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J:\0127 Mooring Analysis\Production Riser (OrcaFlex)\StC\"/>
    </mc:Choice>
  </mc:AlternateContent>
  <bookViews>
    <workbookView xWindow="120" yWindow="60" windowWidth="15030" windowHeight="9345" firstSheet="10" activeTab="10"/>
  </bookViews>
  <sheets>
    <sheet name="Title Sheet" sheetId="17" r:id="rId1"/>
    <sheet name="OrcaFlex Props" sheetId="23" r:id="rId2"/>
    <sheet name="Tensioner" sheetId="19" r:id="rId3"/>
    <sheet name="Riser" sheetId="18" r:id="rId4"/>
    <sheet name="Stroke &amp; Stretch" sheetId="21" r:id="rId5"/>
    <sheet name="Post-processing" sheetId="16" r:id="rId6"/>
    <sheet name="__$Orcina_Hidden_Sheet$__" sheetId="5" state="veryHidden" r:id="rId7"/>
    <sheet name="Timetraces" sheetId="64" r:id="rId8"/>
    <sheet name="Stroke-Stress" sheetId="66" r:id="rId9"/>
    <sheet name="Stroke-Stretch" sheetId="67" r:id="rId10"/>
    <sheet name="Tension-Stress" sheetId="68" r:id="rId11"/>
    <sheet name="Tension-Strain" sheetId="70" r:id="rId12"/>
    <sheet name="ET Results" sheetId="57" r:id="rId13"/>
    <sheet name="ET_Chart" sheetId="60" r:id="rId14"/>
    <sheet name="VM Results" sheetId="59" r:id="rId15"/>
    <sheet name="VM_Chart" sheetId="62" r:id="rId16"/>
  </sheets>
  <definedNames>
    <definedName name="LineDirectTensileStrain" localSheetId="5">'Post-processing'!$I$14</definedName>
    <definedName name="WD">#REF!</definedName>
  </definedNames>
  <calcPr calcId="152511"/>
</workbook>
</file>

<file path=xl/calcChain.xml><?xml version="1.0" encoding="utf-8"?>
<calcChain xmlns="http://schemas.openxmlformats.org/spreadsheetml/2006/main">
  <c r="I2004" i="66" l="1"/>
  <c r="I2003" i="66"/>
  <c r="I2002" i="66"/>
  <c r="I2001" i="66"/>
  <c r="I2000" i="66"/>
  <c r="I1999" i="66"/>
  <c r="I1998" i="66"/>
  <c r="I1997" i="66"/>
  <c r="I1996" i="66"/>
  <c r="I1995" i="66"/>
  <c r="I1994" i="66"/>
  <c r="I1993" i="66"/>
  <c r="I1992" i="66"/>
  <c r="I1991" i="66"/>
  <c r="I1990" i="66"/>
  <c r="I1989" i="66"/>
  <c r="I1988" i="66"/>
  <c r="I1987" i="66"/>
  <c r="I1986" i="66"/>
  <c r="I1985" i="66"/>
  <c r="I1984" i="66"/>
  <c r="I1983" i="66"/>
  <c r="I1982" i="66"/>
  <c r="I1981" i="66"/>
  <c r="I1980" i="66"/>
  <c r="I1979" i="66"/>
  <c r="I1978" i="66"/>
  <c r="I1977" i="66"/>
  <c r="I1976" i="66"/>
  <c r="I1975" i="66"/>
  <c r="I1974" i="66"/>
  <c r="I1973" i="66"/>
  <c r="I1972" i="66"/>
  <c r="I1971" i="66"/>
  <c r="I1970" i="66"/>
  <c r="I1969" i="66"/>
  <c r="I1968" i="66"/>
  <c r="I1967" i="66"/>
  <c r="I1966" i="66"/>
  <c r="I1965" i="66"/>
  <c r="I1964" i="66"/>
  <c r="I1963" i="66"/>
  <c r="I1962" i="66"/>
  <c r="I1961" i="66"/>
  <c r="I1960" i="66"/>
  <c r="I1959" i="66"/>
  <c r="I1958" i="66"/>
  <c r="I1957" i="66"/>
  <c r="I1956" i="66"/>
  <c r="I1955" i="66"/>
  <c r="I1954" i="66"/>
  <c r="I1953" i="66"/>
  <c r="I1952" i="66"/>
  <c r="I1951" i="66"/>
  <c r="I1950" i="66"/>
  <c r="I1949" i="66"/>
  <c r="I1948" i="66"/>
  <c r="I1947" i="66"/>
  <c r="I1946" i="66"/>
  <c r="I1945" i="66"/>
  <c r="I1944" i="66"/>
  <c r="I1943" i="66"/>
  <c r="I1942" i="66"/>
  <c r="I1941" i="66"/>
  <c r="I1940" i="66"/>
  <c r="I1939" i="66"/>
  <c r="I1938" i="66"/>
  <c r="I1937" i="66"/>
  <c r="I1936" i="66"/>
  <c r="I1935" i="66"/>
  <c r="I1934" i="66"/>
  <c r="I1933" i="66"/>
  <c r="I1932" i="66"/>
  <c r="I1931" i="66"/>
  <c r="I1930" i="66"/>
  <c r="I1929" i="66"/>
  <c r="I1928" i="66"/>
  <c r="I1927" i="66"/>
  <c r="I1926" i="66"/>
  <c r="I1925" i="66"/>
  <c r="I1924" i="66"/>
  <c r="I1923" i="66"/>
  <c r="I1922" i="66"/>
  <c r="I1921" i="66"/>
  <c r="I1920" i="66"/>
  <c r="I1919" i="66"/>
  <c r="I1918" i="66"/>
  <c r="I1917" i="66"/>
  <c r="I1916" i="66"/>
  <c r="I1915" i="66"/>
  <c r="I1914" i="66"/>
  <c r="I1913" i="66"/>
  <c r="I1912" i="66"/>
  <c r="I1911" i="66"/>
  <c r="I1910" i="66"/>
  <c r="I1909" i="66"/>
  <c r="I1908" i="66"/>
  <c r="I1907" i="66"/>
  <c r="I1906" i="66"/>
  <c r="I1905" i="66"/>
  <c r="I1904" i="66"/>
  <c r="I1903" i="66"/>
  <c r="I1902" i="66"/>
  <c r="I1901" i="66"/>
  <c r="I1900" i="66"/>
  <c r="I1899" i="66"/>
  <c r="I1898" i="66"/>
  <c r="I1897" i="66"/>
  <c r="I1896" i="66"/>
  <c r="I1895" i="66"/>
  <c r="I1894" i="66"/>
  <c r="I1893" i="66"/>
  <c r="I1892" i="66"/>
  <c r="I1891" i="66"/>
  <c r="I1890" i="66"/>
  <c r="I1889" i="66"/>
  <c r="I1888" i="66"/>
  <c r="I1887" i="66"/>
  <c r="I1886" i="66"/>
  <c r="I1885" i="66"/>
  <c r="I1884" i="66"/>
  <c r="I1883" i="66"/>
  <c r="I1882" i="66"/>
  <c r="I1881" i="66"/>
  <c r="I1880" i="66"/>
  <c r="I1879" i="66"/>
  <c r="I1878" i="66"/>
  <c r="I1877" i="66"/>
  <c r="I1876" i="66"/>
  <c r="I1875" i="66"/>
  <c r="I1874" i="66"/>
  <c r="I1873" i="66"/>
  <c r="I1872" i="66"/>
  <c r="I1871" i="66"/>
  <c r="I1870" i="66"/>
  <c r="I1869" i="66"/>
  <c r="I1868" i="66"/>
  <c r="I1867" i="66"/>
  <c r="I1866" i="66"/>
  <c r="I1865" i="66"/>
  <c r="I1864" i="66"/>
  <c r="I1863" i="66"/>
  <c r="I1862" i="66"/>
  <c r="I1861" i="66"/>
  <c r="I1860" i="66"/>
  <c r="I1859" i="66"/>
  <c r="I1858" i="66"/>
  <c r="I1857" i="66"/>
  <c r="I1856" i="66"/>
  <c r="I1855" i="66"/>
  <c r="I1854" i="66"/>
  <c r="I1853" i="66"/>
  <c r="I1852" i="66"/>
  <c r="I1851" i="66"/>
  <c r="I1850" i="66"/>
  <c r="I1849" i="66"/>
  <c r="I1848" i="66"/>
  <c r="I1847" i="66"/>
  <c r="I1846" i="66"/>
  <c r="I1845" i="66"/>
  <c r="I1844" i="66"/>
  <c r="I1843" i="66"/>
  <c r="I1842" i="66"/>
  <c r="I1841" i="66"/>
  <c r="I1840" i="66"/>
  <c r="I1839" i="66"/>
  <c r="I1838" i="66"/>
  <c r="I1837" i="66"/>
  <c r="I1836" i="66"/>
  <c r="I1835" i="66"/>
  <c r="I1834" i="66"/>
  <c r="I1833" i="66"/>
  <c r="I1832" i="66"/>
  <c r="I1831" i="66"/>
  <c r="I1830" i="66"/>
  <c r="I1829" i="66"/>
  <c r="I1828" i="66"/>
  <c r="I1827" i="66"/>
  <c r="I1826" i="66"/>
  <c r="I1825" i="66"/>
  <c r="I1824" i="66"/>
  <c r="I1823" i="66"/>
  <c r="I1822" i="66"/>
  <c r="I1821" i="66"/>
  <c r="I1820" i="66"/>
  <c r="I1819" i="66"/>
  <c r="I1818" i="66"/>
  <c r="I1817" i="66"/>
  <c r="I1816" i="66"/>
  <c r="I1815" i="66"/>
  <c r="I1814" i="66"/>
  <c r="I1813" i="66"/>
  <c r="I1812" i="66"/>
  <c r="I1811" i="66"/>
  <c r="I1810" i="66"/>
  <c r="I1809" i="66"/>
  <c r="I1808" i="66"/>
  <c r="I1807" i="66"/>
  <c r="I1806" i="66"/>
  <c r="I1805" i="66"/>
  <c r="I1804" i="66"/>
  <c r="I1803" i="66"/>
  <c r="I1802" i="66"/>
  <c r="I1801" i="66"/>
  <c r="I1800" i="66"/>
  <c r="I1799" i="66"/>
  <c r="I1798" i="66"/>
  <c r="I1797" i="66"/>
  <c r="I1796" i="66"/>
  <c r="I1795" i="66"/>
  <c r="I1794" i="66"/>
  <c r="I1793" i="66"/>
  <c r="I1792" i="66"/>
  <c r="I1791" i="66"/>
  <c r="I1790" i="66"/>
  <c r="I1789" i="66"/>
  <c r="I1788" i="66"/>
  <c r="I1787" i="66"/>
  <c r="I1786" i="66"/>
  <c r="I1785" i="66"/>
  <c r="I1784" i="66"/>
  <c r="I1783" i="66"/>
  <c r="I1782" i="66"/>
  <c r="I1781" i="66"/>
  <c r="I1780" i="66"/>
  <c r="I1779" i="66"/>
  <c r="I1778" i="66"/>
  <c r="I1777" i="66"/>
  <c r="I1776" i="66"/>
  <c r="I1775" i="66"/>
  <c r="I1774" i="66"/>
  <c r="I1773" i="66"/>
  <c r="I1772" i="66"/>
  <c r="I1771" i="66"/>
  <c r="I1770" i="66"/>
  <c r="I1769" i="66"/>
  <c r="I1768" i="66"/>
  <c r="I1767" i="66"/>
  <c r="I1766" i="66"/>
  <c r="I1765" i="66"/>
  <c r="I1764" i="66"/>
  <c r="I1763" i="66"/>
  <c r="I1762" i="66"/>
  <c r="I1761" i="66"/>
  <c r="I1760" i="66"/>
  <c r="I1759" i="66"/>
  <c r="I1758" i="66"/>
  <c r="I1757" i="66"/>
  <c r="I1756" i="66"/>
  <c r="I1755" i="66"/>
  <c r="I1754" i="66"/>
  <c r="I1753" i="66"/>
  <c r="I1752" i="66"/>
  <c r="I1751" i="66"/>
  <c r="I1750" i="66"/>
  <c r="I1749" i="66"/>
  <c r="I1748" i="66"/>
  <c r="I1747" i="66"/>
  <c r="I1746" i="66"/>
  <c r="I1745" i="66"/>
  <c r="I1744" i="66"/>
  <c r="I1743" i="66"/>
  <c r="I1742" i="66"/>
  <c r="I1741" i="66"/>
  <c r="I1740" i="66"/>
  <c r="I1739" i="66"/>
  <c r="I1738" i="66"/>
  <c r="I1737" i="66"/>
  <c r="I1736" i="66"/>
  <c r="I1735" i="66"/>
  <c r="I1734" i="66"/>
  <c r="I1733" i="66"/>
  <c r="I1732" i="66"/>
  <c r="I1731" i="66"/>
  <c r="I1730" i="66"/>
  <c r="I1729" i="66"/>
  <c r="I1728" i="66"/>
  <c r="I1727" i="66"/>
  <c r="I1726" i="66"/>
  <c r="I1725" i="66"/>
  <c r="I1724" i="66"/>
  <c r="I1723" i="66"/>
  <c r="I1722" i="66"/>
  <c r="I1721" i="66"/>
  <c r="I1720" i="66"/>
  <c r="I1719" i="66"/>
  <c r="I1718" i="66"/>
  <c r="I1717" i="66"/>
  <c r="I1716" i="66"/>
  <c r="I1715" i="66"/>
  <c r="I1714" i="66"/>
  <c r="I1713" i="66"/>
  <c r="I1712" i="66"/>
  <c r="I1711" i="66"/>
  <c r="I1710" i="66"/>
  <c r="I1709" i="66"/>
  <c r="I1708" i="66"/>
  <c r="I1707" i="66"/>
  <c r="I1706" i="66"/>
  <c r="I1705" i="66"/>
  <c r="I1704" i="66"/>
  <c r="I1703" i="66"/>
  <c r="I1702" i="66"/>
  <c r="I1701" i="66"/>
  <c r="I1700" i="66"/>
  <c r="I1699" i="66"/>
  <c r="I1698" i="66"/>
  <c r="I1697" i="66"/>
  <c r="I1696" i="66"/>
  <c r="I1695" i="66"/>
  <c r="I1694" i="66"/>
  <c r="I1693" i="66"/>
  <c r="I1692" i="66"/>
  <c r="I1691" i="66"/>
  <c r="I1690" i="66"/>
  <c r="I1689" i="66"/>
  <c r="I1688" i="66"/>
  <c r="I1687" i="66"/>
  <c r="I1686" i="66"/>
  <c r="I1685" i="66"/>
  <c r="I1684" i="66"/>
  <c r="I1683" i="66"/>
  <c r="I1682" i="66"/>
  <c r="I1681" i="66"/>
  <c r="I1680" i="66"/>
  <c r="I1679" i="66"/>
  <c r="I1678" i="66"/>
  <c r="I1677" i="66"/>
  <c r="I1676" i="66"/>
  <c r="I1675" i="66"/>
  <c r="I1674" i="66"/>
  <c r="I1673" i="66"/>
  <c r="I1672" i="66"/>
  <c r="I1671" i="66"/>
  <c r="I1670" i="66"/>
  <c r="I1669" i="66"/>
  <c r="I1668" i="66"/>
  <c r="I1667" i="66"/>
  <c r="I1666" i="66"/>
  <c r="I1665" i="66"/>
  <c r="I1664" i="66"/>
  <c r="I1663" i="66"/>
  <c r="I1662" i="66"/>
  <c r="I1661" i="66"/>
  <c r="I1660" i="66"/>
  <c r="I1659" i="66"/>
  <c r="I1658" i="66"/>
  <c r="I1657" i="66"/>
  <c r="I1656" i="66"/>
  <c r="I1655" i="66"/>
  <c r="I1654" i="66"/>
  <c r="I1653" i="66"/>
  <c r="I1652" i="66"/>
  <c r="I1651" i="66"/>
  <c r="I1650" i="66"/>
  <c r="I1649" i="66"/>
  <c r="I1648" i="66"/>
  <c r="I1647" i="66"/>
  <c r="I1646" i="66"/>
  <c r="I1645" i="66"/>
  <c r="I1644" i="66"/>
  <c r="I1643" i="66"/>
  <c r="I1642" i="66"/>
  <c r="I1641" i="66"/>
  <c r="I1640" i="66"/>
  <c r="I1639" i="66"/>
  <c r="I1638" i="66"/>
  <c r="I1637" i="66"/>
  <c r="I1636" i="66"/>
  <c r="I1635" i="66"/>
  <c r="I1634" i="66"/>
  <c r="I1633" i="66"/>
  <c r="I1632" i="66"/>
  <c r="I1631" i="66"/>
  <c r="I1630" i="66"/>
  <c r="I1629" i="66"/>
  <c r="I1628" i="66"/>
  <c r="I1627" i="66"/>
  <c r="I1626" i="66"/>
  <c r="I1625" i="66"/>
  <c r="I1624" i="66"/>
  <c r="I1623" i="66"/>
  <c r="I1622" i="66"/>
  <c r="I1621" i="66"/>
  <c r="I1620" i="66"/>
  <c r="I1619" i="66"/>
  <c r="I1618" i="66"/>
  <c r="I1617" i="66"/>
  <c r="I1616" i="66"/>
  <c r="I1615" i="66"/>
  <c r="I1614" i="66"/>
  <c r="I1613" i="66"/>
  <c r="I1612" i="66"/>
  <c r="I1611" i="66"/>
  <c r="I1610" i="66"/>
  <c r="I1609" i="66"/>
  <c r="I1608" i="66"/>
  <c r="I1607" i="66"/>
  <c r="I1606" i="66"/>
  <c r="I1605" i="66"/>
  <c r="I1604" i="66"/>
  <c r="I1603" i="66"/>
  <c r="I1602" i="66"/>
  <c r="I1601" i="66"/>
  <c r="I1600" i="66"/>
  <c r="I1599" i="66"/>
  <c r="I1598" i="66"/>
  <c r="I1597" i="66"/>
  <c r="I1596" i="66"/>
  <c r="I1595" i="66"/>
  <c r="I1594" i="66"/>
  <c r="I1593" i="66"/>
  <c r="I1592" i="66"/>
  <c r="I1591" i="66"/>
  <c r="I1590" i="66"/>
  <c r="I1589" i="66"/>
  <c r="I1588" i="66"/>
  <c r="I1587" i="66"/>
  <c r="I1586" i="66"/>
  <c r="I1585" i="66"/>
  <c r="I1584" i="66"/>
  <c r="I1583" i="66"/>
  <c r="I1582" i="66"/>
  <c r="I1581" i="66"/>
  <c r="I1580" i="66"/>
  <c r="I1579" i="66"/>
  <c r="I1578" i="66"/>
  <c r="I1577" i="66"/>
  <c r="I1576" i="66"/>
  <c r="I1575" i="66"/>
  <c r="I1574" i="66"/>
  <c r="I1573" i="66"/>
  <c r="I1572" i="66"/>
  <c r="I1571" i="66"/>
  <c r="I1570" i="66"/>
  <c r="I1569" i="66"/>
  <c r="I1568" i="66"/>
  <c r="I1567" i="66"/>
  <c r="I1566" i="66"/>
  <c r="I1565" i="66"/>
  <c r="I1564" i="66"/>
  <c r="I1563" i="66"/>
  <c r="I1562" i="66"/>
  <c r="I1561" i="66"/>
  <c r="I1560" i="66"/>
  <c r="I1559" i="66"/>
  <c r="I1558" i="66"/>
  <c r="I1557" i="66"/>
  <c r="I1556" i="66"/>
  <c r="I1555" i="66"/>
  <c r="I1554" i="66"/>
  <c r="I1553" i="66"/>
  <c r="I1552" i="66"/>
  <c r="I1551" i="66"/>
  <c r="I1550" i="66"/>
  <c r="I1549" i="66"/>
  <c r="I1548" i="66"/>
  <c r="I1547" i="66"/>
  <c r="I1546" i="66"/>
  <c r="I1545" i="66"/>
  <c r="I1544" i="66"/>
  <c r="I1543" i="66"/>
  <c r="I1542" i="66"/>
  <c r="I1541" i="66"/>
  <c r="I1540" i="66"/>
  <c r="I1539" i="66"/>
  <c r="I1538" i="66"/>
  <c r="I1537" i="66"/>
  <c r="I1536" i="66"/>
  <c r="I1535" i="66"/>
  <c r="I1534" i="66"/>
  <c r="I1533" i="66"/>
  <c r="I1532" i="66"/>
  <c r="I1531" i="66"/>
  <c r="I1530" i="66"/>
  <c r="I1529" i="66"/>
  <c r="I1528" i="66"/>
  <c r="I1527" i="66"/>
  <c r="I1526" i="66"/>
  <c r="I1525" i="66"/>
  <c r="I1524" i="66"/>
  <c r="I1523" i="66"/>
  <c r="I1522" i="66"/>
  <c r="I1521" i="66"/>
  <c r="I1520" i="66"/>
  <c r="I1519" i="66"/>
  <c r="I1518" i="66"/>
  <c r="I1517" i="66"/>
  <c r="I1516" i="66"/>
  <c r="I1515" i="66"/>
  <c r="I1514" i="66"/>
  <c r="I1513" i="66"/>
  <c r="I1512" i="66"/>
  <c r="I1511" i="66"/>
  <c r="I1510" i="66"/>
  <c r="I1509" i="66"/>
  <c r="I1508" i="66"/>
  <c r="I1507" i="66"/>
  <c r="I1506" i="66"/>
  <c r="I1505" i="66"/>
  <c r="I1504" i="66"/>
  <c r="I1503" i="66"/>
  <c r="I1502" i="66"/>
  <c r="I1501" i="66"/>
  <c r="I1500" i="66"/>
  <c r="I1499" i="66"/>
  <c r="I1498" i="66"/>
  <c r="I1497" i="66"/>
  <c r="I1496" i="66"/>
  <c r="I1495" i="66"/>
  <c r="I1494" i="66"/>
  <c r="I1493" i="66"/>
  <c r="I1492" i="66"/>
  <c r="I1491" i="66"/>
  <c r="I1490" i="66"/>
  <c r="I1489" i="66"/>
  <c r="I1488" i="66"/>
  <c r="I1487" i="66"/>
  <c r="I1486" i="66"/>
  <c r="I1485" i="66"/>
  <c r="I1484" i="66"/>
  <c r="I1483" i="66"/>
  <c r="I1482" i="66"/>
  <c r="I1481" i="66"/>
  <c r="I1480" i="66"/>
  <c r="I1479" i="66"/>
  <c r="I1478" i="66"/>
  <c r="I1477" i="66"/>
  <c r="I1476" i="66"/>
  <c r="I1475" i="66"/>
  <c r="I1474" i="66"/>
  <c r="I1473" i="66"/>
  <c r="I1472" i="66"/>
  <c r="I1471" i="66"/>
  <c r="I1470" i="66"/>
  <c r="I1469" i="66"/>
  <c r="I1468" i="66"/>
  <c r="I1467" i="66"/>
  <c r="I1466" i="66"/>
  <c r="I1465" i="66"/>
  <c r="I1464" i="66"/>
  <c r="I1463" i="66"/>
  <c r="I1462" i="66"/>
  <c r="I1461" i="66"/>
  <c r="I1460" i="66"/>
  <c r="I1459" i="66"/>
  <c r="I1458" i="66"/>
  <c r="I1457" i="66"/>
  <c r="I1456" i="66"/>
  <c r="I1455" i="66"/>
  <c r="I1454" i="66"/>
  <c r="I1453" i="66"/>
  <c r="I1452" i="66"/>
  <c r="I1451" i="66"/>
  <c r="I1450" i="66"/>
  <c r="I1449" i="66"/>
  <c r="I1448" i="66"/>
  <c r="I1447" i="66"/>
  <c r="I1446" i="66"/>
  <c r="I1445" i="66"/>
  <c r="I1444" i="66"/>
  <c r="I1443" i="66"/>
  <c r="I1442" i="66"/>
  <c r="I1441" i="66"/>
  <c r="I1440" i="66"/>
  <c r="I1439" i="66"/>
  <c r="I1438" i="66"/>
  <c r="I1437" i="66"/>
  <c r="I1436" i="66"/>
  <c r="I1435" i="66"/>
  <c r="I1434" i="66"/>
  <c r="I1433" i="66"/>
  <c r="I1432" i="66"/>
  <c r="I1431" i="66"/>
  <c r="I1430" i="66"/>
  <c r="I1429" i="66"/>
  <c r="I1428" i="66"/>
  <c r="I1427" i="66"/>
  <c r="I1426" i="66"/>
  <c r="I1425" i="66"/>
  <c r="I1424" i="66"/>
  <c r="I1423" i="66"/>
  <c r="I1422" i="66"/>
  <c r="I1421" i="66"/>
  <c r="I1420" i="66"/>
  <c r="I1419" i="66"/>
  <c r="I1418" i="66"/>
  <c r="I1417" i="66"/>
  <c r="I1416" i="66"/>
  <c r="I1415" i="66"/>
  <c r="I1414" i="66"/>
  <c r="I1413" i="66"/>
  <c r="I1412" i="66"/>
  <c r="I1411" i="66"/>
  <c r="I1410" i="66"/>
  <c r="I1409" i="66"/>
  <c r="I1408" i="66"/>
  <c r="I1407" i="66"/>
  <c r="I1406" i="66"/>
  <c r="I1405" i="66"/>
  <c r="I1404" i="66"/>
  <c r="I1403" i="66"/>
  <c r="I1402" i="66"/>
  <c r="I1401" i="66"/>
  <c r="I1400" i="66"/>
  <c r="I1399" i="66"/>
  <c r="I1398" i="66"/>
  <c r="I1397" i="66"/>
  <c r="I1396" i="66"/>
  <c r="I1395" i="66"/>
  <c r="I1394" i="66"/>
  <c r="I1393" i="66"/>
  <c r="I1392" i="66"/>
  <c r="I1391" i="66"/>
  <c r="I1390" i="66"/>
  <c r="I1389" i="66"/>
  <c r="I1388" i="66"/>
  <c r="I1387" i="66"/>
  <c r="I1386" i="66"/>
  <c r="I1385" i="66"/>
  <c r="I1384" i="66"/>
  <c r="I1383" i="66"/>
  <c r="I1382" i="66"/>
  <c r="I1381" i="66"/>
  <c r="I1380" i="66"/>
  <c r="I1379" i="66"/>
  <c r="I1378" i="66"/>
  <c r="I1377" i="66"/>
  <c r="I1376" i="66"/>
  <c r="I1375" i="66"/>
  <c r="I1374" i="66"/>
  <c r="I1373" i="66"/>
  <c r="I1372" i="66"/>
  <c r="I1371" i="66"/>
  <c r="I1370" i="66"/>
  <c r="I1369" i="66"/>
  <c r="I1368" i="66"/>
  <c r="I1367" i="66"/>
  <c r="I1366" i="66"/>
  <c r="I1365" i="66"/>
  <c r="I1364" i="66"/>
  <c r="I1363" i="66"/>
  <c r="I1362" i="66"/>
  <c r="I1361" i="66"/>
  <c r="I1360" i="66"/>
  <c r="I1359" i="66"/>
  <c r="I1358" i="66"/>
  <c r="I1357" i="66"/>
  <c r="I1356" i="66"/>
  <c r="I1355" i="66"/>
  <c r="I1354" i="66"/>
  <c r="I1353" i="66"/>
  <c r="I1352" i="66"/>
  <c r="I1351" i="66"/>
  <c r="I1350" i="66"/>
  <c r="I1349" i="66"/>
  <c r="I1348" i="66"/>
  <c r="I1347" i="66"/>
  <c r="I1346" i="66"/>
  <c r="I1345" i="66"/>
  <c r="I1344" i="66"/>
  <c r="I1343" i="66"/>
  <c r="I1342" i="66"/>
  <c r="I1341" i="66"/>
  <c r="I1340" i="66"/>
  <c r="I1339" i="66"/>
  <c r="I1338" i="66"/>
  <c r="I1337" i="66"/>
  <c r="I1336" i="66"/>
  <c r="I1335" i="66"/>
  <c r="I1334" i="66"/>
  <c r="I1333" i="66"/>
  <c r="I1332" i="66"/>
  <c r="I1331" i="66"/>
  <c r="I1330" i="66"/>
  <c r="I1329" i="66"/>
  <c r="I1328" i="66"/>
  <c r="I1327" i="66"/>
  <c r="I1326" i="66"/>
  <c r="I1325" i="66"/>
  <c r="I1324" i="66"/>
  <c r="I1323" i="66"/>
  <c r="I1322" i="66"/>
  <c r="I1321" i="66"/>
  <c r="I1320" i="66"/>
  <c r="I1319" i="66"/>
  <c r="I1318" i="66"/>
  <c r="I1317" i="66"/>
  <c r="I1316" i="66"/>
  <c r="I1315" i="66"/>
  <c r="I1314" i="66"/>
  <c r="I1313" i="66"/>
  <c r="I1312" i="66"/>
  <c r="I1311" i="66"/>
  <c r="I1310" i="66"/>
  <c r="I1309" i="66"/>
  <c r="I1308" i="66"/>
  <c r="I1307" i="66"/>
  <c r="I1306" i="66"/>
  <c r="I1305" i="66"/>
  <c r="I1304" i="66"/>
  <c r="I1303" i="66"/>
  <c r="I1302" i="66"/>
  <c r="I1301" i="66"/>
  <c r="I1300" i="66"/>
  <c r="I1299" i="66"/>
  <c r="I1298" i="66"/>
  <c r="I1297" i="66"/>
  <c r="I1296" i="66"/>
  <c r="I1295" i="66"/>
  <c r="I1294" i="66"/>
  <c r="I1293" i="66"/>
  <c r="I1292" i="66"/>
  <c r="I1291" i="66"/>
  <c r="I1290" i="66"/>
  <c r="I1289" i="66"/>
  <c r="I1288" i="66"/>
  <c r="I1287" i="66"/>
  <c r="I1286" i="66"/>
  <c r="I1285" i="66"/>
  <c r="I1284" i="66"/>
  <c r="I1283" i="66"/>
  <c r="I1282" i="66"/>
  <c r="I1281" i="66"/>
  <c r="I1280" i="66"/>
  <c r="I1279" i="66"/>
  <c r="I1278" i="66"/>
  <c r="I1277" i="66"/>
  <c r="I1276" i="66"/>
  <c r="I1275" i="66"/>
  <c r="I1274" i="66"/>
  <c r="I1273" i="66"/>
  <c r="I1272" i="66"/>
  <c r="I1271" i="66"/>
  <c r="I1270" i="66"/>
  <c r="I1269" i="66"/>
  <c r="I1268" i="66"/>
  <c r="I1267" i="66"/>
  <c r="I1266" i="66"/>
  <c r="I1265" i="66"/>
  <c r="I1264" i="66"/>
  <c r="I1263" i="66"/>
  <c r="I1262" i="66"/>
  <c r="I1261" i="66"/>
  <c r="I1260" i="66"/>
  <c r="I1259" i="66"/>
  <c r="I1258" i="66"/>
  <c r="I1257" i="66"/>
  <c r="I1256" i="66"/>
  <c r="I1255" i="66"/>
  <c r="I1254" i="66"/>
  <c r="I1253" i="66"/>
  <c r="I1252" i="66"/>
  <c r="I1251" i="66"/>
  <c r="I1250" i="66"/>
  <c r="I1249" i="66"/>
  <c r="I1248" i="66"/>
  <c r="I1247" i="66"/>
  <c r="I1246" i="66"/>
  <c r="I1245" i="66"/>
  <c r="I1244" i="66"/>
  <c r="I1243" i="66"/>
  <c r="I1242" i="66"/>
  <c r="I1241" i="66"/>
  <c r="I1240" i="66"/>
  <c r="I1239" i="66"/>
  <c r="I1238" i="66"/>
  <c r="I1237" i="66"/>
  <c r="I1236" i="66"/>
  <c r="I1235" i="66"/>
  <c r="I1234" i="66"/>
  <c r="I1233" i="66"/>
  <c r="I1232" i="66"/>
  <c r="I1231" i="66"/>
  <c r="I1230" i="66"/>
  <c r="I1229" i="66"/>
  <c r="I1228" i="66"/>
  <c r="I1227" i="66"/>
  <c r="I1226" i="66"/>
  <c r="I1225" i="66"/>
  <c r="I1224" i="66"/>
  <c r="I1223" i="66"/>
  <c r="I1222" i="66"/>
  <c r="I1221" i="66"/>
  <c r="I1220" i="66"/>
  <c r="I1219" i="66"/>
  <c r="I1218" i="66"/>
  <c r="I1217" i="66"/>
  <c r="I1216" i="66"/>
  <c r="I1215" i="66"/>
  <c r="I1214" i="66"/>
  <c r="I1213" i="66"/>
  <c r="I1212" i="66"/>
  <c r="I1211" i="66"/>
  <c r="I1210" i="66"/>
  <c r="I1209" i="66"/>
  <c r="I1208" i="66"/>
  <c r="I1207" i="66"/>
  <c r="I1206" i="66"/>
  <c r="I1205" i="66"/>
  <c r="I1204" i="66"/>
  <c r="I1203" i="66"/>
  <c r="I1202" i="66"/>
  <c r="I1201" i="66"/>
  <c r="I1200" i="66"/>
  <c r="I1199" i="66"/>
  <c r="I1198" i="66"/>
  <c r="I1197" i="66"/>
  <c r="I1196" i="66"/>
  <c r="I1195" i="66"/>
  <c r="I1194" i="66"/>
  <c r="I1193" i="66"/>
  <c r="I1192" i="66"/>
  <c r="I1191" i="66"/>
  <c r="I1190" i="66"/>
  <c r="I1189" i="66"/>
  <c r="I1188" i="66"/>
  <c r="I1187" i="66"/>
  <c r="I1186" i="66"/>
  <c r="I1185" i="66"/>
  <c r="I1184" i="66"/>
  <c r="I1183" i="66"/>
  <c r="I1182" i="66"/>
  <c r="I1181" i="66"/>
  <c r="I1180" i="66"/>
  <c r="I1179" i="66"/>
  <c r="I1178" i="66"/>
  <c r="I1177" i="66"/>
  <c r="I1176" i="66"/>
  <c r="I1175" i="66"/>
  <c r="I1174" i="66"/>
  <c r="I1173" i="66"/>
  <c r="I1172" i="66"/>
  <c r="I1171" i="66"/>
  <c r="I1170" i="66"/>
  <c r="I1169" i="66"/>
  <c r="I1168" i="66"/>
  <c r="I1167" i="66"/>
  <c r="I1166" i="66"/>
  <c r="I1165" i="66"/>
  <c r="I1164" i="66"/>
  <c r="I1163" i="66"/>
  <c r="I1162" i="66"/>
  <c r="I1161" i="66"/>
  <c r="I1160" i="66"/>
  <c r="I1159" i="66"/>
  <c r="I1158" i="66"/>
  <c r="I1157" i="66"/>
  <c r="I1156" i="66"/>
  <c r="I1155" i="66"/>
  <c r="I1154" i="66"/>
  <c r="I1153" i="66"/>
  <c r="I1152" i="66"/>
  <c r="I1151" i="66"/>
  <c r="I1150" i="66"/>
  <c r="I1149" i="66"/>
  <c r="I1148" i="66"/>
  <c r="I1147" i="66"/>
  <c r="I1146" i="66"/>
  <c r="I1145" i="66"/>
  <c r="I1144" i="66"/>
  <c r="I1143" i="66"/>
  <c r="I1142" i="66"/>
  <c r="I1141" i="66"/>
  <c r="I1140" i="66"/>
  <c r="I1139" i="66"/>
  <c r="I1138" i="66"/>
  <c r="I1137" i="66"/>
  <c r="I1136" i="66"/>
  <c r="I1135" i="66"/>
  <c r="I1134" i="66"/>
  <c r="I1133" i="66"/>
  <c r="I1132" i="66"/>
  <c r="I1131" i="66"/>
  <c r="I1130" i="66"/>
  <c r="I1129" i="66"/>
  <c r="I1128" i="66"/>
  <c r="I1127" i="66"/>
  <c r="I1126" i="66"/>
  <c r="I1125" i="66"/>
  <c r="I1124" i="66"/>
  <c r="I1123" i="66"/>
  <c r="I1122" i="66"/>
  <c r="I1121" i="66"/>
  <c r="I1120" i="66"/>
  <c r="I1119" i="66"/>
  <c r="I1118" i="66"/>
  <c r="I1117" i="66"/>
  <c r="I1116" i="66"/>
  <c r="I1115" i="66"/>
  <c r="I1114" i="66"/>
  <c r="I1113" i="66"/>
  <c r="I1112" i="66"/>
  <c r="I1111" i="66"/>
  <c r="I1110" i="66"/>
  <c r="I1109" i="66"/>
  <c r="I1108" i="66"/>
  <c r="I1107" i="66"/>
  <c r="I1106" i="66"/>
  <c r="I1105" i="66"/>
  <c r="I1104" i="66"/>
  <c r="I1103" i="66"/>
  <c r="I1102" i="66"/>
  <c r="I1101" i="66"/>
  <c r="I1100" i="66"/>
  <c r="I1099" i="66"/>
  <c r="I1098" i="66"/>
  <c r="I1097" i="66"/>
  <c r="I1096" i="66"/>
  <c r="I1095" i="66"/>
  <c r="I1094" i="66"/>
  <c r="I1093" i="66"/>
  <c r="I1092" i="66"/>
  <c r="I1091" i="66"/>
  <c r="I1090" i="66"/>
  <c r="I1089" i="66"/>
  <c r="I1088" i="66"/>
  <c r="I1087" i="66"/>
  <c r="I1086" i="66"/>
  <c r="I1085" i="66"/>
  <c r="I1084" i="66"/>
  <c r="I1083" i="66"/>
  <c r="I1082" i="66"/>
  <c r="I1081" i="66"/>
  <c r="I1080" i="66"/>
  <c r="I1079" i="66"/>
  <c r="I1078" i="66"/>
  <c r="I1077" i="66"/>
  <c r="I1076" i="66"/>
  <c r="I1075" i="66"/>
  <c r="I1074" i="66"/>
  <c r="I1073" i="66"/>
  <c r="I1072" i="66"/>
  <c r="I1071" i="66"/>
  <c r="I1070" i="66"/>
  <c r="I1069" i="66"/>
  <c r="I1068" i="66"/>
  <c r="I1067" i="66"/>
  <c r="I1066" i="66"/>
  <c r="I1065" i="66"/>
  <c r="I1064" i="66"/>
  <c r="I1063" i="66"/>
  <c r="I1062" i="66"/>
  <c r="I1061" i="66"/>
  <c r="I1060" i="66"/>
  <c r="I1059" i="66"/>
  <c r="I1058" i="66"/>
  <c r="I1057" i="66"/>
  <c r="I1056" i="66"/>
  <c r="I1055" i="66"/>
  <c r="I1054" i="66"/>
  <c r="I1053" i="66"/>
  <c r="I1052" i="66"/>
  <c r="I1051" i="66"/>
  <c r="I1050" i="66"/>
  <c r="I1049" i="66"/>
  <c r="I1048" i="66"/>
  <c r="I1047" i="66"/>
  <c r="I1046" i="66"/>
  <c r="I1045" i="66"/>
  <c r="I1044" i="66"/>
  <c r="I1043" i="66"/>
  <c r="I1042" i="66"/>
  <c r="I1041" i="66"/>
  <c r="I1040" i="66"/>
  <c r="I1039" i="66"/>
  <c r="I1038" i="66"/>
  <c r="I1037" i="66"/>
  <c r="I1036" i="66"/>
  <c r="I1035" i="66"/>
  <c r="I1034" i="66"/>
  <c r="I1033" i="66"/>
  <c r="I1032" i="66"/>
  <c r="I1031" i="66"/>
  <c r="I1030" i="66"/>
  <c r="I1029" i="66"/>
  <c r="I1028" i="66"/>
  <c r="I1027" i="66"/>
  <c r="I1026" i="66"/>
  <c r="I1025" i="66"/>
  <c r="I1024" i="66"/>
  <c r="I1023" i="66"/>
  <c r="I1022" i="66"/>
  <c r="I1021" i="66"/>
  <c r="I1020" i="66"/>
  <c r="I1019" i="66"/>
  <c r="I1018" i="66"/>
  <c r="I1017" i="66"/>
  <c r="I1016" i="66"/>
  <c r="I1015" i="66"/>
  <c r="I1014" i="66"/>
  <c r="I1013" i="66"/>
  <c r="I1012" i="66"/>
  <c r="I1011" i="66"/>
  <c r="I1010" i="66"/>
  <c r="I1009" i="66"/>
  <c r="I1008" i="66"/>
  <c r="I1007" i="66"/>
  <c r="I1006" i="66"/>
  <c r="I1005" i="66"/>
  <c r="I1004" i="66"/>
  <c r="I1003" i="66"/>
  <c r="I1002" i="66"/>
  <c r="I1001" i="66"/>
  <c r="I1000" i="66"/>
  <c r="I999" i="66"/>
  <c r="I998" i="66"/>
  <c r="I997" i="66"/>
  <c r="I996" i="66"/>
  <c r="I995" i="66"/>
  <c r="I994" i="66"/>
  <c r="I993" i="66"/>
  <c r="I992" i="66"/>
  <c r="I991" i="66"/>
  <c r="I990" i="66"/>
  <c r="I989" i="66"/>
  <c r="I988" i="66"/>
  <c r="I987" i="66"/>
  <c r="I986" i="66"/>
  <c r="I985" i="66"/>
  <c r="I984" i="66"/>
  <c r="I983" i="66"/>
  <c r="I982" i="66"/>
  <c r="I981" i="66"/>
  <c r="I980" i="66"/>
  <c r="I979" i="66"/>
  <c r="I978" i="66"/>
  <c r="I977" i="66"/>
  <c r="I976" i="66"/>
  <c r="I975" i="66"/>
  <c r="I974" i="66"/>
  <c r="I973" i="66"/>
  <c r="I972" i="66"/>
  <c r="I971" i="66"/>
  <c r="I970" i="66"/>
  <c r="I969" i="66"/>
  <c r="I968" i="66"/>
  <c r="I967" i="66"/>
  <c r="I966" i="66"/>
  <c r="I965" i="66"/>
  <c r="I964" i="66"/>
  <c r="I963" i="66"/>
  <c r="I962" i="66"/>
  <c r="I961" i="66"/>
  <c r="I960" i="66"/>
  <c r="I959" i="66"/>
  <c r="I958" i="66"/>
  <c r="I957" i="66"/>
  <c r="I956" i="66"/>
  <c r="I955" i="66"/>
  <c r="I954" i="66"/>
  <c r="I953" i="66"/>
  <c r="I952" i="66"/>
  <c r="I951" i="66"/>
  <c r="I950" i="66"/>
  <c r="I949" i="66"/>
  <c r="I948" i="66"/>
  <c r="I947" i="66"/>
  <c r="I946" i="66"/>
  <c r="I945" i="66"/>
  <c r="I944" i="66"/>
  <c r="I943" i="66"/>
  <c r="I942" i="66"/>
  <c r="I941" i="66"/>
  <c r="I940" i="66"/>
  <c r="I939" i="66"/>
  <c r="I938" i="66"/>
  <c r="I937" i="66"/>
  <c r="I936" i="66"/>
  <c r="I935" i="66"/>
  <c r="I934" i="66"/>
  <c r="I933" i="66"/>
  <c r="I932" i="66"/>
  <c r="I931" i="66"/>
  <c r="I930" i="66"/>
  <c r="I929" i="66"/>
  <c r="I928" i="66"/>
  <c r="I927" i="66"/>
  <c r="I926" i="66"/>
  <c r="I925" i="66"/>
  <c r="I924" i="66"/>
  <c r="I923" i="66"/>
  <c r="I922" i="66"/>
  <c r="I921" i="66"/>
  <c r="I920" i="66"/>
  <c r="I919" i="66"/>
  <c r="I918" i="66"/>
  <c r="I917" i="66"/>
  <c r="I916" i="66"/>
  <c r="I915" i="66"/>
  <c r="I914" i="66"/>
  <c r="I913" i="66"/>
  <c r="I912" i="66"/>
  <c r="I911" i="66"/>
  <c r="I910" i="66"/>
  <c r="I909" i="66"/>
  <c r="I908" i="66"/>
  <c r="I907" i="66"/>
  <c r="I906" i="66"/>
  <c r="I905" i="66"/>
  <c r="I904" i="66"/>
  <c r="I903" i="66"/>
  <c r="I902" i="66"/>
  <c r="I901" i="66"/>
  <c r="I900" i="66"/>
  <c r="I899" i="66"/>
  <c r="I898" i="66"/>
  <c r="I897" i="66"/>
  <c r="I896" i="66"/>
  <c r="I895" i="66"/>
  <c r="I894" i="66"/>
  <c r="I893" i="66"/>
  <c r="I892" i="66"/>
  <c r="I891" i="66"/>
  <c r="I890" i="66"/>
  <c r="I889" i="66"/>
  <c r="I888" i="66"/>
  <c r="I887" i="66"/>
  <c r="I886" i="66"/>
  <c r="I885" i="66"/>
  <c r="I884" i="66"/>
  <c r="I883" i="66"/>
  <c r="I882" i="66"/>
  <c r="I881" i="66"/>
  <c r="I880" i="66"/>
  <c r="I879" i="66"/>
  <c r="I878" i="66"/>
  <c r="I877" i="66"/>
  <c r="I876" i="66"/>
  <c r="I875" i="66"/>
  <c r="I874" i="66"/>
  <c r="I873" i="66"/>
  <c r="I872" i="66"/>
  <c r="I871" i="66"/>
  <c r="I870" i="66"/>
  <c r="I869" i="66"/>
  <c r="I868" i="66"/>
  <c r="I867" i="66"/>
  <c r="I866" i="66"/>
  <c r="I865" i="66"/>
  <c r="I864" i="66"/>
  <c r="I863" i="66"/>
  <c r="I862" i="66"/>
  <c r="I861" i="66"/>
  <c r="I860" i="66"/>
  <c r="I859" i="66"/>
  <c r="I858" i="66"/>
  <c r="I857" i="66"/>
  <c r="I856" i="66"/>
  <c r="I855" i="66"/>
  <c r="I854" i="66"/>
  <c r="I853" i="66"/>
  <c r="I852" i="66"/>
  <c r="I851" i="66"/>
  <c r="I850" i="66"/>
  <c r="I849" i="66"/>
  <c r="I848" i="66"/>
  <c r="I847" i="66"/>
  <c r="I846" i="66"/>
  <c r="I845" i="66"/>
  <c r="I844" i="66"/>
  <c r="I843" i="66"/>
  <c r="I842" i="66"/>
  <c r="I841" i="66"/>
  <c r="I840" i="66"/>
  <c r="I839" i="66"/>
  <c r="I838" i="66"/>
  <c r="I837" i="66"/>
  <c r="I836" i="66"/>
  <c r="I835" i="66"/>
  <c r="I834" i="66"/>
  <c r="I833" i="66"/>
  <c r="I832" i="66"/>
  <c r="I831" i="66"/>
  <c r="I830" i="66"/>
  <c r="I829" i="66"/>
  <c r="I828" i="66"/>
  <c r="I827" i="66"/>
  <c r="I826" i="66"/>
  <c r="I825" i="66"/>
  <c r="I824" i="66"/>
  <c r="I823" i="66"/>
  <c r="I822" i="66"/>
  <c r="I821" i="66"/>
  <c r="I820" i="66"/>
  <c r="I819" i="66"/>
  <c r="I818" i="66"/>
  <c r="I817" i="66"/>
  <c r="I816" i="66"/>
  <c r="I815" i="66"/>
  <c r="I814" i="66"/>
  <c r="I813" i="66"/>
  <c r="I812" i="66"/>
  <c r="I811" i="66"/>
  <c r="I810" i="66"/>
  <c r="I809" i="66"/>
  <c r="I808" i="66"/>
  <c r="I807" i="66"/>
  <c r="I806" i="66"/>
  <c r="I805" i="66"/>
  <c r="I804" i="66"/>
  <c r="I803" i="66"/>
  <c r="I802" i="66"/>
  <c r="I801" i="66"/>
  <c r="I800" i="66"/>
  <c r="I799" i="66"/>
  <c r="I798" i="66"/>
  <c r="I797" i="66"/>
  <c r="I796" i="66"/>
  <c r="I795" i="66"/>
  <c r="I794" i="66"/>
  <c r="I793" i="66"/>
  <c r="I792" i="66"/>
  <c r="I791" i="66"/>
  <c r="I790" i="66"/>
  <c r="I789" i="66"/>
  <c r="I788" i="66"/>
  <c r="I787" i="66"/>
  <c r="I786" i="66"/>
  <c r="I785" i="66"/>
  <c r="I784" i="66"/>
  <c r="I783" i="66"/>
  <c r="I782" i="66"/>
  <c r="I781" i="66"/>
  <c r="I780" i="66"/>
  <c r="I779" i="66"/>
  <c r="I778" i="66"/>
  <c r="I777" i="66"/>
  <c r="I776" i="66"/>
  <c r="I775" i="66"/>
  <c r="I774" i="66"/>
  <c r="I773" i="66"/>
  <c r="I772" i="66"/>
  <c r="I771" i="66"/>
  <c r="I770" i="66"/>
  <c r="I769" i="66"/>
  <c r="I768" i="66"/>
  <c r="I767" i="66"/>
  <c r="I766" i="66"/>
  <c r="I765" i="66"/>
  <c r="I764" i="66"/>
  <c r="I763" i="66"/>
  <c r="I762" i="66"/>
  <c r="I761" i="66"/>
  <c r="I760" i="66"/>
  <c r="I759" i="66"/>
  <c r="I758" i="66"/>
  <c r="I757" i="66"/>
  <c r="I756" i="66"/>
  <c r="I755" i="66"/>
  <c r="I754" i="66"/>
  <c r="I753" i="66"/>
  <c r="I752" i="66"/>
  <c r="I751" i="66"/>
  <c r="I750" i="66"/>
  <c r="I749" i="66"/>
  <c r="I748" i="66"/>
  <c r="I747" i="66"/>
  <c r="I746" i="66"/>
  <c r="I745" i="66"/>
  <c r="I744" i="66"/>
  <c r="I743" i="66"/>
  <c r="I742" i="66"/>
  <c r="I741" i="66"/>
  <c r="I740" i="66"/>
  <c r="I739" i="66"/>
  <c r="I738" i="66"/>
  <c r="I737" i="66"/>
  <c r="I736" i="66"/>
  <c r="I735" i="66"/>
  <c r="I734" i="66"/>
  <c r="I733" i="66"/>
  <c r="I732" i="66"/>
  <c r="I731" i="66"/>
  <c r="I730" i="66"/>
  <c r="I729" i="66"/>
  <c r="I728" i="66"/>
  <c r="I727" i="66"/>
  <c r="I726" i="66"/>
  <c r="I725" i="66"/>
  <c r="I724" i="66"/>
  <c r="I723" i="66"/>
  <c r="I722" i="66"/>
  <c r="I721" i="66"/>
  <c r="I720" i="66"/>
  <c r="I719" i="66"/>
  <c r="I718" i="66"/>
  <c r="I717" i="66"/>
  <c r="I716" i="66"/>
  <c r="I715" i="66"/>
  <c r="I714" i="66"/>
  <c r="I713" i="66"/>
  <c r="I712" i="66"/>
  <c r="I711" i="66"/>
  <c r="I710" i="66"/>
  <c r="I709" i="66"/>
  <c r="I708" i="66"/>
  <c r="I707" i="66"/>
  <c r="I706" i="66"/>
  <c r="I705" i="66"/>
  <c r="I704" i="66"/>
  <c r="I703" i="66"/>
  <c r="I702" i="66"/>
  <c r="I701" i="66"/>
  <c r="I700" i="66"/>
  <c r="I699" i="66"/>
  <c r="I698" i="66"/>
  <c r="I697" i="66"/>
  <c r="I696" i="66"/>
  <c r="I695" i="66"/>
  <c r="I694" i="66"/>
  <c r="I693" i="66"/>
  <c r="I692" i="66"/>
  <c r="I691" i="66"/>
  <c r="I690" i="66"/>
  <c r="I689" i="66"/>
  <c r="I688" i="66"/>
  <c r="I687" i="66"/>
  <c r="I686" i="66"/>
  <c r="I685" i="66"/>
  <c r="I684" i="66"/>
  <c r="I683" i="66"/>
  <c r="I682" i="66"/>
  <c r="I681" i="66"/>
  <c r="I680" i="66"/>
  <c r="I679" i="66"/>
  <c r="I678" i="66"/>
  <c r="I677" i="66"/>
  <c r="I676" i="66"/>
  <c r="I675" i="66"/>
  <c r="I674" i="66"/>
  <c r="I673" i="66"/>
  <c r="I672" i="66"/>
  <c r="I671" i="66"/>
  <c r="I670" i="66"/>
  <c r="I669" i="66"/>
  <c r="I668" i="66"/>
  <c r="I667" i="66"/>
  <c r="I666" i="66"/>
  <c r="I665" i="66"/>
  <c r="I664" i="66"/>
  <c r="I663" i="66"/>
  <c r="I662" i="66"/>
  <c r="I661" i="66"/>
  <c r="I660" i="66"/>
  <c r="I659" i="66"/>
  <c r="I658" i="66"/>
  <c r="I657" i="66"/>
  <c r="I656" i="66"/>
  <c r="I655" i="66"/>
  <c r="I654" i="66"/>
  <c r="I653" i="66"/>
  <c r="I652" i="66"/>
  <c r="I651" i="66"/>
  <c r="I650" i="66"/>
  <c r="I649" i="66"/>
  <c r="I648" i="66"/>
  <c r="I647" i="66"/>
  <c r="I646" i="66"/>
  <c r="I645" i="66"/>
  <c r="I644" i="66"/>
  <c r="I643" i="66"/>
  <c r="I642" i="66"/>
  <c r="I641" i="66"/>
  <c r="I640" i="66"/>
  <c r="I639" i="66"/>
  <c r="I638" i="66"/>
  <c r="I637" i="66"/>
  <c r="I636" i="66"/>
  <c r="I635" i="66"/>
  <c r="I634" i="66"/>
  <c r="I633" i="66"/>
  <c r="I632" i="66"/>
  <c r="I631" i="66"/>
  <c r="I630" i="66"/>
  <c r="I629" i="66"/>
  <c r="I628" i="66"/>
  <c r="I627" i="66"/>
  <c r="I626" i="66"/>
  <c r="I625" i="66"/>
  <c r="I624" i="66"/>
  <c r="I623" i="66"/>
  <c r="I622" i="66"/>
  <c r="I621" i="66"/>
  <c r="I620" i="66"/>
  <c r="I619" i="66"/>
  <c r="I618" i="66"/>
  <c r="I617" i="66"/>
  <c r="I616" i="66"/>
  <c r="I615" i="66"/>
  <c r="I614" i="66"/>
  <c r="I613" i="66"/>
  <c r="I612" i="66"/>
  <c r="I611" i="66"/>
  <c r="I610" i="66"/>
  <c r="I609" i="66"/>
  <c r="I608" i="66"/>
  <c r="I607" i="66"/>
  <c r="I606" i="66"/>
  <c r="I605" i="66"/>
  <c r="I604" i="66"/>
  <c r="I603" i="66"/>
  <c r="I602" i="66"/>
  <c r="I601" i="66"/>
  <c r="I600" i="66"/>
  <c r="I599" i="66"/>
  <c r="I598" i="66"/>
  <c r="I597" i="66"/>
  <c r="I596" i="66"/>
  <c r="I595" i="66"/>
  <c r="I594" i="66"/>
  <c r="I593" i="66"/>
  <c r="I592" i="66"/>
  <c r="I591" i="66"/>
  <c r="I590" i="66"/>
  <c r="I589" i="66"/>
  <c r="I588" i="66"/>
  <c r="I587" i="66"/>
  <c r="I586" i="66"/>
  <c r="I585" i="66"/>
  <c r="I584" i="66"/>
  <c r="I583" i="66"/>
  <c r="I582" i="66"/>
  <c r="I581" i="66"/>
  <c r="I580" i="66"/>
  <c r="I579" i="66"/>
  <c r="I578" i="66"/>
  <c r="I577" i="66"/>
  <c r="I576" i="66"/>
  <c r="I575" i="66"/>
  <c r="I574" i="66"/>
  <c r="I573" i="66"/>
  <c r="I572" i="66"/>
  <c r="I571" i="66"/>
  <c r="I570" i="66"/>
  <c r="I569" i="66"/>
  <c r="I568" i="66"/>
  <c r="I567" i="66"/>
  <c r="I566" i="66"/>
  <c r="I565" i="66"/>
  <c r="I564" i="66"/>
  <c r="I563" i="66"/>
  <c r="I562" i="66"/>
  <c r="I561" i="66"/>
  <c r="I560" i="66"/>
  <c r="I559" i="66"/>
  <c r="I558" i="66"/>
  <c r="I557" i="66"/>
  <c r="I556" i="66"/>
  <c r="I555" i="66"/>
  <c r="I554" i="66"/>
  <c r="I553" i="66"/>
  <c r="I552" i="66"/>
  <c r="I551" i="66"/>
  <c r="I550" i="66"/>
  <c r="I549" i="66"/>
  <c r="I548" i="66"/>
  <c r="I547" i="66"/>
  <c r="I546" i="66"/>
  <c r="I545" i="66"/>
  <c r="I544" i="66"/>
  <c r="I543" i="66"/>
  <c r="I542" i="66"/>
  <c r="I541" i="66"/>
  <c r="I540" i="66"/>
  <c r="I539" i="66"/>
  <c r="I538" i="66"/>
  <c r="I537" i="66"/>
  <c r="I536" i="66"/>
  <c r="I535" i="66"/>
  <c r="I534" i="66"/>
  <c r="I533" i="66"/>
  <c r="I532" i="66"/>
  <c r="I531" i="66"/>
  <c r="I530" i="66"/>
  <c r="I529" i="66"/>
  <c r="I528" i="66"/>
  <c r="I527" i="66"/>
  <c r="I526" i="66"/>
  <c r="I525" i="66"/>
  <c r="I524" i="66"/>
  <c r="I523" i="66"/>
  <c r="I522" i="66"/>
  <c r="I521" i="66"/>
  <c r="I520" i="66"/>
  <c r="I519" i="66"/>
  <c r="I518" i="66"/>
  <c r="I517" i="66"/>
  <c r="I516" i="66"/>
  <c r="I515" i="66"/>
  <c r="I514" i="66"/>
  <c r="I513" i="66"/>
  <c r="I512" i="66"/>
  <c r="I511" i="66"/>
  <c r="I510" i="66"/>
  <c r="I509" i="66"/>
  <c r="I508" i="66"/>
  <c r="I507" i="66"/>
  <c r="I506" i="66"/>
  <c r="I505" i="66"/>
  <c r="I504" i="66"/>
  <c r="I503" i="66"/>
  <c r="I502" i="66"/>
  <c r="I501" i="66"/>
  <c r="I500" i="66"/>
  <c r="I499" i="66"/>
  <c r="I498" i="66"/>
  <c r="I497" i="66"/>
  <c r="I496" i="66"/>
  <c r="I495" i="66"/>
  <c r="I494" i="66"/>
  <c r="I493" i="66"/>
  <c r="I492" i="66"/>
  <c r="I491" i="66"/>
  <c r="I490" i="66"/>
  <c r="I489" i="66"/>
  <c r="I488" i="66"/>
  <c r="I487" i="66"/>
  <c r="I486" i="66"/>
  <c r="I485" i="66"/>
  <c r="I484" i="66"/>
  <c r="I483" i="66"/>
  <c r="I482" i="66"/>
  <c r="I481" i="66"/>
  <c r="I480" i="66"/>
  <c r="I479" i="66"/>
  <c r="I478" i="66"/>
  <c r="I477" i="66"/>
  <c r="I476" i="66"/>
  <c r="I475" i="66"/>
  <c r="I474" i="66"/>
  <c r="I473" i="66"/>
  <c r="I472" i="66"/>
  <c r="I471" i="66"/>
  <c r="I470" i="66"/>
  <c r="I469" i="66"/>
  <c r="I468" i="66"/>
  <c r="I467" i="66"/>
  <c r="I466" i="66"/>
  <c r="I465" i="66"/>
  <c r="I464" i="66"/>
  <c r="I463" i="66"/>
  <c r="I462" i="66"/>
  <c r="I461" i="66"/>
  <c r="I460" i="66"/>
  <c r="I459" i="66"/>
  <c r="I458" i="66"/>
  <c r="I457" i="66"/>
  <c r="I456" i="66"/>
  <c r="I455" i="66"/>
  <c r="I454" i="66"/>
  <c r="I453" i="66"/>
  <c r="I452" i="66"/>
  <c r="I451" i="66"/>
  <c r="I450" i="66"/>
  <c r="I449" i="66"/>
  <c r="I448" i="66"/>
  <c r="I447" i="66"/>
  <c r="I446" i="66"/>
  <c r="I445" i="66"/>
  <c r="I444" i="66"/>
  <c r="I443" i="66"/>
  <c r="I442" i="66"/>
  <c r="I441" i="66"/>
  <c r="I440" i="66"/>
  <c r="I439" i="66"/>
  <c r="I438" i="66"/>
  <c r="I437" i="66"/>
  <c r="I436" i="66"/>
  <c r="I435" i="66"/>
  <c r="I434" i="66"/>
  <c r="I433" i="66"/>
  <c r="I432" i="66"/>
  <c r="I431" i="66"/>
  <c r="I430" i="66"/>
  <c r="I429" i="66"/>
  <c r="I428" i="66"/>
  <c r="I427" i="66"/>
  <c r="I426" i="66"/>
  <c r="I425" i="66"/>
  <c r="I424" i="66"/>
  <c r="I423" i="66"/>
  <c r="I422" i="66"/>
  <c r="I421" i="66"/>
  <c r="I420" i="66"/>
  <c r="I419" i="66"/>
  <c r="I418" i="66"/>
  <c r="I417" i="66"/>
  <c r="I416" i="66"/>
  <c r="I415" i="66"/>
  <c r="I414" i="66"/>
  <c r="I413" i="66"/>
  <c r="I412" i="66"/>
  <c r="I411" i="66"/>
  <c r="I410" i="66"/>
  <c r="I409" i="66"/>
  <c r="I408" i="66"/>
  <c r="I407" i="66"/>
  <c r="I406" i="66"/>
  <c r="I405" i="66"/>
  <c r="I404" i="66"/>
  <c r="I403" i="66"/>
  <c r="I402" i="66"/>
  <c r="I401" i="66"/>
  <c r="I400" i="66"/>
  <c r="I399" i="66"/>
  <c r="I398" i="66"/>
  <c r="I397" i="66"/>
  <c r="I396" i="66"/>
  <c r="I395" i="66"/>
  <c r="I394" i="66"/>
  <c r="I393" i="66"/>
  <c r="I392" i="66"/>
  <c r="I391" i="66"/>
  <c r="I390" i="66"/>
  <c r="I389" i="66"/>
  <c r="I388" i="66"/>
  <c r="I387" i="66"/>
  <c r="I386" i="66"/>
  <c r="I385" i="66"/>
  <c r="I384" i="66"/>
  <c r="I383" i="66"/>
  <c r="I382" i="66"/>
  <c r="I381" i="66"/>
  <c r="I380" i="66"/>
  <c r="I379" i="66"/>
  <c r="I378" i="66"/>
  <c r="I377" i="66"/>
  <c r="I376" i="66"/>
  <c r="I375" i="66"/>
  <c r="I374" i="66"/>
  <c r="I373" i="66"/>
  <c r="I372" i="66"/>
  <c r="I371" i="66"/>
  <c r="I370" i="66"/>
  <c r="I369" i="66"/>
  <c r="I368" i="66"/>
  <c r="I367" i="66"/>
  <c r="I366" i="66"/>
  <c r="I365" i="66"/>
  <c r="I364" i="66"/>
  <c r="I363" i="66"/>
  <c r="I362" i="66"/>
  <c r="I361" i="66"/>
  <c r="I360" i="66"/>
  <c r="I359" i="66"/>
  <c r="I358" i="66"/>
  <c r="I357" i="66"/>
  <c r="I356" i="66"/>
  <c r="I355" i="66"/>
  <c r="I354" i="66"/>
  <c r="I353" i="66"/>
  <c r="I352" i="66"/>
  <c r="I351" i="66"/>
  <c r="I350" i="66"/>
  <c r="I349" i="66"/>
  <c r="I348" i="66"/>
  <c r="I347" i="66"/>
  <c r="I346" i="66"/>
  <c r="I345" i="66"/>
  <c r="I344" i="66"/>
  <c r="I343" i="66"/>
  <c r="I342" i="66"/>
  <c r="I341" i="66"/>
  <c r="I340" i="66"/>
  <c r="I339" i="66"/>
  <c r="I338" i="66"/>
  <c r="I337" i="66"/>
  <c r="I336" i="66"/>
  <c r="I335" i="66"/>
  <c r="I334" i="66"/>
  <c r="I333" i="66"/>
  <c r="I332" i="66"/>
  <c r="I331" i="66"/>
  <c r="I330" i="66"/>
  <c r="I329" i="66"/>
  <c r="I328" i="66"/>
  <c r="I327" i="66"/>
  <c r="I326" i="66"/>
  <c r="I325" i="66"/>
  <c r="I324" i="66"/>
  <c r="I323" i="66"/>
  <c r="I322" i="66"/>
  <c r="I321" i="66"/>
  <c r="I320" i="66"/>
  <c r="I319" i="66"/>
  <c r="I318" i="66"/>
  <c r="I317" i="66"/>
  <c r="I316" i="66"/>
  <c r="I315" i="66"/>
  <c r="I314" i="66"/>
  <c r="I313" i="66"/>
  <c r="I312" i="66"/>
  <c r="I311" i="66"/>
  <c r="I310" i="66"/>
  <c r="I309" i="66"/>
  <c r="I308" i="66"/>
  <c r="I307" i="66"/>
  <c r="I306" i="66"/>
  <c r="I305" i="66"/>
  <c r="I304" i="66"/>
  <c r="I303" i="66"/>
  <c r="I302" i="66"/>
  <c r="I301" i="66"/>
  <c r="I300" i="66"/>
  <c r="I299" i="66"/>
  <c r="I298" i="66"/>
  <c r="I297" i="66"/>
  <c r="I296" i="66"/>
  <c r="I295" i="66"/>
  <c r="I294" i="66"/>
  <c r="I293" i="66"/>
  <c r="I292" i="66"/>
  <c r="I291" i="66"/>
  <c r="I290" i="66"/>
  <c r="I289" i="66"/>
  <c r="I288" i="66"/>
  <c r="I287" i="66"/>
  <c r="I286" i="66"/>
  <c r="I285" i="66"/>
  <c r="I284" i="66"/>
  <c r="I283" i="66"/>
  <c r="I282" i="66"/>
  <c r="I281" i="66"/>
  <c r="I280" i="66"/>
  <c r="I279" i="66"/>
  <c r="I278" i="66"/>
  <c r="I277" i="66"/>
  <c r="I276" i="66"/>
  <c r="I275" i="66"/>
  <c r="I274" i="66"/>
  <c r="I273" i="66"/>
  <c r="I272" i="66"/>
  <c r="I271" i="66"/>
  <c r="I270" i="66"/>
  <c r="I269" i="66"/>
  <c r="I268" i="66"/>
  <c r="I267" i="66"/>
  <c r="I266" i="66"/>
  <c r="I265" i="66"/>
  <c r="I264" i="66"/>
  <c r="I263" i="66"/>
  <c r="I262" i="66"/>
  <c r="I261" i="66"/>
  <c r="I260" i="66"/>
  <c r="I259" i="66"/>
  <c r="I258" i="66"/>
  <c r="I257" i="66"/>
  <c r="I256" i="66"/>
  <c r="I255" i="66"/>
  <c r="I254" i="66"/>
  <c r="I253" i="66"/>
  <c r="I252" i="66"/>
  <c r="I251" i="66"/>
  <c r="I250" i="66"/>
  <c r="I249" i="66"/>
  <c r="I248" i="66"/>
  <c r="I247" i="66"/>
  <c r="I246" i="66"/>
  <c r="I245" i="66"/>
  <c r="I244" i="66"/>
  <c r="I243" i="66"/>
  <c r="I242" i="66"/>
  <c r="I241" i="66"/>
  <c r="I240" i="66"/>
  <c r="I239" i="66"/>
  <c r="I238" i="66"/>
  <c r="I237" i="66"/>
  <c r="I236" i="66"/>
  <c r="I235" i="66"/>
  <c r="I234" i="66"/>
  <c r="I233" i="66"/>
  <c r="I232" i="66"/>
  <c r="I231" i="66"/>
  <c r="I230" i="66"/>
  <c r="I229" i="66"/>
  <c r="I228" i="66"/>
  <c r="I227" i="66"/>
  <c r="I226" i="66"/>
  <c r="I225" i="66"/>
  <c r="I224" i="66"/>
  <c r="I223" i="66"/>
  <c r="I222" i="66"/>
  <c r="I221" i="66"/>
  <c r="I220" i="66"/>
  <c r="I219" i="66"/>
  <c r="I218" i="66"/>
  <c r="I217" i="66"/>
  <c r="I216" i="66"/>
  <c r="I215" i="66"/>
  <c r="I214" i="66"/>
  <c r="I213" i="66"/>
  <c r="I212" i="66"/>
  <c r="I211" i="66"/>
  <c r="I210" i="66"/>
  <c r="I209" i="66"/>
  <c r="I208" i="66"/>
  <c r="I207" i="66"/>
  <c r="I206" i="66"/>
  <c r="I205" i="66"/>
  <c r="I204" i="66"/>
  <c r="I203" i="66"/>
  <c r="I202" i="66"/>
  <c r="I201" i="66"/>
  <c r="I200" i="66"/>
  <c r="I199" i="66"/>
  <c r="I198" i="66"/>
  <c r="I197" i="66"/>
  <c r="I196" i="66"/>
  <c r="I195" i="66"/>
  <c r="I194" i="66"/>
  <c r="I193" i="66"/>
  <c r="I192" i="66"/>
  <c r="I191" i="66"/>
  <c r="I190" i="66"/>
  <c r="I189" i="66"/>
  <c r="I188" i="66"/>
  <c r="I187" i="66"/>
  <c r="I186" i="66"/>
  <c r="I185" i="66"/>
  <c r="I184" i="66"/>
  <c r="I183" i="66"/>
  <c r="I182" i="66"/>
  <c r="I181" i="66"/>
  <c r="I180" i="66"/>
  <c r="I179" i="66"/>
  <c r="I178" i="66"/>
  <c r="I177" i="66"/>
  <c r="I176" i="66"/>
  <c r="I175" i="66"/>
  <c r="I174" i="66"/>
  <c r="I173" i="66"/>
  <c r="I172" i="66"/>
  <c r="I171" i="66"/>
  <c r="I170" i="66"/>
  <c r="I169" i="66"/>
  <c r="I168" i="66"/>
  <c r="I167" i="66"/>
  <c r="I166" i="66"/>
  <c r="I165" i="66"/>
  <c r="I164" i="66"/>
  <c r="I163" i="66"/>
  <c r="I162" i="66"/>
  <c r="I161" i="66"/>
  <c r="I160" i="66"/>
  <c r="I159" i="66"/>
  <c r="I158" i="66"/>
  <c r="I157" i="66"/>
  <c r="I156" i="66"/>
  <c r="I155" i="66"/>
  <c r="I154" i="66"/>
  <c r="I153" i="66"/>
  <c r="I152" i="66"/>
  <c r="I151" i="66"/>
  <c r="I150" i="66"/>
  <c r="I149" i="66"/>
  <c r="I148" i="66"/>
  <c r="I147" i="66"/>
  <c r="I146" i="66"/>
  <c r="I145" i="66"/>
  <c r="I144" i="66"/>
  <c r="I143" i="66"/>
  <c r="I142" i="66"/>
  <c r="I141" i="66"/>
  <c r="I140" i="66"/>
  <c r="I139" i="66"/>
  <c r="I138" i="66"/>
  <c r="I137" i="66"/>
  <c r="I136" i="66"/>
  <c r="I135" i="66"/>
  <c r="I134" i="66"/>
  <c r="I133" i="66"/>
  <c r="I132" i="66"/>
  <c r="I131" i="66"/>
  <c r="I130" i="66"/>
  <c r="I129" i="66"/>
  <c r="I128" i="66"/>
  <c r="I127" i="66"/>
  <c r="I126" i="66"/>
  <c r="I125" i="66"/>
  <c r="I124" i="66"/>
  <c r="I123" i="66"/>
  <c r="I122" i="66"/>
  <c r="I121" i="66"/>
  <c r="I120" i="66"/>
  <c r="I119" i="66"/>
  <c r="I118" i="66"/>
  <c r="I117" i="66"/>
  <c r="I116" i="66"/>
  <c r="I115" i="66"/>
  <c r="I114" i="66"/>
  <c r="I113" i="66"/>
  <c r="I112" i="66"/>
  <c r="I111" i="66"/>
  <c r="I110" i="66"/>
  <c r="I109" i="66"/>
  <c r="I108" i="66"/>
  <c r="I107" i="66"/>
  <c r="I106" i="66"/>
  <c r="I105" i="66"/>
  <c r="I104" i="66"/>
  <c r="I103" i="66"/>
  <c r="I102" i="66"/>
  <c r="I101" i="66"/>
  <c r="I100" i="66"/>
  <c r="I99" i="66"/>
  <c r="I98" i="66"/>
  <c r="I97" i="66"/>
  <c r="I96" i="66"/>
  <c r="I95" i="66"/>
  <c r="I94" i="66"/>
  <c r="I93" i="66"/>
  <c r="I92" i="66"/>
  <c r="I91" i="66"/>
  <c r="I90" i="66"/>
  <c r="I89" i="66"/>
  <c r="I88" i="66"/>
  <c r="I87" i="66"/>
  <c r="I86" i="66"/>
  <c r="I85" i="66"/>
  <c r="I84" i="66"/>
  <c r="I83" i="66"/>
  <c r="I82" i="66"/>
  <c r="I81" i="66"/>
  <c r="I80" i="66"/>
  <c r="I79" i="66"/>
  <c r="I78" i="66"/>
  <c r="I77" i="66"/>
  <c r="I76" i="66"/>
  <c r="I75" i="66"/>
  <c r="I74" i="66"/>
  <c r="I73" i="66"/>
  <c r="I72" i="66"/>
  <c r="I71" i="66"/>
  <c r="I70" i="66"/>
  <c r="I69" i="66"/>
  <c r="I68" i="66"/>
  <c r="I67" i="66"/>
  <c r="I66" i="66"/>
  <c r="I65" i="66"/>
  <c r="I64" i="66"/>
  <c r="I63" i="66"/>
  <c r="I62" i="66"/>
  <c r="I61" i="66"/>
  <c r="I60" i="66"/>
  <c r="I59" i="66"/>
  <c r="I58" i="66"/>
  <c r="I57" i="66"/>
  <c r="I56" i="66"/>
  <c r="I55" i="66"/>
  <c r="I54" i="66"/>
  <c r="I53" i="66"/>
  <c r="I52" i="66"/>
  <c r="I51" i="66"/>
  <c r="I50" i="66"/>
  <c r="I49" i="66"/>
  <c r="I48" i="66"/>
  <c r="I47" i="66"/>
  <c r="I46" i="66"/>
  <c r="I45" i="66"/>
  <c r="I44" i="66"/>
  <c r="I43" i="66"/>
  <c r="I42" i="66"/>
  <c r="I41" i="66"/>
  <c r="I40" i="66"/>
  <c r="I39" i="66"/>
  <c r="I38" i="66"/>
  <c r="I37" i="66"/>
  <c r="I36" i="66"/>
  <c r="I35" i="66"/>
  <c r="I34" i="66"/>
  <c r="I33" i="66"/>
  <c r="I32" i="66"/>
  <c r="I31" i="66"/>
  <c r="I30" i="66"/>
  <c r="I29" i="66"/>
  <c r="I28" i="66"/>
  <c r="I27" i="66"/>
  <c r="I26" i="66"/>
  <c r="I25" i="66"/>
  <c r="I24" i="66"/>
  <c r="I23" i="66"/>
  <c r="I22" i="66"/>
  <c r="I21" i="66"/>
  <c r="I20" i="66"/>
  <c r="I19" i="66"/>
  <c r="I18" i="66"/>
  <c r="I17" i="66"/>
  <c r="I16" i="66"/>
  <c r="I15" i="66"/>
  <c r="I14" i="66"/>
  <c r="I13" i="66"/>
  <c r="I12" i="66"/>
  <c r="I11" i="66"/>
  <c r="I10" i="66"/>
  <c r="I9" i="66"/>
  <c r="I8" i="66"/>
  <c r="I7" i="66"/>
  <c r="I6" i="66"/>
  <c r="I5" i="66"/>
  <c r="I4" i="66"/>
  <c r="P2004" i="66"/>
  <c r="P2003" i="66"/>
  <c r="P2002" i="66"/>
  <c r="P2001" i="66"/>
  <c r="P2000" i="66"/>
  <c r="P1999" i="66"/>
  <c r="P1998" i="66"/>
  <c r="P1997" i="66"/>
  <c r="P1996" i="66"/>
  <c r="P1995" i="66"/>
  <c r="P1994" i="66"/>
  <c r="P1993" i="66"/>
  <c r="P1992" i="66"/>
  <c r="P1991" i="66"/>
  <c r="P1990" i="66"/>
  <c r="P1989" i="66"/>
  <c r="P1988" i="66"/>
  <c r="P1987" i="66"/>
  <c r="P1986" i="66"/>
  <c r="P1985" i="66"/>
  <c r="P1984" i="66"/>
  <c r="P1983" i="66"/>
  <c r="P1982" i="66"/>
  <c r="P1981" i="66"/>
  <c r="P1980" i="66"/>
  <c r="P1979" i="66"/>
  <c r="P1978" i="66"/>
  <c r="P1977" i="66"/>
  <c r="P1976" i="66"/>
  <c r="P1975" i="66"/>
  <c r="P1974" i="66"/>
  <c r="P1973" i="66"/>
  <c r="P1972" i="66"/>
  <c r="P1971" i="66"/>
  <c r="P1970" i="66"/>
  <c r="P1969" i="66"/>
  <c r="P1968" i="66"/>
  <c r="P1967" i="66"/>
  <c r="P1966" i="66"/>
  <c r="P1965" i="66"/>
  <c r="P1964" i="66"/>
  <c r="P1963" i="66"/>
  <c r="P1962" i="66"/>
  <c r="P1961" i="66"/>
  <c r="P1960" i="66"/>
  <c r="P1959" i="66"/>
  <c r="P1958" i="66"/>
  <c r="P1957" i="66"/>
  <c r="P1956" i="66"/>
  <c r="P1955" i="66"/>
  <c r="P1954" i="66"/>
  <c r="P1953" i="66"/>
  <c r="P1952" i="66"/>
  <c r="P1951" i="66"/>
  <c r="P1950" i="66"/>
  <c r="P1949" i="66"/>
  <c r="P1948" i="66"/>
  <c r="P1947" i="66"/>
  <c r="P1946" i="66"/>
  <c r="P1945" i="66"/>
  <c r="P1944" i="66"/>
  <c r="P1943" i="66"/>
  <c r="P1942" i="66"/>
  <c r="P1941" i="66"/>
  <c r="P1940" i="66"/>
  <c r="P1939" i="66"/>
  <c r="P1938" i="66"/>
  <c r="P1937" i="66"/>
  <c r="P1936" i="66"/>
  <c r="P1935" i="66"/>
  <c r="P1934" i="66"/>
  <c r="P1933" i="66"/>
  <c r="P1932" i="66"/>
  <c r="P1931" i="66"/>
  <c r="P1930" i="66"/>
  <c r="P1929" i="66"/>
  <c r="P1928" i="66"/>
  <c r="P1927" i="66"/>
  <c r="P1926" i="66"/>
  <c r="P1925" i="66"/>
  <c r="P1924" i="66"/>
  <c r="P1923" i="66"/>
  <c r="P1922" i="66"/>
  <c r="P1921" i="66"/>
  <c r="P1920" i="66"/>
  <c r="P1919" i="66"/>
  <c r="P1918" i="66"/>
  <c r="P1917" i="66"/>
  <c r="P1916" i="66"/>
  <c r="P1915" i="66"/>
  <c r="P1914" i="66"/>
  <c r="P1913" i="66"/>
  <c r="P1912" i="66"/>
  <c r="P1911" i="66"/>
  <c r="P1910" i="66"/>
  <c r="P1909" i="66"/>
  <c r="P1908" i="66"/>
  <c r="P1907" i="66"/>
  <c r="P1906" i="66"/>
  <c r="P1905" i="66"/>
  <c r="P1904" i="66"/>
  <c r="P1903" i="66"/>
  <c r="P1902" i="66"/>
  <c r="P1901" i="66"/>
  <c r="P1900" i="66"/>
  <c r="P1899" i="66"/>
  <c r="P1898" i="66"/>
  <c r="P1897" i="66"/>
  <c r="P1896" i="66"/>
  <c r="P1895" i="66"/>
  <c r="P1894" i="66"/>
  <c r="P1893" i="66"/>
  <c r="P1892" i="66"/>
  <c r="P1891" i="66"/>
  <c r="P1890" i="66"/>
  <c r="P1889" i="66"/>
  <c r="P1888" i="66"/>
  <c r="P1887" i="66"/>
  <c r="P1886" i="66"/>
  <c r="P1885" i="66"/>
  <c r="P1884" i="66"/>
  <c r="P1883" i="66"/>
  <c r="P1882" i="66"/>
  <c r="P1881" i="66"/>
  <c r="P1880" i="66"/>
  <c r="P1879" i="66"/>
  <c r="P1878" i="66"/>
  <c r="P1877" i="66"/>
  <c r="P1876" i="66"/>
  <c r="P1875" i="66"/>
  <c r="P1874" i="66"/>
  <c r="P1873" i="66"/>
  <c r="P1872" i="66"/>
  <c r="P1871" i="66"/>
  <c r="P1870" i="66"/>
  <c r="P1869" i="66"/>
  <c r="P1868" i="66"/>
  <c r="P1867" i="66"/>
  <c r="P1866" i="66"/>
  <c r="P1865" i="66"/>
  <c r="P1864" i="66"/>
  <c r="P1863" i="66"/>
  <c r="P1862" i="66"/>
  <c r="P1861" i="66"/>
  <c r="P1860" i="66"/>
  <c r="P1859" i="66"/>
  <c r="P1858" i="66"/>
  <c r="P1857" i="66"/>
  <c r="P1856" i="66"/>
  <c r="P1855" i="66"/>
  <c r="P1854" i="66"/>
  <c r="P1853" i="66"/>
  <c r="P1852" i="66"/>
  <c r="P1851" i="66"/>
  <c r="P1850" i="66"/>
  <c r="P1849" i="66"/>
  <c r="P1848" i="66"/>
  <c r="P1847" i="66"/>
  <c r="P1846" i="66"/>
  <c r="P1845" i="66"/>
  <c r="P1844" i="66"/>
  <c r="P1843" i="66"/>
  <c r="P1842" i="66"/>
  <c r="P1841" i="66"/>
  <c r="P1840" i="66"/>
  <c r="P1839" i="66"/>
  <c r="P1838" i="66"/>
  <c r="P1837" i="66"/>
  <c r="P1836" i="66"/>
  <c r="P1835" i="66"/>
  <c r="P1834" i="66"/>
  <c r="P1833" i="66"/>
  <c r="P1832" i="66"/>
  <c r="P1831" i="66"/>
  <c r="P1830" i="66"/>
  <c r="P1829" i="66"/>
  <c r="P1828" i="66"/>
  <c r="P1827" i="66"/>
  <c r="P1826" i="66"/>
  <c r="P1825" i="66"/>
  <c r="P1824" i="66"/>
  <c r="P1823" i="66"/>
  <c r="P1822" i="66"/>
  <c r="P1821" i="66"/>
  <c r="P1820" i="66"/>
  <c r="P1819" i="66"/>
  <c r="P1818" i="66"/>
  <c r="P1817" i="66"/>
  <c r="P1816" i="66"/>
  <c r="P1815" i="66"/>
  <c r="P1814" i="66"/>
  <c r="P1813" i="66"/>
  <c r="P1812" i="66"/>
  <c r="P1811" i="66"/>
  <c r="P1810" i="66"/>
  <c r="P1809" i="66"/>
  <c r="P1808" i="66"/>
  <c r="P1807" i="66"/>
  <c r="P1806" i="66"/>
  <c r="P1805" i="66"/>
  <c r="P1804" i="66"/>
  <c r="P1803" i="66"/>
  <c r="P1802" i="66"/>
  <c r="P1801" i="66"/>
  <c r="P1800" i="66"/>
  <c r="P1799" i="66"/>
  <c r="P1798" i="66"/>
  <c r="P1797" i="66"/>
  <c r="P1796" i="66"/>
  <c r="P1795" i="66"/>
  <c r="P1794" i="66"/>
  <c r="P1793" i="66"/>
  <c r="P1792" i="66"/>
  <c r="P1791" i="66"/>
  <c r="P1790" i="66"/>
  <c r="P1789" i="66"/>
  <c r="P1788" i="66"/>
  <c r="P1787" i="66"/>
  <c r="P1786" i="66"/>
  <c r="P1785" i="66"/>
  <c r="P1784" i="66"/>
  <c r="P1783" i="66"/>
  <c r="P1782" i="66"/>
  <c r="P1781" i="66"/>
  <c r="P1780" i="66"/>
  <c r="P1779" i="66"/>
  <c r="P1778" i="66"/>
  <c r="P1777" i="66"/>
  <c r="P1776" i="66"/>
  <c r="P1775" i="66"/>
  <c r="P1774" i="66"/>
  <c r="P1773" i="66"/>
  <c r="P1772" i="66"/>
  <c r="P1771" i="66"/>
  <c r="P1770" i="66"/>
  <c r="P1769" i="66"/>
  <c r="P1768" i="66"/>
  <c r="P1767" i="66"/>
  <c r="P1766" i="66"/>
  <c r="P1765" i="66"/>
  <c r="P1764" i="66"/>
  <c r="P1763" i="66"/>
  <c r="P1762" i="66"/>
  <c r="P1761" i="66"/>
  <c r="P1760" i="66"/>
  <c r="P1759" i="66"/>
  <c r="P1758" i="66"/>
  <c r="P1757" i="66"/>
  <c r="P1756" i="66"/>
  <c r="P1755" i="66"/>
  <c r="P1754" i="66"/>
  <c r="P1753" i="66"/>
  <c r="P1752" i="66"/>
  <c r="P1751" i="66"/>
  <c r="P1750" i="66"/>
  <c r="P1749" i="66"/>
  <c r="P1748" i="66"/>
  <c r="P1747" i="66"/>
  <c r="P1746" i="66"/>
  <c r="P1745" i="66"/>
  <c r="P1744" i="66"/>
  <c r="P1743" i="66"/>
  <c r="P1742" i="66"/>
  <c r="P1741" i="66"/>
  <c r="P1740" i="66"/>
  <c r="P1739" i="66"/>
  <c r="P1738" i="66"/>
  <c r="P1737" i="66"/>
  <c r="P1736" i="66"/>
  <c r="P1735" i="66"/>
  <c r="P1734" i="66"/>
  <c r="P1733" i="66"/>
  <c r="P1732" i="66"/>
  <c r="P1731" i="66"/>
  <c r="P1730" i="66"/>
  <c r="P1729" i="66"/>
  <c r="P1728" i="66"/>
  <c r="P1727" i="66"/>
  <c r="P1726" i="66"/>
  <c r="P1725" i="66"/>
  <c r="P1724" i="66"/>
  <c r="P1723" i="66"/>
  <c r="P1722" i="66"/>
  <c r="P1721" i="66"/>
  <c r="P1720" i="66"/>
  <c r="P1719" i="66"/>
  <c r="P1718" i="66"/>
  <c r="P1717" i="66"/>
  <c r="P1716" i="66"/>
  <c r="P1715" i="66"/>
  <c r="P1714" i="66"/>
  <c r="P1713" i="66"/>
  <c r="P1712" i="66"/>
  <c r="P1711" i="66"/>
  <c r="P1710" i="66"/>
  <c r="P1709" i="66"/>
  <c r="P1708" i="66"/>
  <c r="P1707" i="66"/>
  <c r="P1706" i="66"/>
  <c r="P1705" i="66"/>
  <c r="P1704" i="66"/>
  <c r="P1703" i="66"/>
  <c r="P1702" i="66"/>
  <c r="P1701" i="66"/>
  <c r="P1700" i="66"/>
  <c r="P1699" i="66"/>
  <c r="P1698" i="66"/>
  <c r="P1697" i="66"/>
  <c r="P1696" i="66"/>
  <c r="P1695" i="66"/>
  <c r="P1694" i="66"/>
  <c r="P1693" i="66"/>
  <c r="P1692" i="66"/>
  <c r="P1691" i="66"/>
  <c r="P1690" i="66"/>
  <c r="P1689" i="66"/>
  <c r="P1688" i="66"/>
  <c r="P1687" i="66"/>
  <c r="P1686" i="66"/>
  <c r="P1685" i="66"/>
  <c r="P1684" i="66"/>
  <c r="P1683" i="66"/>
  <c r="P1682" i="66"/>
  <c r="P1681" i="66"/>
  <c r="P1680" i="66"/>
  <c r="P1679" i="66"/>
  <c r="P1678" i="66"/>
  <c r="P1677" i="66"/>
  <c r="P1676" i="66"/>
  <c r="P1675" i="66"/>
  <c r="P1674" i="66"/>
  <c r="P1673" i="66"/>
  <c r="P1672" i="66"/>
  <c r="P1671" i="66"/>
  <c r="P1670" i="66"/>
  <c r="P1669" i="66"/>
  <c r="P1668" i="66"/>
  <c r="P1667" i="66"/>
  <c r="P1666" i="66"/>
  <c r="P1665" i="66"/>
  <c r="P1664" i="66"/>
  <c r="P1663" i="66"/>
  <c r="P1662" i="66"/>
  <c r="P1661" i="66"/>
  <c r="P1660" i="66"/>
  <c r="P1659" i="66"/>
  <c r="P1658" i="66"/>
  <c r="P1657" i="66"/>
  <c r="P1656" i="66"/>
  <c r="P1655" i="66"/>
  <c r="P1654" i="66"/>
  <c r="P1653" i="66"/>
  <c r="P1652" i="66"/>
  <c r="P1651" i="66"/>
  <c r="P1650" i="66"/>
  <c r="P1649" i="66"/>
  <c r="P1648" i="66"/>
  <c r="P1647" i="66"/>
  <c r="P1646" i="66"/>
  <c r="P1645" i="66"/>
  <c r="P1644" i="66"/>
  <c r="P1643" i="66"/>
  <c r="P1642" i="66"/>
  <c r="P1641" i="66"/>
  <c r="P1640" i="66"/>
  <c r="P1639" i="66"/>
  <c r="P1638" i="66"/>
  <c r="P1637" i="66"/>
  <c r="P1636" i="66"/>
  <c r="P1635" i="66"/>
  <c r="P1634" i="66"/>
  <c r="P1633" i="66"/>
  <c r="P1632" i="66"/>
  <c r="P1631" i="66"/>
  <c r="P1630" i="66"/>
  <c r="P1629" i="66"/>
  <c r="P1628" i="66"/>
  <c r="P1627" i="66"/>
  <c r="P1626" i="66"/>
  <c r="P1625" i="66"/>
  <c r="P1624" i="66"/>
  <c r="P1623" i="66"/>
  <c r="P1622" i="66"/>
  <c r="P1621" i="66"/>
  <c r="P1620" i="66"/>
  <c r="P1619" i="66"/>
  <c r="P1618" i="66"/>
  <c r="P1617" i="66"/>
  <c r="P1616" i="66"/>
  <c r="P1615" i="66"/>
  <c r="P1614" i="66"/>
  <c r="P1613" i="66"/>
  <c r="P1612" i="66"/>
  <c r="P1611" i="66"/>
  <c r="P1610" i="66"/>
  <c r="P1609" i="66"/>
  <c r="P1608" i="66"/>
  <c r="P1607" i="66"/>
  <c r="P1606" i="66"/>
  <c r="P1605" i="66"/>
  <c r="P1604" i="66"/>
  <c r="P1603" i="66"/>
  <c r="P1602" i="66"/>
  <c r="P1601" i="66"/>
  <c r="P1600" i="66"/>
  <c r="P1599" i="66"/>
  <c r="P1598" i="66"/>
  <c r="P1597" i="66"/>
  <c r="P1596" i="66"/>
  <c r="P1595" i="66"/>
  <c r="P1594" i="66"/>
  <c r="P1593" i="66"/>
  <c r="P1592" i="66"/>
  <c r="P1591" i="66"/>
  <c r="P1590" i="66"/>
  <c r="P1589" i="66"/>
  <c r="P1588" i="66"/>
  <c r="P1587" i="66"/>
  <c r="P1586" i="66"/>
  <c r="P1585" i="66"/>
  <c r="P1584" i="66"/>
  <c r="P1583" i="66"/>
  <c r="P1582" i="66"/>
  <c r="P1581" i="66"/>
  <c r="P1580" i="66"/>
  <c r="P1579" i="66"/>
  <c r="P1578" i="66"/>
  <c r="P1577" i="66"/>
  <c r="P1576" i="66"/>
  <c r="P1575" i="66"/>
  <c r="P1574" i="66"/>
  <c r="P1573" i="66"/>
  <c r="P1572" i="66"/>
  <c r="P1571" i="66"/>
  <c r="P1570" i="66"/>
  <c r="P1569" i="66"/>
  <c r="P1568" i="66"/>
  <c r="P1567" i="66"/>
  <c r="P1566" i="66"/>
  <c r="P1565" i="66"/>
  <c r="P1564" i="66"/>
  <c r="P1563" i="66"/>
  <c r="P1562" i="66"/>
  <c r="P1561" i="66"/>
  <c r="P1560" i="66"/>
  <c r="P1559" i="66"/>
  <c r="P1558" i="66"/>
  <c r="P1557" i="66"/>
  <c r="P1556" i="66"/>
  <c r="P1555" i="66"/>
  <c r="P1554" i="66"/>
  <c r="P1553" i="66"/>
  <c r="P1552" i="66"/>
  <c r="P1551" i="66"/>
  <c r="P1550" i="66"/>
  <c r="P1549" i="66"/>
  <c r="P1548" i="66"/>
  <c r="P1547" i="66"/>
  <c r="P1546" i="66"/>
  <c r="P1545" i="66"/>
  <c r="P1544" i="66"/>
  <c r="P1543" i="66"/>
  <c r="P1542" i="66"/>
  <c r="P1541" i="66"/>
  <c r="P1540" i="66"/>
  <c r="P1539" i="66"/>
  <c r="P1538" i="66"/>
  <c r="P1537" i="66"/>
  <c r="P1536" i="66"/>
  <c r="P1535" i="66"/>
  <c r="P1534" i="66"/>
  <c r="P1533" i="66"/>
  <c r="P1532" i="66"/>
  <c r="P1531" i="66"/>
  <c r="P1530" i="66"/>
  <c r="P1529" i="66"/>
  <c r="P1528" i="66"/>
  <c r="P1527" i="66"/>
  <c r="P1526" i="66"/>
  <c r="P1525" i="66"/>
  <c r="P1524" i="66"/>
  <c r="P1523" i="66"/>
  <c r="P1522" i="66"/>
  <c r="P1521" i="66"/>
  <c r="P1520" i="66"/>
  <c r="P1519" i="66"/>
  <c r="P1518" i="66"/>
  <c r="P1517" i="66"/>
  <c r="P1516" i="66"/>
  <c r="P1515" i="66"/>
  <c r="P1514" i="66"/>
  <c r="P1513" i="66"/>
  <c r="P1512" i="66"/>
  <c r="P1511" i="66"/>
  <c r="P1510" i="66"/>
  <c r="P1509" i="66"/>
  <c r="P1508" i="66"/>
  <c r="P1507" i="66"/>
  <c r="P1506" i="66"/>
  <c r="P1505" i="66"/>
  <c r="P1504" i="66"/>
  <c r="P1503" i="66"/>
  <c r="P1502" i="66"/>
  <c r="P1501" i="66"/>
  <c r="P1500" i="66"/>
  <c r="P1499" i="66"/>
  <c r="P1498" i="66"/>
  <c r="P1497" i="66"/>
  <c r="P1496" i="66"/>
  <c r="P1495" i="66"/>
  <c r="P1494" i="66"/>
  <c r="P1493" i="66"/>
  <c r="P1492" i="66"/>
  <c r="P1491" i="66"/>
  <c r="P1490" i="66"/>
  <c r="P1489" i="66"/>
  <c r="P1488" i="66"/>
  <c r="P1487" i="66"/>
  <c r="P1486" i="66"/>
  <c r="P1485" i="66"/>
  <c r="P1484" i="66"/>
  <c r="P1483" i="66"/>
  <c r="P1482" i="66"/>
  <c r="P1481" i="66"/>
  <c r="P1480" i="66"/>
  <c r="P1479" i="66"/>
  <c r="P1478" i="66"/>
  <c r="P1477" i="66"/>
  <c r="P1476" i="66"/>
  <c r="P1475" i="66"/>
  <c r="P1474" i="66"/>
  <c r="P1473" i="66"/>
  <c r="P1472" i="66"/>
  <c r="P1471" i="66"/>
  <c r="P1470" i="66"/>
  <c r="P1469" i="66"/>
  <c r="P1468" i="66"/>
  <c r="P1467" i="66"/>
  <c r="P1466" i="66"/>
  <c r="P1465" i="66"/>
  <c r="P1464" i="66"/>
  <c r="P1463" i="66"/>
  <c r="P1462" i="66"/>
  <c r="P1461" i="66"/>
  <c r="P1460" i="66"/>
  <c r="P1459" i="66"/>
  <c r="P1458" i="66"/>
  <c r="P1457" i="66"/>
  <c r="P1456" i="66"/>
  <c r="P1455" i="66"/>
  <c r="P1454" i="66"/>
  <c r="P1453" i="66"/>
  <c r="P1452" i="66"/>
  <c r="P1451" i="66"/>
  <c r="P1450" i="66"/>
  <c r="P1449" i="66"/>
  <c r="P1448" i="66"/>
  <c r="P1447" i="66"/>
  <c r="P1446" i="66"/>
  <c r="P1445" i="66"/>
  <c r="P1444" i="66"/>
  <c r="P1443" i="66"/>
  <c r="P1442" i="66"/>
  <c r="P1441" i="66"/>
  <c r="P1440" i="66"/>
  <c r="P1439" i="66"/>
  <c r="P1438" i="66"/>
  <c r="P1437" i="66"/>
  <c r="P1436" i="66"/>
  <c r="P1435" i="66"/>
  <c r="P1434" i="66"/>
  <c r="P1433" i="66"/>
  <c r="P1432" i="66"/>
  <c r="P1431" i="66"/>
  <c r="P1430" i="66"/>
  <c r="P1429" i="66"/>
  <c r="P1428" i="66"/>
  <c r="P1427" i="66"/>
  <c r="P1426" i="66"/>
  <c r="P1425" i="66"/>
  <c r="P1424" i="66"/>
  <c r="P1423" i="66"/>
  <c r="P1422" i="66"/>
  <c r="P1421" i="66"/>
  <c r="P1420" i="66"/>
  <c r="P1419" i="66"/>
  <c r="P1418" i="66"/>
  <c r="P1417" i="66"/>
  <c r="P1416" i="66"/>
  <c r="P1415" i="66"/>
  <c r="P1414" i="66"/>
  <c r="P1413" i="66"/>
  <c r="P1412" i="66"/>
  <c r="P1411" i="66"/>
  <c r="P1410" i="66"/>
  <c r="P1409" i="66"/>
  <c r="P1408" i="66"/>
  <c r="P1407" i="66"/>
  <c r="P1406" i="66"/>
  <c r="P1405" i="66"/>
  <c r="P1404" i="66"/>
  <c r="P1403" i="66"/>
  <c r="P1402" i="66"/>
  <c r="P1401" i="66"/>
  <c r="P1400" i="66"/>
  <c r="P1399" i="66"/>
  <c r="P1398" i="66"/>
  <c r="P1397" i="66"/>
  <c r="P1396" i="66"/>
  <c r="P1395" i="66"/>
  <c r="P1394" i="66"/>
  <c r="P1393" i="66"/>
  <c r="P1392" i="66"/>
  <c r="P1391" i="66"/>
  <c r="P1390" i="66"/>
  <c r="P1389" i="66"/>
  <c r="P1388" i="66"/>
  <c r="P1387" i="66"/>
  <c r="P1386" i="66"/>
  <c r="P1385" i="66"/>
  <c r="P1384" i="66"/>
  <c r="P1383" i="66"/>
  <c r="P1382" i="66"/>
  <c r="P1381" i="66"/>
  <c r="P1380" i="66"/>
  <c r="P1379" i="66"/>
  <c r="P1378" i="66"/>
  <c r="P1377" i="66"/>
  <c r="P1376" i="66"/>
  <c r="P1375" i="66"/>
  <c r="P1374" i="66"/>
  <c r="P1373" i="66"/>
  <c r="P1372" i="66"/>
  <c r="P1371" i="66"/>
  <c r="P1370" i="66"/>
  <c r="P1369" i="66"/>
  <c r="P1368" i="66"/>
  <c r="P1367" i="66"/>
  <c r="P1366" i="66"/>
  <c r="P1365" i="66"/>
  <c r="P1364" i="66"/>
  <c r="P1363" i="66"/>
  <c r="P1362" i="66"/>
  <c r="P1361" i="66"/>
  <c r="P1360" i="66"/>
  <c r="P1359" i="66"/>
  <c r="P1358" i="66"/>
  <c r="P1357" i="66"/>
  <c r="P1356" i="66"/>
  <c r="P1355" i="66"/>
  <c r="P1354" i="66"/>
  <c r="P1353" i="66"/>
  <c r="P1352" i="66"/>
  <c r="P1351" i="66"/>
  <c r="P1350" i="66"/>
  <c r="P1349" i="66"/>
  <c r="P1348" i="66"/>
  <c r="P1347" i="66"/>
  <c r="P1346" i="66"/>
  <c r="P1345" i="66"/>
  <c r="P1344" i="66"/>
  <c r="P1343" i="66"/>
  <c r="P1342" i="66"/>
  <c r="P1341" i="66"/>
  <c r="P1340" i="66"/>
  <c r="P1339" i="66"/>
  <c r="P1338" i="66"/>
  <c r="P1337" i="66"/>
  <c r="P1336" i="66"/>
  <c r="P1335" i="66"/>
  <c r="P1334" i="66"/>
  <c r="P1333" i="66"/>
  <c r="P1332" i="66"/>
  <c r="P1331" i="66"/>
  <c r="P1330" i="66"/>
  <c r="P1329" i="66"/>
  <c r="P1328" i="66"/>
  <c r="P1327" i="66"/>
  <c r="P1326" i="66"/>
  <c r="P1325" i="66"/>
  <c r="P1324" i="66"/>
  <c r="P1323" i="66"/>
  <c r="P1322" i="66"/>
  <c r="P1321" i="66"/>
  <c r="P1320" i="66"/>
  <c r="P1319" i="66"/>
  <c r="P1318" i="66"/>
  <c r="P1317" i="66"/>
  <c r="P1316" i="66"/>
  <c r="P1315" i="66"/>
  <c r="P1314" i="66"/>
  <c r="P1313" i="66"/>
  <c r="P1312" i="66"/>
  <c r="P1311" i="66"/>
  <c r="P1310" i="66"/>
  <c r="P1309" i="66"/>
  <c r="P1308" i="66"/>
  <c r="P1307" i="66"/>
  <c r="P1306" i="66"/>
  <c r="P1305" i="66"/>
  <c r="P1304" i="66"/>
  <c r="P1303" i="66"/>
  <c r="P1302" i="66"/>
  <c r="P1301" i="66"/>
  <c r="P1300" i="66"/>
  <c r="P1299" i="66"/>
  <c r="P1298" i="66"/>
  <c r="P1297" i="66"/>
  <c r="P1296" i="66"/>
  <c r="P1295" i="66"/>
  <c r="P1294" i="66"/>
  <c r="P1293" i="66"/>
  <c r="P1292" i="66"/>
  <c r="P1291" i="66"/>
  <c r="P1290" i="66"/>
  <c r="P1289" i="66"/>
  <c r="P1288" i="66"/>
  <c r="P1287" i="66"/>
  <c r="P1286" i="66"/>
  <c r="P1285" i="66"/>
  <c r="P1284" i="66"/>
  <c r="P1283" i="66"/>
  <c r="P1282" i="66"/>
  <c r="P1281" i="66"/>
  <c r="P1280" i="66"/>
  <c r="P1279" i="66"/>
  <c r="P1278" i="66"/>
  <c r="P1277" i="66"/>
  <c r="P1276" i="66"/>
  <c r="P1275" i="66"/>
  <c r="P1274" i="66"/>
  <c r="P1273" i="66"/>
  <c r="P1272" i="66"/>
  <c r="P1271" i="66"/>
  <c r="P1270" i="66"/>
  <c r="P1269" i="66"/>
  <c r="P1268" i="66"/>
  <c r="P1267" i="66"/>
  <c r="P1266" i="66"/>
  <c r="P1265" i="66"/>
  <c r="P1264" i="66"/>
  <c r="P1263" i="66"/>
  <c r="P1262" i="66"/>
  <c r="P1261" i="66"/>
  <c r="P1260" i="66"/>
  <c r="P1259" i="66"/>
  <c r="P1258" i="66"/>
  <c r="P1257" i="66"/>
  <c r="P1256" i="66"/>
  <c r="P1255" i="66"/>
  <c r="P1254" i="66"/>
  <c r="P1253" i="66"/>
  <c r="P1252" i="66"/>
  <c r="P1251" i="66"/>
  <c r="P1250" i="66"/>
  <c r="P1249" i="66"/>
  <c r="P1248" i="66"/>
  <c r="P1247" i="66"/>
  <c r="P1246" i="66"/>
  <c r="P1245" i="66"/>
  <c r="P1244" i="66"/>
  <c r="P1243" i="66"/>
  <c r="P1242" i="66"/>
  <c r="P1241" i="66"/>
  <c r="P1240" i="66"/>
  <c r="P1239" i="66"/>
  <c r="P1238" i="66"/>
  <c r="P1237" i="66"/>
  <c r="P1236" i="66"/>
  <c r="P1235" i="66"/>
  <c r="P1234" i="66"/>
  <c r="P1233" i="66"/>
  <c r="P1232" i="66"/>
  <c r="P1231" i="66"/>
  <c r="P1230" i="66"/>
  <c r="P1229" i="66"/>
  <c r="P1228" i="66"/>
  <c r="P1227" i="66"/>
  <c r="P1226" i="66"/>
  <c r="P1225" i="66"/>
  <c r="P1224" i="66"/>
  <c r="P1223" i="66"/>
  <c r="P1222" i="66"/>
  <c r="P1221" i="66"/>
  <c r="P1220" i="66"/>
  <c r="P1219" i="66"/>
  <c r="P1218" i="66"/>
  <c r="P1217" i="66"/>
  <c r="P1216" i="66"/>
  <c r="P1215" i="66"/>
  <c r="P1214" i="66"/>
  <c r="P1213" i="66"/>
  <c r="P1212" i="66"/>
  <c r="P1211" i="66"/>
  <c r="P1210" i="66"/>
  <c r="P1209" i="66"/>
  <c r="P1208" i="66"/>
  <c r="P1207" i="66"/>
  <c r="P1206" i="66"/>
  <c r="P1205" i="66"/>
  <c r="P1204" i="66"/>
  <c r="P1203" i="66"/>
  <c r="P1202" i="66"/>
  <c r="P1201" i="66"/>
  <c r="P1200" i="66"/>
  <c r="P1199" i="66"/>
  <c r="P1198" i="66"/>
  <c r="P1197" i="66"/>
  <c r="P1196" i="66"/>
  <c r="P1195" i="66"/>
  <c r="P1194" i="66"/>
  <c r="P1193" i="66"/>
  <c r="P1192" i="66"/>
  <c r="P1191" i="66"/>
  <c r="P1190" i="66"/>
  <c r="P1189" i="66"/>
  <c r="P1188" i="66"/>
  <c r="P1187" i="66"/>
  <c r="P1186" i="66"/>
  <c r="P1185" i="66"/>
  <c r="P1184" i="66"/>
  <c r="P1183" i="66"/>
  <c r="P1182" i="66"/>
  <c r="P1181" i="66"/>
  <c r="P1180" i="66"/>
  <c r="P1179" i="66"/>
  <c r="P1178" i="66"/>
  <c r="P1177" i="66"/>
  <c r="P1176" i="66"/>
  <c r="P1175" i="66"/>
  <c r="P1174" i="66"/>
  <c r="P1173" i="66"/>
  <c r="P1172" i="66"/>
  <c r="P1171" i="66"/>
  <c r="P1170" i="66"/>
  <c r="P1169" i="66"/>
  <c r="P1168" i="66"/>
  <c r="P1167" i="66"/>
  <c r="P1166" i="66"/>
  <c r="P1165" i="66"/>
  <c r="P1164" i="66"/>
  <c r="P1163" i="66"/>
  <c r="P1162" i="66"/>
  <c r="P1161" i="66"/>
  <c r="P1160" i="66"/>
  <c r="P1159" i="66"/>
  <c r="P1158" i="66"/>
  <c r="P1157" i="66"/>
  <c r="P1156" i="66"/>
  <c r="P1155" i="66"/>
  <c r="P1154" i="66"/>
  <c r="P1153" i="66"/>
  <c r="P1152" i="66"/>
  <c r="P1151" i="66"/>
  <c r="P1150" i="66"/>
  <c r="P1149" i="66"/>
  <c r="P1148" i="66"/>
  <c r="P1147" i="66"/>
  <c r="P1146" i="66"/>
  <c r="P1145" i="66"/>
  <c r="P1144" i="66"/>
  <c r="P1143" i="66"/>
  <c r="P1142" i="66"/>
  <c r="P1141" i="66"/>
  <c r="P1140" i="66"/>
  <c r="P1139" i="66"/>
  <c r="P1138" i="66"/>
  <c r="P1137" i="66"/>
  <c r="P1136" i="66"/>
  <c r="P1135" i="66"/>
  <c r="P1134" i="66"/>
  <c r="P1133" i="66"/>
  <c r="P1132" i="66"/>
  <c r="P1131" i="66"/>
  <c r="P1130" i="66"/>
  <c r="P1129" i="66"/>
  <c r="P1128" i="66"/>
  <c r="P1127" i="66"/>
  <c r="P1126" i="66"/>
  <c r="P1125" i="66"/>
  <c r="P1124" i="66"/>
  <c r="P1123" i="66"/>
  <c r="P1122" i="66"/>
  <c r="P1121" i="66"/>
  <c r="P1120" i="66"/>
  <c r="P1119" i="66"/>
  <c r="P1118" i="66"/>
  <c r="P1117" i="66"/>
  <c r="P1116" i="66"/>
  <c r="P1115" i="66"/>
  <c r="P1114" i="66"/>
  <c r="P1113" i="66"/>
  <c r="P1112" i="66"/>
  <c r="P1111" i="66"/>
  <c r="P1110" i="66"/>
  <c r="P1109" i="66"/>
  <c r="P1108" i="66"/>
  <c r="P1107" i="66"/>
  <c r="P1106" i="66"/>
  <c r="P1105" i="66"/>
  <c r="P1104" i="66"/>
  <c r="P1103" i="66"/>
  <c r="P1102" i="66"/>
  <c r="P1101" i="66"/>
  <c r="P1100" i="66"/>
  <c r="P1099" i="66"/>
  <c r="P1098" i="66"/>
  <c r="P1097" i="66"/>
  <c r="P1096" i="66"/>
  <c r="P1095" i="66"/>
  <c r="P1094" i="66"/>
  <c r="P1093" i="66"/>
  <c r="P1092" i="66"/>
  <c r="P1091" i="66"/>
  <c r="P1090" i="66"/>
  <c r="P1089" i="66"/>
  <c r="P1088" i="66"/>
  <c r="P1087" i="66"/>
  <c r="P1086" i="66"/>
  <c r="P1085" i="66"/>
  <c r="P1084" i="66"/>
  <c r="P1083" i="66"/>
  <c r="P1082" i="66"/>
  <c r="P1081" i="66"/>
  <c r="P1080" i="66"/>
  <c r="P1079" i="66"/>
  <c r="P1078" i="66"/>
  <c r="P1077" i="66"/>
  <c r="P1076" i="66"/>
  <c r="P1075" i="66"/>
  <c r="P1074" i="66"/>
  <c r="P1073" i="66"/>
  <c r="P1072" i="66"/>
  <c r="P1071" i="66"/>
  <c r="P1070" i="66"/>
  <c r="P1069" i="66"/>
  <c r="P1068" i="66"/>
  <c r="P1067" i="66"/>
  <c r="P1066" i="66"/>
  <c r="P1065" i="66"/>
  <c r="P1064" i="66"/>
  <c r="P1063" i="66"/>
  <c r="P1062" i="66"/>
  <c r="P1061" i="66"/>
  <c r="P1060" i="66"/>
  <c r="P1059" i="66"/>
  <c r="P1058" i="66"/>
  <c r="P1057" i="66"/>
  <c r="P1056" i="66"/>
  <c r="P1055" i="66"/>
  <c r="P1054" i="66"/>
  <c r="P1053" i="66"/>
  <c r="P1052" i="66"/>
  <c r="P1051" i="66"/>
  <c r="P1050" i="66"/>
  <c r="P1049" i="66"/>
  <c r="P1048" i="66"/>
  <c r="P1047" i="66"/>
  <c r="P1046" i="66"/>
  <c r="P1045" i="66"/>
  <c r="P1044" i="66"/>
  <c r="P1043" i="66"/>
  <c r="P1042" i="66"/>
  <c r="P1041" i="66"/>
  <c r="P1040" i="66"/>
  <c r="P1039" i="66"/>
  <c r="P1038" i="66"/>
  <c r="P1037" i="66"/>
  <c r="P1036" i="66"/>
  <c r="P1035" i="66"/>
  <c r="P1034" i="66"/>
  <c r="P1033" i="66"/>
  <c r="P1032" i="66"/>
  <c r="P1031" i="66"/>
  <c r="P1030" i="66"/>
  <c r="P1029" i="66"/>
  <c r="P1028" i="66"/>
  <c r="P1027" i="66"/>
  <c r="P1026" i="66"/>
  <c r="P1025" i="66"/>
  <c r="P1024" i="66"/>
  <c r="P1023" i="66"/>
  <c r="P1022" i="66"/>
  <c r="P1021" i="66"/>
  <c r="P1020" i="66"/>
  <c r="P1019" i="66"/>
  <c r="P1018" i="66"/>
  <c r="P1017" i="66"/>
  <c r="P1016" i="66"/>
  <c r="P1015" i="66"/>
  <c r="P1014" i="66"/>
  <c r="P1013" i="66"/>
  <c r="P1012" i="66"/>
  <c r="P1011" i="66"/>
  <c r="P1010" i="66"/>
  <c r="P1009" i="66"/>
  <c r="P1008" i="66"/>
  <c r="P1007" i="66"/>
  <c r="P1006" i="66"/>
  <c r="P1005" i="66"/>
  <c r="P1004" i="66"/>
  <c r="P1003" i="66"/>
  <c r="P1002" i="66"/>
  <c r="P1001" i="66"/>
  <c r="P1000" i="66"/>
  <c r="P999" i="66"/>
  <c r="P998" i="66"/>
  <c r="P997" i="66"/>
  <c r="P996" i="66"/>
  <c r="P995" i="66"/>
  <c r="P994" i="66"/>
  <c r="P993" i="66"/>
  <c r="P992" i="66"/>
  <c r="P991" i="66"/>
  <c r="P990" i="66"/>
  <c r="P989" i="66"/>
  <c r="P988" i="66"/>
  <c r="P987" i="66"/>
  <c r="P986" i="66"/>
  <c r="P985" i="66"/>
  <c r="P984" i="66"/>
  <c r="P983" i="66"/>
  <c r="P982" i="66"/>
  <c r="P981" i="66"/>
  <c r="P980" i="66"/>
  <c r="P979" i="66"/>
  <c r="P978" i="66"/>
  <c r="P977" i="66"/>
  <c r="P976" i="66"/>
  <c r="P975" i="66"/>
  <c r="P974" i="66"/>
  <c r="P973" i="66"/>
  <c r="P972" i="66"/>
  <c r="P971" i="66"/>
  <c r="P970" i="66"/>
  <c r="P969" i="66"/>
  <c r="P968" i="66"/>
  <c r="P967" i="66"/>
  <c r="P966" i="66"/>
  <c r="P965" i="66"/>
  <c r="P964" i="66"/>
  <c r="P963" i="66"/>
  <c r="P962" i="66"/>
  <c r="P961" i="66"/>
  <c r="P960" i="66"/>
  <c r="P959" i="66"/>
  <c r="P958" i="66"/>
  <c r="P957" i="66"/>
  <c r="P956" i="66"/>
  <c r="P955" i="66"/>
  <c r="P954" i="66"/>
  <c r="P953" i="66"/>
  <c r="P952" i="66"/>
  <c r="P951" i="66"/>
  <c r="P950" i="66"/>
  <c r="P949" i="66"/>
  <c r="P948" i="66"/>
  <c r="P947" i="66"/>
  <c r="P946" i="66"/>
  <c r="P945" i="66"/>
  <c r="P944" i="66"/>
  <c r="P943" i="66"/>
  <c r="P942" i="66"/>
  <c r="P941" i="66"/>
  <c r="P940" i="66"/>
  <c r="P939" i="66"/>
  <c r="P938" i="66"/>
  <c r="P937" i="66"/>
  <c r="P936" i="66"/>
  <c r="P935" i="66"/>
  <c r="P934" i="66"/>
  <c r="P933" i="66"/>
  <c r="P932" i="66"/>
  <c r="P931" i="66"/>
  <c r="P930" i="66"/>
  <c r="P929" i="66"/>
  <c r="P928" i="66"/>
  <c r="P927" i="66"/>
  <c r="P926" i="66"/>
  <c r="P925" i="66"/>
  <c r="P924" i="66"/>
  <c r="P923" i="66"/>
  <c r="P922" i="66"/>
  <c r="P921" i="66"/>
  <c r="P920" i="66"/>
  <c r="P919" i="66"/>
  <c r="P918" i="66"/>
  <c r="P917" i="66"/>
  <c r="P916" i="66"/>
  <c r="P915" i="66"/>
  <c r="P914" i="66"/>
  <c r="P913" i="66"/>
  <c r="P912" i="66"/>
  <c r="P911" i="66"/>
  <c r="P910" i="66"/>
  <c r="P909" i="66"/>
  <c r="P908" i="66"/>
  <c r="P907" i="66"/>
  <c r="P906" i="66"/>
  <c r="P905" i="66"/>
  <c r="P904" i="66"/>
  <c r="P903" i="66"/>
  <c r="P902" i="66"/>
  <c r="P901" i="66"/>
  <c r="P900" i="66"/>
  <c r="P899" i="66"/>
  <c r="P898" i="66"/>
  <c r="P897" i="66"/>
  <c r="P896" i="66"/>
  <c r="P895" i="66"/>
  <c r="P894" i="66"/>
  <c r="P893" i="66"/>
  <c r="P892" i="66"/>
  <c r="P891" i="66"/>
  <c r="P890" i="66"/>
  <c r="P889" i="66"/>
  <c r="P888" i="66"/>
  <c r="P887" i="66"/>
  <c r="P886" i="66"/>
  <c r="P885" i="66"/>
  <c r="P884" i="66"/>
  <c r="P883" i="66"/>
  <c r="P882" i="66"/>
  <c r="P881" i="66"/>
  <c r="P880" i="66"/>
  <c r="P879" i="66"/>
  <c r="P878" i="66"/>
  <c r="P877" i="66"/>
  <c r="P876" i="66"/>
  <c r="P875" i="66"/>
  <c r="P874" i="66"/>
  <c r="P873" i="66"/>
  <c r="P872" i="66"/>
  <c r="P871" i="66"/>
  <c r="P870" i="66"/>
  <c r="P869" i="66"/>
  <c r="P868" i="66"/>
  <c r="P867" i="66"/>
  <c r="P866" i="66"/>
  <c r="P865" i="66"/>
  <c r="P864" i="66"/>
  <c r="P863" i="66"/>
  <c r="P862" i="66"/>
  <c r="P861" i="66"/>
  <c r="P860" i="66"/>
  <c r="P859" i="66"/>
  <c r="P858" i="66"/>
  <c r="P857" i="66"/>
  <c r="P856" i="66"/>
  <c r="P855" i="66"/>
  <c r="P854" i="66"/>
  <c r="P853" i="66"/>
  <c r="P852" i="66"/>
  <c r="P851" i="66"/>
  <c r="P850" i="66"/>
  <c r="P849" i="66"/>
  <c r="P848" i="66"/>
  <c r="P847" i="66"/>
  <c r="P846" i="66"/>
  <c r="P845" i="66"/>
  <c r="P844" i="66"/>
  <c r="P843" i="66"/>
  <c r="P842" i="66"/>
  <c r="P841" i="66"/>
  <c r="P840" i="66"/>
  <c r="P839" i="66"/>
  <c r="P838" i="66"/>
  <c r="P837" i="66"/>
  <c r="P836" i="66"/>
  <c r="P835" i="66"/>
  <c r="P834" i="66"/>
  <c r="P833" i="66"/>
  <c r="P832" i="66"/>
  <c r="P831" i="66"/>
  <c r="P830" i="66"/>
  <c r="P829" i="66"/>
  <c r="P828" i="66"/>
  <c r="P827" i="66"/>
  <c r="P826" i="66"/>
  <c r="P825" i="66"/>
  <c r="P824" i="66"/>
  <c r="P823" i="66"/>
  <c r="P822" i="66"/>
  <c r="P821" i="66"/>
  <c r="P820" i="66"/>
  <c r="P819" i="66"/>
  <c r="P818" i="66"/>
  <c r="P817" i="66"/>
  <c r="P816" i="66"/>
  <c r="P815" i="66"/>
  <c r="P814" i="66"/>
  <c r="P813" i="66"/>
  <c r="P812" i="66"/>
  <c r="P811" i="66"/>
  <c r="P810" i="66"/>
  <c r="P809" i="66"/>
  <c r="P808" i="66"/>
  <c r="P807" i="66"/>
  <c r="P806" i="66"/>
  <c r="P805" i="66"/>
  <c r="P804" i="66"/>
  <c r="P803" i="66"/>
  <c r="P802" i="66"/>
  <c r="P801" i="66"/>
  <c r="P800" i="66"/>
  <c r="P799" i="66"/>
  <c r="P798" i="66"/>
  <c r="P797" i="66"/>
  <c r="P796" i="66"/>
  <c r="P795" i="66"/>
  <c r="P794" i="66"/>
  <c r="P793" i="66"/>
  <c r="P792" i="66"/>
  <c r="P791" i="66"/>
  <c r="P790" i="66"/>
  <c r="P789" i="66"/>
  <c r="P788" i="66"/>
  <c r="P787" i="66"/>
  <c r="P786" i="66"/>
  <c r="P785" i="66"/>
  <c r="P784" i="66"/>
  <c r="P783" i="66"/>
  <c r="P782" i="66"/>
  <c r="P781" i="66"/>
  <c r="P780" i="66"/>
  <c r="P779" i="66"/>
  <c r="P778" i="66"/>
  <c r="P777" i="66"/>
  <c r="P776" i="66"/>
  <c r="P775" i="66"/>
  <c r="P774" i="66"/>
  <c r="P773" i="66"/>
  <c r="P772" i="66"/>
  <c r="P771" i="66"/>
  <c r="P770" i="66"/>
  <c r="P769" i="66"/>
  <c r="P768" i="66"/>
  <c r="P767" i="66"/>
  <c r="P766" i="66"/>
  <c r="P765" i="66"/>
  <c r="P764" i="66"/>
  <c r="P763" i="66"/>
  <c r="P762" i="66"/>
  <c r="P761" i="66"/>
  <c r="P760" i="66"/>
  <c r="P759" i="66"/>
  <c r="P758" i="66"/>
  <c r="P757" i="66"/>
  <c r="P756" i="66"/>
  <c r="P755" i="66"/>
  <c r="P754" i="66"/>
  <c r="P753" i="66"/>
  <c r="P752" i="66"/>
  <c r="P751" i="66"/>
  <c r="P750" i="66"/>
  <c r="P749" i="66"/>
  <c r="P748" i="66"/>
  <c r="P747" i="66"/>
  <c r="P746" i="66"/>
  <c r="P745" i="66"/>
  <c r="P744" i="66"/>
  <c r="P743" i="66"/>
  <c r="P742" i="66"/>
  <c r="P741" i="66"/>
  <c r="P740" i="66"/>
  <c r="P739" i="66"/>
  <c r="P738" i="66"/>
  <c r="P737" i="66"/>
  <c r="P736" i="66"/>
  <c r="P735" i="66"/>
  <c r="P734" i="66"/>
  <c r="P733" i="66"/>
  <c r="P732" i="66"/>
  <c r="P731" i="66"/>
  <c r="P730" i="66"/>
  <c r="P729" i="66"/>
  <c r="P728" i="66"/>
  <c r="P727" i="66"/>
  <c r="P726" i="66"/>
  <c r="P725" i="66"/>
  <c r="P724" i="66"/>
  <c r="P723" i="66"/>
  <c r="P722" i="66"/>
  <c r="P721" i="66"/>
  <c r="P720" i="66"/>
  <c r="P719" i="66"/>
  <c r="P718" i="66"/>
  <c r="P717" i="66"/>
  <c r="P716" i="66"/>
  <c r="P715" i="66"/>
  <c r="P714" i="66"/>
  <c r="P713" i="66"/>
  <c r="P712" i="66"/>
  <c r="P711" i="66"/>
  <c r="P710" i="66"/>
  <c r="P709" i="66"/>
  <c r="P708" i="66"/>
  <c r="P707" i="66"/>
  <c r="P706" i="66"/>
  <c r="P705" i="66"/>
  <c r="P704" i="66"/>
  <c r="P703" i="66"/>
  <c r="P702" i="66"/>
  <c r="P701" i="66"/>
  <c r="P700" i="66"/>
  <c r="P699" i="66"/>
  <c r="P698" i="66"/>
  <c r="P697" i="66"/>
  <c r="P696" i="66"/>
  <c r="P695" i="66"/>
  <c r="P694" i="66"/>
  <c r="P693" i="66"/>
  <c r="P692" i="66"/>
  <c r="P691" i="66"/>
  <c r="P690" i="66"/>
  <c r="P689" i="66"/>
  <c r="P688" i="66"/>
  <c r="P687" i="66"/>
  <c r="P686" i="66"/>
  <c r="P685" i="66"/>
  <c r="P684" i="66"/>
  <c r="P683" i="66"/>
  <c r="P682" i="66"/>
  <c r="P681" i="66"/>
  <c r="P680" i="66"/>
  <c r="P679" i="66"/>
  <c r="P678" i="66"/>
  <c r="P677" i="66"/>
  <c r="P676" i="66"/>
  <c r="P675" i="66"/>
  <c r="P674" i="66"/>
  <c r="P673" i="66"/>
  <c r="P672" i="66"/>
  <c r="P671" i="66"/>
  <c r="P670" i="66"/>
  <c r="P669" i="66"/>
  <c r="P668" i="66"/>
  <c r="P667" i="66"/>
  <c r="P666" i="66"/>
  <c r="P665" i="66"/>
  <c r="P664" i="66"/>
  <c r="P663" i="66"/>
  <c r="P662" i="66"/>
  <c r="P661" i="66"/>
  <c r="P660" i="66"/>
  <c r="P659" i="66"/>
  <c r="P658" i="66"/>
  <c r="P657" i="66"/>
  <c r="P656" i="66"/>
  <c r="P655" i="66"/>
  <c r="P654" i="66"/>
  <c r="P653" i="66"/>
  <c r="P652" i="66"/>
  <c r="P651" i="66"/>
  <c r="P650" i="66"/>
  <c r="P649" i="66"/>
  <c r="P648" i="66"/>
  <c r="P647" i="66"/>
  <c r="P646" i="66"/>
  <c r="P645" i="66"/>
  <c r="P644" i="66"/>
  <c r="P643" i="66"/>
  <c r="P642" i="66"/>
  <c r="P641" i="66"/>
  <c r="P640" i="66"/>
  <c r="P639" i="66"/>
  <c r="P638" i="66"/>
  <c r="P637" i="66"/>
  <c r="P636" i="66"/>
  <c r="P635" i="66"/>
  <c r="P634" i="66"/>
  <c r="P633" i="66"/>
  <c r="P632" i="66"/>
  <c r="P631" i="66"/>
  <c r="P630" i="66"/>
  <c r="P629" i="66"/>
  <c r="P628" i="66"/>
  <c r="P627" i="66"/>
  <c r="P626" i="66"/>
  <c r="P625" i="66"/>
  <c r="P624" i="66"/>
  <c r="P623" i="66"/>
  <c r="P622" i="66"/>
  <c r="P621" i="66"/>
  <c r="P620" i="66"/>
  <c r="P619" i="66"/>
  <c r="P618" i="66"/>
  <c r="P617" i="66"/>
  <c r="P616" i="66"/>
  <c r="P615" i="66"/>
  <c r="P614" i="66"/>
  <c r="P613" i="66"/>
  <c r="P612" i="66"/>
  <c r="P611" i="66"/>
  <c r="P610" i="66"/>
  <c r="P609" i="66"/>
  <c r="P608" i="66"/>
  <c r="P607" i="66"/>
  <c r="P606" i="66"/>
  <c r="P605" i="66"/>
  <c r="P604" i="66"/>
  <c r="P603" i="66"/>
  <c r="P602" i="66"/>
  <c r="P601" i="66"/>
  <c r="P600" i="66"/>
  <c r="P599" i="66"/>
  <c r="P598" i="66"/>
  <c r="P597" i="66"/>
  <c r="P596" i="66"/>
  <c r="P595" i="66"/>
  <c r="P594" i="66"/>
  <c r="P593" i="66"/>
  <c r="P592" i="66"/>
  <c r="P591" i="66"/>
  <c r="P590" i="66"/>
  <c r="P589" i="66"/>
  <c r="P588" i="66"/>
  <c r="P587" i="66"/>
  <c r="P586" i="66"/>
  <c r="P585" i="66"/>
  <c r="P584" i="66"/>
  <c r="P583" i="66"/>
  <c r="P582" i="66"/>
  <c r="P581" i="66"/>
  <c r="P580" i="66"/>
  <c r="P579" i="66"/>
  <c r="P578" i="66"/>
  <c r="P577" i="66"/>
  <c r="P576" i="66"/>
  <c r="P575" i="66"/>
  <c r="P574" i="66"/>
  <c r="P573" i="66"/>
  <c r="P572" i="66"/>
  <c r="P571" i="66"/>
  <c r="P570" i="66"/>
  <c r="P569" i="66"/>
  <c r="P568" i="66"/>
  <c r="P567" i="66"/>
  <c r="P566" i="66"/>
  <c r="P565" i="66"/>
  <c r="P564" i="66"/>
  <c r="P563" i="66"/>
  <c r="P562" i="66"/>
  <c r="P561" i="66"/>
  <c r="P560" i="66"/>
  <c r="P559" i="66"/>
  <c r="P558" i="66"/>
  <c r="P557" i="66"/>
  <c r="P556" i="66"/>
  <c r="P555" i="66"/>
  <c r="P554" i="66"/>
  <c r="P553" i="66"/>
  <c r="P552" i="66"/>
  <c r="P551" i="66"/>
  <c r="P550" i="66"/>
  <c r="P549" i="66"/>
  <c r="P548" i="66"/>
  <c r="P547" i="66"/>
  <c r="P546" i="66"/>
  <c r="P545" i="66"/>
  <c r="P544" i="66"/>
  <c r="P543" i="66"/>
  <c r="P542" i="66"/>
  <c r="P541" i="66"/>
  <c r="P540" i="66"/>
  <c r="P539" i="66"/>
  <c r="P538" i="66"/>
  <c r="P537" i="66"/>
  <c r="P536" i="66"/>
  <c r="P535" i="66"/>
  <c r="P534" i="66"/>
  <c r="P533" i="66"/>
  <c r="P532" i="66"/>
  <c r="P531" i="66"/>
  <c r="P530" i="66"/>
  <c r="P529" i="66"/>
  <c r="P528" i="66"/>
  <c r="P527" i="66"/>
  <c r="P526" i="66"/>
  <c r="P525" i="66"/>
  <c r="P524" i="66"/>
  <c r="P523" i="66"/>
  <c r="P522" i="66"/>
  <c r="P521" i="66"/>
  <c r="P520" i="66"/>
  <c r="P519" i="66"/>
  <c r="P518" i="66"/>
  <c r="P517" i="66"/>
  <c r="P516" i="66"/>
  <c r="P515" i="66"/>
  <c r="P514" i="66"/>
  <c r="P513" i="66"/>
  <c r="P512" i="66"/>
  <c r="P511" i="66"/>
  <c r="P510" i="66"/>
  <c r="P509" i="66"/>
  <c r="P508" i="66"/>
  <c r="P507" i="66"/>
  <c r="P506" i="66"/>
  <c r="P505" i="66"/>
  <c r="P504" i="66"/>
  <c r="P503" i="66"/>
  <c r="P502" i="66"/>
  <c r="P501" i="66"/>
  <c r="P500" i="66"/>
  <c r="P499" i="66"/>
  <c r="P498" i="66"/>
  <c r="P497" i="66"/>
  <c r="P496" i="66"/>
  <c r="P495" i="66"/>
  <c r="P494" i="66"/>
  <c r="P493" i="66"/>
  <c r="P492" i="66"/>
  <c r="P491" i="66"/>
  <c r="P490" i="66"/>
  <c r="P489" i="66"/>
  <c r="P488" i="66"/>
  <c r="P487" i="66"/>
  <c r="P486" i="66"/>
  <c r="P485" i="66"/>
  <c r="P484" i="66"/>
  <c r="P483" i="66"/>
  <c r="P482" i="66"/>
  <c r="P481" i="66"/>
  <c r="P480" i="66"/>
  <c r="P479" i="66"/>
  <c r="P478" i="66"/>
  <c r="P477" i="66"/>
  <c r="P476" i="66"/>
  <c r="P475" i="66"/>
  <c r="P474" i="66"/>
  <c r="P473" i="66"/>
  <c r="P472" i="66"/>
  <c r="P471" i="66"/>
  <c r="P470" i="66"/>
  <c r="P469" i="66"/>
  <c r="P468" i="66"/>
  <c r="P467" i="66"/>
  <c r="P466" i="66"/>
  <c r="P465" i="66"/>
  <c r="P464" i="66"/>
  <c r="P463" i="66"/>
  <c r="P462" i="66"/>
  <c r="P461" i="66"/>
  <c r="P460" i="66"/>
  <c r="P459" i="66"/>
  <c r="P458" i="66"/>
  <c r="P457" i="66"/>
  <c r="P456" i="66"/>
  <c r="P455" i="66"/>
  <c r="P454" i="66"/>
  <c r="P453" i="66"/>
  <c r="P452" i="66"/>
  <c r="P451" i="66"/>
  <c r="P450" i="66"/>
  <c r="P449" i="66"/>
  <c r="P448" i="66"/>
  <c r="P447" i="66"/>
  <c r="P446" i="66"/>
  <c r="P445" i="66"/>
  <c r="P444" i="66"/>
  <c r="P443" i="66"/>
  <c r="P442" i="66"/>
  <c r="P441" i="66"/>
  <c r="P440" i="66"/>
  <c r="P439" i="66"/>
  <c r="P438" i="66"/>
  <c r="P437" i="66"/>
  <c r="P436" i="66"/>
  <c r="P435" i="66"/>
  <c r="P434" i="66"/>
  <c r="P433" i="66"/>
  <c r="P432" i="66"/>
  <c r="P431" i="66"/>
  <c r="P430" i="66"/>
  <c r="P429" i="66"/>
  <c r="P428" i="66"/>
  <c r="P427" i="66"/>
  <c r="P426" i="66"/>
  <c r="P425" i="66"/>
  <c r="P424" i="66"/>
  <c r="P423" i="66"/>
  <c r="P422" i="66"/>
  <c r="P421" i="66"/>
  <c r="P420" i="66"/>
  <c r="P419" i="66"/>
  <c r="P418" i="66"/>
  <c r="P417" i="66"/>
  <c r="P416" i="66"/>
  <c r="P415" i="66"/>
  <c r="P414" i="66"/>
  <c r="P413" i="66"/>
  <c r="P412" i="66"/>
  <c r="P411" i="66"/>
  <c r="P410" i="66"/>
  <c r="P409" i="66"/>
  <c r="P408" i="66"/>
  <c r="P407" i="66"/>
  <c r="P406" i="66"/>
  <c r="P405" i="66"/>
  <c r="P404" i="66"/>
  <c r="P403" i="66"/>
  <c r="P402" i="66"/>
  <c r="P401" i="66"/>
  <c r="P400" i="66"/>
  <c r="P399" i="66"/>
  <c r="P398" i="66"/>
  <c r="P397" i="66"/>
  <c r="P396" i="66"/>
  <c r="P395" i="66"/>
  <c r="P394" i="66"/>
  <c r="P393" i="66"/>
  <c r="P392" i="66"/>
  <c r="P391" i="66"/>
  <c r="P390" i="66"/>
  <c r="P389" i="66"/>
  <c r="P388" i="66"/>
  <c r="P387" i="66"/>
  <c r="P386" i="66"/>
  <c r="P385" i="66"/>
  <c r="P384" i="66"/>
  <c r="P383" i="66"/>
  <c r="P382" i="66"/>
  <c r="P381" i="66"/>
  <c r="P380" i="66"/>
  <c r="P379" i="66"/>
  <c r="P378" i="66"/>
  <c r="P377" i="66"/>
  <c r="P376" i="66"/>
  <c r="P375" i="66"/>
  <c r="P374" i="66"/>
  <c r="P373" i="66"/>
  <c r="P372" i="66"/>
  <c r="P371" i="66"/>
  <c r="P370" i="66"/>
  <c r="P369" i="66"/>
  <c r="P368" i="66"/>
  <c r="P367" i="66"/>
  <c r="P366" i="66"/>
  <c r="P365" i="66"/>
  <c r="P364" i="66"/>
  <c r="P363" i="66"/>
  <c r="P362" i="66"/>
  <c r="P361" i="66"/>
  <c r="P360" i="66"/>
  <c r="P359" i="66"/>
  <c r="P358" i="66"/>
  <c r="P357" i="66"/>
  <c r="P356" i="66"/>
  <c r="P355" i="66"/>
  <c r="P354" i="66"/>
  <c r="P353" i="66"/>
  <c r="P352" i="66"/>
  <c r="P351" i="66"/>
  <c r="P350" i="66"/>
  <c r="P349" i="66"/>
  <c r="P348" i="66"/>
  <c r="P347" i="66"/>
  <c r="P346" i="66"/>
  <c r="P345" i="66"/>
  <c r="P344" i="66"/>
  <c r="P343" i="66"/>
  <c r="P342" i="66"/>
  <c r="P341" i="66"/>
  <c r="P340" i="66"/>
  <c r="P339" i="66"/>
  <c r="P338" i="66"/>
  <c r="P337" i="66"/>
  <c r="P336" i="66"/>
  <c r="P335" i="66"/>
  <c r="P334" i="66"/>
  <c r="P333" i="66"/>
  <c r="P332" i="66"/>
  <c r="P331" i="66"/>
  <c r="P330" i="66"/>
  <c r="P329" i="66"/>
  <c r="P328" i="66"/>
  <c r="P327" i="66"/>
  <c r="P326" i="66"/>
  <c r="P325" i="66"/>
  <c r="P324" i="66"/>
  <c r="P323" i="66"/>
  <c r="P322" i="66"/>
  <c r="P321" i="66"/>
  <c r="P320" i="66"/>
  <c r="P319" i="66"/>
  <c r="P318" i="66"/>
  <c r="P317" i="66"/>
  <c r="P316" i="66"/>
  <c r="P315" i="66"/>
  <c r="P314" i="66"/>
  <c r="P313" i="66"/>
  <c r="P312" i="66"/>
  <c r="P311" i="66"/>
  <c r="P310" i="66"/>
  <c r="P309" i="66"/>
  <c r="P308" i="66"/>
  <c r="P307" i="66"/>
  <c r="P306" i="66"/>
  <c r="P305" i="66"/>
  <c r="P304" i="66"/>
  <c r="P303" i="66"/>
  <c r="P302" i="66"/>
  <c r="P301" i="66"/>
  <c r="P300" i="66"/>
  <c r="P299" i="66"/>
  <c r="P298" i="66"/>
  <c r="P297" i="66"/>
  <c r="P296" i="66"/>
  <c r="P295" i="66"/>
  <c r="P294" i="66"/>
  <c r="P293" i="66"/>
  <c r="P292" i="66"/>
  <c r="P291" i="66"/>
  <c r="P290" i="66"/>
  <c r="P289" i="66"/>
  <c r="P288" i="66"/>
  <c r="P287" i="66"/>
  <c r="P286" i="66"/>
  <c r="P285" i="66"/>
  <c r="P284" i="66"/>
  <c r="P283" i="66"/>
  <c r="P282" i="66"/>
  <c r="P281" i="66"/>
  <c r="P280" i="66"/>
  <c r="P279" i="66"/>
  <c r="P278" i="66"/>
  <c r="P277" i="66"/>
  <c r="P276" i="66"/>
  <c r="P275" i="66"/>
  <c r="P274" i="66"/>
  <c r="P273" i="66"/>
  <c r="P272" i="66"/>
  <c r="P271" i="66"/>
  <c r="P270" i="66"/>
  <c r="P269" i="66"/>
  <c r="P268" i="66"/>
  <c r="P267" i="66"/>
  <c r="P266" i="66"/>
  <c r="P265" i="66"/>
  <c r="P264" i="66"/>
  <c r="P263" i="66"/>
  <c r="P262" i="66"/>
  <c r="P261" i="66"/>
  <c r="P260" i="66"/>
  <c r="P259" i="66"/>
  <c r="P258" i="66"/>
  <c r="P257" i="66"/>
  <c r="P256" i="66"/>
  <c r="P255" i="66"/>
  <c r="P254" i="66"/>
  <c r="P253" i="66"/>
  <c r="P252" i="66"/>
  <c r="P251" i="66"/>
  <c r="P250" i="66"/>
  <c r="P249" i="66"/>
  <c r="P248" i="66"/>
  <c r="P247" i="66"/>
  <c r="P246" i="66"/>
  <c r="P245" i="66"/>
  <c r="P244" i="66"/>
  <c r="P243" i="66"/>
  <c r="P242" i="66"/>
  <c r="P241" i="66"/>
  <c r="P240" i="66"/>
  <c r="P239" i="66"/>
  <c r="P238" i="66"/>
  <c r="P237" i="66"/>
  <c r="P236" i="66"/>
  <c r="P235" i="66"/>
  <c r="P234" i="66"/>
  <c r="P233" i="66"/>
  <c r="P232" i="66"/>
  <c r="P231" i="66"/>
  <c r="P230" i="66"/>
  <c r="P229" i="66"/>
  <c r="P228" i="66"/>
  <c r="P227" i="66"/>
  <c r="P226" i="66"/>
  <c r="P225" i="66"/>
  <c r="P224" i="66"/>
  <c r="P223" i="66"/>
  <c r="P222" i="66"/>
  <c r="P221" i="66"/>
  <c r="P220" i="66"/>
  <c r="P219" i="66"/>
  <c r="P218" i="66"/>
  <c r="P217" i="66"/>
  <c r="P216" i="66"/>
  <c r="P215" i="66"/>
  <c r="P214" i="66"/>
  <c r="P213" i="66"/>
  <c r="P212" i="66"/>
  <c r="P211" i="66"/>
  <c r="P210" i="66"/>
  <c r="P209" i="66"/>
  <c r="P208" i="66"/>
  <c r="P207" i="66"/>
  <c r="P206" i="66"/>
  <c r="P205" i="66"/>
  <c r="P204" i="66"/>
  <c r="P203" i="66"/>
  <c r="P202" i="66"/>
  <c r="P201" i="66"/>
  <c r="P200" i="66"/>
  <c r="P199" i="66"/>
  <c r="P198" i="66"/>
  <c r="P197" i="66"/>
  <c r="P196" i="66"/>
  <c r="P195" i="66"/>
  <c r="P194" i="66"/>
  <c r="P193" i="66"/>
  <c r="P192" i="66"/>
  <c r="P191" i="66"/>
  <c r="P190" i="66"/>
  <c r="P189" i="66"/>
  <c r="P188" i="66"/>
  <c r="P187" i="66"/>
  <c r="P186" i="66"/>
  <c r="P185" i="66"/>
  <c r="P184" i="66"/>
  <c r="P183" i="66"/>
  <c r="P182" i="66"/>
  <c r="P181" i="66"/>
  <c r="P180" i="66"/>
  <c r="P179" i="66"/>
  <c r="P178" i="66"/>
  <c r="P177" i="66"/>
  <c r="P176" i="66"/>
  <c r="P175" i="66"/>
  <c r="P174" i="66"/>
  <c r="P173" i="66"/>
  <c r="P172" i="66"/>
  <c r="P171" i="66"/>
  <c r="P170" i="66"/>
  <c r="P169" i="66"/>
  <c r="P168" i="66"/>
  <c r="P167" i="66"/>
  <c r="P166" i="66"/>
  <c r="P165" i="66"/>
  <c r="P164" i="66"/>
  <c r="P163" i="66"/>
  <c r="P162" i="66"/>
  <c r="P161" i="66"/>
  <c r="P160" i="66"/>
  <c r="P159" i="66"/>
  <c r="P158" i="66"/>
  <c r="P157" i="66"/>
  <c r="P156" i="66"/>
  <c r="P155" i="66"/>
  <c r="P154" i="66"/>
  <c r="P153" i="66"/>
  <c r="P152" i="66"/>
  <c r="P151" i="66"/>
  <c r="P150" i="66"/>
  <c r="P149" i="66"/>
  <c r="P148" i="66"/>
  <c r="P147" i="66"/>
  <c r="P146" i="66"/>
  <c r="P145" i="66"/>
  <c r="P144" i="66"/>
  <c r="P143" i="66"/>
  <c r="P142" i="66"/>
  <c r="P141" i="66"/>
  <c r="P140" i="66"/>
  <c r="P139" i="66"/>
  <c r="P138" i="66"/>
  <c r="P137" i="66"/>
  <c r="P136" i="66"/>
  <c r="P135" i="66"/>
  <c r="P134" i="66"/>
  <c r="P133" i="66"/>
  <c r="P132" i="66"/>
  <c r="P131" i="66"/>
  <c r="P130" i="66"/>
  <c r="P129" i="66"/>
  <c r="P128" i="66"/>
  <c r="P127" i="66"/>
  <c r="P126" i="66"/>
  <c r="P125" i="66"/>
  <c r="P124" i="66"/>
  <c r="P123" i="66"/>
  <c r="P122" i="66"/>
  <c r="P121" i="66"/>
  <c r="P120" i="66"/>
  <c r="P119" i="66"/>
  <c r="P118" i="66"/>
  <c r="P117" i="66"/>
  <c r="P116" i="66"/>
  <c r="P115" i="66"/>
  <c r="P114" i="66"/>
  <c r="P113" i="66"/>
  <c r="P112" i="66"/>
  <c r="P111" i="66"/>
  <c r="P110" i="66"/>
  <c r="P109" i="66"/>
  <c r="P108" i="66"/>
  <c r="P107" i="66"/>
  <c r="P106" i="66"/>
  <c r="P105" i="66"/>
  <c r="P104" i="66"/>
  <c r="P103" i="66"/>
  <c r="P102" i="66"/>
  <c r="P101" i="66"/>
  <c r="P100" i="66"/>
  <c r="P99" i="66"/>
  <c r="P98" i="66"/>
  <c r="P97" i="66"/>
  <c r="P96" i="66"/>
  <c r="P95" i="66"/>
  <c r="P94" i="66"/>
  <c r="P93" i="66"/>
  <c r="P92" i="66"/>
  <c r="P91" i="66"/>
  <c r="P90" i="66"/>
  <c r="P89" i="66"/>
  <c r="P88" i="66"/>
  <c r="P87" i="66"/>
  <c r="P86" i="66"/>
  <c r="P85" i="66"/>
  <c r="P84" i="66"/>
  <c r="P83" i="66"/>
  <c r="P82" i="66"/>
  <c r="P81" i="66"/>
  <c r="P80" i="66"/>
  <c r="P79" i="66"/>
  <c r="P78" i="66"/>
  <c r="P77" i="66"/>
  <c r="P76" i="66"/>
  <c r="P75" i="66"/>
  <c r="P74" i="66"/>
  <c r="P73" i="66"/>
  <c r="P72" i="66"/>
  <c r="P71" i="66"/>
  <c r="P70" i="66"/>
  <c r="P69" i="66"/>
  <c r="P68" i="66"/>
  <c r="P67" i="66"/>
  <c r="P66" i="66"/>
  <c r="P65" i="66"/>
  <c r="P64" i="66"/>
  <c r="P63" i="66"/>
  <c r="P62" i="66"/>
  <c r="P61" i="66"/>
  <c r="P60" i="66"/>
  <c r="P59" i="66"/>
  <c r="P58" i="66"/>
  <c r="P57" i="66"/>
  <c r="P56" i="66"/>
  <c r="P55" i="66"/>
  <c r="P54" i="66"/>
  <c r="P53" i="66"/>
  <c r="P52" i="66"/>
  <c r="P51" i="66"/>
  <c r="P50" i="66"/>
  <c r="P49" i="66"/>
  <c r="P48" i="66"/>
  <c r="P47" i="66"/>
  <c r="P46" i="66"/>
  <c r="P45" i="66"/>
  <c r="P44" i="66"/>
  <c r="P43" i="66"/>
  <c r="P42" i="66"/>
  <c r="P41" i="66"/>
  <c r="P40" i="66"/>
  <c r="P39" i="66"/>
  <c r="P38" i="66"/>
  <c r="P37" i="66"/>
  <c r="P36" i="66"/>
  <c r="P35" i="66"/>
  <c r="P34" i="66"/>
  <c r="P33" i="66"/>
  <c r="P32" i="66"/>
  <c r="P31" i="66"/>
  <c r="P30" i="66"/>
  <c r="P29" i="66"/>
  <c r="P28" i="66"/>
  <c r="P27" i="66"/>
  <c r="P26" i="66"/>
  <c r="P25" i="66"/>
  <c r="P24" i="66"/>
  <c r="P23" i="66"/>
  <c r="P22" i="66"/>
  <c r="P21" i="66"/>
  <c r="P20" i="66"/>
  <c r="P19" i="66"/>
  <c r="P18" i="66"/>
  <c r="P17" i="66"/>
  <c r="P16" i="66"/>
  <c r="P15" i="66"/>
  <c r="P14" i="66"/>
  <c r="P13" i="66"/>
  <c r="P12" i="66"/>
  <c r="P11" i="66"/>
  <c r="P10" i="66"/>
  <c r="P9" i="66"/>
  <c r="P8" i="66"/>
  <c r="P7" i="66"/>
  <c r="P6" i="66"/>
  <c r="P5" i="66"/>
  <c r="P4" i="66"/>
  <c r="F2004" i="66"/>
  <c r="F2003" i="66"/>
  <c r="F2002" i="66"/>
  <c r="F2001" i="66"/>
  <c r="F2000" i="66"/>
  <c r="F1999" i="66"/>
  <c r="F1998" i="66"/>
  <c r="F1997" i="66"/>
  <c r="F1996" i="66"/>
  <c r="F1995" i="66"/>
  <c r="F1994" i="66"/>
  <c r="F1993" i="66"/>
  <c r="F1992" i="66"/>
  <c r="F1991" i="66"/>
  <c r="F1990" i="66"/>
  <c r="F1989" i="66"/>
  <c r="F1988" i="66"/>
  <c r="F1987" i="66"/>
  <c r="F1986" i="66"/>
  <c r="F1985" i="66"/>
  <c r="F1984" i="66"/>
  <c r="F1983" i="66"/>
  <c r="F1982" i="66"/>
  <c r="F1981" i="66"/>
  <c r="F1980" i="66"/>
  <c r="F1979" i="66"/>
  <c r="F1978" i="66"/>
  <c r="F1977" i="66"/>
  <c r="F1976" i="66"/>
  <c r="F1975" i="66"/>
  <c r="F1974" i="66"/>
  <c r="F1973" i="66"/>
  <c r="F1972" i="66"/>
  <c r="F1971" i="66"/>
  <c r="F1970" i="66"/>
  <c r="F1969" i="66"/>
  <c r="F1968" i="66"/>
  <c r="F1967" i="66"/>
  <c r="F1966" i="66"/>
  <c r="F1965" i="66"/>
  <c r="F1964" i="66"/>
  <c r="F1963" i="66"/>
  <c r="F1962" i="66"/>
  <c r="F1961" i="66"/>
  <c r="F1960" i="66"/>
  <c r="F1959" i="66"/>
  <c r="F1958" i="66"/>
  <c r="F1957" i="66"/>
  <c r="F1956" i="66"/>
  <c r="F1955" i="66"/>
  <c r="F1954" i="66"/>
  <c r="F1953" i="66"/>
  <c r="F1952" i="66"/>
  <c r="F1951" i="66"/>
  <c r="F1950" i="66"/>
  <c r="F1949" i="66"/>
  <c r="F1948" i="66"/>
  <c r="F1947" i="66"/>
  <c r="F1946" i="66"/>
  <c r="F1945" i="66"/>
  <c r="F1944" i="66"/>
  <c r="F1943" i="66"/>
  <c r="F1942" i="66"/>
  <c r="F1941" i="66"/>
  <c r="F1940" i="66"/>
  <c r="F1939" i="66"/>
  <c r="F1938" i="66"/>
  <c r="F1937" i="66"/>
  <c r="F1936" i="66"/>
  <c r="F1935" i="66"/>
  <c r="F1934" i="66"/>
  <c r="F1933" i="66"/>
  <c r="F1932" i="66"/>
  <c r="F1931" i="66"/>
  <c r="F1930" i="66"/>
  <c r="F1929" i="66"/>
  <c r="F1928" i="66"/>
  <c r="F1927" i="66"/>
  <c r="F1926" i="66"/>
  <c r="F1925" i="66"/>
  <c r="F1924" i="66"/>
  <c r="F1923" i="66"/>
  <c r="F1922" i="66"/>
  <c r="F1921" i="66"/>
  <c r="F1920" i="66"/>
  <c r="F1919" i="66"/>
  <c r="F1918" i="66"/>
  <c r="F1917" i="66"/>
  <c r="F1916" i="66"/>
  <c r="F1915" i="66"/>
  <c r="F1914" i="66"/>
  <c r="F1913" i="66"/>
  <c r="F1912" i="66"/>
  <c r="F1911" i="66"/>
  <c r="F1910" i="66"/>
  <c r="F1909" i="66"/>
  <c r="F1908" i="66"/>
  <c r="F1907" i="66"/>
  <c r="F1906" i="66"/>
  <c r="F1905" i="66"/>
  <c r="F1904" i="66"/>
  <c r="F1903" i="66"/>
  <c r="F1902" i="66"/>
  <c r="F1901" i="66"/>
  <c r="F1900" i="66"/>
  <c r="F1899" i="66"/>
  <c r="F1898" i="66"/>
  <c r="F1897" i="66"/>
  <c r="F1896" i="66"/>
  <c r="F1895" i="66"/>
  <c r="F1894" i="66"/>
  <c r="F1893" i="66"/>
  <c r="F1892" i="66"/>
  <c r="F1891" i="66"/>
  <c r="F1890" i="66"/>
  <c r="F1889" i="66"/>
  <c r="F1888" i="66"/>
  <c r="F1887" i="66"/>
  <c r="F1886" i="66"/>
  <c r="F1885" i="66"/>
  <c r="F1884" i="66"/>
  <c r="F1883" i="66"/>
  <c r="F1882" i="66"/>
  <c r="F1881" i="66"/>
  <c r="F1880" i="66"/>
  <c r="F1879" i="66"/>
  <c r="F1878" i="66"/>
  <c r="F1877" i="66"/>
  <c r="F1876" i="66"/>
  <c r="F1875" i="66"/>
  <c r="F1874" i="66"/>
  <c r="F1873" i="66"/>
  <c r="F1872" i="66"/>
  <c r="F1871" i="66"/>
  <c r="F1870" i="66"/>
  <c r="F1869" i="66"/>
  <c r="F1868" i="66"/>
  <c r="F1867" i="66"/>
  <c r="F1866" i="66"/>
  <c r="F1865" i="66"/>
  <c r="F1864" i="66"/>
  <c r="F1863" i="66"/>
  <c r="F1862" i="66"/>
  <c r="F1861" i="66"/>
  <c r="F1860" i="66"/>
  <c r="F1859" i="66"/>
  <c r="F1858" i="66"/>
  <c r="F1857" i="66"/>
  <c r="F1856" i="66"/>
  <c r="F1855" i="66"/>
  <c r="F1854" i="66"/>
  <c r="F1853" i="66"/>
  <c r="F1852" i="66"/>
  <c r="F1851" i="66"/>
  <c r="F1850" i="66"/>
  <c r="F1849" i="66"/>
  <c r="F1848" i="66"/>
  <c r="F1847" i="66"/>
  <c r="F1846" i="66"/>
  <c r="F1845" i="66"/>
  <c r="F1844" i="66"/>
  <c r="F1843" i="66"/>
  <c r="F1842" i="66"/>
  <c r="F1841" i="66"/>
  <c r="F1840" i="66"/>
  <c r="F1839" i="66"/>
  <c r="F1838" i="66"/>
  <c r="F1837" i="66"/>
  <c r="F1836" i="66"/>
  <c r="F1835" i="66"/>
  <c r="F1834" i="66"/>
  <c r="F1833" i="66"/>
  <c r="F1832" i="66"/>
  <c r="F1831" i="66"/>
  <c r="F1830" i="66"/>
  <c r="F1829" i="66"/>
  <c r="F1828" i="66"/>
  <c r="F1827" i="66"/>
  <c r="F1826" i="66"/>
  <c r="F1825" i="66"/>
  <c r="F1824" i="66"/>
  <c r="F1823" i="66"/>
  <c r="F1822" i="66"/>
  <c r="F1821" i="66"/>
  <c r="F1820" i="66"/>
  <c r="F1819" i="66"/>
  <c r="F1818" i="66"/>
  <c r="F1817" i="66"/>
  <c r="F1816" i="66"/>
  <c r="F1815" i="66"/>
  <c r="F1814" i="66"/>
  <c r="F1813" i="66"/>
  <c r="F1812" i="66"/>
  <c r="F1811" i="66"/>
  <c r="F1810" i="66"/>
  <c r="F1809" i="66"/>
  <c r="F1808" i="66"/>
  <c r="F1807" i="66"/>
  <c r="F1806" i="66"/>
  <c r="F1805" i="66"/>
  <c r="F1804" i="66"/>
  <c r="F1803" i="66"/>
  <c r="F1802" i="66"/>
  <c r="F1801" i="66"/>
  <c r="F1800" i="66"/>
  <c r="F1799" i="66"/>
  <c r="F1798" i="66"/>
  <c r="F1797" i="66"/>
  <c r="F1796" i="66"/>
  <c r="F1795" i="66"/>
  <c r="F1794" i="66"/>
  <c r="F1793" i="66"/>
  <c r="F1792" i="66"/>
  <c r="F1791" i="66"/>
  <c r="F1790" i="66"/>
  <c r="F1789" i="66"/>
  <c r="F1788" i="66"/>
  <c r="F1787" i="66"/>
  <c r="F1786" i="66"/>
  <c r="F1785" i="66"/>
  <c r="F1784" i="66"/>
  <c r="F1783" i="66"/>
  <c r="F1782" i="66"/>
  <c r="F1781" i="66"/>
  <c r="F1780" i="66"/>
  <c r="F1779" i="66"/>
  <c r="F1778" i="66"/>
  <c r="F1777" i="66"/>
  <c r="F1776" i="66"/>
  <c r="F1775" i="66"/>
  <c r="F1774" i="66"/>
  <c r="F1773" i="66"/>
  <c r="F1772" i="66"/>
  <c r="F1771" i="66"/>
  <c r="F1770" i="66"/>
  <c r="F1769" i="66"/>
  <c r="F1768" i="66"/>
  <c r="F1767" i="66"/>
  <c r="F1766" i="66"/>
  <c r="F1765" i="66"/>
  <c r="F1764" i="66"/>
  <c r="F1763" i="66"/>
  <c r="F1762" i="66"/>
  <c r="F1761" i="66"/>
  <c r="F1760" i="66"/>
  <c r="F1759" i="66"/>
  <c r="F1758" i="66"/>
  <c r="F1757" i="66"/>
  <c r="F1756" i="66"/>
  <c r="F1755" i="66"/>
  <c r="F1754" i="66"/>
  <c r="F1753" i="66"/>
  <c r="F1752" i="66"/>
  <c r="F1751" i="66"/>
  <c r="F1750" i="66"/>
  <c r="F1749" i="66"/>
  <c r="F1748" i="66"/>
  <c r="F1747" i="66"/>
  <c r="F1746" i="66"/>
  <c r="F1745" i="66"/>
  <c r="F1744" i="66"/>
  <c r="F1743" i="66"/>
  <c r="F1742" i="66"/>
  <c r="F1741" i="66"/>
  <c r="F1740" i="66"/>
  <c r="F1739" i="66"/>
  <c r="F1738" i="66"/>
  <c r="F1737" i="66"/>
  <c r="F1736" i="66"/>
  <c r="F1735" i="66"/>
  <c r="F1734" i="66"/>
  <c r="F1733" i="66"/>
  <c r="F1732" i="66"/>
  <c r="F1731" i="66"/>
  <c r="F1730" i="66"/>
  <c r="F1729" i="66"/>
  <c r="F1728" i="66"/>
  <c r="F1727" i="66"/>
  <c r="F1726" i="66"/>
  <c r="F1725" i="66"/>
  <c r="F1724" i="66"/>
  <c r="F1723" i="66"/>
  <c r="F1722" i="66"/>
  <c r="F1721" i="66"/>
  <c r="F1720" i="66"/>
  <c r="F1719" i="66"/>
  <c r="F1718" i="66"/>
  <c r="F1717" i="66"/>
  <c r="F1716" i="66"/>
  <c r="F1715" i="66"/>
  <c r="F1714" i="66"/>
  <c r="F1713" i="66"/>
  <c r="F1712" i="66"/>
  <c r="F1711" i="66"/>
  <c r="F1710" i="66"/>
  <c r="F1709" i="66"/>
  <c r="F1708" i="66"/>
  <c r="F1707" i="66"/>
  <c r="F1706" i="66"/>
  <c r="F1705" i="66"/>
  <c r="F1704" i="66"/>
  <c r="F1703" i="66"/>
  <c r="F1702" i="66"/>
  <c r="F1701" i="66"/>
  <c r="F1700" i="66"/>
  <c r="F1699" i="66"/>
  <c r="F1698" i="66"/>
  <c r="F1697" i="66"/>
  <c r="F1696" i="66"/>
  <c r="F1695" i="66"/>
  <c r="F1694" i="66"/>
  <c r="F1693" i="66"/>
  <c r="F1692" i="66"/>
  <c r="F1691" i="66"/>
  <c r="F1690" i="66"/>
  <c r="F1689" i="66"/>
  <c r="F1688" i="66"/>
  <c r="F1687" i="66"/>
  <c r="F1686" i="66"/>
  <c r="F1685" i="66"/>
  <c r="F1684" i="66"/>
  <c r="F1683" i="66"/>
  <c r="F1682" i="66"/>
  <c r="F1681" i="66"/>
  <c r="F1680" i="66"/>
  <c r="F1679" i="66"/>
  <c r="F1678" i="66"/>
  <c r="F1677" i="66"/>
  <c r="F1676" i="66"/>
  <c r="F1675" i="66"/>
  <c r="F1674" i="66"/>
  <c r="F1673" i="66"/>
  <c r="F1672" i="66"/>
  <c r="F1671" i="66"/>
  <c r="F1670" i="66"/>
  <c r="F1669" i="66"/>
  <c r="F1668" i="66"/>
  <c r="F1667" i="66"/>
  <c r="F1666" i="66"/>
  <c r="F1665" i="66"/>
  <c r="F1664" i="66"/>
  <c r="F1663" i="66"/>
  <c r="F1662" i="66"/>
  <c r="F1661" i="66"/>
  <c r="F1660" i="66"/>
  <c r="F1659" i="66"/>
  <c r="F1658" i="66"/>
  <c r="F1657" i="66"/>
  <c r="F1656" i="66"/>
  <c r="F1655" i="66"/>
  <c r="F1654" i="66"/>
  <c r="F1653" i="66"/>
  <c r="F1652" i="66"/>
  <c r="F1651" i="66"/>
  <c r="F1650" i="66"/>
  <c r="F1649" i="66"/>
  <c r="F1648" i="66"/>
  <c r="F1647" i="66"/>
  <c r="F1646" i="66"/>
  <c r="F1645" i="66"/>
  <c r="F1644" i="66"/>
  <c r="F1643" i="66"/>
  <c r="F1642" i="66"/>
  <c r="F1641" i="66"/>
  <c r="F1640" i="66"/>
  <c r="F1639" i="66"/>
  <c r="F1638" i="66"/>
  <c r="F1637" i="66"/>
  <c r="F1636" i="66"/>
  <c r="F1635" i="66"/>
  <c r="F1634" i="66"/>
  <c r="F1633" i="66"/>
  <c r="F1632" i="66"/>
  <c r="F1631" i="66"/>
  <c r="F1630" i="66"/>
  <c r="F1629" i="66"/>
  <c r="F1628" i="66"/>
  <c r="F1627" i="66"/>
  <c r="F1626" i="66"/>
  <c r="F1625" i="66"/>
  <c r="F1624" i="66"/>
  <c r="F1623" i="66"/>
  <c r="F1622" i="66"/>
  <c r="F1621" i="66"/>
  <c r="F1620" i="66"/>
  <c r="F1619" i="66"/>
  <c r="F1618" i="66"/>
  <c r="F1617" i="66"/>
  <c r="F1616" i="66"/>
  <c r="F1615" i="66"/>
  <c r="F1614" i="66"/>
  <c r="F1613" i="66"/>
  <c r="F1612" i="66"/>
  <c r="F1611" i="66"/>
  <c r="F1610" i="66"/>
  <c r="F1609" i="66"/>
  <c r="F1608" i="66"/>
  <c r="F1607" i="66"/>
  <c r="F1606" i="66"/>
  <c r="F1605" i="66"/>
  <c r="F1604" i="66"/>
  <c r="F1603" i="66"/>
  <c r="F1602" i="66"/>
  <c r="F1601" i="66"/>
  <c r="F1600" i="66"/>
  <c r="F1599" i="66"/>
  <c r="F1598" i="66"/>
  <c r="F1597" i="66"/>
  <c r="F1596" i="66"/>
  <c r="F1595" i="66"/>
  <c r="F1594" i="66"/>
  <c r="F1593" i="66"/>
  <c r="F1592" i="66"/>
  <c r="F1591" i="66"/>
  <c r="F1590" i="66"/>
  <c r="F1589" i="66"/>
  <c r="F1588" i="66"/>
  <c r="F1587" i="66"/>
  <c r="F1586" i="66"/>
  <c r="F1585" i="66"/>
  <c r="F1584" i="66"/>
  <c r="F1583" i="66"/>
  <c r="F1582" i="66"/>
  <c r="F1581" i="66"/>
  <c r="F1580" i="66"/>
  <c r="F1579" i="66"/>
  <c r="F1578" i="66"/>
  <c r="F1577" i="66"/>
  <c r="F1576" i="66"/>
  <c r="F1575" i="66"/>
  <c r="F1574" i="66"/>
  <c r="F1573" i="66"/>
  <c r="F1572" i="66"/>
  <c r="F1571" i="66"/>
  <c r="F1570" i="66"/>
  <c r="F1569" i="66"/>
  <c r="F1568" i="66"/>
  <c r="F1567" i="66"/>
  <c r="F1566" i="66"/>
  <c r="F1565" i="66"/>
  <c r="F1564" i="66"/>
  <c r="F1563" i="66"/>
  <c r="F1562" i="66"/>
  <c r="F1561" i="66"/>
  <c r="F1560" i="66"/>
  <c r="F1559" i="66"/>
  <c r="F1558" i="66"/>
  <c r="F1557" i="66"/>
  <c r="F1556" i="66"/>
  <c r="F1555" i="66"/>
  <c r="F1554" i="66"/>
  <c r="F1553" i="66"/>
  <c r="F1552" i="66"/>
  <c r="F1551" i="66"/>
  <c r="F1550" i="66"/>
  <c r="F1549" i="66"/>
  <c r="F1548" i="66"/>
  <c r="F1547" i="66"/>
  <c r="F1546" i="66"/>
  <c r="F1545" i="66"/>
  <c r="F1544" i="66"/>
  <c r="F1543" i="66"/>
  <c r="F1542" i="66"/>
  <c r="F1541" i="66"/>
  <c r="F1540" i="66"/>
  <c r="F1539" i="66"/>
  <c r="F1538" i="66"/>
  <c r="F1537" i="66"/>
  <c r="F1536" i="66"/>
  <c r="F1535" i="66"/>
  <c r="F1534" i="66"/>
  <c r="F1533" i="66"/>
  <c r="F1532" i="66"/>
  <c r="F1531" i="66"/>
  <c r="F1530" i="66"/>
  <c r="F1529" i="66"/>
  <c r="F1528" i="66"/>
  <c r="F1527" i="66"/>
  <c r="F1526" i="66"/>
  <c r="F1525" i="66"/>
  <c r="F1524" i="66"/>
  <c r="F1523" i="66"/>
  <c r="F1522" i="66"/>
  <c r="F1521" i="66"/>
  <c r="F1520" i="66"/>
  <c r="F1519" i="66"/>
  <c r="F1518" i="66"/>
  <c r="F1517" i="66"/>
  <c r="F1516" i="66"/>
  <c r="F1515" i="66"/>
  <c r="F1514" i="66"/>
  <c r="F1513" i="66"/>
  <c r="F1512" i="66"/>
  <c r="F1511" i="66"/>
  <c r="F1510" i="66"/>
  <c r="F1509" i="66"/>
  <c r="F1508" i="66"/>
  <c r="F1507" i="66"/>
  <c r="F1506" i="66"/>
  <c r="F1505" i="66"/>
  <c r="F1504" i="66"/>
  <c r="F1503" i="66"/>
  <c r="F1502" i="66"/>
  <c r="F1501" i="66"/>
  <c r="F1500" i="66"/>
  <c r="F1499" i="66"/>
  <c r="F1498" i="66"/>
  <c r="F1497" i="66"/>
  <c r="F1496" i="66"/>
  <c r="F1495" i="66"/>
  <c r="F1494" i="66"/>
  <c r="F1493" i="66"/>
  <c r="F1492" i="66"/>
  <c r="F1491" i="66"/>
  <c r="F1490" i="66"/>
  <c r="F1489" i="66"/>
  <c r="F1488" i="66"/>
  <c r="F1487" i="66"/>
  <c r="F1486" i="66"/>
  <c r="F1485" i="66"/>
  <c r="F1484" i="66"/>
  <c r="F1483" i="66"/>
  <c r="F1482" i="66"/>
  <c r="F1481" i="66"/>
  <c r="F1480" i="66"/>
  <c r="F1479" i="66"/>
  <c r="F1478" i="66"/>
  <c r="F1477" i="66"/>
  <c r="F1476" i="66"/>
  <c r="F1475" i="66"/>
  <c r="F1474" i="66"/>
  <c r="F1473" i="66"/>
  <c r="F1472" i="66"/>
  <c r="F1471" i="66"/>
  <c r="F1470" i="66"/>
  <c r="F1469" i="66"/>
  <c r="F1468" i="66"/>
  <c r="F1467" i="66"/>
  <c r="F1466" i="66"/>
  <c r="F1465" i="66"/>
  <c r="F1464" i="66"/>
  <c r="F1463" i="66"/>
  <c r="F1462" i="66"/>
  <c r="F1461" i="66"/>
  <c r="F1460" i="66"/>
  <c r="F1459" i="66"/>
  <c r="F1458" i="66"/>
  <c r="F1457" i="66"/>
  <c r="F1456" i="66"/>
  <c r="F1455" i="66"/>
  <c r="F1454" i="66"/>
  <c r="F1453" i="66"/>
  <c r="F1452" i="66"/>
  <c r="F1451" i="66"/>
  <c r="F1450" i="66"/>
  <c r="F1449" i="66"/>
  <c r="F1448" i="66"/>
  <c r="F1447" i="66"/>
  <c r="F1446" i="66"/>
  <c r="F1445" i="66"/>
  <c r="F1444" i="66"/>
  <c r="F1443" i="66"/>
  <c r="F1442" i="66"/>
  <c r="F1441" i="66"/>
  <c r="F1440" i="66"/>
  <c r="F1439" i="66"/>
  <c r="F1438" i="66"/>
  <c r="F1437" i="66"/>
  <c r="F1436" i="66"/>
  <c r="F1435" i="66"/>
  <c r="F1434" i="66"/>
  <c r="F1433" i="66"/>
  <c r="F1432" i="66"/>
  <c r="F1431" i="66"/>
  <c r="F1430" i="66"/>
  <c r="F1429" i="66"/>
  <c r="F1428" i="66"/>
  <c r="F1427" i="66"/>
  <c r="F1426" i="66"/>
  <c r="F1425" i="66"/>
  <c r="F1424" i="66"/>
  <c r="F1423" i="66"/>
  <c r="F1422" i="66"/>
  <c r="F1421" i="66"/>
  <c r="F1420" i="66"/>
  <c r="F1419" i="66"/>
  <c r="F1418" i="66"/>
  <c r="F1417" i="66"/>
  <c r="F1416" i="66"/>
  <c r="F1415" i="66"/>
  <c r="F1414" i="66"/>
  <c r="F1413" i="66"/>
  <c r="F1412" i="66"/>
  <c r="F1411" i="66"/>
  <c r="F1410" i="66"/>
  <c r="F1409" i="66"/>
  <c r="F1408" i="66"/>
  <c r="F1407" i="66"/>
  <c r="F1406" i="66"/>
  <c r="F1405" i="66"/>
  <c r="F1404" i="66"/>
  <c r="F1403" i="66"/>
  <c r="F1402" i="66"/>
  <c r="F1401" i="66"/>
  <c r="F1400" i="66"/>
  <c r="F1399" i="66"/>
  <c r="F1398" i="66"/>
  <c r="F1397" i="66"/>
  <c r="F1396" i="66"/>
  <c r="F1395" i="66"/>
  <c r="F1394" i="66"/>
  <c r="F1393" i="66"/>
  <c r="F1392" i="66"/>
  <c r="F1391" i="66"/>
  <c r="F1390" i="66"/>
  <c r="F1389" i="66"/>
  <c r="F1388" i="66"/>
  <c r="F1387" i="66"/>
  <c r="F1386" i="66"/>
  <c r="F1385" i="66"/>
  <c r="F1384" i="66"/>
  <c r="F1383" i="66"/>
  <c r="F1382" i="66"/>
  <c r="F1381" i="66"/>
  <c r="F1380" i="66"/>
  <c r="F1379" i="66"/>
  <c r="F1378" i="66"/>
  <c r="F1377" i="66"/>
  <c r="F1376" i="66"/>
  <c r="F1375" i="66"/>
  <c r="F1374" i="66"/>
  <c r="F1373" i="66"/>
  <c r="F1372" i="66"/>
  <c r="F1371" i="66"/>
  <c r="F1370" i="66"/>
  <c r="F1369" i="66"/>
  <c r="F1368" i="66"/>
  <c r="F1367" i="66"/>
  <c r="F1366" i="66"/>
  <c r="F1365" i="66"/>
  <c r="F1364" i="66"/>
  <c r="F1363" i="66"/>
  <c r="F1362" i="66"/>
  <c r="F1361" i="66"/>
  <c r="F1360" i="66"/>
  <c r="F1359" i="66"/>
  <c r="F1358" i="66"/>
  <c r="F1357" i="66"/>
  <c r="F1356" i="66"/>
  <c r="F1355" i="66"/>
  <c r="F1354" i="66"/>
  <c r="F1353" i="66"/>
  <c r="F1352" i="66"/>
  <c r="F1351" i="66"/>
  <c r="F1350" i="66"/>
  <c r="F1349" i="66"/>
  <c r="F1348" i="66"/>
  <c r="F1347" i="66"/>
  <c r="F1346" i="66"/>
  <c r="F1345" i="66"/>
  <c r="F1344" i="66"/>
  <c r="F1343" i="66"/>
  <c r="F1342" i="66"/>
  <c r="F1341" i="66"/>
  <c r="F1340" i="66"/>
  <c r="F1339" i="66"/>
  <c r="F1338" i="66"/>
  <c r="F1337" i="66"/>
  <c r="F1336" i="66"/>
  <c r="F1335" i="66"/>
  <c r="F1334" i="66"/>
  <c r="F1333" i="66"/>
  <c r="F1332" i="66"/>
  <c r="F1331" i="66"/>
  <c r="F1330" i="66"/>
  <c r="F1329" i="66"/>
  <c r="F1328" i="66"/>
  <c r="F1327" i="66"/>
  <c r="F1326" i="66"/>
  <c r="F1325" i="66"/>
  <c r="F1324" i="66"/>
  <c r="F1323" i="66"/>
  <c r="F1322" i="66"/>
  <c r="F1321" i="66"/>
  <c r="F1320" i="66"/>
  <c r="F1319" i="66"/>
  <c r="F1318" i="66"/>
  <c r="F1317" i="66"/>
  <c r="F1316" i="66"/>
  <c r="F1315" i="66"/>
  <c r="F1314" i="66"/>
  <c r="F1313" i="66"/>
  <c r="F1312" i="66"/>
  <c r="F1311" i="66"/>
  <c r="F1310" i="66"/>
  <c r="F1309" i="66"/>
  <c r="F1308" i="66"/>
  <c r="F1307" i="66"/>
  <c r="F1306" i="66"/>
  <c r="F1305" i="66"/>
  <c r="F1304" i="66"/>
  <c r="F1303" i="66"/>
  <c r="F1302" i="66"/>
  <c r="F1301" i="66"/>
  <c r="F1300" i="66"/>
  <c r="F1299" i="66"/>
  <c r="F1298" i="66"/>
  <c r="F1297" i="66"/>
  <c r="F1296" i="66"/>
  <c r="F1295" i="66"/>
  <c r="F1294" i="66"/>
  <c r="F1293" i="66"/>
  <c r="F1292" i="66"/>
  <c r="F1291" i="66"/>
  <c r="F1290" i="66"/>
  <c r="F1289" i="66"/>
  <c r="F1288" i="66"/>
  <c r="F1287" i="66"/>
  <c r="F1286" i="66"/>
  <c r="F1285" i="66"/>
  <c r="F1284" i="66"/>
  <c r="F1283" i="66"/>
  <c r="F1282" i="66"/>
  <c r="F1281" i="66"/>
  <c r="F1280" i="66"/>
  <c r="F1279" i="66"/>
  <c r="F1278" i="66"/>
  <c r="F1277" i="66"/>
  <c r="F1276" i="66"/>
  <c r="F1275" i="66"/>
  <c r="F1274" i="66"/>
  <c r="F1273" i="66"/>
  <c r="F1272" i="66"/>
  <c r="F1271" i="66"/>
  <c r="F1270" i="66"/>
  <c r="F1269" i="66"/>
  <c r="F1268" i="66"/>
  <c r="F1267" i="66"/>
  <c r="F1266" i="66"/>
  <c r="F1265" i="66"/>
  <c r="F1264" i="66"/>
  <c r="F1263" i="66"/>
  <c r="F1262" i="66"/>
  <c r="F1261" i="66"/>
  <c r="F1260" i="66"/>
  <c r="F1259" i="66"/>
  <c r="F1258" i="66"/>
  <c r="F1257" i="66"/>
  <c r="F1256" i="66"/>
  <c r="F1255" i="66"/>
  <c r="F1254" i="66"/>
  <c r="F1253" i="66"/>
  <c r="F1252" i="66"/>
  <c r="F1251" i="66"/>
  <c r="F1250" i="66"/>
  <c r="F1249" i="66"/>
  <c r="F1248" i="66"/>
  <c r="F1247" i="66"/>
  <c r="F1246" i="66"/>
  <c r="F1245" i="66"/>
  <c r="F1244" i="66"/>
  <c r="F1243" i="66"/>
  <c r="F1242" i="66"/>
  <c r="F1241" i="66"/>
  <c r="F1240" i="66"/>
  <c r="F1239" i="66"/>
  <c r="F1238" i="66"/>
  <c r="F1237" i="66"/>
  <c r="F1236" i="66"/>
  <c r="F1235" i="66"/>
  <c r="F1234" i="66"/>
  <c r="F1233" i="66"/>
  <c r="F1232" i="66"/>
  <c r="F1231" i="66"/>
  <c r="F1230" i="66"/>
  <c r="F1229" i="66"/>
  <c r="F1228" i="66"/>
  <c r="F1227" i="66"/>
  <c r="F1226" i="66"/>
  <c r="F1225" i="66"/>
  <c r="F1224" i="66"/>
  <c r="F1223" i="66"/>
  <c r="F1222" i="66"/>
  <c r="F1221" i="66"/>
  <c r="F1220" i="66"/>
  <c r="F1219" i="66"/>
  <c r="F1218" i="66"/>
  <c r="F1217" i="66"/>
  <c r="F1216" i="66"/>
  <c r="F1215" i="66"/>
  <c r="F1214" i="66"/>
  <c r="F1213" i="66"/>
  <c r="F1212" i="66"/>
  <c r="F1211" i="66"/>
  <c r="F1210" i="66"/>
  <c r="F1209" i="66"/>
  <c r="F1208" i="66"/>
  <c r="F1207" i="66"/>
  <c r="F1206" i="66"/>
  <c r="F1205" i="66"/>
  <c r="F1204" i="66"/>
  <c r="F1203" i="66"/>
  <c r="F1202" i="66"/>
  <c r="F1201" i="66"/>
  <c r="F1200" i="66"/>
  <c r="F1199" i="66"/>
  <c r="F1198" i="66"/>
  <c r="F1197" i="66"/>
  <c r="F1196" i="66"/>
  <c r="F1195" i="66"/>
  <c r="F1194" i="66"/>
  <c r="F1193" i="66"/>
  <c r="F1192" i="66"/>
  <c r="F1191" i="66"/>
  <c r="F1190" i="66"/>
  <c r="F1189" i="66"/>
  <c r="F1188" i="66"/>
  <c r="F1187" i="66"/>
  <c r="F1186" i="66"/>
  <c r="F1185" i="66"/>
  <c r="F1184" i="66"/>
  <c r="F1183" i="66"/>
  <c r="F1182" i="66"/>
  <c r="F1181" i="66"/>
  <c r="F1180" i="66"/>
  <c r="F1179" i="66"/>
  <c r="F1178" i="66"/>
  <c r="F1177" i="66"/>
  <c r="F1176" i="66"/>
  <c r="F1175" i="66"/>
  <c r="F1174" i="66"/>
  <c r="F1173" i="66"/>
  <c r="F1172" i="66"/>
  <c r="F1171" i="66"/>
  <c r="F1170" i="66"/>
  <c r="F1169" i="66"/>
  <c r="F1168" i="66"/>
  <c r="F1167" i="66"/>
  <c r="F1166" i="66"/>
  <c r="F1165" i="66"/>
  <c r="F1164" i="66"/>
  <c r="F1163" i="66"/>
  <c r="F1162" i="66"/>
  <c r="F1161" i="66"/>
  <c r="F1160" i="66"/>
  <c r="F1159" i="66"/>
  <c r="F1158" i="66"/>
  <c r="F1157" i="66"/>
  <c r="F1156" i="66"/>
  <c r="F1155" i="66"/>
  <c r="F1154" i="66"/>
  <c r="F1153" i="66"/>
  <c r="F1152" i="66"/>
  <c r="F1151" i="66"/>
  <c r="F1150" i="66"/>
  <c r="F1149" i="66"/>
  <c r="F1148" i="66"/>
  <c r="F1147" i="66"/>
  <c r="F1146" i="66"/>
  <c r="F1145" i="66"/>
  <c r="F1144" i="66"/>
  <c r="F1143" i="66"/>
  <c r="F1142" i="66"/>
  <c r="F1141" i="66"/>
  <c r="F1140" i="66"/>
  <c r="F1139" i="66"/>
  <c r="F1138" i="66"/>
  <c r="F1137" i="66"/>
  <c r="F1136" i="66"/>
  <c r="F1135" i="66"/>
  <c r="F1134" i="66"/>
  <c r="F1133" i="66"/>
  <c r="F1132" i="66"/>
  <c r="F1131" i="66"/>
  <c r="F1130" i="66"/>
  <c r="F1129" i="66"/>
  <c r="F1128" i="66"/>
  <c r="F1127" i="66"/>
  <c r="F1126" i="66"/>
  <c r="F1125" i="66"/>
  <c r="F1124" i="66"/>
  <c r="F1123" i="66"/>
  <c r="F1122" i="66"/>
  <c r="F1121" i="66"/>
  <c r="F1120" i="66"/>
  <c r="F1119" i="66"/>
  <c r="F1118" i="66"/>
  <c r="F1117" i="66"/>
  <c r="F1116" i="66"/>
  <c r="F1115" i="66"/>
  <c r="F1114" i="66"/>
  <c r="F1113" i="66"/>
  <c r="F1112" i="66"/>
  <c r="F1111" i="66"/>
  <c r="F1110" i="66"/>
  <c r="F1109" i="66"/>
  <c r="F1108" i="66"/>
  <c r="F1107" i="66"/>
  <c r="F1106" i="66"/>
  <c r="F1105" i="66"/>
  <c r="F1104" i="66"/>
  <c r="F1103" i="66"/>
  <c r="F1102" i="66"/>
  <c r="F1101" i="66"/>
  <c r="F1100" i="66"/>
  <c r="F1099" i="66"/>
  <c r="F1098" i="66"/>
  <c r="F1097" i="66"/>
  <c r="F1096" i="66"/>
  <c r="F1095" i="66"/>
  <c r="F1094" i="66"/>
  <c r="F1093" i="66"/>
  <c r="F1092" i="66"/>
  <c r="F1091" i="66"/>
  <c r="F1090" i="66"/>
  <c r="F1089" i="66"/>
  <c r="F1088" i="66"/>
  <c r="F1087" i="66"/>
  <c r="F1086" i="66"/>
  <c r="F1085" i="66"/>
  <c r="F1084" i="66"/>
  <c r="F1083" i="66"/>
  <c r="F1082" i="66"/>
  <c r="F1081" i="66"/>
  <c r="F1080" i="66"/>
  <c r="F1079" i="66"/>
  <c r="F1078" i="66"/>
  <c r="F1077" i="66"/>
  <c r="F1076" i="66"/>
  <c r="F1075" i="66"/>
  <c r="F1074" i="66"/>
  <c r="F1073" i="66"/>
  <c r="F1072" i="66"/>
  <c r="F1071" i="66"/>
  <c r="F1070" i="66"/>
  <c r="F1069" i="66"/>
  <c r="F1068" i="66"/>
  <c r="F1067" i="66"/>
  <c r="F1066" i="66"/>
  <c r="F1065" i="66"/>
  <c r="F1064" i="66"/>
  <c r="F1063" i="66"/>
  <c r="F1062" i="66"/>
  <c r="F1061" i="66"/>
  <c r="F1060" i="66"/>
  <c r="F1059" i="66"/>
  <c r="F1058" i="66"/>
  <c r="F1057" i="66"/>
  <c r="F1056" i="66"/>
  <c r="F1055" i="66"/>
  <c r="F1054" i="66"/>
  <c r="F1053" i="66"/>
  <c r="F1052" i="66"/>
  <c r="F1051" i="66"/>
  <c r="F1050" i="66"/>
  <c r="F1049" i="66"/>
  <c r="F1048" i="66"/>
  <c r="F1047" i="66"/>
  <c r="F1046" i="66"/>
  <c r="F1045" i="66"/>
  <c r="F1044" i="66"/>
  <c r="F1043" i="66"/>
  <c r="F1042" i="66"/>
  <c r="F1041" i="66"/>
  <c r="F1040" i="66"/>
  <c r="F1039" i="66"/>
  <c r="F1038" i="66"/>
  <c r="F1037" i="66"/>
  <c r="F1036" i="66"/>
  <c r="F1035" i="66"/>
  <c r="F1034" i="66"/>
  <c r="F1033" i="66"/>
  <c r="F1032" i="66"/>
  <c r="F1031" i="66"/>
  <c r="F1030" i="66"/>
  <c r="F1029" i="66"/>
  <c r="F1028" i="66"/>
  <c r="F1027" i="66"/>
  <c r="F1026" i="66"/>
  <c r="F1025" i="66"/>
  <c r="F1024" i="66"/>
  <c r="F1023" i="66"/>
  <c r="F1022" i="66"/>
  <c r="F1021" i="66"/>
  <c r="F1020" i="66"/>
  <c r="F1019" i="66"/>
  <c r="F1018" i="66"/>
  <c r="F1017" i="66"/>
  <c r="F1016" i="66"/>
  <c r="F1015" i="66"/>
  <c r="F1014" i="66"/>
  <c r="F1013" i="66"/>
  <c r="F1012" i="66"/>
  <c r="F1011" i="66"/>
  <c r="F1010" i="66"/>
  <c r="F1009" i="66"/>
  <c r="F1008" i="66"/>
  <c r="F1007" i="66"/>
  <c r="F1006" i="66"/>
  <c r="F1005" i="66"/>
  <c r="F1004" i="66"/>
  <c r="F1003" i="66"/>
  <c r="F1002" i="66"/>
  <c r="F1001" i="66"/>
  <c r="F1000" i="66"/>
  <c r="F999" i="66"/>
  <c r="F998" i="66"/>
  <c r="F997" i="66"/>
  <c r="F996" i="66"/>
  <c r="F995" i="66"/>
  <c r="F994" i="66"/>
  <c r="F993" i="66"/>
  <c r="F992" i="66"/>
  <c r="F991" i="66"/>
  <c r="F990" i="66"/>
  <c r="F989" i="66"/>
  <c r="F988" i="66"/>
  <c r="F987" i="66"/>
  <c r="F986" i="66"/>
  <c r="F985" i="66"/>
  <c r="F984" i="66"/>
  <c r="F983" i="66"/>
  <c r="F982" i="66"/>
  <c r="F981" i="66"/>
  <c r="F980" i="66"/>
  <c r="F979" i="66"/>
  <c r="F978" i="66"/>
  <c r="F977" i="66"/>
  <c r="F976" i="66"/>
  <c r="F975" i="66"/>
  <c r="F974" i="66"/>
  <c r="F973" i="66"/>
  <c r="F972" i="66"/>
  <c r="F971" i="66"/>
  <c r="F970" i="66"/>
  <c r="F969" i="66"/>
  <c r="F968" i="66"/>
  <c r="F967" i="66"/>
  <c r="F966" i="66"/>
  <c r="F965" i="66"/>
  <c r="F964" i="66"/>
  <c r="F963" i="66"/>
  <c r="F962" i="66"/>
  <c r="F961" i="66"/>
  <c r="F960" i="66"/>
  <c r="F959" i="66"/>
  <c r="F958" i="66"/>
  <c r="F957" i="66"/>
  <c r="F956" i="66"/>
  <c r="F955" i="66"/>
  <c r="F954" i="66"/>
  <c r="F953" i="66"/>
  <c r="F952" i="66"/>
  <c r="F951" i="66"/>
  <c r="F950" i="66"/>
  <c r="F949" i="66"/>
  <c r="F948" i="66"/>
  <c r="F947" i="66"/>
  <c r="F946" i="66"/>
  <c r="F945" i="66"/>
  <c r="F944" i="66"/>
  <c r="F943" i="66"/>
  <c r="F942" i="66"/>
  <c r="F941" i="66"/>
  <c r="F940" i="66"/>
  <c r="F939" i="66"/>
  <c r="F938" i="66"/>
  <c r="F937" i="66"/>
  <c r="F936" i="66"/>
  <c r="F935" i="66"/>
  <c r="F934" i="66"/>
  <c r="F933" i="66"/>
  <c r="F932" i="66"/>
  <c r="F931" i="66"/>
  <c r="F930" i="66"/>
  <c r="F929" i="66"/>
  <c r="F928" i="66"/>
  <c r="F927" i="66"/>
  <c r="F926" i="66"/>
  <c r="F925" i="66"/>
  <c r="F924" i="66"/>
  <c r="F923" i="66"/>
  <c r="F922" i="66"/>
  <c r="F921" i="66"/>
  <c r="F920" i="66"/>
  <c r="F919" i="66"/>
  <c r="F918" i="66"/>
  <c r="F917" i="66"/>
  <c r="F916" i="66"/>
  <c r="F915" i="66"/>
  <c r="F914" i="66"/>
  <c r="F913" i="66"/>
  <c r="F912" i="66"/>
  <c r="F911" i="66"/>
  <c r="F910" i="66"/>
  <c r="F909" i="66"/>
  <c r="F908" i="66"/>
  <c r="F907" i="66"/>
  <c r="F906" i="66"/>
  <c r="F905" i="66"/>
  <c r="F904" i="66"/>
  <c r="F903" i="66"/>
  <c r="F902" i="66"/>
  <c r="F901" i="66"/>
  <c r="F900" i="66"/>
  <c r="F899" i="66"/>
  <c r="F898" i="66"/>
  <c r="F897" i="66"/>
  <c r="F896" i="66"/>
  <c r="F895" i="66"/>
  <c r="F894" i="66"/>
  <c r="F893" i="66"/>
  <c r="F892" i="66"/>
  <c r="F891" i="66"/>
  <c r="F890" i="66"/>
  <c r="F889" i="66"/>
  <c r="F888" i="66"/>
  <c r="F887" i="66"/>
  <c r="F886" i="66"/>
  <c r="F885" i="66"/>
  <c r="F884" i="66"/>
  <c r="F883" i="66"/>
  <c r="F882" i="66"/>
  <c r="F881" i="66"/>
  <c r="F880" i="66"/>
  <c r="F879" i="66"/>
  <c r="F878" i="66"/>
  <c r="F877" i="66"/>
  <c r="F876" i="66"/>
  <c r="F875" i="66"/>
  <c r="F874" i="66"/>
  <c r="F873" i="66"/>
  <c r="F872" i="66"/>
  <c r="F871" i="66"/>
  <c r="F870" i="66"/>
  <c r="F869" i="66"/>
  <c r="F868" i="66"/>
  <c r="F867" i="66"/>
  <c r="F866" i="66"/>
  <c r="F865" i="66"/>
  <c r="F864" i="66"/>
  <c r="F863" i="66"/>
  <c r="F862" i="66"/>
  <c r="F861" i="66"/>
  <c r="F860" i="66"/>
  <c r="F859" i="66"/>
  <c r="F858" i="66"/>
  <c r="F857" i="66"/>
  <c r="F856" i="66"/>
  <c r="F855" i="66"/>
  <c r="F854" i="66"/>
  <c r="F853" i="66"/>
  <c r="F852" i="66"/>
  <c r="F851" i="66"/>
  <c r="F850" i="66"/>
  <c r="F849" i="66"/>
  <c r="F848" i="66"/>
  <c r="F847" i="66"/>
  <c r="F846" i="66"/>
  <c r="F845" i="66"/>
  <c r="F844" i="66"/>
  <c r="F843" i="66"/>
  <c r="F842" i="66"/>
  <c r="F841" i="66"/>
  <c r="F840" i="66"/>
  <c r="F839" i="66"/>
  <c r="F838" i="66"/>
  <c r="F837" i="66"/>
  <c r="F836" i="66"/>
  <c r="F835" i="66"/>
  <c r="F834" i="66"/>
  <c r="F833" i="66"/>
  <c r="F832" i="66"/>
  <c r="F831" i="66"/>
  <c r="F830" i="66"/>
  <c r="F829" i="66"/>
  <c r="F828" i="66"/>
  <c r="F827" i="66"/>
  <c r="F826" i="66"/>
  <c r="F825" i="66"/>
  <c r="F824" i="66"/>
  <c r="F823" i="66"/>
  <c r="F822" i="66"/>
  <c r="F821" i="66"/>
  <c r="F820" i="66"/>
  <c r="F819" i="66"/>
  <c r="F818" i="66"/>
  <c r="F817" i="66"/>
  <c r="F816" i="66"/>
  <c r="F815" i="66"/>
  <c r="F814" i="66"/>
  <c r="F813" i="66"/>
  <c r="F812" i="66"/>
  <c r="F811" i="66"/>
  <c r="F810" i="66"/>
  <c r="F809" i="66"/>
  <c r="F808" i="66"/>
  <c r="F807" i="66"/>
  <c r="F806" i="66"/>
  <c r="F805" i="66"/>
  <c r="F804" i="66"/>
  <c r="F803" i="66"/>
  <c r="F802" i="66"/>
  <c r="F801" i="66"/>
  <c r="F800" i="66"/>
  <c r="F799" i="66"/>
  <c r="F798" i="66"/>
  <c r="F797" i="66"/>
  <c r="F796" i="66"/>
  <c r="F795" i="66"/>
  <c r="F794" i="66"/>
  <c r="F793" i="66"/>
  <c r="F792" i="66"/>
  <c r="F791" i="66"/>
  <c r="F790" i="66"/>
  <c r="F789" i="66"/>
  <c r="F788" i="66"/>
  <c r="F787" i="66"/>
  <c r="F786" i="66"/>
  <c r="F785" i="66"/>
  <c r="F784" i="66"/>
  <c r="F783" i="66"/>
  <c r="F782" i="66"/>
  <c r="F781" i="66"/>
  <c r="F780" i="66"/>
  <c r="F779" i="66"/>
  <c r="F778" i="66"/>
  <c r="F777" i="66"/>
  <c r="F776" i="66"/>
  <c r="F775" i="66"/>
  <c r="F774" i="66"/>
  <c r="F773" i="66"/>
  <c r="F772" i="66"/>
  <c r="F771" i="66"/>
  <c r="F770" i="66"/>
  <c r="F769" i="66"/>
  <c r="F768" i="66"/>
  <c r="F767" i="66"/>
  <c r="F766" i="66"/>
  <c r="F765" i="66"/>
  <c r="F764" i="66"/>
  <c r="F763" i="66"/>
  <c r="F762" i="66"/>
  <c r="F761" i="66"/>
  <c r="F760" i="66"/>
  <c r="F759" i="66"/>
  <c r="F758" i="66"/>
  <c r="F757" i="66"/>
  <c r="F756" i="66"/>
  <c r="F755" i="66"/>
  <c r="F754" i="66"/>
  <c r="F753" i="66"/>
  <c r="F752" i="66"/>
  <c r="F751" i="66"/>
  <c r="F750" i="66"/>
  <c r="F749" i="66"/>
  <c r="F748" i="66"/>
  <c r="F747" i="66"/>
  <c r="F746" i="66"/>
  <c r="F745" i="66"/>
  <c r="F744" i="66"/>
  <c r="F743" i="66"/>
  <c r="F742" i="66"/>
  <c r="F741" i="66"/>
  <c r="F740" i="66"/>
  <c r="F739" i="66"/>
  <c r="F738" i="66"/>
  <c r="F737" i="66"/>
  <c r="F736" i="66"/>
  <c r="F735" i="66"/>
  <c r="F734" i="66"/>
  <c r="F733" i="66"/>
  <c r="F732" i="66"/>
  <c r="F731" i="66"/>
  <c r="F730" i="66"/>
  <c r="F729" i="66"/>
  <c r="F728" i="66"/>
  <c r="F727" i="66"/>
  <c r="F726" i="66"/>
  <c r="F725" i="66"/>
  <c r="F724" i="66"/>
  <c r="F723" i="66"/>
  <c r="F722" i="66"/>
  <c r="F721" i="66"/>
  <c r="F720" i="66"/>
  <c r="F719" i="66"/>
  <c r="F718" i="66"/>
  <c r="F717" i="66"/>
  <c r="F716" i="66"/>
  <c r="F715" i="66"/>
  <c r="F714" i="66"/>
  <c r="F713" i="66"/>
  <c r="F712" i="66"/>
  <c r="F711" i="66"/>
  <c r="F710" i="66"/>
  <c r="F709" i="66"/>
  <c r="F708" i="66"/>
  <c r="F707" i="66"/>
  <c r="F706" i="66"/>
  <c r="F705" i="66"/>
  <c r="F704" i="66"/>
  <c r="F703" i="66"/>
  <c r="F702" i="66"/>
  <c r="F701" i="66"/>
  <c r="F700" i="66"/>
  <c r="F699" i="66"/>
  <c r="F698" i="66"/>
  <c r="F697" i="66"/>
  <c r="F696" i="66"/>
  <c r="F695" i="66"/>
  <c r="F694" i="66"/>
  <c r="F693" i="66"/>
  <c r="F692" i="66"/>
  <c r="F691" i="66"/>
  <c r="F690" i="66"/>
  <c r="F689" i="66"/>
  <c r="F688" i="66"/>
  <c r="F687" i="66"/>
  <c r="F686" i="66"/>
  <c r="F685" i="66"/>
  <c r="F684" i="66"/>
  <c r="F683" i="66"/>
  <c r="F682" i="66"/>
  <c r="F681" i="66"/>
  <c r="F680" i="66"/>
  <c r="F679" i="66"/>
  <c r="F678" i="66"/>
  <c r="F677" i="66"/>
  <c r="F676" i="66"/>
  <c r="F675" i="66"/>
  <c r="F674" i="66"/>
  <c r="F673" i="66"/>
  <c r="F672" i="66"/>
  <c r="F671" i="66"/>
  <c r="F670" i="66"/>
  <c r="F669" i="66"/>
  <c r="F668" i="66"/>
  <c r="F667" i="66"/>
  <c r="F666" i="66"/>
  <c r="F665" i="66"/>
  <c r="F664" i="66"/>
  <c r="F663" i="66"/>
  <c r="F662" i="66"/>
  <c r="F661" i="66"/>
  <c r="F660" i="66"/>
  <c r="F659" i="66"/>
  <c r="F658" i="66"/>
  <c r="F657" i="66"/>
  <c r="F656" i="66"/>
  <c r="F655" i="66"/>
  <c r="F654" i="66"/>
  <c r="F653" i="66"/>
  <c r="F652" i="66"/>
  <c r="F651" i="66"/>
  <c r="F650" i="66"/>
  <c r="F649" i="66"/>
  <c r="F648" i="66"/>
  <c r="F647" i="66"/>
  <c r="F646" i="66"/>
  <c r="F645" i="66"/>
  <c r="F644" i="66"/>
  <c r="F643" i="66"/>
  <c r="F642" i="66"/>
  <c r="F641" i="66"/>
  <c r="F640" i="66"/>
  <c r="F639" i="66"/>
  <c r="F638" i="66"/>
  <c r="F637" i="66"/>
  <c r="F636" i="66"/>
  <c r="F635" i="66"/>
  <c r="F634" i="66"/>
  <c r="F633" i="66"/>
  <c r="F632" i="66"/>
  <c r="F631" i="66"/>
  <c r="F630" i="66"/>
  <c r="F629" i="66"/>
  <c r="F628" i="66"/>
  <c r="F627" i="66"/>
  <c r="F626" i="66"/>
  <c r="F625" i="66"/>
  <c r="F624" i="66"/>
  <c r="F623" i="66"/>
  <c r="F622" i="66"/>
  <c r="F621" i="66"/>
  <c r="F620" i="66"/>
  <c r="F619" i="66"/>
  <c r="F618" i="66"/>
  <c r="F617" i="66"/>
  <c r="F616" i="66"/>
  <c r="F615" i="66"/>
  <c r="F614" i="66"/>
  <c r="F613" i="66"/>
  <c r="F612" i="66"/>
  <c r="F611" i="66"/>
  <c r="F610" i="66"/>
  <c r="F609" i="66"/>
  <c r="F608" i="66"/>
  <c r="F607" i="66"/>
  <c r="F606" i="66"/>
  <c r="F605" i="66"/>
  <c r="F604" i="66"/>
  <c r="F603" i="66"/>
  <c r="F602" i="66"/>
  <c r="F601" i="66"/>
  <c r="F600" i="66"/>
  <c r="F599" i="66"/>
  <c r="F598" i="66"/>
  <c r="F597" i="66"/>
  <c r="F596" i="66"/>
  <c r="F595" i="66"/>
  <c r="F594" i="66"/>
  <c r="F593" i="66"/>
  <c r="F592" i="66"/>
  <c r="F591" i="66"/>
  <c r="F590" i="66"/>
  <c r="F589" i="66"/>
  <c r="F588" i="66"/>
  <c r="F587" i="66"/>
  <c r="F586" i="66"/>
  <c r="F585" i="66"/>
  <c r="F584" i="66"/>
  <c r="F583" i="66"/>
  <c r="F582" i="66"/>
  <c r="F581" i="66"/>
  <c r="F580" i="66"/>
  <c r="F579" i="66"/>
  <c r="F578" i="66"/>
  <c r="F577" i="66"/>
  <c r="F576" i="66"/>
  <c r="F575" i="66"/>
  <c r="F574" i="66"/>
  <c r="F573" i="66"/>
  <c r="F572" i="66"/>
  <c r="F571" i="66"/>
  <c r="F570" i="66"/>
  <c r="F569" i="66"/>
  <c r="F568" i="66"/>
  <c r="F567" i="66"/>
  <c r="F566" i="66"/>
  <c r="F565" i="66"/>
  <c r="F564" i="66"/>
  <c r="F563" i="66"/>
  <c r="F562" i="66"/>
  <c r="F561" i="66"/>
  <c r="F560" i="66"/>
  <c r="F559" i="66"/>
  <c r="F558" i="66"/>
  <c r="F557" i="66"/>
  <c r="F556" i="66"/>
  <c r="F555" i="66"/>
  <c r="F554" i="66"/>
  <c r="F553" i="66"/>
  <c r="F552" i="66"/>
  <c r="F551" i="66"/>
  <c r="F550" i="66"/>
  <c r="F549" i="66"/>
  <c r="F548" i="66"/>
  <c r="F547" i="66"/>
  <c r="F546" i="66"/>
  <c r="F545" i="66"/>
  <c r="F544" i="66"/>
  <c r="F543" i="66"/>
  <c r="F542" i="66"/>
  <c r="F541" i="66"/>
  <c r="F540" i="66"/>
  <c r="F539" i="66"/>
  <c r="F538" i="66"/>
  <c r="F537" i="66"/>
  <c r="F536" i="66"/>
  <c r="F535" i="66"/>
  <c r="F534" i="66"/>
  <c r="F533" i="66"/>
  <c r="F532" i="66"/>
  <c r="F531" i="66"/>
  <c r="F530" i="66"/>
  <c r="F529" i="66"/>
  <c r="F528" i="66"/>
  <c r="F527" i="66"/>
  <c r="F526" i="66"/>
  <c r="F525" i="66"/>
  <c r="F524" i="66"/>
  <c r="F523" i="66"/>
  <c r="F522" i="66"/>
  <c r="F521" i="66"/>
  <c r="F520" i="66"/>
  <c r="F519" i="66"/>
  <c r="F518" i="66"/>
  <c r="F517" i="66"/>
  <c r="F516" i="66"/>
  <c r="F515" i="66"/>
  <c r="F514" i="66"/>
  <c r="F513" i="66"/>
  <c r="F512" i="66"/>
  <c r="F511" i="66"/>
  <c r="F510" i="66"/>
  <c r="F509" i="66"/>
  <c r="F508" i="66"/>
  <c r="F507" i="66"/>
  <c r="F506" i="66"/>
  <c r="F505" i="66"/>
  <c r="F504" i="66"/>
  <c r="F503" i="66"/>
  <c r="F502" i="66"/>
  <c r="F501" i="66"/>
  <c r="F500" i="66"/>
  <c r="F499" i="66"/>
  <c r="F498" i="66"/>
  <c r="F497" i="66"/>
  <c r="F496" i="66"/>
  <c r="F495" i="66"/>
  <c r="F494" i="66"/>
  <c r="F493" i="66"/>
  <c r="F492" i="66"/>
  <c r="F491" i="66"/>
  <c r="F490" i="66"/>
  <c r="F489" i="66"/>
  <c r="F488" i="66"/>
  <c r="F487" i="66"/>
  <c r="F486" i="66"/>
  <c r="F485" i="66"/>
  <c r="F484" i="66"/>
  <c r="F483" i="66"/>
  <c r="F482" i="66"/>
  <c r="F481" i="66"/>
  <c r="F480" i="66"/>
  <c r="F479" i="66"/>
  <c r="F478" i="66"/>
  <c r="F477" i="66"/>
  <c r="F476" i="66"/>
  <c r="F475" i="66"/>
  <c r="F474" i="66"/>
  <c r="F473" i="66"/>
  <c r="F472" i="66"/>
  <c r="F471" i="66"/>
  <c r="F470" i="66"/>
  <c r="F469" i="66"/>
  <c r="F468" i="66"/>
  <c r="F467" i="66"/>
  <c r="F466" i="66"/>
  <c r="F465" i="66"/>
  <c r="F464" i="66"/>
  <c r="F463" i="66"/>
  <c r="F462" i="66"/>
  <c r="F461" i="66"/>
  <c r="F460" i="66"/>
  <c r="F459" i="66"/>
  <c r="F458" i="66"/>
  <c r="F457" i="66"/>
  <c r="F456" i="66"/>
  <c r="F455" i="66"/>
  <c r="F454" i="66"/>
  <c r="F453" i="66"/>
  <c r="F452" i="66"/>
  <c r="F451" i="66"/>
  <c r="F450" i="66"/>
  <c r="F449" i="66"/>
  <c r="F448" i="66"/>
  <c r="F447" i="66"/>
  <c r="F446" i="66"/>
  <c r="F445" i="66"/>
  <c r="F444" i="66"/>
  <c r="F443" i="66"/>
  <c r="F442" i="66"/>
  <c r="F441" i="66"/>
  <c r="F440" i="66"/>
  <c r="F439" i="66"/>
  <c r="F438" i="66"/>
  <c r="F437" i="66"/>
  <c r="F436" i="66"/>
  <c r="F435" i="66"/>
  <c r="F434" i="66"/>
  <c r="F433" i="66"/>
  <c r="F432" i="66"/>
  <c r="F431" i="66"/>
  <c r="F430" i="66"/>
  <c r="F429" i="66"/>
  <c r="F428" i="66"/>
  <c r="F427" i="66"/>
  <c r="F426" i="66"/>
  <c r="F425" i="66"/>
  <c r="F424" i="66"/>
  <c r="F423" i="66"/>
  <c r="F422" i="66"/>
  <c r="F421" i="66"/>
  <c r="F420" i="66"/>
  <c r="F419" i="66"/>
  <c r="F418" i="66"/>
  <c r="F417" i="66"/>
  <c r="F416" i="66"/>
  <c r="F415" i="66"/>
  <c r="F414" i="66"/>
  <c r="F413" i="66"/>
  <c r="F412" i="66"/>
  <c r="F411" i="66"/>
  <c r="F410" i="66"/>
  <c r="F409" i="66"/>
  <c r="F408" i="66"/>
  <c r="F407" i="66"/>
  <c r="F406" i="66"/>
  <c r="F405" i="66"/>
  <c r="F404" i="66"/>
  <c r="F403" i="66"/>
  <c r="F402" i="66"/>
  <c r="F401" i="66"/>
  <c r="F400" i="66"/>
  <c r="F399" i="66"/>
  <c r="F398" i="66"/>
  <c r="F397" i="66"/>
  <c r="F396" i="66"/>
  <c r="F395" i="66"/>
  <c r="F394" i="66"/>
  <c r="F393" i="66"/>
  <c r="F392" i="66"/>
  <c r="F391" i="66"/>
  <c r="F390" i="66"/>
  <c r="F389" i="66"/>
  <c r="F388" i="66"/>
  <c r="F387" i="66"/>
  <c r="F386" i="66"/>
  <c r="F385" i="66"/>
  <c r="F384" i="66"/>
  <c r="F383" i="66"/>
  <c r="F382" i="66"/>
  <c r="F381" i="66"/>
  <c r="F380" i="66"/>
  <c r="F379" i="66"/>
  <c r="F378" i="66"/>
  <c r="F377" i="66"/>
  <c r="F376" i="66"/>
  <c r="F375" i="66"/>
  <c r="F374" i="66"/>
  <c r="F373" i="66"/>
  <c r="F372" i="66"/>
  <c r="F371" i="66"/>
  <c r="F370" i="66"/>
  <c r="F369" i="66"/>
  <c r="F368" i="66"/>
  <c r="F367" i="66"/>
  <c r="F366" i="66"/>
  <c r="F365" i="66"/>
  <c r="F364" i="66"/>
  <c r="F363" i="66"/>
  <c r="F362" i="66"/>
  <c r="F361" i="66"/>
  <c r="F360" i="66"/>
  <c r="F359" i="66"/>
  <c r="F358" i="66"/>
  <c r="F357" i="66"/>
  <c r="F356" i="66"/>
  <c r="F355" i="66"/>
  <c r="F354" i="66"/>
  <c r="F353" i="66"/>
  <c r="F352" i="66"/>
  <c r="F351" i="66"/>
  <c r="F350" i="66"/>
  <c r="F349" i="66"/>
  <c r="F348" i="66"/>
  <c r="F347" i="66"/>
  <c r="F346" i="66"/>
  <c r="F345" i="66"/>
  <c r="F344" i="66"/>
  <c r="F343" i="66"/>
  <c r="F342" i="66"/>
  <c r="F341" i="66"/>
  <c r="F340" i="66"/>
  <c r="F339" i="66"/>
  <c r="F338" i="66"/>
  <c r="F337" i="66"/>
  <c r="F336" i="66"/>
  <c r="F335" i="66"/>
  <c r="F334" i="66"/>
  <c r="F333" i="66"/>
  <c r="F332" i="66"/>
  <c r="F331" i="66"/>
  <c r="F330" i="66"/>
  <c r="F329" i="66"/>
  <c r="F328" i="66"/>
  <c r="F327" i="66"/>
  <c r="F326" i="66"/>
  <c r="F325" i="66"/>
  <c r="F324" i="66"/>
  <c r="F323" i="66"/>
  <c r="F322" i="66"/>
  <c r="F321" i="66"/>
  <c r="F320" i="66"/>
  <c r="F319" i="66"/>
  <c r="F318" i="66"/>
  <c r="F317" i="66"/>
  <c r="F316" i="66"/>
  <c r="F315" i="66"/>
  <c r="F314" i="66"/>
  <c r="F313" i="66"/>
  <c r="F312" i="66"/>
  <c r="F311" i="66"/>
  <c r="F310" i="66"/>
  <c r="F309" i="66"/>
  <c r="F308" i="66"/>
  <c r="F307" i="66"/>
  <c r="F306" i="66"/>
  <c r="F305" i="66"/>
  <c r="F304" i="66"/>
  <c r="F303" i="66"/>
  <c r="F302" i="66"/>
  <c r="F301" i="66"/>
  <c r="F300" i="66"/>
  <c r="F299" i="66"/>
  <c r="F298" i="66"/>
  <c r="F297" i="66"/>
  <c r="F296" i="66"/>
  <c r="F295" i="66"/>
  <c r="F294" i="66"/>
  <c r="F293" i="66"/>
  <c r="F292" i="66"/>
  <c r="F291" i="66"/>
  <c r="F290" i="66"/>
  <c r="F289" i="66"/>
  <c r="F288" i="66"/>
  <c r="F287" i="66"/>
  <c r="F286" i="66"/>
  <c r="F285" i="66"/>
  <c r="F284" i="66"/>
  <c r="F283" i="66"/>
  <c r="F282" i="66"/>
  <c r="F281" i="66"/>
  <c r="F280" i="66"/>
  <c r="F279" i="66"/>
  <c r="F278" i="66"/>
  <c r="F277" i="66"/>
  <c r="F276" i="66"/>
  <c r="F275" i="66"/>
  <c r="F274" i="66"/>
  <c r="F273" i="66"/>
  <c r="F272" i="66"/>
  <c r="F271" i="66"/>
  <c r="F270" i="66"/>
  <c r="F269" i="66"/>
  <c r="F268" i="66"/>
  <c r="F267" i="66"/>
  <c r="F266" i="66"/>
  <c r="F265" i="66"/>
  <c r="F264" i="66"/>
  <c r="F263" i="66"/>
  <c r="F262" i="66"/>
  <c r="F261" i="66"/>
  <c r="F260" i="66"/>
  <c r="F259" i="66"/>
  <c r="F258" i="66"/>
  <c r="F257" i="66"/>
  <c r="F256" i="66"/>
  <c r="F255" i="66"/>
  <c r="F254" i="66"/>
  <c r="F253" i="66"/>
  <c r="F252" i="66"/>
  <c r="F251" i="66"/>
  <c r="F250" i="66"/>
  <c r="F249" i="66"/>
  <c r="F248" i="66"/>
  <c r="F247" i="66"/>
  <c r="F246" i="66"/>
  <c r="F245" i="66"/>
  <c r="F244" i="66"/>
  <c r="F243" i="66"/>
  <c r="F242" i="66"/>
  <c r="F241" i="66"/>
  <c r="F240" i="66"/>
  <c r="F239" i="66"/>
  <c r="F238" i="66"/>
  <c r="F237" i="66"/>
  <c r="F236" i="66"/>
  <c r="F235" i="66"/>
  <c r="F234" i="66"/>
  <c r="F233" i="66"/>
  <c r="F232" i="66"/>
  <c r="F231" i="66"/>
  <c r="F230" i="66"/>
  <c r="F229" i="66"/>
  <c r="F228" i="66"/>
  <c r="F227" i="66"/>
  <c r="F226" i="66"/>
  <c r="F225" i="66"/>
  <c r="F224" i="66"/>
  <c r="F223" i="66"/>
  <c r="F222" i="66"/>
  <c r="F221" i="66"/>
  <c r="F220" i="66"/>
  <c r="F219" i="66"/>
  <c r="F218" i="66"/>
  <c r="F217" i="66"/>
  <c r="F216" i="66"/>
  <c r="F215" i="66"/>
  <c r="F214" i="66"/>
  <c r="F213" i="66"/>
  <c r="F212" i="66"/>
  <c r="F211" i="66"/>
  <c r="F210" i="66"/>
  <c r="F209" i="66"/>
  <c r="F208" i="66"/>
  <c r="F207" i="66"/>
  <c r="F206" i="66"/>
  <c r="F205" i="66"/>
  <c r="F204" i="66"/>
  <c r="F203" i="66"/>
  <c r="F202" i="66"/>
  <c r="F201" i="66"/>
  <c r="F200" i="66"/>
  <c r="F199" i="66"/>
  <c r="F198" i="66"/>
  <c r="F197" i="66"/>
  <c r="F196" i="66"/>
  <c r="F195" i="66"/>
  <c r="F194" i="66"/>
  <c r="F193" i="66"/>
  <c r="F192" i="66"/>
  <c r="F191" i="66"/>
  <c r="F190" i="66"/>
  <c r="F189" i="66"/>
  <c r="F188" i="66"/>
  <c r="F187" i="66"/>
  <c r="F186" i="66"/>
  <c r="F185" i="66"/>
  <c r="F184" i="66"/>
  <c r="F183" i="66"/>
  <c r="F182" i="66"/>
  <c r="F181" i="66"/>
  <c r="F180" i="66"/>
  <c r="F179" i="66"/>
  <c r="F178" i="66"/>
  <c r="F177" i="66"/>
  <c r="F176" i="66"/>
  <c r="F175" i="66"/>
  <c r="F174" i="66"/>
  <c r="F173" i="66"/>
  <c r="F172" i="66"/>
  <c r="F171" i="66"/>
  <c r="F170" i="66"/>
  <c r="F169" i="66"/>
  <c r="F168" i="66"/>
  <c r="F167" i="66"/>
  <c r="F166" i="66"/>
  <c r="F165" i="66"/>
  <c r="F164" i="66"/>
  <c r="F163" i="66"/>
  <c r="F162" i="66"/>
  <c r="F161" i="66"/>
  <c r="F160" i="66"/>
  <c r="F159" i="66"/>
  <c r="F158" i="66"/>
  <c r="F157" i="66"/>
  <c r="F156" i="66"/>
  <c r="F155" i="66"/>
  <c r="F154" i="66"/>
  <c r="F153" i="66"/>
  <c r="F152" i="66"/>
  <c r="F151" i="66"/>
  <c r="F150" i="66"/>
  <c r="F149" i="66"/>
  <c r="F148" i="66"/>
  <c r="F147" i="66"/>
  <c r="F146" i="66"/>
  <c r="F145" i="66"/>
  <c r="F144" i="66"/>
  <c r="F143" i="66"/>
  <c r="F142" i="66"/>
  <c r="F141" i="66"/>
  <c r="F140" i="66"/>
  <c r="F139" i="66"/>
  <c r="F138" i="66"/>
  <c r="F137" i="66"/>
  <c r="F136" i="66"/>
  <c r="F135" i="66"/>
  <c r="F134" i="66"/>
  <c r="F133" i="66"/>
  <c r="F132" i="66"/>
  <c r="F131" i="66"/>
  <c r="F130" i="66"/>
  <c r="F129" i="66"/>
  <c r="F128" i="66"/>
  <c r="F127" i="66"/>
  <c r="F126" i="66"/>
  <c r="F125" i="66"/>
  <c r="F124" i="66"/>
  <c r="F123" i="66"/>
  <c r="F122" i="66"/>
  <c r="F121" i="66"/>
  <c r="F120" i="66"/>
  <c r="F119" i="66"/>
  <c r="F118" i="66"/>
  <c r="F117" i="66"/>
  <c r="F116" i="66"/>
  <c r="F115" i="66"/>
  <c r="F114" i="66"/>
  <c r="F113" i="66"/>
  <c r="F112" i="66"/>
  <c r="F111" i="66"/>
  <c r="F110" i="66"/>
  <c r="F109" i="66"/>
  <c r="F108" i="66"/>
  <c r="F107" i="66"/>
  <c r="F106" i="66"/>
  <c r="F105" i="66"/>
  <c r="F104" i="66"/>
  <c r="F103" i="66"/>
  <c r="F102" i="66"/>
  <c r="F101" i="66"/>
  <c r="F100" i="66"/>
  <c r="F99" i="66"/>
  <c r="F98" i="66"/>
  <c r="F97" i="66"/>
  <c r="F96" i="66"/>
  <c r="F95" i="66"/>
  <c r="F94" i="66"/>
  <c r="F93" i="66"/>
  <c r="F92" i="66"/>
  <c r="F91" i="66"/>
  <c r="F90" i="66"/>
  <c r="F89" i="66"/>
  <c r="F88" i="66"/>
  <c r="F87" i="66"/>
  <c r="F86" i="66"/>
  <c r="F85" i="66"/>
  <c r="F84" i="66"/>
  <c r="F83" i="66"/>
  <c r="F82" i="66"/>
  <c r="F81" i="66"/>
  <c r="F80" i="66"/>
  <c r="F79" i="66"/>
  <c r="F78" i="66"/>
  <c r="F77" i="66"/>
  <c r="F76" i="66"/>
  <c r="F75" i="66"/>
  <c r="F74" i="66"/>
  <c r="F73" i="66"/>
  <c r="F72" i="66"/>
  <c r="F71" i="66"/>
  <c r="F70" i="66"/>
  <c r="F69" i="66"/>
  <c r="F68" i="66"/>
  <c r="F67" i="66"/>
  <c r="F66" i="66"/>
  <c r="F65" i="66"/>
  <c r="F64" i="66"/>
  <c r="F63" i="66"/>
  <c r="F62" i="66"/>
  <c r="F61" i="66"/>
  <c r="F60" i="66"/>
  <c r="F59" i="66"/>
  <c r="F58" i="66"/>
  <c r="F57" i="66"/>
  <c r="F56" i="66"/>
  <c r="F55" i="66"/>
  <c r="F54" i="66"/>
  <c r="F53" i="66"/>
  <c r="F52" i="66"/>
  <c r="F51" i="66"/>
  <c r="F50" i="66"/>
  <c r="F49" i="66"/>
  <c r="F48" i="66"/>
  <c r="F47" i="66"/>
  <c r="F46" i="66"/>
  <c r="F45" i="66"/>
  <c r="F44" i="66"/>
  <c r="F43" i="66"/>
  <c r="F42" i="66"/>
  <c r="F41" i="66"/>
  <c r="F40" i="66"/>
  <c r="F39" i="66"/>
  <c r="F38" i="66"/>
  <c r="F37" i="66"/>
  <c r="F36" i="66"/>
  <c r="F35" i="66"/>
  <c r="F34" i="66"/>
  <c r="F33" i="66"/>
  <c r="F32" i="66"/>
  <c r="F31" i="66"/>
  <c r="F30" i="66"/>
  <c r="F29" i="66"/>
  <c r="F28" i="66"/>
  <c r="F27" i="66"/>
  <c r="F26" i="66"/>
  <c r="F25" i="66"/>
  <c r="F24" i="66"/>
  <c r="F23" i="66"/>
  <c r="F22" i="66"/>
  <c r="F21" i="66"/>
  <c r="F20" i="66"/>
  <c r="F19" i="66"/>
  <c r="F18" i="66"/>
  <c r="F17" i="66"/>
  <c r="F16" i="66"/>
  <c r="F15" i="66"/>
  <c r="F14" i="66"/>
  <c r="F13" i="66"/>
  <c r="F12" i="66"/>
  <c r="F11" i="66"/>
  <c r="F10" i="66"/>
  <c r="F9" i="66"/>
  <c r="F8" i="66"/>
  <c r="F7" i="66"/>
  <c r="F6" i="66"/>
  <c r="F5" i="66"/>
  <c r="F4" i="66"/>
  <c r="O2004" i="66"/>
  <c r="O2003" i="66"/>
  <c r="O2002" i="66"/>
  <c r="O2001" i="66"/>
  <c r="O2000" i="66"/>
  <c r="O1999" i="66"/>
  <c r="O1998" i="66"/>
  <c r="O1997" i="66"/>
  <c r="O1996" i="66"/>
  <c r="O1995" i="66"/>
  <c r="O1994" i="66"/>
  <c r="O1993" i="66"/>
  <c r="O1992" i="66"/>
  <c r="O1991" i="66"/>
  <c r="O1990" i="66"/>
  <c r="O1989" i="66"/>
  <c r="O1988" i="66"/>
  <c r="O1987" i="66"/>
  <c r="O1986" i="66"/>
  <c r="O1985" i="66"/>
  <c r="O1984" i="66"/>
  <c r="O1983" i="66"/>
  <c r="O1982" i="66"/>
  <c r="O1981" i="66"/>
  <c r="O1980" i="66"/>
  <c r="O1979" i="66"/>
  <c r="O1978" i="66"/>
  <c r="O1977" i="66"/>
  <c r="O1976" i="66"/>
  <c r="O1975" i="66"/>
  <c r="O1974" i="66"/>
  <c r="O1973" i="66"/>
  <c r="O1972" i="66"/>
  <c r="O1971" i="66"/>
  <c r="O1970" i="66"/>
  <c r="O1969" i="66"/>
  <c r="O1968" i="66"/>
  <c r="O1967" i="66"/>
  <c r="O1966" i="66"/>
  <c r="O1965" i="66"/>
  <c r="O1964" i="66"/>
  <c r="O1963" i="66"/>
  <c r="O1962" i="66"/>
  <c r="O1961" i="66"/>
  <c r="O1960" i="66"/>
  <c r="O1959" i="66"/>
  <c r="O1958" i="66"/>
  <c r="O1957" i="66"/>
  <c r="O1956" i="66"/>
  <c r="O1955" i="66"/>
  <c r="O1954" i="66"/>
  <c r="O1953" i="66"/>
  <c r="O1952" i="66"/>
  <c r="O1951" i="66"/>
  <c r="O1950" i="66"/>
  <c r="O1949" i="66"/>
  <c r="O1948" i="66"/>
  <c r="O1947" i="66"/>
  <c r="O1946" i="66"/>
  <c r="O1945" i="66"/>
  <c r="O1944" i="66"/>
  <c r="O1943" i="66"/>
  <c r="O1942" i="66"/>
  <c r="O1941" i="66"/>
  <c r="O1940" i="66"/>
  <c r="O1939" i="66"/>
  <c r="O1938" i="66"/>
  <c r="O1937" i="66"/>
  <c r="O1936" i="66"/>
  <c r="O1935" i="66"/>
  <c r="O1934" i="66"/>
  <c r="O1933" i="66"/>
  <c r="O1932" i="66"/>
  <c r="O1931" i="66"/>
  <c r="O1930" i="66"/>
  <c r="O1929" i="66"/>
  <c r="O1928" i="66"/>
  <c r="O1927" i="66"/>
  <c r="O1926" i="66"/>
  <c r="O1925" i="66"/>
  <c r="O1924" i="66"/>
  <c r="O1923" i="66"/>
  <c r="O1922" i="66"/>
  <c r="O1921" i="66"/>
  <c r="O1920" i="66"/>
  <c r="O1919" i="66"/>
  <c r="O1918" i="66"/>
  <c r="O1917" i="66"/>
  <c r="O1916" i="66"/>
  <c r="O1915" i="66"/>
  <c r="O1914" i="66"/>
  <c r="O1913" i="66"/>
  <c r="O1912" i="66"/>
  <c r="O1911" i="66"/>
  <c r="O1910" i="66"/>
  <c r="O1909" i="66"/>
  <c r="O1908" i="66"/>
  <c r="O1907" i="66"/>
  <c r="O1906" i="66"/>
  <c r="O1905" i="66"/>
  <c r="O1904" i="66"/>
  <c r="O1903" i="66"/>
  <c r="O1902" i="66"/>
  <c r="O1901" i="66"/>
  <c r="O1900" i="66"/>
  <c r="O1899" i="66"/>
  <c r="O1898" i="66"/>
  <c r="O1897" i="66"/>
  <c r="O1896" i="66"/>
  <c r="O1895" i="66"/>
  <c r="O1894" i="66"/>
  <c r="O1893" i="66"/>
  <c r="O1892" i="66"/>
  <c r="O1891" i="66"/>
  <c r="O1890" i="66"/>
  <c r="O1889" i="66"/>
  <c r="O1888" i="66"/>
  <c r="O1887" i="66"/>
  <c r="O1886" i="66"/>
  <c r="O1885" i="66"/>
  <c r="O1884" i="66"/>
  <c r="O1883" i="66"/>
  <c r="O1882" i="66"/>
  <c r="O1881" i="66"/>
  <c r="O1880" i="66"/>
  <c r="O1879" i="66"/>
  <c r="O1878" i="66"/>
  <c r="O1877" i="66"/>
  <c r="O1876" i="66"/>
  <c r="O1875" i="66"/>
  <c r="O1874" i="66"/>
  <c r="O1873" i="66"/>
  <c r="O1872" i="66"/>
  <c r="O1871" i="66"/>
  <c r="O1870" i="66"/>
  <c r="O1869" i="66"/>
  <c r="O1868" i="66"/>
  <c r="O1867" i="66"/>
  <c r="O1866" i="66"/>
  <c r="O1865" i="66"/>
  <c r="O1864" i="66"/>
  <c r="O1863" i="66"/>
  <c r="O1862" i="66"/>
  <c r="O1861" i="66"/>
  <c r="O1860" i="66"/>
  <c r="O1859" i="66"/>
  <c r="O1858" i="66"/>
  <c r="O1857" i="66"/>
  <c r="O1856" i="66"/>
  <c r="O1855" i="66"/>
  <c r="O1854" i="66"/>
  <c r="O1853" i="66"/>
  <c r="O1852" i="66"/>
  <c r="O1851" i="66"/>
  <c r="O1850" i="66"/>
  <c r="O1849" i="66"/>
  <c r="O1848" i="66"/>
  <c r="O1847" i="66"/>
  <c r="O1846" i="66"/>
  <c r="O1845" i="66"/>
  <c r="O1844" i="66"/>
  <c r="O1843" i="66"/>
  <c r="O1842" i="66"/>
  <c r="O1841" i="66"/>
  <c r="O1840" i="66"/>
  <c r="O1839" i="66"/>
  <c r="O1838" i="66"/>
  <c r="O1837" i="66"/>
  <c r="O1836" i="66"/>
  <c r="O1835" i="66"/>
  <c r="O1834" i="66"/>
  <c r="O1833" i="66"/>
  <c r="O1832" i="66"/>
  <c r="O1831" i="66"/>
  <c r="O1830" i="66"/>
  <c r="O1829" i="66"/>
  <c r="O1828" i="66"/>
  <c r="O1827" i="66"/>
  <c r="O1826" i="66"/>
  <c r="O1825" i="66"/>
  <c r="O1824" i="66"/>
  <c r="O1823" i="66"/>
  <c r="O1822" i="66"/>
  <c r="O1821" i="66"/>
  <c r="O1820" i="66"/>
  <c r="O1819" i="66"/>
  <c r="O1818" i="66"/>
  <c r="O1817" i="66"/>
  <c r="O1816" i="66"/>
  <c r="O1815" i="66"/>
  <c r="O1814" i="66"/>
  <c r="O1813" i="66"/>
  <c r="O1812" i="66"/>
  <c r="O1811" i="66"/>
  <c r="O1810" i="66"/>
  <c r="O1809" i="66"/>
  <c r="O1808" i="66"/>
  <c r="O1807" i="66"/>
  <c r="O1806" i="66"/>
  <c r="O1805" i="66"/>
  <c r="O1804" i="66"/>
  <c r="O1803" i="66"/>
  <c r="O1802" i="66"/>
  <c r="O1801" i="66"/>
  <c r="O1800" i="66"/>
  <c r="O1799" i="66"/>
  <c r="O1798" i="66"/>
  <c r="O1797" i="66"/>
  <c r="O1796" i="66"/>
  <c r="O1795" i="66"/>
  <c r="O1794" i="66"/>
  <c r="O1793" i="66"/>
  <c r="O1792" i="66"/>
  <c r="O1791" i="66"/>
  <c r="O1790" i="66"/>
  <c r="O1789" i="66"/>
  <c r="O1788" i="66"/>
  <c r="O1787" i="66"/>
  <c r="O1786" i="66"/>
  <c r="O1785" i="66"/>
  <c r="O1784" i="66"/>
  <c r="O1783" i="66"/>
  <c r="O1782" i="66"/>
  <c r="O1781" i="66"/>
  <c r="O1780" i="66"/>
  <c r="O1779" i="66"/>
  <c r="O1778" i="66"/>
  <c r="O1777" i="66"/>
  <c r="O1776" i="66"/>
  <c r="O1775" i="66"/>
  <c r="O1774" i="66"/>
  <c r="O1773" i="66"/>
  <c r="O1772" i="66"/>
  <c r="O1771" i="66"/>
  <c r="O1770" i="66"/>
  <c r="O1769" i="66"/>
  <c r="O1768" i="66"/>
  <c r="O1767" i="66"/>
  <c r="O1766" i="66"/>
  <c r="O1765" i="66"/>
  <c r="O1764" i="66"/>
  <c r="O1763" i="66"/>
  <c r="O1762" i="66"/>
  <c r="O1761" i="66"/>
  <c r="O1760" i="66"/>
  <c r="O1759" i="66"/>
  <c r="O1758" i="66"/>
  <c r="O1757" i="66"/>
  <c r="O1756" i="66"/>
  <c r="O1755" i="66"/>
  <c r="O1754" i="66"/>
  <c r="O1753" i="66"/>
  <c r="O1752" i="66"/>
  <c r="O1751" i="66"/>
  <c r="O1750" i="66"/>
  <c r="O1749" i="66"/>
  <c r="O1748" i="66"/>
  <c r="O1747" i="66"/>
  <c r="O1746" i="66"/>
  <c r="O1745" i="66"/>
  <c r="O1744" i="66"/>
  <c r="O1743" i="66"/>
  <c r="O1742" i="66"/>
  <c r="O1741" i="66"/>
  <c r="O1740" i="66"/>
  <c r="O1739" i="66"/>
  <c r="O1738" i="66"/>
  <c r="O1737" i="66"/>
  <c r="O1736" i="66"/>
  <c r="O1735" i="66"/>
  <c r="O1734" i="66"/>
  <c r="O1733" i="66"/>
  <c r="O1732" i="66"/>
  <c r="O1731" i="66"/>
  <c r="O1730" i="66"/>
  <c r="O1729" i="66"/>
  <c r="O1728" i="66"/>
  <c r="O1727" i="66"/>
  <c r="O1726" i="66"/>
  <c r="O1725" i="66"/>
  <c r="O1724" i="66"/>
  <c r="O1723" i="66"/>
  <c r="O1722" i="66"/>
  <c r="O1721" i="66"/>
  <c r="O1720" i="66"/>
  <c r="O1719" i="66"/>
  <c r="O1718" i="66"/>
  <c r="O1717" i="66"/>
  <c r="O1716" i="66"/>
  <c r="O1715" i="66"/>
  <c r="O1714" i="66"/>
  <c r="O1713" i="66"/>
  <c r="O1712" i="66"/>
  <c r="O1711" i="66"/>
  <c r="O1710" i="66"/>
  <c r="O1709" i="66"/>
  <c r="O1708" i="66"/>
  <c r="O1707" i="66"/>
  <c r="O1706" i="66"/>
  <c r="O1705" i="66"/>
  <c r="O1704" i="66"/>
  <c r="O1703" i="66"/>
  <c r="O1702" i="66"/>
  <c r="O1701" i="66"/>
  <c r="O1700" i="66"/>
  <c r="O1699" i="66"/>
  <c r="O1698" i="66"/>
  <c r="O1697" i="66"/>
  <c r="O1696" i="66"/>
  <c r="O1695" i="66"/>
  <c r="O1694" i="66"/>
  <c r="O1693" i="66"/>
  <c r="O1692" i="66"/>
  <c r="O1691" i="66"/>
  <c r="O1690" i="66"/>
  <c r="O1689" i="66"/>
  <c r="O1688" i="66"/>
  <c r="O1687" i="66"/>
  <c r="O1686" i="66"/>
  <c r="O1685" i="66"/>
  <c r="O1684" i="66"/>
  <c r="O1683" i="66"/>
  <c r="O1682" i="66"/>
  <c r="O1681" i="66"/>
  <c r="O1680" i="66"/>
  <c r="O1679" i="66"/>
  <c r="O1678" i="66"/>
  <c r="O1677" i="66"/>
  <c r="O1676" i="66"/>
  <c r="O1675" i="66"/>
  <c r="O1674" i="66"/>
  <c r="O1673" i="66"/>
  <c r="O1672" i="66"/>
  <c r="O1671" i="66"/>
  <c r="O1670" i="66"/>
  <c r="O1669" i="66"/>
  <c r="O1668" i="66"/>
  <c r="O1667" i="66"/>
  <c r="O1666" i="66"/>
  <c r="O1665" i="66"/>
  <c r="O1664" i="66"/>
  <c r="O1663" i="66"/>
  <c r="O1662" i="66"/>
  <c r="O1661" i="66"/>
  <c r="O1660" i="66"/>
  <c r="O1659" i="66"/>
  <c r="O1658" i="66"/>
  <c r="O1657" i="66"/>
  <c r="O1656" i="66"/>
  <c r="O1655" i="66"/>
  <c r="O1654" i="66"/>
  <c r="O1653" i="66"/>
  <c r="O1652" i="66"/>
  <c r="O1651" i="66"/>
  <c r="O1650" i="66"/>
  <c r="O1649" i="66"/>
  <c r="O1648" i="66"/>
  <c r="O1647" i="66"/>
  <c r="O1646" i="66"/>
  <c r="O1645" i="66"/>
  <c r="O1644" i="66"/>
  <c r="O1643" i="66"/>
  <c r="O1642" i="66"/>
  <c r="O1641" i="66"/>
  <c r="O1640" i="66"/>
  <c r="O1639" i="66"/>
  <c r="O1638" i="66"/>
  <c r="O1637" i="66"/>
  <c r="O1636" i="66"/>
  <c r="O1635" i="66"/>
  <c r="O1634" i="66"/>
  <c r="O1633" i="66"/>
  <c r="O1632" i="66"/>
  <c r="O1631" i="66"/>
  <c r="O1630" i="66"/>
  <c r="O1629" i="66"/>
  <c r="O1628" i="66"/>
  <c r="O1627" i="66"/>
  <c r="O1626" i="66"/>
  <c r="O1625" i="66"/>
  <c r="O1624" i="66"/>
  <c r="O1623" i="66"/>
  <c r="O1622" i="66"/>
  <c r="O1621" i="66"/>
  <c r="O1620" i="66"/>
  <c r="O1619" i="66"/>
  <c r="O1618" i="66"/>
  <c r="O1617" i="66"/>
  <c r="O1616" i="66"/>
  <c r="O1615" i="66"/>
  <c r="O1614" i="66"/>
  <c r="O1613" i="66"/>
  <c r="O1612" i="66"/>
  <c r="O1611" i="66"/>
  <c r="O1610" i="66"/>
  <c r="O1609" i="66"/>
  <c r="O1608" i="66"/>
  <c r="O1607" i="66"/>
  <c r="O1606" i="66"/>
  <c r="O1605" i="66"/>
  <c r="O1604" i="66"/>
  <c r="O1603" i="66"/>
  <c r="O1602" i="66"/>
  <c r="O1601" i="66"/>
  <c r="O1600" i="66"/>
  <c r="O1599" i="66"/>
  <c r="O1598" i="66"/>
  <c r="O1597" i="66"/>
  <c r="O1596" i="66"/>
  <c r="O1595" i="66"/>
  <c r="O1594" i="66"/>
  <c r="O1593" i="66"/>
  <c r="O1592" i="66"/>
  <c r="O1591" i="66"/>
  <c r="O1590" i="66"/>
  <c r="O1589" i="66"/>
  <c r="O1588" i="66"/>
  <c r="O1587" i="66"/>
  <c r="O1586" i="66"/>
  <c r="O1585" i="66"/>
  <c r="O1584" i="66"/>
  <c r="O1583" i="66"/>
  <c r="O1582" i="66"/>
  <c r="O1581" i="66"/>
  <c r="O1580" i="66"/>
  <c r="O1579" i="66"/>
  <c r="O1578" i="66"/>
  <c r="O1577" i="66"/>
  <c r="O1576" i="66"/>
  <c r="O1575" i="66"/>
  <c r="O1574" i="66"/>
  <c r="O1573" i="66"/>
  <c r="O1572" i="66"/>
  <c r="O1571" i="66"/>
  <c r="O1570" i="66"/>
  <c r="O1569" i="66"/>
  <c r="O1568" i="66"/>
  <c r="O1567" i="66"/>
  <c r="O1566" i="66"/>
  <c r="O1565" i="66"/>
  <c r="O1564" i="66"/>
  <c r="O1563" i="66"/>
  <c r="O1562" i="66"/>
  <c r="O1561" i="66"/>
  <c r="O1560" i="66"/>
  <c r="O1559" i="66"/>
  <c r="O1558" i="66"/>
  <c r="O1557" i="66"/>
  <c r="O1556" i="66"/>
  <c r="O1555" i="66"/>
  <c r="O1554" i="66"/>
  <c r="O1553" i="66"/>
  <c r="O1552" i="66"/>
  <c r="O1551" i="66"/>
  <c r="O1550" i="66"/>
  <c r="O1549" i="66"/>
  <c r="O1548" i="66"/>
  <c r="O1547" i="66"/>
  <c r="O1546" i="66"/>
  <c r="O1545" i="66"/>
  <c r="O1544" i="66"/>
  <c r="O1543" i="66"/>
  <c r="O1542" i="66"/>
  <c r="O1541" i="66"/>
  <c r="O1540" i="66"/>
  <c r="O1539" i="66"/>
  <c r="O1538" i="66"/>
  <c r="O1537" i="66"/>
  <c r="O1536" i="66"/>
  <c r="O1535" i="66"/>
  <c r="O1534" i="66"/>
  <c r="O1533" i="66"/>
  <c r="O1532" i="66"/>
  <c r="O1531" i="66"/>
  <c r="O1530" i="66"/>
  <c r="O1529" i="66"/>
  <c r="O1528" i="66"/>
  <c r="O1527" i="66"/>
  <c r="O1526" i="66"/>
  <c r="O1525" i="66"/>
  <c r="O1524" i="66"/>
  <c r="O1523" i="66"/>
  <c r="O1522" i="66"/>
  <c r="O1521" i="66"/>
  <c r="O1520" i="66"/>
  <c r="O1519" i="66"/>
  <c r="O1518" i="66"/>
  <c r="O1517" i="66"/>
  <c r="O1516" i="66"/>
  <c r="O1515" i="66"/>
  <c r="O1514" i="66"/>
  <c r="O1513" i="66"/>
  <c r="O1512" i="66"/>
  <c r="O1511" i="66"/>
  <c r="O1510" i="66"/>
  <c r="O1509" i="66"/>
  <c r="O1508" i="66"/>
  <c r="O1507" i="66"/>
  <c r="O1506" i="66"/>
  <c r="O1505" i="66"/>
  <c r="O1504" i="66"/>
  <c r="O1503" i="66"/>
  <c r="O1502" i="66"/>
  <c r="O1501" i="66"/>
  <c r="O1500" i="66"/>
  <c r="O1499" i="66"/>
  <c r="O1498" i="66"/>
  <c r="O1497" i="66"/>
  <c r="O1496" i="66"/>
  <c r="O1495" i="66"/>
  <c r="O1494" i="66"/>
  <c r="O1493" i="66"/>
  <c r="O1492" i="66"/>
  <c r="O1491" i="66"/>
  <c r="O1490" i="66"/>
  <c r="O1489" i="66"/>
  <c r="O1488" i="66"/>
  <c r="O1487" i="66"/>
  <c r="O1486" i="66"/>
  <c r="O1485" i="66"/>
  <c r="O1484" i="66"/>
  <c r="O1483" i="66"/>
  <c r="O1482" i="66"/>
  <c r="O1481" i="66"/>
  <c r="O1480" i="66"/>
  <c r="O1479" i="66"/>
  <c r="O1478" i="66"/>
  <c r="O1477" i="66"/>
  <c r="O1476" i="66"/>
  <c r="O1475" i="66"/>
  <c r="O1474" i="66"/>
  <c r="O1473" i="66"/>
  <c r="O1472" i="66"/>
  <c r="O1471" i="66"/>
  <c r="O1470" i="66"/>
  <c r="O1469" i="66"/>
  <c r="O1468" i="66"/>
  <c r="O1467" i="66"/>
  <c r="O1466" i="66"/>
  <c r="O1465" i="66"/>
  <c r="O1464" i="66"/>
  <c r="O1463" i="66"/>
  <c r="O1462" i="66"/>
  <c r="O1461" i="66"/>
  <c r="O1460" i="66"/>
  <c r="O1459" i="66"/>
  <c r="O1458" i="66"/>
  <c r="O1457" i="66"/>
  <c r="O1456" i="66"/>
  <c r="O1455" i="66"/>
  <c r="O1454" i="66"/>
  <c r="O1453" i="66"/>
  <c r="O1452" i="66"/>
  <c r="O1451" i="66"/>
  <c r="O1450" i="66"/>
  <c r="O1449" i="66"/>
  <c r="O1448" i="66"/>
  <c r="O1447" i="66"/>
  <c r="O1446" i="66"/>
  <c r="O1445" i="66"/>
  <c r="O1444" i="66"/>
  <c r="O1443" i="66"/>
  <c r="O1442" i="66"/>
  <c r="O1441" i="66"/>
  <c r="O1440" i="66"/>
  <c r="O1439" i="66"/>
  <c r="O1438" i="66"/>
  <c r="O1437" i="66"/>
  <c r="O1436" i="66"/>
  <c r="O1435" i="66"/>
  <c r="O1434" i="66"/>
  <c r="O1433" i="66"/>
  <c r="O1432" i="66"/>
  <c r="O1431" i="66"/>
  <c r="O1430" i="66"/>
  <c r="O1429" i="66"/>
  <c r="O1428" i="66"/>
  <c r="O1427" i="66"/>
  <c r="O1426" i="66"/>
  <c r="O1425" i="66"/>
  <c r="O1424" i="66"/>
  <c r="O1423" i="66"/>
  <c r="O1422" i="66"/>
  <c r="O1421" i="66"/>
  <c r="O1420" i="66"/>
  <c r="O1419" i="66"/>
  <c r="O1418" i="66"/>
  <c r="O1417" i="66"/>
  <c r="O1416" i="66"/>
  <c r="O1415" i="66"/>
  <c r="O1414" i="66"/>
  <c r="O1413" i="66"/>
  <c r="O1412" i="66"/>
  <c r="O1411" i="66"/>
  <c r="O1410" i="66"/>
  <c r="O1409" i="66"/>
  <c r="O1408" i="66"/>
  <c r="O1407" i="66"/>
  <c r="O1406" i="66"/>
  <c r="O1405" i="66"/>
  <c r="O1404" i="66"/>
  <c r="O1403" i="66"/>
  <c r="O1402" i="66"/>
  <c r="O1401" i="66"/>
  <c r="O1400" i="66"/>
  <c r="O1399" i="66"/>
  <c r="O1398" i="66"/>
  <c r="O1397" i="66"/>
  <c r="O1396" i="66"/>
  <c r="O1395" i="66"/>
  <c r="O1394" i="66"/>
  <c r="O1393" i="66"/>
  <c r="O1392" i="66"/>
  <c r="O1391" i="66"/>
  <c r="O1390" i="66"/>
  <c r="O1389" i="66"/>
  <c r="O1388" i="66"/>
  <c r="O1387" i="66"/>
  <c r="O1386" i="66"/>
  <c r="O1385" i="66"/>
  <c r="O1384" i="66"/>
  <c r="O1383" i="66"/>
  <c r="O1382" i="66"/>
  <c r="O1381" i="66"/>
  <c r="O1380" i="66"/>
  <c r="O1379" i="66"/>
  <c r="O1378" i="66"/>
  <c r="O1377" i="66"/>
  <c r="O1376" i="66"/>
  <c r="O1375" i="66"/>
  <c r="O1374" i="66"/>
  <c r="O1373" i="66"/>
  <c r="O1372" i="66"/>
  <c r="O1371" i="66"/>
  <c r="O1370" i="66"/>
  <c r="O1369" i="66"/>
  <c r="O1368" i="66"/>
  <c r="O1367" i="66"/>
  <c r="O1366" i="66"/>
  <c r="O1365" i="66"/>
  <c r="O1364" i="66"/>
  <c r="O1363" i="66"/>
  <c r="O1362" i="66"/>
  <c r="O1361" i="66"/>
  <c r="O1360" i="66"/>
  <c r="O1359" i="66"/>
  <c r="O1358" i="66"/>
  <c r="O1357" i="66"/>
  <c r="O1356" i="66"/>
  <c r="O1355" i="66"/>
  <c r="O1354" i="66"/>
  <c r="O1353" i="66"/>
  <c r="O1352" i="66"/>
  <c r="O1351" i="66"/>
  <c r="O1350" i="66"/>
  <c r="O1349" i="66"/>
  <c r="O1348" i="66"/>
  <c r="O1347" i="66"/>
  <c r="O1346" i="66"/>
  <c r="O1345" i="66"/>
  <c r="O1344" i="66"/>
  <c r="O1343" i="66"/>
  <c r="O1342" i="66"/>
  <c r="O1341" i="66"/>
  <c r="O1340" i="66"/>
  <c r="O1339" i="66"/>
  <c r="O1338" i="66"/>
  <c r="O1337" i="66"/>
  <c r="O1336" i="66"/>
  <c r="O1335" i="66"/>
  <c r="O1334" i="66"/>
  <c r="O1333" i="66"/>
  <c r="O1332" i="66"/>
  <c r="O1331" i="66"/>
  <c r="O1330" i="66"/>
  <c r="O1329" i="66"/>
  <c r="O1328" i="66"/>
  <c r="O1327" i="66"/>
  <c r="O1326" i="66"/>
  <c r="O1325" i="66"/>
  <c r="O1324" i="66"/>
  <c r="O1323" i="66"/>
  <c r="O1322" i="66"/>
  <c r="O1321" i="66"/>
  <c r="O1320" i="66"/>
  <c r="O1319" i="66"/>
  <c r="O1318" i="66"/>
  <c r="O1317" i="66"/>
  <c r="O1316" i="66"/>
  <c r="O1315" i="66"/>
  <c r="O1314" i="66"/>
  <c r="O1313" i="66"/>
  <c r="O1312" i="66"/>
  <c r="O1311" i="66"/>
  <c r="O1310" i="66"/>
  <c r="O1309" i="66"/>
  <c r="O1308" i="66"/>
  <c r="O1307" i="66"/>
  <c r="O1306" i="66"/>
  <c r="O1305" i="66"/>
  <c r="O1304" i="66"/>
  <c r="O1303" i="66"/>
  <c r="O1302" i="66"/>
  <c r="O1301" i="66"/>
  <c r="O1300" i="66"/>
  <c r="O1299" i="66"/>
  <c r="O1298" i="66"/>
  <c r="O1297" i="66"/>
  <c r="O1296" i="66"/>
  <c r="O1295" i="66"/>
  <c r="O1294" i="66"/>
  <c r="O1293" i="66"/>
  <c r="O1292" i="66"/>
  <c r="O1291" i="66"/>
  <c r="O1290" i="66"/>
  <c r="O1289" i="66"/>
  <c r="O1288" i="66"/>
  <c r="O1287" i="66"/>
  <c r="O1286" i="66"/>
  <c r="O1285" i="66"/>
  <c r="O1284" i="66"/>
  <c r="O1283" i="66"/>
  <c r="O1282" i="66"/>
  <c r="O1281" i="66"/>
  <c r="O1280" i="66"/>
  <c r="O1279" i="66"/>
  <c r="O1278" i="66"/>
  <c r="O1277" i="66"/>
  <c r="O1276" i="66"/>
  <c r="O1275" i="66"/>
  <c r="O1274" i="66"/>
  <c r="O1273" i="66"/>
  <c r="O1272" i="66"/>
  <c r="O1271" i="66"/>
  <c r="O1270" i="66"/>
  <c r="O1269" i="66"/>
  <c r="O1268" i="66"/>
  <c r="O1267" i="66"/>
  <c r="O1266" i="66"/>
  <c r="O1265" i="66"/>
  <c r="O1264" i="66"/>
  <c r="O1263" i="66"/>
  <c r="O1262" i="66"/>
  <c r="O1261" i="66"/>
  <c r="O1260" i="66"/>
  <c r="O1259" i="66"/>
  <c r="O1258" i="66"/>
  <c r="O1257" i="66"/>
  <c r="O1256" i="66"/>
  <c r="O1255" i="66"/>
  <c r="O1254" i="66"/>
  <c r="O1253" i="66"/>
  <c r="O1252" i="66"/>
  <c r="O1251" i="66"/>
  <c r="O1250" i="66"/>
  <c r="O1249" i="66"/>
  <c r="O1248" i="66"/>
  <c r="O1247" i="66"/>
  <c r="O1246" i="66"/>
  <c r="O1245" i="66"/>
  <c r="O1244" i="66"/>
  <c r="O1243" i="66"/>
  <c r="O1242" i="66"/>
  <c r="O1241" i="66"/>
  <c r="O1240" i="66"/>
  <c r="O1239" i="66"/>
  <c r="O1238" i="66"/>
  <c r="O1237" i="66"/>
  <c r="O1236" i="66"/>
  <c r="O1235" i="66"/>
  <c r="O1234" i="66"/>
  <c r="O1233" i="66"/>
  <c r="O1232" i="66"/>
  <c r="O1231" i="66"/>
  <c r="O1230" i="66"/>
  <c r="O1229" i="66"/>
  <c r="O1228" i="66"/>
  <c r="O1227" i="66"/>
  <c r="O1226" i="66"/>
  <c r="O1225" i="66"/>
  <c r="O1224" i="66"/>
  <c r="O1223" i="66"/>
  <c r="O1222" i="66"/>
  <c r="O1221" i="66"/>
  <c r="O1220" i="66"/>
  <c r="O1219" i="66"/>
  <c r="O1218" i="66"/>
  <c r="O1217" i="66"/>
  <c r="O1216" i="66"/>
  <c r="O1215" i="66"/>
  <c r="O1214" i="66"/>
  <c r="O1213" i="66"/>
  <c r="O1212" i="66"/>
  <c r="O1211" i="66"/>
  <c r="O1210" i="66"/>
  <c r="O1209" i="66"/>
  <c r="O1208" i="66"/>
  <c r="O1207" i="66"/>
  <c r="O1206" i="66"/>
  <c r="O1205" i="66"/>
  <c r="O1204" i="66"/>
  <c r="O1203" i="66"/>
  <c r="O1202" i="66"/>
  <c r="O1201" i="66"/>
  <c r="O1200" i="66"/>
  <c r="O1199" i="66"/>
  <c r="O1198" i="66"/>
  <c r="O1197" i="66"/>
  <c r="O1196" i="66"/>
  <c r="O1195" i="66"/>
  <c r="O1194" i="66"/>
  <c r="O1193" i="66"/>
  <c r="O1192" i="66"/>
  <c r="O1191" i="66"/>
  <c r="O1190" i="66"/>
  <c r="O1189" i="66"/>
  <c r="O1188" i="66"/>
  <c r="O1187" i="66"/>
  <c r="O1186" i="66"/>
  <c r="O1185" i="66"/>
  <c r="O1184" i="66"/>
  <c r="O1183" i="66"/>
  <c r="O1182" i="66"/>
  <c r="O1181" i="66"/>
  <c r="O1180" i="66"/>
  <c r="O1179" i="66"/>
  <c r="O1178" i="66"/>
  <c r="O1177" i="66"/>
  <c r="O1176" i="66"/>
  <c r="O1175" i="66"/>
  <c r="O1174" i="66"/>
  <c r="O1173" i="66"/>
  <c r="O1172" i="66"/>
  <c r="O1171" i="66"/>
  <c r="O1170" i="66"/>
  <c r="O1169" i="66"/>
  <c r="O1168" i="66"/>
  <c r="O1167" i="66"/>
  <c r="O1166" i="66"/>
  <c r="O1165" i="66"/>
  <c r="O1164" i="66"/>
  <c r="O1163" i="66"/>
  <c r="O1162" i="66"/>
  <c r="O1161" i="66"/>
  <c r="O1160" i="66"/>
  <c r="O1159" i="66"/>
  <c r="O1158" i="66"/>
  <c r="O1157" i="66"/>
  <c r="O1156" i="66"/>
  <c r="O1155" i="66"/>
  <c r="O1154" i="66"/>
  <c r="O1153" i="66"/>
  <c r="O1152" i="66"/>
  <c r="O1151" i="66"/>
  <c r="O1150" i="66"/>
  <c r="O1149" i="66"/>
  <c r="O1148" i="66"/>
  <c r="O1147" i="66"/>
  <c r="O1146" i="66"/>
  <c r="O1145" i="66"/>
  <c r="O1144" i="66"/>
  <c r="O1143" i="66"/>
  <c r="O1142" i="66"/>
  <c r="O1141" i="66"/>
  <c r="O1140" i="66"/>
  <c r="O1139" i="66"/>
  <c r="O1138" i="66"/>
  <c r="O1137" i="66"/>
  <c r="O1136" i="66"/>
  <c r="O1135" i="66"/>
  <c r="O1134" i="66"/>
  <c r="O1133" i="66"/>
  <c r="O1132" i="66"/>
  <c r="O1131" i="66"/>
  <c r="O1130" i="66"/>
  <c r="O1129" i="66"/>
  <c r="O1128" i="66"/>
  <c r="O1127" i="66"/>
  <c r="O1126" i="66"/>
  <c r="O1125" i="66"/>
  <c r="O1124" i="66"/>
  <c r="O1123" i="66"/>
  <c r="O1122" i="66"/>
  <c r="O1121" i="66"/>
  <c r="O1120" i="66"/>
  <c r="O1119" i="66"/>
  <c r="O1118" i="66"/>
  <c r="O1117" i="66"/>
  <c r="O1116" i="66"/>
  <c r="O1115" i="66"/>
  <c r="O1114" i="66"/>
  <c r="O1113" i="66"/>
  <c r="O1112" i="66"/>
  <c r="O1111" i="66"/>
  <c r="O1110" i="66"/>
  <c r="O1109" i="66"/>
  <c r="O1108" i="66"/>
  <c r="O1107" i="66"/>
  <c r="O1106" i="66"/>
  <c r="O1105" i="66"/>
  <c r="O1104" i="66"/>
  <c r="O1103" i="66"/>
  <c r="O1102" i="66"/>
  <c r="O1101" i="66"/>
  <c r="O1100" i="66"/>
  <c r="O1099" i="66"/>
  <c r="O1098" i="66"/>
  <c r="O1097" i="66"/>
  <c r="O1096" i="66"/>
  <c r="O1095" i="66"/>
  <c r="O1094" i="66"/>
  <c r="O1093" i="66"/>
  <c r="O1092" i="66"/>
  <c r="O1091" i="66"/>
  <c r="O1090" i="66"/>
  <c r="O1089" i="66"/>
  <c r="O1088" i="66"/>
  <c r="O1087" i="66"/>
  <c r="O1086" i="66"/>
  <c r="O1085" i="66"/>
  <c r="O1084" i="66"/>
  <c r="O1083" i="66"/>
  <c r="O1082" i="66"/>
  <c r="O1081" i="66"/>
  <c r="O1080" i="66"/>
  <c r="O1079" i="66"/>
  <c r="O1078" i="66"/>
  <c r="O1077" i="66"/>
  <c r="O1076" i="66"/>
  <c r="O1075" i="66"/>
  <c r="O1074" i="66"/>
  <c r="O1073" i="66"/>
  <c r="O1072" i="66"/>
  <c r="O1071" i="66"/>
  <c r="O1070" i="66"/>
  <c r="O1069" i="66"/>
  <c r="O1068" i="66"/>
  <c r="O1067" i="66"/>
  <c r="O1066" i="66"/>
  <c r="O1065" i="66"/>
  <c r="O1064" i="66"/>
  <c r="O1063" i="66"/>
  <c r="O1062" i="66"/>
  <c r="O1061" i="66"/>
  <c r="O1060" i="66"/>
  <c r="O1059" i="66"/>
  <c r="O1058" i="66"/>
  <c r="O1057" i="66"/>
  <c r="O1056" i="66"/>
  <c r="O1055" i="66"/>
  <c r="O1054" i="66"/>
  <c r="O1053" i="66"/>
  <c r="O1052" i="66"/>
  <c r="O1051" i="66"/>
  <c r="O1050" i="66"/>
  <c r="O1049" i="66"/>
  <c r="O1048" i="66"/>
  <c r="O1047" i="66"/>
  <c r="O1046" i="66"/>
  <c r="O1045" i="66"/>
  <c r="O1044" i="66"/>
  <c r="O1043" i="66"/>
  <c r="O1042" i="66"/>
  <c r="O1041" i="66"/>
  <c r="O1040" i="66"/>
  <c r="O1039" i="66"/>
  <c r="O1038" i="66"/>
  <c r="O1037" i="66"/>
  <c r="O1036" i="66"/>
  <c r="O1035" i="66"/>
  <c r="O1034" i="66"/>
  <c r="O1033" i="66"/>
  <c r="O1032" i="66"/>
  <c r="O1031" i="66"/>
  <c r="O1030" i="66"/>
  <c r="O1029" i="66"/>
  <c r="O1028" i="66"/>
  <c r="O1027" i="66"/>
  <c r="O1026" i="66"/>
  <c r="O1025" i="66"/>
  <c r="O1024" i="66"/>
  <c r="O1023" i="66"/>
  <c r="O1022" i="66"/>
  <c r="O1021" i="66"/>
  <c r="O1020" i="66"/>
  <c r="O1019" i="66"/>
  <c r="O1018" i="66"/>
  <c r="O1017" i="66"/>
  <c r="O1016" i="66"/>
  <c r="O1015" i="66"/>
  <c r="O1014" i="66"/>
  <c r="O1013" i="66"/>
  <c r="O1012" i="66"/>
  <c r="O1011" i="66"/>
  <c r="O1010" i="66"/>
  <c r="O1009" i="66"/>
  <c r="O1008" i="66"/>
  <c r="O1007" i="66"/>
  <c r="O1006" i="66"/>
  <c r="O1005" i="66"/>
  <c r="O1004" i="66"/>
  <c r="O1003" i="66"/>
  <c r="O1002" i="66"/>
  <c r="O1001" i="66"/>
  <c r="O1000" i="66"/>
  <c r="O999" i="66"/>
  <c r="O998" i="66"/>
  <c r="O997" i="66"/>
  <c r="O996" i="66"/>
  <c r="O995" i="66"/>
  <c r="O994" i="66"/>
  <c r="O993" i="66"/>
  <c r="O992" i="66"/>
  <c r="O991" i="66"/>
  <c r="O990" i="66"/>
  <c r="O989" i="66"/>
  <c r="O988" i="66"/>
  <c r="O987" i="66"/>
  <c r="O986" i="66"/>
  <c r="O985" i="66"/>
  <c r="O984" i="66"/>
  <c r="O983" i="66"/>
  <c r="O982" i="66"/>
  <c r="O981" i="66"/>
  <c r="O980" i="66"/>
  <c r="O979" i="66"/>
  <c r="O978" i="66"/>
  <c r="O977" i="66"/>
  <c r="O976" i="66"/>
  <c r="O975" i="66"/>
  <c r="O974" i="66"/>
  <c r="O973" i="66"/>
  <c r="O972" i="66"/>
  <c r="O971" i="66"/>
  <c r="O970" i="66"/>
  <c r="O969" i="66"/>
  <c r="O968" i="66"/>
  <c r="O967" i="66"/>
  <c r="O966" i="66"/>
  <c r="O965" i="66"/>
  <c r="O964" i="66"/>
  <c r="O963" i="66"/>
  <c r="O962" i="66"/>
  <c r="O961" i="66"/>
  <c r="O960" i="66"/>
  <c r="O959" i="66"/>
  <c r="O958" i="66"/>
  <c r="O957" i="66"/>
  <c r="O956" i="66"/>
  <c r="O955" i="66"/>
  <c r="O954" i="66"/>
  <c r="O953" i="66"/>
  <c r="O952" i="66"/>
  <c r="O951" i="66"/>
  <c r="O950" i="66"/>
  <c r="O949" i="66"/>
  <c r="O948" i="66"/>
  <c r="O947" i="66"/>
  <c r="O946" i="66"/>
  <c r="O945" i="66"/>
  <c r="O944" i="66"/>
  <c r="O943" i="66"/>
  <c r="O942" i="66"/>
  <c r="O941" i="66"/>
  <c r="O940" i="66"/>
  <c r="O939" i="66"/>
  <c r="O938" i="66"/>
  <c r="O937" i="66"/>
  <c r="O936" i="66"/>
  <c r="O935" i="66"/>
  <c r="O934" i="66"/>
  <c r="O933" i="66"/>
  <c r="O932" i="66"/>
  <c r="O931" i="66"/>
  <c r="O930" i="66"/>
  <c r="O929" i="66"/>
  <c r="O928" i="66"/>
  <c r="O927" i="66"/>
  <c r="O926" i="66"/>
  <c r="O925" i="66"/>
  <c r="O924" i="66"/>
  <c r="O923" i="66"/>
  <c r="O922" i="66"/>
  <c r="O921" i="66"/>
  <c r="O920" i="66"/>
  <c r="O919" i="66"/>
  <c r="O918" i="66"/>
  <c r="O917" i="66"/>
  <c r="O916" i="66"/>
  <c r="O915" i="66"/>
  <c r="O914" i="66"/>
  <c r="O913" i="66"/>
  <c r="O912" i="66"/>
  <c r="O911" i="66"/>
  <c r="O910" i="66"/>
  <c r="O909" i="66"/>
  <c r="O908" i="66"/>
  <c r="O907" i="66"/>
  <c r="O906" i="66"/>
  <c r="O905" i="66"/>
  <c r="O904" i="66"/>
  <c r="O903" i="66"/>
  <c r="O902" i="66"/>
  <c r="O901" i="66"/>
  <c r="O900" i="66"/>
  <c r="O899" i="66"/>
  <c r="O898" i="66"/>
  <c r="O897" i="66"/>
  <c r="O896" i="66"/>
  <c r="O895" i="66"/>
  <c r="O894" i="66"/>
  <c r="O893" i="66"/>
  <c r="O892" i="66"/>
  <c r="O891" i="66"/>
  <c r="O890" i="66"/>
  <c r="O889" i="66"/>
  <c r="O888" i="66"/>
  <c r="O887" i="66"/>
  <c r="O886" i="66"/>
  <c r="O885" i="66"/>
  <c r="O884" i="66"/>
  <c r="O883" i="66"/>
  <c r="O882" i="66"/>
  <c r="O881" i="66"/>
  <c r="O880" i="66"/>
  <c r="O879" i="66"/>
  <c r="O878" i="66"/>
  <c r="O877" i="66"/>
  <c r="O876" i="66"/>
  <c r="O875" i="66"/>
  <c r="O874" i="66"/>
  <c r="O873" i="66"/>
  <c r="O872" i="66"/>
  <c r="O871" i="66"/>
  <c r="O870" i="66"/>
  <c r="O869" i="66"/>
  <c r="O868" i="66"/>
  <c r="O867" i="66"/>
  <c r="O866" i="66"/>
  <c r="O865" i="66"/>
  <c r="O864" i="66"/>
  <c r="O863" i="66"/>
  <c r="O862" i="66"/>
  <c r="O861" i="66"/>
  <c r="O860" i="66"/>
  <c r="O859" i="66"/>
  <c r="O858" i="66"/>
  <c r="O857" i="66"/>
  <c r="O856" i="66"/>
  <c r="O855" i="66"/>
  <c r="O854" i="66"/>
  <c r="O853" i="66"/>
  <c r="O852" i="66"/>
  <c r="O851" i="66"/>
  <c r="O850" i="66"/>
  <c r="O849" i="66"/>
  <c r="O848" i="66"/>
  <c r="O847" i="66"/>
  <c r="O846" i="66"/>
  <c r="O845" i="66"/>
  <c r="O844" i="66"/>
  <c r="O843" i="66"/>
  <c r="O842" i="66"/>
  <c r="O841" i="66"/>
  <c r="O840" i="66"/>
  <c r="O839" i="66"/>
  <c r="O838" i="66"/>
  <c r="O837" i="66"/>
  <c r="O836" i="66"/>
  <c r="O835" i="66"/>
  <c r="O834" i="66"/>
  <c r="O833" i="66"/>
  <c r="O832" i="66"/>
  <c r="O831" i="66"/>
  <c r="O830" i="66"/>
  <c r="O829" i="66"/>
  <c r="O828" i="66"/>
  <c r="O827" i="66"/>
  <c r="O826" i="66"/>
  <c r="O825" i="66"/>
  <c r="O824" i="66"/>
  <c r="O823" i="66"/>
  <c r="O822" i="66"/>
  <c r="O821" i="66"/>
  <c r="O820" i="66"/>
  <c r="O819" i="66"/>
  <c r="O818" i="66"/>
  <c r="O817" i="66"/>
  <c r="O816" i="66"/>
  <c r="O815" i="66"/>
  <c r="O814" i="66"/>
  <c r="O813" i="66"/>
  <c r="O812" i="66"/>
  <c r="O811" i="66"/>
  <c r="O810" i="66"/>
  <c r="O809" i="66"/>
  <c r="O808" i="66"/>
  <c r="O807" i="66"/>
  <c r="O806" i="66"/>
  <c r="O805" i="66"/>
  <c r="O804" i="66"/>
  <c r="O803" i="66"/>
  <c r="O802" i="66"/>
  <c r="O801" i="66"/>
  <c r="O800" i="66"/>
  <c r="O799" i="66"/>
  <c r="O798" i="66"/>
  <c r="O797" i="66"/>
  <c r="O796" i="66"/>
  <c r="O795" i="66"/>
  <c r="O794" i="66"/>
  <c r="O793" i="66"/>
  <c r="O792" i="66"/>
  <c r="O791" i="66"/>
  <c r="O790" i="66"/>
  <c r="O789" i="66"/>
  <c r="O788" i="66"/>
  <c r="O787" i="66"/>
  <c r="O786" i="66"/>
  <c r="O785" i="66"/>
  <c r="O784" i="66"/>
  <c r="O783" i="66"/>
  <c r="O782" i="66"/>
  <c r="O781" i="66"/>
  <c r="O780" i="66"/>
  <c r="O779" i="66"/>
  <c r="O778" i="66"/>
  <c r="O777" i="66"/>
  <c r="O776" i="66"/>
  <c r="O775" i="66"/>
  <c r="O774" i="66"/>
  <c r="O773" i="66"/>
  <c r="O772" i="66"/>
  <c r="O771" i="66"/>
  <c r="O770" i="66"/>
  <c r="O769" i="66"/>
  <c r="O768" i="66"/>
  <c r="O767" i="66"/>
  <c r="O766" i="66"/>
  <c r="O765" i="66"/>
  <c r="O764" i="66"/>
  <c r="O763" i="66"/>
  <c r="O762" i="66"/>
  <c r="O761" i="66"/>
  <c r="O760" i="66"/>
  <c r="O759" i="66"/>
  <c r="O758" i="66"/>
  <c r="O757" i="66"/>
  <c r="O756" i="66"/>
  <c r="O755" i="66"/>
  <c r="O754" i="66"/>
  <c r="O753" i="66"/>
  <c r="O752" i="66"/>
  <c r="O751" i="66"/>
  <c r="O750" i="66"/>
  <c r="O749" i="66"/>
  <c r="O748" i="66"/>
  <c r="O747" i="66"/>
  <c r="O746" i="66"/>
  <c r="O745" i="66"/>
  <c r="O744" i="66"/>
  <c r="O743" i="66"/>
  <c r="O742" i="66"/>
  <c r="O741" i="66"/>
  <c r="O740" i="66"/>
  <c r="O739" i="66"/>
  <c r="O738" i="66"/>
  <c r="O737" i="66"/>
  <c r="O736" i="66"/>
  <c r="O735" i="66"/>
  <c r="O734" i="66"/>
  <c r="O733" i="66"/>
  <c r="O732" i="66"/>
  <c r="O731" i="66"/>
  <c r="O730" i="66"/>
  <c r="O729" i="66"/>
  <c r="O728" i="66"/>
  <c r="O727" i="66"/>
  <c r="O726" i="66"/>
  <c r="O725" i="66"/>
  <c r="O724" i="66"/>
  <c r="O723" i="66"/>
  <c r="O722" i="66"/>
  <c r="O721" i="66"/>
  <c r="O720" i="66"/>
  <c r="O719" i="66"/>
  <c r="O718" i="66"/>
  <c r="O717" i="66"/>
  <c r="O716" i="66"/>
  <c r="O715" i="66"/>
  <c r="O714" i="66"/>
  <c r="O713" i="66"/>
  <c r="O712" i="66"/>
  <c r="O711" i="66"/>
  <c r="O710" i="66"/>
  <c r="O709" i="66"/>
  <c r="O708" i="66"/>
  <c r="O707" i="66"/>
  <c r="O706" i="66"/>
  <c r="O705" i="66"/>
  <c r="O704" i="66"/>
  <c r="O703" i="66"/>
  <c r="O702" i="66"/>
  <c r="O701" i="66"/>
  <c r="O700" i="66"/>
  <c r="O699" i="66"/>
  <c r="O698" i="66"/>
  <c r="O697" i="66"/>
  <c r="O696" i="66"/>
  <c r="O695" i="66"/>
  <c r="O694" i="66"/>
  <c r="O693" i="66"/>
  <c r="O692" i="66"/>
  <c r="O691" i="66"/>
  <c r="O690" i="66"/>
  <c r="O689" i="66"/>
  <c r="O688" i="66"/>
  <c r="O687" i="66"/>
  <c r="O686" i="66"/>
  <c r="O685" i="66"/>
  <c r="O684" i="66"/>
  <c r="O683" i="66"/>
  <c r="O682" i="66"/>
  <c r="O681" i="66"/>
  <c r="O680" i="66"/>
  <c r="O679" i="66"/>
  <c r="O678" i="66"/>
  <c r="O677" i="66"/>
  <c r="O676" i="66"/>
  <c r="O675" i="66"/>
  <c r="O674" i="66"/>
  <c r="O673" i="66"/>
  <c r="O672" i="66"/>
  <c r="O671" i="66"/>
  <c r="O670" i="66"/>
  <c r="O669" i="66"/>
  <c r="O668" i="66"/>
  <c r="O667" i="66"/>
  <c r="O666" i="66"/>
  <c r="O665" i="66"/>
  <c r="O664" i="66"/>
  <c r="O663" i="66"/>
  <c r="O662" i="66"/>
  <c r="O661" i="66"/>
  <c r="O660" i="66"/>
  <c r="O659" i="66"/>
  <c r="O658" i="66"/>
  <c r="O657" i="66"/>
  <c r="O656" i="66"/>
  <c r="O655" i="66"/>
  <c r="O654" i="66"/>
  <c r="O653" i="66"/>
  <c r="O652" i="66"/>
  <c r="O651" i="66"/>
  <c r="O650" i="66"/>
  <c r="O649" i="66"/>
  <c r="O648" i="66"/>
  <c r="O647" i="66"/>
  <c r="O646" i="66"/>
  <c r="O645" i="66"/>
  <c r="O644" i="66"/>
  <c r="O643" i="66"/>
  <c r="O642" i="66"/>
  <c r="O641" i="66"/>
  <c r="O640" i="66"/>
  <c r="O639" i="66"/>
  <c r="O638" i="66"/>
  <c r="O637" i="66"/>
  <c r="O636" i="66"/>
  <c r="O635" i="66"/>
  <c r="O634" i="66"/>
  <c r="O633" i="66"/>
  <c r="O632" i="66"/>
  <c r="O631" i="66"/>
  <c r="O630" i="66"/>
  <c r="O629" i="66"/>
  <c r="O628" i="66"/>
  <c r="O627" i="66"/>
  <c r="O626" i="66"/>
  <c r="O625" i="66"/>
  <c r="O624" i="66"/>
  <c r="O623" i="66"/>
  <c r="O622" i="66"/>
  <c r="O621" i="66"/>
  <c r="O620" i="66"/>
  <c r="O619" i="66"/>
  <c r="O618" i="66"/>
  <c r="O617" i="66"/>
  <c r="O616" i="66"/>
  <c r="O615" i="66"/>
  <c r="O614" i="66"/>
  <c r="O613" i="66"/>
  <c r="O612" i="66"/>
  <c r="O611" i="66"/>
  <c r="O610" i="66"/>
  <c r="O609" i="66"/>
  <c r="O608" i="66"/>
  <c r="O607" i="66"/>
  <c r="O606" i="66"/>
  <c r="O605" i="66"/>
  <c r="O604" i="66"/>
  <c r="O603" i="66"/>
  <c r="O602" i="66"/>
  <c r="O601" i="66"/>
  <c r="O600" i="66"/>
  <c r="O599" i="66"/>
  <c r="O598" i="66"/>
  <c r="O597" i="66"/>
  <c r="O596" i="66"/>
  <c r="O595" i="66"/>
  <c r="O594" i="66"/>
  <c r="O593" i="66"/>
  <c r="O592" i="66"/>
  <c r="O591" i="66"/>
  <c r="O590" i="66"/>
  <c r="O589" i="66"/>
  <c r="O588" i="66"/>
  <c r="O587" i="66"/>
  <c r="O586" i="66"/>
  <c r="O585" i="66"/>
  <c r="O584" i="66"/>
  <c r="O583" i="66"/>
  <c r="O582" i="66"/>
  <c r="O581" i="66"/>
  <c r="O580" i="66"/>
  <c r="O579" i="66"/>
  <c r="O578" i="66"/>
  <c r="O577" i="66"/>
  <c r="O576" i="66"/>
  <c r="O575" i="66"/>
  <c r="O574" i="66"/>
  <c r="O573" i="66"/>
  <c r="O572" i="66"/>
  <c r="O571" i="66"/>
  <c r="O570" i="66"/>
  <c r="O569" i="66"/>
  <c r="O568" i="66"/>
  <c r="O567" i="66"/>
  <c r="O566" i="66"/>
  <c r="O565" i="66"/>
  <c r="O564" i="66"/>
  <c r="O563" i="66"/>
  <c r="O562" i="66"/>
  <c r="O561" i="66"/>
  <c r="O560" i="66"/>
  <c r="O559" i="66"/>
  <c r="O558" i="66"/>
  <c r="O557" i="66"/>
  <c r="O556" i="66"/>
  <c r="O555" i="66"/>
  <c r="O554" i="66"/>
  <c r="O553" i="66"/>
  <c r="O552" i="66"/>
  <c r="O551" i="66"/>
  <c r="O550" i="66"/>
  <c r="O549" i="66"/>
  <c r="O548" i="66"/>
  <c r="O547" i="66"/>
  <c r="O546" i="66"/>
  <c r="O545" i="66"/>
  <c r="O544" i="66"/>
  <c r="O543" i="66"/>
  <c r="O542" i="66"/>
  <c r="O541" i="66"/>
  <c r="O540" i="66"/>
  <c r="O539" i="66"/>
  <c r="O538" i="66"/>
  <c r="O537" i="66"/>
  <c r="O536" i="66"/>
  <c r="O535" i="66"/>
  <c r="O534" i="66"/>
  <c r="O533" i="66"/>
  <c r="O532" i="66"/>
  <c r="O531" i="66"/>
  <c r="O530" i="66"/>
  <c r="O529" i="66"/>
  <c r="O528" i="66"/>
  <c r="O527" i="66"/>
  <c r="O526" i="66"/>
  <c r="O525" i="66"/>
  <c r="O524" i="66"/>
  <c r="O523" i="66"/>
  <c r="O522" i="66"/>
  <c r="O521" i="66"/>
  <c r="O520" i="66"/>
  <c r="O519" i="66"/>
  <c r="O518" i="66"/>
  <c r="O517" i="66"/>
  <c r="O516" i="66"/>
  <c r="O515" i="66"/>
  <c r="O514" i="66"/>
  <c r="O513" i="66"/>
  <c r="O512" i="66"/>
  <c r="O511" i="66"/>
  <c r="O510" i="66"/>
  <c r="O509" i="66"/>
  <c r="O508" i="66"/>
  <c r="O507" i="66"/>
  <c r="O506" i="66"/>
  <c r="O505" i="66"/>
  <c r="O504" i="66"/>
  <c r="O503" i="66"/>
  <c r="O502" i="66"/>
  <c r="O501" i="66"/>
  <c r="O500" i="66"/>
  <c r="O499" i="66"/>
  <c r="O498" i="66"/>
  <c r="O497" i="66"/>
  <c r="O496" i="66"/>
  <c r="O495" i="66"/>
  <c r="O494" i="66"/>
  <c r="O493" i="66"/>
  <c r="O492" i="66"/>
  <c r="O491" i="66"/>
  <c r="O490" i="66"/>
  <c r="O489" i="66"/>
  <c r="O488" i="66"/>
  <c r="O487" i="66"/>
  <c r="O486" i="66"/>
  <c r="O485" i="66"/>
  <c r="O484" i="66"/>
  <c r="O483" i="66"/>
  <c r="O482" i="66"/>
  <c r="O481" i="66"/>
  <c r="O480" i="66"/>
  <c r="O479" i="66"/>
  <c r="O478" i="66"/>
  <c r="O477" i="66"/>
  <c r="O476" i="66"/>
  <c r="O475" i="66"/>
  <c r="O474" i="66"/>
  <c r="O473" i="66"/>
  <c r="O472" i="66"/>
  <c r="O471" i="66"/>
  <c r="O470" i="66"/>
  <c r="O469" i="66"/>
  <c r="O468" i="66"/>
  <c r="O467" i="66"/>
  <c r="O466" i="66"/>
  <c r="O465" i="66"/>
  <c r="O464" i="66"/>
  <c r="O463" i="66"/>
  <c r="O462" i="66"/>
  <c r="O461" i="66"/>
  <c r="O460" i="66"/>
  <c r="O459" i="66"/>
  <c r="O458" i="66"/>
  <c r="O457" i="66"/>
  <c r="O456" i="66"/>
  <c r="O455" i="66"/>
  <c r="O454" i="66"/>
  <c r="O453" i="66"/>
  <c r="O452" i="66"/>
  <c r="O451" i="66"/>
  <c r="O450" i="66"/>
  <c r="O449" i="66"/>
  <c r="O448" i="66"/>
  <c r="O447" i="66"/>
  <c r="O446" i="66"/>
  <c r="O445" i="66"/>
  <c r="O444" i="66"/>
  <c r="O443" i="66"/>
  <c r="O442" i="66"/>
  <c r="O441" i="66"/>
  <c r="O440" i="66"/>
  <c r="O439" i="66"/>
  <c r="O438" i="66"/>
  <c r="O437" i="66"/>
  <c r="O436" i="66"/>
  <c r="O435" i="66"/>
  <c r="O434" i="66"/>
  <c r="O433" i="66"/>
  <c r="O432" i="66"/>
  <c r="O431" i="66"/>
  <c r="O430" i="66"/>
  <c r="O429" i="66"/>
  <c r="O428" i="66"/>
  <c r="O427" i="66"/>
  <c r="O426" i="66"/>
  <c r="O425" i="66"/>
  <c r="O424" i="66"/>
  <c r="O423" i="66"/>
  <c r="O422" i="66"/>
  <c r="O421" i="66"/>
  <c r="O420" i="66"/>
  <c r="O419" i="66"/>
  <c r="O418" i="66"/>
  <c r="O417" i="66"/>
  <c r="O416" i="66"/>
  <c r="O415" i="66"/>
  <c r="O414" i="66"/>
  <c r="O413" i="66"/>
  <c r="O412" i="66"/>
  <c r="O411" i="66"/>
  <c r="O410" i="66"/>
  <c r="O409" i="66"/>
  <c r="O408" i="66"/>
  <c r="O407" i="66"/>
  <c r="O406" i="66"/>
  <c r="O405" i="66"/>
  <c r="O404" i="66"/>
  <c r="O403" i="66"/>
  <c r="O402" i="66"/>
  <c r="O401" i="66"/>
  <c r="O400" i="66"/>
  <c r="O399" i="66"/>
  <c r="O398" i="66"/>
  <c r="O397" i="66"/>
  <c r="O396" i="66"/>
  <c r="O395" i="66"/>
  <c r="O394" i="66"/>
  <c r="O393" i="66"/>
  <c r="O392" i="66"/>
  <c r="O391" i="66"/>
  <c r="O390" i="66"/>
  <c r="O389" i="66"/>
  <c r="O388" i="66"/>
  <c r="O387" i="66"/>
  <c r="O386" i="66"/>
  <c r="O385" i="66"/>
  <c r="O384" i="66"/>
  <c r="O383" i="66"/>
  <c r="O382" i="66"/>
  <c r="O381" i="66"/>
  <c r="O380" i="66"/>
  <c r="O379" i="66"/>
  <c r="O378" i="66"/>
  <c r="O377" i="66"/>
  <c r="O376" i="66"/>
  <c r="O375" i="66"/>
  <c r="O374" i="66"/>
  <c r="O373" i="66"/>
  <c r="O372" i="66"/>
  <c r="O371" i="66"/>
  <c r="O370" i="66"/>
  <c r="O369" i="66"/>
  <c r="O368" i="66"/>
  <c r="O367" i="66"/>
  <c r="O366" i="66"/>
  <c r="O365" i="66"/>
  <c r="O364" i="66"/>
  <c r="O363" i="66"/>
  <c r="O362" i="66"/>
  <c r="O361" i="66"/>
  <c r="O360" i="66"/>
  <c r="O359" i="66"/>
  <c r="O358" i="66"/>
  <c r="O357" i="66"/>
  <c r="O356" i="66"/>
  <c r="O355" i="66"/>
  <c r="O354" i="66"/>
  <c r="O353" i="66"/>
  <c r="O352" i="66"/>
  <c r="O351" i="66"/>
  <c r="O350" i="66"/>
  <c r="O349" i="66"/>
  <c r="O348" i="66"/>
  <c r="O347" i="66"/>
  <c r="O346" i="66"/>
  <c r="O345" i="66"/>
  <c r="O344" i="66"/>
  <c r="O343" i="66"/>
  <c r="O342" i="66"/>
  <c r="O341" i="66"/>
  <c r="O340" i="66"/>
  <c r="O339" i="66"/>
  <c r="O338" i="66"/>
  <c r="O337" i="66"/>
  <c r="O336" i="66"/>
  <c r="O335" i="66"/>
  <c r="O334" i="66"/>
  <c r="O333" i="66"/>
  <c r="O332" i="66"/>
  <c r="O331" i="66"/>
  <c r="O330" i="66"/>
  <c r="O329" i="66"/>
  <c r="O328" i="66"/>
  <c r="O327" i="66"/>
  <c r="O326" i="66"/>
  <c r="O325" i="66"/>
  <c r="O324" i="66"/>
  <c r="O323" i="66"/>
  <c r="O322" i="66"/>
  <c r="O321" i="66"/>
  <c r="O320" i="66"/>
  <c r="O319" i="66"/>
  <c r="O318" i="66"/>
  <c r="O317" i="66"/>
  <c r="O316" i="66"/>
  <c r="O315" i="66"/>
  <c r="O314" i="66"/>
  <c r="O313" i="66"/>
  <c r="O312" i="66"/>
  <c r="O311" i="66"/>
  <c r="O310" i="66"/>
  <c r="O309" i="66"/>
  <c r="O308" i="66"/>
  <c r="O307" i="66"/>
  <c r="O306" i="66"/>
  <c r="O305" i="66"/>
  <c r="O304" i="66"/>
  <c r="O303" i="66"/>
  <c r="O302" i="66"/>
  <c r="O301" i="66"/>
  <c r="O300" i="66"/>
  <c r="O299" i="66"/>
  <c r="O298" i="66"/>
  <c r="O297" i="66"/>
  <c r="O296" i="66"/>
  <c r="O295" i="66"/>
  <c r="O294" i="66"/>
  <c r="O293" i="66"/>
  <c r="O292" i="66"/>
  <c r="O291" i="66"/>
  <c r="O290" i="66"/>
  <c r="O289" i="66"/>
  <c r="O288" i="66"/>
  <c r="O287" i="66"/>
  <c r="O286" i="66"/>
  <c r="O285" i="66"/>
  <c r="O284" i="66"/>
  <c r="O283" i="66"/>
  <c r="O282" i="66"/>
  <c r="O281" i="66"/>
  <c r="O280" i="66"/>
  <c r="O279" i="66"/>
  <c r="O278" i="66"/>
  <c r="O277" i="66"/>
  <c r="O276" i="66"/>
  <c r="O275" i="66"/>
  <c r="O274" i="66"/>
  <c r="O273" i="66"/>
  <c r="O272" i="66"/>
  <c r="O271" i="66"/>
  <c r="O270" i="66"/>
  <c r="O269" i="66"/>
  <c r="O268" i="66"/>
  <c r="O267" i="66"/>
  <c r="O266" i="66"/>
  <c r="O265" i="66"/>
  <c r="O264" i="66"/>
  <c r="O263" i="66"/>
  <c r="O262" i="66"/>
  <c r="O261" i="66"/>
  <c r="O260" i="66"/>
  <c r="O259" i="66"/>
  <c r="O258" i="66"/>
  <c r="O257" i="66"/>
  <c r="O256" i="66"/>
  <c r="O255" i="66"/>
  <c r="O254" i="66"/>
  <c r="O253" i="66"/>
  <c r="O252" i="66"/>
  <c r="O251" i="66"/>
  <c r="O250" i="66"/>
  <c r="O249" i="66"/>
  <c r="O248" i="66"/>
  <c r="O247" i="66"/>
  <c r="O246" i="66"/>
  <c r="O245" i="66"/>
  <c r="O244" i="66"/>
  <c r="O243" i="66"/>
  <c r="O242" i="66"/>
  <c r="O241" i="66"/>
  <c r="O240" i="66"/>
  <c r="O239" i="66"/>
  <c r="O238" i="66"/>
  <c r="O237" i="66"/>
  <c r="O236" i="66"/>
  <c r="O235" i="66"/>
  <c r="O234" i="66"/>
  <c r="O233" i="66"/>
  <c r="O232" i="66"/>
  <c r="O231" i="66"/>
  <c r="O230" i="66"/>
  <c r="O229" i="66"/>
  <c r="O228" i="66"/>
  <c r="O227" i="66"/>
  <c r="O226" i="66"/>
  <c r="O225" i="66"/>
  <c r="O224" i="66"/>
  <c r="O223" i="66"/>
  <c r="O222" i="66"/>
  <c r="O221" i="66"/>
  <c r="O220" i="66"/>
  <c r="O219" i="66"/>
  <c r="O218" i="66"/>
  <c r="O217" i="66"/>
  <c r="O216" i="66"/>
  <c r="O215" i="66"/>
  <c r="O214" i="66"/>
  <c r="O213" i="66"/>
  <c r="O212" i="66"/>
  <c r="O211" i="66"/>
  <c r="O210" i="66"/>
  <c r="O209" i="66"/>
  <c r="O208" i="66"/>
  <c r="O207" i="66"/>
  <c r="O206" i="66"/>
  <c r="O205" i="66"/>
  <c r="O204" i="66"/>
  <c r="O203" i="66"/>
  <c r="O202" i="66"/>
  <c r="O201" i="66"/>
  <c r="O200" i="66"/>
  <c r="O199" i="66"/>
  <c r="O198" i="66"/>
  <c r="O197" i="66"/>
  <c r="O196" i="66"/>
  <c r="O195" i="66"/>
  <c r="O194" i="66"/>
  <c r="O193" i="66"/>
  <c r="O192" i="66"/>
  <c r="O191" i="66"/>
  <c r="O190" i="66"/>
  <c r="O189" i="66"/>
  <c r="O188" i="66"/>
  <c r="O187" i="66"/>
  <c r="O186" i="66"/>
  <c r="O185" i="66"/>
  <c r="O184" i="66"/>
  <c r="O183" i="66"/>
  <c r="O182" i="66"/>
  <c r="O181" i="66"/>
  <c r="O180" i="66"/>
  <c r="O179" i="66"/>
  <c r="O178" i="66"/>
  <c r="O177" i="66"/>
  <c r="O176" i="66"/>
  <c r="O175" i="66"/>
  <c r="O174" i="66"/>
  <c r="O173" i="66"/>
  <c r="O172" i="66"/>
  <c r="O171" i="66"/>
  <c r="O170" i="66"/>
  <c r="O169" i="66"/>
  <c r="O168" i="66"/>
  <c r="O167" i="66"/>
  <c r="O166" i="66"/>
  <c r="O165" i="66"/>
  <c r="O164" i="66"/>
  <c r="O163" i="66"/>
  <c r="O162" i="66"/>
  <c r="O161" i="66"/>
  <c r="O160" i="66"/>
  <c r="O159" i="66"/>
  <c r="O158" i="66"/>
  <c r="O157" i="66"/>
  <c r="O156" i="66"/>
  <c r="O155" i="66"/>
  <c r="O154" i="66"/>
  <c r="O153" i="66"/>
  <c r="O152" i="66"/>
  <c r="O151" i="66"/>
  <c r="O150" i="66"/>
  <c r="O149" i="66"/>
  <c r="O148" i="66"/>
  <c r="O147" i="66"/>
  <c r="O146" i="66"/>
  <c r="O145" i="66"/>
  <c r="O144" i="66"/>
  <c r="O143" i="66"/>
  <c r="O142" i="66"/>
  <c r="O141" i="66"/>
  <c r="O140" i="66"/>
  <c r="O139" i="66"/>
  <c r="O138" i="66"/>
  <c r="O137" i="66"/>
  <c r="O136" i="66"/>
  <c r="O135" i="66"/>
  <c r="O134" i="66"/>
  <c r="O133" i="66"/>
  <c r="O132" i="66"/>
  <c r="O131" i="66"/>
  <c r="O130" i="66"/>
  <c r="O129" i="66"/>
  <c r="O128" i="66"/>
  <c r="O127" i="66"/>
  <c r="O126" i="66"/>
  <c r="O125" i="66"/>
  <c r="O124" i="66"/>
  <c r="O123" i="66"/>
  <c r="O122" i="66"/>
  <c r="O121" i="66"/>
  <c r="O120" i="66"/>
  <c r="O119" i="66"/>
  <c r="O118" i="66"/>
  <c r="O117" i="66"/>
  <c r="O116" i="66"/>
  <c r="O115" i="66"/>
  <c r="O114" i="66"/>
  <c r="O113" i="66"/>
  <c r="O112" i="66"/>
  <c r="O111" i="66"/>
  <c r="O110" i="66"/>
  <c r="O109" i="66"/>
  <c r="O108" i="66"/>
  <c r="O107" i="66"/>
  <c r="O106" i="66"/>
  <c r="O105" i="66"/>
  <c r="O104" i="66"/>
  <c r="O103" i="66"/>
  <c r="O102" i="66"/>
  <c r="O101" i="66"/>
  <c r="O100" i="66"/>
  <c r="O99" i="66"/>
  <c r="O98" i="66"/>
  <c r="O97" i="66"/>
  <c r="O96" i="66"/>
  <c r="O95" i="66"/>
  <c r="O94" i="66"/>
  <c r="O93" i="66"/>
  <c r="O92" i="66"/>
  <c r="O91" i="66"/>
  <c r="O90" i="66"/>
  <c r="O89" i="66"/>
  <c r="O88" i="66"/>
  <c r="O87" i="66"/>
  <c r="O86" i="66"/>
  <c r="O85" i="66"/>
  <c r="O84" i="66"/>
  <c r="O83" i="66"/>
  <c r="O82" i="66"/>
  <c r="O81" i="66"/>
  <c r="O80" i="66"/>
  <c r="O79" i="66"/>
  <c r="O78" i="66"/>
  <c r="O77" i="66"/>
  <c r="O76" i="66"/>
  <c r="O75" i="66"/>
  <c r="O74" i="66"/>
  <c r="O73" i="66"/>
  <c r="O72" i="66"/>
  <c r="O71" i="66"/>
  <c r="O70" i="66"/>
  <c r="O69" i="66"/>
  <c r="O68" i="66"/>
  <c r="O67" i="66"/>
  <c r="O66" i="66"/>
  <c r="O65" i="66"/>
  <c r="O64" i="66"/>
  <c r="O63" i="66"/>
  <c r="O62" i="66"/>
  <c r="O61" i="66"/>
  <c r="O60" i="66"/>
  <c r="O59" i="66"/>
  <c r="O58" i="66"/>
  <c r="O57" i="66"/>
  <c r="O56" i="66"/>
  <c r="O55" i="66"/>
  <c r="O54" i="66"/>
  <c r="O53" i="66"/>
  <c r="O52" i="66"/>
  <c r="O51" i="66"/>
  <c r="O50" i="66"/>
  <c r="O49" i="66"/>
  <c r="O48" i="66"/>
  <c r="O47" i="66"/>
  <c r="O46" i="66"/>
  <c r="O45" i="66"/>
  <c r="O44" i="66"/>
  <c r="O43" i="66"/>
  <c r="O42" i="66"/>
  <c r="O41" i="66"/>
  <c r="O40" i="66"/>
  <c r="O39" i="66"/>
  <c r="O38" i="66"/>
  <c r="O37" i="66"/>
  <c r="O36" i="66"/>
  <c r="O35" i="66"/>
  <c r="O34" i="66"/>
  <c r="O33" i="66"/>
  <c r="O32" i="66"/>
  <c r="O31" i="66"/>
  <c r="O30" i="66"/>
  <c r="O29" i="66"/>
  <c r="O28" i="66"/>
  <c r="O27" i="66"/>
  <c r="O26" i="66"/>
  <c r="O25" i="66"/>
  <c r="O24" i="66"/>
  <c r="O23" i="66"/>
  <c r="O22" i="66"/>
  <c r="O21" i="66"/>
  <c r="O20" i="66"/>
  <c r="O19" i="66"/>
  <c r="O18" i="66"/>
  <c r="O17" i="66"/>
  <c r="O16" i="66"/>
  <c r="O15" i="66"/>
  <c r="O14" i="66"/>
  <c r="O13" i="66"/>
  <c r="O12" i="66"/>
  <c r="O11" i="66"/>
  <c r="O10" i="66"/>
  <c r="O9" i="66"/>
  <c r="O8" i="66"/>
  <c r="O7" i="66"/>
  <c r="O6" i="66"/>
  <c r="O5" i="66"/>
  <c r="O4" i="66"/>
  <c r="E2004" i="66"/>
  <c r="E2003" i="66"/>
  <c r="E2002" i="66"/>
  <c r="E2001" i="66"/>
  <c r="E2000" i="66"/>
  <c r="E1999" i="66"/>
  <c r="E1998" i="66"/>
  <c r="E1997" i="66"/>
  <c r="E1996" i="66"/>
  <c r="E1995" i="66"/>
  <c r="E1994" i="66"/>
  <c r="E1993" i="66"/>
  <c r="E1992" i="66"/>
  <c r="E1991" i="66"/>
  <c r="E1990" i="66"/>
  <c r="E1989" i="66"/>
  <c r="E1988" i="66"/>
  <c r="E1987" i="66"/>
  <c r="E1986" i="66"/>
  <c r="E1985" i="66"/>
  <c r="E1984" i="66"/>
  <c r="E1983" i="66"/>
  <c r="E1982" i="66"/>
  <c r="E1981" i="66"/>
  <c r="E1980" i="66"/>
  <c r="E1979" i="66"/>
  <c r="E1978" i="66"/>
  <c r="E1977" i="66"/>
  <c r="E1976" i="66"/>
  <c r="E1975" i="66"/>
  <c r="E1974" i="66"/>
  <c r="E1973" i="66"/>
  <c r="E1972" i="66"/>
  <c r="E1971" i="66"/>
  <c r="E1970" i="66"/>
  <c r="E1969" i="66"/>
  <c r="E1968" i="66"/>
  <c r="E1967" i="66"/>
  <c r="E1966" i="66"/>
  <c r="E1965" i="66"/>
  <c r="E1964" i="66"/>
  <c r="E1963" i="66"/>
  <c r="E1962" i="66"/>
  <c r="E1961" i="66"/>
  <c r="E1960" i="66"/>
  <c r="E1959" i="66"/>
  <c r="E1958" i="66"/>
  <c r="E1957" i="66"/>
  <c r="E1956" i="66"/>
  <c r="E1955" i="66"/>
  <c r="E1954" i="66"/>
  <c r="E1953" i="66"/>
  <c r="E1952" i="66"/>
  <c r="E1951" i="66"/>
  <c r="E1950" i="66"/>
  <c r="E1949" i="66"/>
  <c r="E1948" i="66"/>
  <c r="E1947" i="66"/>
  <c r="E1946" i="66"/>
  <c r="E1945" i="66"/>
  <c r="E1944" i="66"/>
  <c r="E1943" i="66"/>
  <c r="E1942" i="66"/>
  <c r="E1941" i="66"/>
  <c r="E1940" i="66"/>
  <c r="E1939" i="66"/>
  <c r="E1938" i="66"/>
  <c r="E1937" i="66"/>
  <c r="E1936" i="66"/>
  <c r="E1935" i="66"/>
  <c r="E1934" i="66"/>
  <c r="E1933" i="66"/>
  <c r="E1932" i="66"/>
  <c r="E1931" i="66"/>
  <c r="E1930" i="66"/>
  <c r="E1929" i="66"/>
  <c r="E1928" i="66"/>
  <c r="E1927" i="66"/>
  <c r="E1926" i="66"/>
  <c r="E1925" i="66"/>
  <c r="E1924" i="66"/>
  <c r="E1923" i="66"/>
  <c r="E1922" i="66"/>
  <c r="E1921" i="66"/>
  <c r="E1920" i="66"/>
  <c r="E1919" i="66"/>
  <c r="E1918" i="66"/>
  <c r="E1917" i="66"/>
  <c r="E1916" i="66"/>
  <c r="E1915" i="66"/>
  <c r="E1914" i="66"/>
  <c r="E1913" i="66"/>
  <c r="E1912" i="66"/>
  <c r="E1911" i="66"/>
  <c r="E1910" i="66"/>
  <c r="E1909" i="66"/>
  <c r="E1908" i="66"/>
  <c r="E1907" i="66"/>
  <c r="E1906" i="66"/>
  <c r="E1905" i="66"/>
  <c r="E1904" i="66"/>
  <c r="E1903" i="66"/>
  <c r="E1902" i="66"/>
  <c r="E1901" i="66"/>
  <c r="E1900" i="66"/>
  <c r="E1899" i="66"/>
  <c r="E1898" i="66"/>
  <c r="E1897" i="66"/>
  <c r="E1896" i="66"/>
  <c r="E1895" i="66"/>
  <c r="E1894" i="66"/>
  <c r="E1893" i="66"/>
  <c r="E1892" i="66"/>
  <c r="E1891" i="66"/>
  <c r="E1890" i="66"/>
  <c r="E1889" i="66"/>
  <c r="E1888" i="66"/>
  <c r="E1887" i="66"/>
  <c r="E1886" i="66"/>
  <c r="E1885" i="66"/>
  <c r="E1884" i="66"/>
  <c r="E1883" i="66"/>
  <c r="E1882" i="66"/>
  <c r="E1881" i="66"/>
  <c r="E1880" i="66"/>
  <c r="E1879" i="66"/>
  <c r="E1878" i="66"/>
  <c r="E1877" i="66"/>
  <c r="E1876" i="66"/>
  <c r="E1875" i="66"/>
  <c r="E1874" i="66"/>
  <c r="E1873" i="66"/>
  <c r="E1872" i="66"/>
  <c r="E1871" i="66"/>
  <c r="E1870" i="66"/>
  <c r="E1869" i="66"/>
  <c r="E1868" i="66"/>
  <c r="E1867" i="66"/>
  <c r="E1866" i="66"/>
  <c r="E1865" i="66"/>
  <c r="E1864" i="66"/>
  <c r="E1863" i="66"/>
  <c r="E1862" i="66"/>
  <c r="E1861" i="66"/>
  <c r="E1860" i="66"/>
  <c r="E1859" i="66"/>
  <c r="E1858" i="66"/>
  <c r="E1857" i="66"/>
  <c r="E1856" i="66"/>
  <c r="E1855" i="66"/>
  <c r="E1854" i="66"/>
  <c r="E1853" i="66"/>
  <c r="E1852" i="66"/>
  <c r="E1851" i="66"/>
  <c r="E1850" i="66"/>
  <c r="E1849" i="66"/>
  <c r="E1848" i="66"/>
  <c r="E1847" i="66"/>
  <c r="E1846" i="66"/>
  <c r="E1845" i="66"/>
  <c r="E1844" i="66"/>
  <c r="E1843" i="66"/>
  <c r="E1842" i="66"/>
  <c r="E1841" i="66"/>
  <c r="E1840" i="66"/>
  <c r="E1839" i="66"/>
  <c r="E1838" i="66"/>
  <c r="E1837" i="66"/>
  <c r="E1836" i="66"/>
  <c r="E1835" i="66"/>
  <c r="E1834" i="66"/>
  <c r="E1833" i="66"/>
  <c r="E1832" i="66"/>
  <c r="E1831" i="66"/>
  <c r="E1830" i="66"/>
  <c r="E1829" i="66"/>
  <c r="E1828" i="66"/>
  <c r="E1827" i="66"/>
  <c r="E1826" i="66"/>
  <c r="E1825" i="66"/>
  <c r="E1824" i="66"/>
  <c r="E1823" i="66"/>
  <c r="E1822" i="66"/>
  <c r="E1821" i="66"/>
  <c r="E1820" i="66"/>
  <c r="E1819" i="66"/>
  <c r="E1818" i="66"/>
  <c r="E1817" i="66"/>
  <c r="E1816" i="66"/>
  <c r="E1815" i="66"/>
  <c r="E1814" i="66"/>
  <c r="E1813" i="66"/>
  <c r="E1812" i="66"/>
  <c r="E1811" i="66"/>
  <c r="E1810" i="66"/>
  <c r="E1809" i="66"/>
  <c r="E1808" i="66"/>
  <c r="E1807" i="66"/>
  <c r="E1806" i="66"/>
  <c r="E1805" i="66"/>
  <c r="E1804" i="66"/>
  <c r="E1803" i="66"/>
  <c r="E1802" i="66"/>
  <c r="E1801" i="66"/>
  <c r="E1800" i="66"/>
  <c r="E1799" i="66"/>
  <c r="E1798" i="66"/>
  <c r="E1797" i="66"/>
  <c r="E1796" i="66"/>
  <c r="E1795" i="66"/>
  <c r="E1794" i="66"/>
  <c r="E1793" i="66"/>
  <c r="E1792" i="66"/>
  <c r="E1791" i="66"/>
  <c r="E1790" i="66"/>
  <c r="E1789" i="66"/>
  <c r="E1788" i="66"/>
  <c r="E1787" i="66"/>
  <c r="E1786" i="66"/>
  <c r="E1785" i="66"/>
  <c r="E1784" i="66"/>
  <c r="E1783" i="66"/>
  <c r="E1782" i="66"/>
  <c r="E1781" i="66"/>
  <c r="E1780" i="66"/>
  <c r="E1779" i="66"/>
  <c r="E1778" i="66"/>
  <c r="E1777" i="66"/>
  <c r="E1776" i="66"/>
  <c r="E1775" i="66"/>
  <c r="E1774" i="66"/>
  <c r="E1773" i="66"/>
  <c r="E1772" i="66"/>
  <c r="E1771" i="66"/>
  <c r="E1770" i="66"/>
  <c r="E1769" i="66"/>
  <c r="E1768" i="66"/>
  <c r="E1767" i="66"/>
  <c r="E1766" i="66"/>
  <c r="E1765" i="66"/>
  <c r="E1764" i="66"/>
  <c r="E1763" i="66"/>
  <c r="E1762" i="66"/>
  <c r="E1761" i="66"/>
  <c r="E1760" i="66"/>
  <c r="E1759" i="66"/>
  <c r="E1758" i="66"/>
  <c r="E1757" i="66"/>
  <c r="E1756" i="66"/>
  <c r="E1755" i="66"/>
  <c r="E1754" i="66"/>
  <c r="E1753" i="66"/>
  <c r="E1752" i="66"/>
  <c r="E1751" i="66"/>
  <c r="E1750" i="66"/>
  <c r="E1749" i="66"/>
  <c r="E1748" i="66"/>
  <c r="E1747" i="66"/>
  <c r="E1746" i="66"/>
  <c r="E1745" i="66"/>
  <c r="E1744" i="66"/>
  <c r="E1743" i="66"/>
  <c r="E1742" i="66"/>
  <c r="E1741" i="66"/>
  <c r="E1740" i="66"/>
  <c r="E1739" i="66"/>
  <c r="E1738" i="66"/>
  <c r="E1737" i="66"/>
  <c r="E1736" i="66"/>
  <c r="E1735" i="66"/>
  <c r="E1734" i="66"/>
  <c r="E1733" i="66"/>
  <c r="E1732" i="66"/>
  <c r="E1731" i="66"/>
  <c r="E1730" i="66"/>
  <c r="E1729" i="66"/>
  <c r="E1728" i="66"/>
  <c r="E1727" i="66"/>
  <c r="E1726" i="66"/>
  <c r="E1725" i="66"/>
  <c r="E1724" i="66"/>
  <c r="E1723" i="66"/>
  <c r="E1722" i="66"/>
  <c r="E1721" i="66"/>
  <c r="E1720" i="66"/>
  <c r="E1719" i="66"/>
  <c r="E1718" i="66"/>
  <c r="E1717" i="66"/>
  <c r="E1716" i="66"/>
  <c r="E1715" i="66"/>
  <c r="E1714" i="66"/>
  <c r="E1713" i="66"/>
  <c r="E1712" i="66"/>
  <c r="E1711" i="66"/>
  <c r="E1710" i="66"/>
  <c r="E1709" i="66"/>
  <c r="E1708" i="66"/>
  <c r="E1707" i="66"/>
  <c r="E1706" i="66"/>
  <c r="E1705" i="66"/>
  <c r="E1704" i="66"/>
  <c r="E1703" i="66"/>
  <c r="E1702" i="66"/>
  <c r="E1701" i="66"/>
  <c r="E1700" i="66"/>
  <c r="E1699" i="66"/>
  <c r="E1698" i="66"/>
  <c r="E1697" i="66"/>
  <c r="E1696" i="66"/>
  <c r="E1695" i="66"/>
  <c r="E1694" i="66"/>
  <c r="E1693" i="66"/>
  <c r="E1692" i="66"/>
  <c r="E1691" i="66"/>
  <c r="E1690" i="66"/>
  <c r="E1689" i="66"/>
  <c r="E1688" i="66"/>
  <c r="E1687" i="66"/>
  <c r="E1686" i="66"/>
  <c r="E1685" i="66"/>
  <c r="E1684" i="66"/>
  <c r="E1683" i="66"/>
  <c r="E1682" i="66"/>
  <c r="E1681" i="66"/>
  <c r="E1680" i="66"/>
  <c r="E1679" i="66"/>
  <c r="E1678" i="66"/>
  <c r="E1677" i="66"/>
  <c r="E1676" i="66"/>
  <c r="E1675" i="66"/>
  <c r="E1674" i="66"/>
  <c r="E1673" i="66"/>
  <c r="E1672" i="66"/>
  <c r="E1671" i="66"/>
  <c r="E1670" i="66"/>
  <c r="E1669" i="66"/>
  <c r="E1668" i="66"/>
  <c r="E1667" i="66"/>
  <c r="E1666" i="66"/>
  <c r="E1665" i="66"/>
  <c r="E1664" i="66"/>
  <c r="E1663" i="66"/>
  <c r="E1662" i="66"/>
  <c r="E1661" i="66"/>
  <c r="E1660" i="66"/>
  <c r="E1659" i="66"/>
  <c r="E1658" i="66"/>
  <c r="E1657" i="66"/>
  <c r="E1656" i="66"/>
  <c r="E1655" i="66"/>
  <c r="E1654" i="66"/>
  <c r="E1653" i="66"/>
  <c r="E1652" i="66"/>
  <c r="E1651" i="66"/>
  <c r="E1650" i="66"/>
  <c r="E1649" i="66"/>
  <c r="E1648" i="66"/>
  <c r="E1647" i="66"/>
  <c r="E1646" i="66"/>
  <c r="E1645" i="66"/>
  <c r="E1644" i="66"/>
  <c r="E1643" i="66"/>
  <c r="E1642" i="66"/>
  <c r="E1641" i="66"/>
  <c r="E1640" i="66"/>
  <c r="E1639" i="66"/>
  <c r="E1638" i="66"/>
  <c r="E1637" i="66"/>
  <c r="E1636" i="66"/>
  <c r="E1635" i="66"/>
  <c r="E1634" i="66"/>
  <c r="E1633" i="66"/>
  <c r="E1632" i="66"/>
  <c r="E1631" i="66"/>
  <c r="E1630" i="66"/>
  <c r="E1629" i="66"/>
  <c r="E1628" i="66"/>
  <c r="E1627" i="66"/>
  <c r="E1626" i="66"/>
  <c r="E1625" i="66"/>
  <c r="E1624" i="66"/>
  <c r="E1623" i="66"/>
  <c r="E1622" i="66"/>
  <c r="E1621" i="66"/>
  <c r="E1620" i="66"/>
  <c r="E1619" i="66"/>
  <c r="E1618" i="66"/>
  <c r="E1617" i="66"/>
  <c r="E1616" i="66"/>
  <c r="E1615" i="66"/>
  <c r="E1614" i="66"/>
  <c r="E1613" i="66"/>
  <c r="E1612" i="66"/>
  <c r="E1611" i="66"/>
  <c r="E1610" i="66"/>
  <c r="E1609" i="66"/>
  <c r="E1608" i="66"/>
  <c r="E1607" i="66"/>
  <c r="E1606" i="66"/>
  <c r="E1605" i="66"/>
  <c r="E1604" i="66"/>
  <c r="E1603" i="66"/>
  <c r="E1602" i="66"/>
  <c r="E1601" i="66"/>
  <c r="E1600" i="66"/>
  <c r="E1599" i="66"/>
  <c r="E1598" i="66"/>
  <c r="E1597" i="66"/>
  <c r="E1596" i="66"/>
  <c r="E1595" i="66"/>
  <c r="E1594" i="66"/>
  <c r="E1593" i="66"/>
  <c r="E1592" i="66"/>
  <c r="E1591" i="66"/>
  <c r="E1590" i="66"/>
  <c r="E1589" i="66"/>
  <c r="E1588" i="66"/>
  <c r="E1587" i="66"/>
  <c r="E1586" i="66"/>
  <c r="E1585" i="66"/>
  <c r="E1584" i="66"/>
  <c r="E1583" i="66"/>
  <c r="E1582" i="66"/>
  <c r="E1581" i="66"/>
  <c r="E1580" i="66"/>
  <c r="E1579" i="66"/>
  <c r="E1578" i="66"/>
  <c r="E1577" i="66"/>
  <c r="E1576" i="66"/>
  <c r="E1575" i="66"/>
  <c r="E1574" i="66"/>
  <c r="E1573" i="66"/>
  <c r="E1572" i="66"/>
  <c r="E1571" i="66"/>
  <c r="E1570" i="66"/>
  <c r="E1569" i="66"/>
  <c r="E1568" i="66"/>
  <c r="E1567" i="66"/>
  <c r="E1566" i="66"/>
  <c r="E1565" i="66"/>
  <c r="E1564" i="66"/>
  <c r="E1563" i="66"/>
  <c r="E1562" i="66"/>
  <c r="E1561" i="66"/>
  <c r="E1560" i="66"/>
  <c r="E1559" i="66"/>
  <c r="E1558" i="66"/>
  <c r="E1557" i="66"/>
  <c r="E1556" i="66"/>
  <c r="E1555" i="66"/>
  <c r="E1554" i="66"/>
  <c r="E1553" i="66"/>
  <c r="E1552" i="66"/>
  <c r="E1551" i="66"/>
  <c r="E1550" i="66"/>
  <c r="E1549" i="66"/>
  <c r="E1548" i="66"/>
  <c r="E1547" i="66"/>
  <c r="E1546" i="66"/>
  <c r="E1545" i="66"/>
  <c r="E1544" i="66"/>
  <c r="E1543" i="66"/>
  <c r="E1542" i="66"/>
  <c r="E1541" i="66"/>
  <c r="E1540" i="66"/>
  <c r="E1539" i="66"/>
  <c r="E1538" i="66"/>
  <c r="E1537" i="66"/>
  <c r="E1536" i="66"/>
  <c r="E1535" i="66"/>
  <c r="E1534" i="66"/>
  <c r="E1533" i="66"/>
  <c r="E1532" i="66"/>
  <c r="E1531" i="66"/>
  <c r="E1530" i="66"/>
  <c r="E1529" i="66"/>
  <c r="E1528" i="66"/>
  <c r="E1527" i="66"/>
  <c r="E1526" i="66"/>
  <c r="E1525" i="66"/>
  <c r="E1524" i="66"/>
  <c r="E1523" i="66"/>
  <c r="E1522" i="66"/>
  <c r="E1521" i="66"/>
  <c r="E1520" i="66"/>
  <c r="E1519" i="66"/>
  <c r="E1518" i="66"/>
  <c r="E1517" i="66"/>
  <c r="E1516" i="66"/>
  <c r="E1515" i="66"/>
  <c r="E1514" i="66"/>
  <c r="E1513" i="66"/>
  <c r="E1512" i="66"/>
  <c r="E1511" i="66"/>
  <c r="E1510" i="66"/>
  <c r="E1509" i="66"/>
  <c r="E1508" i="66"/>
  <c r="E1507" i="66"/>
  <c r="E1506" i="66"/>
  <c r="E1505" i="66"/>
  <c r="E1504" i="66"/>
  <c r="E1503" i="66"/>
  <c r="E1502" i="66"/>
  <c r="E1501" i="66"/>
  <c r="E1500" i="66"/>
  <c r="E1499" i="66"/>
  <c r="E1498" i="66"/>
  <c r="E1497" i="66"/>
  <c r="E1496" i="66"/>
  <c r="E1495" i="66"/>
  <c r="E1494" i="66"/>
  <c r="E1493" i="66"/>
  <c r="E1492" i="66"/>
  <c r="E1491" i="66"/>
  <c r="E1490" i="66"/>
  <c r="E1489" i="66"/>
  <c r="E1488" i="66"/>
  <c r="E1487" i="66"/>
  <c r="E1486" i="66"/>
  <c r="E1485" i="66"/>
  <c r="E1484" i="66"/>
  <c r="E1483" i="66"/>
  <c r="E1482" i="66"/>
  <c r="E1481" i="66"/>
  <c r="E1480" i="66"/>
  <c r="E1479" i="66"/>
  <c r="E1478" i="66"/>
  <c r="E1477" i="66"/>
  <c r="E1476" i="66"/>
  <c r="E1475" i="66"/>
  <c r="E1474" i="66"/>
  <c r="E1473" i="66"/>
  <c r="E1472" i="66"/>
  <c r="E1471" i="66"/>
  <c r="E1470" i="66"/>
  <c r="E1469" i="66"/>
  <c r="E1468" i="66"/>
  <c r="E1467" i="66"/>
  <c r="E1466" i="66"/>
  <c r="E1465" i="66"/>
  <c r="E1464" i="66"/>
  <c r="E1463" i="66"/>
  <c r="E1462" i="66"/>
  <c r="E1461" i="66"/>
  <c r="E1460" i="66"/>
  <c r="E1459" i="66"/>
  <c r="E1458" i="66"/>
  <c r="E1457" i="66"/>
  <c r="E1456" i="66"/>
  <c r="E1455" i="66"/>
  <c r="E1454" i="66"/>
  <c r="E1453" i="66"/>
  <c r="E1452" i="66"/>
  <c r="E1451" i="66"/>
  <c r="E1450" i="66"/>
  <c r="E1449" i="66"/>
  <c r="E1448" i="66"/>
  <c r="E1447" i="66"/>
  <c r="E1446" i="66"/>
  <c r="E1445" i="66"/>
  <c r="E1444" i="66"/>
  <c r="E1443" i="66"/>
  <c r="E1442" i="66"/>
  <c r="E1441" i="66"/>
  <c r="E1440" i="66"/>
  <c r="E1439" i="66"/>
  <c r="E1438" i="66"/>
  <c r="E1437" i="66"/>
  <c r="E1436" i="66"/>
  <c r="E1435" i="66"/>
  <c r="E1434" i="66"/>
  <c r="E1433" i="66"/>
  <c r="E1432" i="66"/>
  <c r="E1431" i="66"/>
  <c r="E1430" i="66"/>
  <c r="E1429" i="66"/>
  <c r="E1428" i="66"/>
  <c r="E1427" i="66"/>
  <c r="E1426" i="66"/>
  <c r="E1425" i="66"/>
  <c r="E1424" i="66"/>
  <c r="E1423" i="66"/>
  <c r="E1422" i="66"/>
  <c r="E1421" i="66"/>
  <c r="E1420" i="66"/>
  <c r="E1419" i="66"/>
  <c r="E1418" i="66"/>
  <c r="E1417" i="66"/>
  <c r="E1416" i="66"/>
  <c r="E1415" i="66"/>
  <c r="E1414" i="66"/>
  <c r="E1413" i="66"/>
  <c r="E1412" i="66"/>
  <c r="E1411" i="66"/>
  <c r="E1410" i="66"/>
  <c r="E1409" i="66"/>
  <c r="E1408" i="66"/>
  <c r="E1407" i="66"/>
  <c r="E1406" i="66"/>
  <c r="E1405" i="66"/>
  <c r="E1404" i="66"/>
  <c r="E1403" i="66"/>
  <c r="E1402" i="66"/>
  <c r="E1401" i="66"/>
  <c r="E1400" i="66"/>
  <c r="E1399" i="66"/>
  <c r="E1398" i="66"/>
  <c r="E1397" i="66"/>
  <c r="E1396" i="66"/>
  <c r="E1395" i="66"/>
  <c r="E1394" i="66"/>
  <c r="E1393" i="66"/>
  <c r="E1392" i="66"/>
  <c r="E1391" i="66"/>
  <c r="E1390" i="66"/>
  <c r="E1389" i="66"/>
  <c r="E1388" i="66"/>
  <c r="E1387" i="66"/>
  <c r="E1386" i="66"/>
  <c r="E1385" i="66"/>
  <c r="E1384" i="66"/>
  <c r="E1383" i="66"/>
  <c r="E1382" i="66"/>
  <c r="E1381" i="66"/>
  <c r="E1380" i="66"/>
  <c r="E1379" i="66"/>
  <c r="E1378" i="66"/>
  <c r="E1377" i="66"/>
  <c r="E1376" i="66"/>
  <c r="E1375" i="66"/>
  <c r="E1374" i="66"/>
  <c r="E1373" i="66"/>
  <c r="E1372" i="66"/>
  <c r="E1371" i="66"/>
  <c r="E1370" i="66"/>
  <c r="E1369" i="66"/>
  <c r="E1368" i="66"/>
  <c r="E1367" i="66"/>
  <c r="E1366" i="66"/>
  <c r="E1365" i="66"/>
  <c r="E1364" i="66"/>
  <c r="E1363" i="66"/>
  <c r="E1362" i="66"/>
  <c r="E1361" i="66"/>
  <c r="E1360" i="66"/>
  <c r="E1359" i="66"/>
  <c r="E1358" i="66"/>
  <c r="E1357" i="66"/>
  <c r="E1356" i="66"/>
  <c r="E1355" i="66"/>
  <c r="E1354" i="66"/>
  <c r="E1353" i="66"/>
  <c r="E1352" i="66"/>
  <c r="E1351" i="66"/>
  <c r="E1350" i="66"/>
  <c r="E1349" i="66"/>
  <c r="E1348" i="66"/>
  <c r="E1347" i="66"/>
  <c r="E1346" i="66"/>
  <c r="E1345" i="66"/>
  <c r="E1344" i="66"/>
  <c r="E1343" i="66"/>
  <c r="E1342" i="66"/>
  <c r="E1341" i="66"/>
  <c r="E1340" i="66"/>
  <c r="E1339" i="66"/>
  <c r="E1338" i="66"/>
  <c r="E1337" i="66"/>
  <c r="E1336" i="66"/>
  <c r="E1335" i="66"/>
  <c r="E1334" i="66"/>
  <c r="E1333" i="66"/>
  <c r="E1332" i="66"/>
  <c r="E1331" i="66"/>
  <c r="E1330" i="66"/>
  <c r="E1329" i="66"/>
  <c r="E1328" i="66"/>
  <c r="E1327" i="66"/>
  <c r="E1326" i="66"/>
  <c r="E1325" i="66"/>
  <c r="E1324" i="66"/>
  <c r="E1323" i="66"/>
  <c r="E1322" i="66"/>
  <c r="E1321" i="66"/>
  <c r="E1320" i="66"/>
  <c r="E1319" i="66"/>
  <c r="E1318" i="66"/>
  <c r="E1317" i="66"/>
  <c r="E1316" i="66"/>
  <c r="E1315" i="66"/>
  <c r="E1314" i="66"/>
  <c r="E1313" i="66"/>
  <c r="E1312" i="66"/>
  <c r="E1311" i="66"/>
  <c r="E1310" i="66"/>
  <c r="E1309" i="66"/>
  <c r="E1308" i="66"/>
  <c r="E1307" i="66"/>
  <c r="E1306" i="66"/>
  <c r="E1305" i="66"/>
  <c r="E1304" i="66"/>
  <c r="E1303" i="66"/>
  <c r="E1302" i="66"/>
  <c r="E1301" i="66"/>
  <c r="E1300" i="66"/>
  <c r="E1299" i="66"/>
  <c r="E1298" i="66"/>
  <c r="E1297" i="66"/>
  <c r="E1296" i="66"/>
  <c r="E1295" i="66"/>
  <c r="E1294" i="66"/>
  <c r="E1293" i="66"/>
  <c r="E1292" i="66"/>
  <c r="E1291" i="66"/>
  <c r="E1290" i="66"/>
  <c r="E1289" i="66"/>
  <c r="E1288" i="66"/>
  <c r="E1287" i="66"/>
  <c r="E1286" i="66"/>
  <c r="E1285" i="66"/>
  <c r="E1284" i="66"/>
  <c r="E1283" i="66"/>
  <c r="E1282" i="66"/>
  <c r="E1281" i="66"/>
  <c r="E1280" i="66"/>
  <c r="E1279" i="66"/>
  <c r="E1278" i="66"/>
  <c r="E1277" i="66"/>
  <c r="E1276" i="66"/>
  <c r="E1275" i="66"/>
  <c r="E1274" i="66"/>
  <c r="E1273" i="66"/>
  <c r="E1272" i="66"/>
  <c r="E1271" i="66"/>
  <c r="E1270" i="66"/>
  <c r="E1269" i="66"/>
  <c r="E1268" i="66"/>
  <c r="E1267" i="66"/>
  <c r="E1266" i="66"/>
  <c r="E1265" i="66"/>
  <c r="E1264" i="66"/>
  <c r="E1263" i="66"/>
  <c r="E1262" i="66"/>
  <c r="E1261" i="66"/>
  <c r="E1260" i="66"/>
  <c r="E1259" i="66"/>
  <c r="E1258" i="66"/>
  <c r="E1257" i="66"/>
  <c r="E1256" i="66"/>
  <c r="E1255" i="66"/>
  <c r="E1254" i="66"/>
  <c r="E1253" i="66"/>
  <c r="E1252" i="66"/>
  <c r="E1251" i="66"/>
  <c r="E1250" i="66"/>
  <c r="E1249" i="66"/>
  <c r="E1248" i="66"/>
  <c r="E1247" i="66"/>
  <c r="E1246" i="66"/>
  <c r="E1245" i="66"/>
  <c r="E1244" i="66"/>
  <c r="E1243" i="66"/>
  <c r="E1242" i="66"/>
  <c r="E1241" i="66"/>
  <c r="E1240" i="66"/>
  <c r="E1239" i="66"/>
  <c r="E1238" i="66"/>
  <c r="E1237" i="66"/>
  <c r="E1236" i="66"/>
  <c r="E1235" i="66"/>
  <c r="E1234" i="66"/>
  <c r="E1233" i="66"/>
  <c r="E1232" i="66"/>
  <c r="E1231" i="66"/>
  <c r="E1230" i="66"/>
  <c r="E1229" i="66"/>
  <c r="E1228" i="66"/>
  <c r="E1227" i="66"/>
  <c r="E1226" i="66"/>
  <c r="E1225" i="66"/>
  <c r="E1224" i="66"/>
  <c r="E1223" i="66"/>
  <c r="E1222" i="66"/>
  <c r="E1221" i="66"/>
  <c r="E1220" i="66"/>
  <c r="E1219" i="66"/>
  <c r="E1218" i="66"/>
  <c r="E1217" i="66"/>
  <c r="E1216" i="66"/>
  <c r="E1215" i="66"/>
  <c r="E1214" i="66"/>
  <c r="E1213" i="66"/>
  <c r="E1212" i="66"/>
  <c r="E1211" i="66"/>
  <c r="E1210" i="66"/>
  <c r="E1209" i="66"/>
  <c r="E1208" i="66"/>
  <c r="E1207" i="66"/>
  <c r="E1206" i="66"/>
  <c r="E1205" i="66"/>
  <c r="E1204" i="66"/>
  <c r="E1203" i="66"/>
  <c r="E1202" i="66"/>
  <c r="E1201" i="66"/>
  <c r="E1200" i="66"/>
  <c r="E1199" i="66"/>
  <c r="E1198" i="66"/>
  <c r="E1197" i="66"/>
  <c r="E1196" i="66"/>
  <c r="E1195" i="66"/>
  <c r="E1194" i="66"/>
  <c r="E1193" i="66"/>
  <c r="E1192" i="66"/>
  <c r="E1191" i="66"/>
  <c r="E1190" i="66"/>
  <c r="E1189" i="66"/>
  <c r="E1188" i="66"/>
  <c r="E1187" i="66"/>
  <c r="E1186" i="66"/>
  <c r="E1185" i="66"/>
  <c r="E1184" i="66"/>
  <c r="E1183" i="66"/>
  <c r="E1182" i="66"/>
  <c r="E1181" i="66"/>
  <c r="E1180" i="66"/>
  <c r="E1179" i="66"/>
  <c r="E1178" i="66"/>
  <c r="E1177" i="66"/>
  <c r="E1176" i="66"/>
  <c r="E1175" i="66"/>
  <c r="E1174" i="66"/>
  <c r="E1173" i="66"/>
  <c r="E1172" i="66"/>
  <c r="E1171" i="66"/>
  <c r="E1170" i="66"/>
  <c r="E1169" i="66"/>
  <c r="E1168" i="66"/>
  <c r="E1167" i="66"/>
  <c r="E1166" i="66"/>
  <c r="E1165" i="66"/>
  <c r="E1164" i="66"/>
  <c r="E1163" i="66"/>
  <c r="E1162" i="66"/>
  <c r="E1161" i="66"/>
  <c r="E1160" i="66"/>
  <c r="E1159" i="66"/>
  <c r="E1158" i="66"/>
  <c r="E1157" i="66"/>
  <c r="E1156" i="66"/>
  <c r="E1155" i="66"/>
  <c r="E1154" i="66"/>
  <c r="E1153" i="66"/>
  <c r="E1152" i="66"/>
  <c r="E1151" i="66"/>
  <c r="E1150" i="66"/>
  <c r="E1149" i="66"/>
  <c r="E1148" i="66"/>
  <c r="E1147" i="66"/>
  <c r="E1146" i="66"/>
  <c r="E1145" i="66"/>
  <c r="E1144" i="66"/>
  <c r="E1143" i="66"/>
  <c r="E1142" i="66"/>
  <c r="E1141" i="66"/>
  <c r="E1140" i="66"/>
  <c r="E1139" i="66"/>
  <c r="E1138" i="66"/>
  <c r="E1137" i="66"/>
  <c r="E1136" i="66"/>
  <c r="E1135" i="66"/>
  <c r="E1134" i="66"/>
  <c r="E1133" i="66"/>
  <c r="E1132" i="66"/>
  <c r="E1131" i="66"/>
  <c r="E1130" i="66"/>
  <c r="E1129" i="66"/>
  <c r="E1128" i="66"/>
  <c r="E1127" i="66"/>
  <c r="E1126" i="66"/>
  <c r="E1125" i="66"/>
  <c r="E1124" i="66"/>
  <c r="E1123" i="66"/>
  <c r="E1122" i="66"/>
  <c r="E1121" i="66"/>
  <c r="E1120" i="66"/>
  <c r="E1119" i="66"/>
  <c r="E1118" i="66"/>
  <c r="E1117" i="66"/>
  <c r="E1116" i="66"/>
  <c r="E1115" i="66"/>
  <c r="E1114" i="66"/>
  <c r="E1113" i="66"/>
  <c r="E1112" i="66"/>
  <c r="E1111" i="66"/>
  <c r="E1110" i="66"/>
  <c r="E1109" i="66"/>
  <c r="E1108" i="66"/>
  <c r="E1107" i="66"/>
  <c r="E1106" i="66"/>
  <c r="E1105" i="66"/>
  <c r="E1104" i="66"/>
  <c r="E1103" i="66"/>
  <c r="E1102" i="66"/>
  <c r="E1101" i="66"/>
  <c r="E1100" i="66"/>
  <c r="E1099" i="66"/>
  <c r="E1098" i="66"/>
  <c r="E1097" i="66"/>
  <c r="E1096" i="66"/>
  <c r="E1095" i="66"/>
  <c r="E1094" i="66"/>
  <c r="E1093" i="66"/>
  <c r="E1092" i="66"/>
  <c r="E1091" i="66"/>
  <c r="E1090" i="66"/>
  <c r="E1089" i="66"/>
  <c r="E1088" i="66"/>
  <c r="E1087" i="66"/>
  <c r="E1086" i="66"/>
  <c r="E1085" i="66"/>
  <c r="E1084" i="66"/>
  <c r="E1083" i="66"/>
  <c r="E1082" i="66"/>
  <c r="E1081" i="66"/>
  <c r="E1080" i="66"/>
  <c r="E1079" i="66"/>
  <c r="E1078" i="66"/>
  <c r="E1077" i="66"/>
  <c r="E1076" i="66"/>
  <c r="E1075" i="66"/>
  <c r="E1074" i="66"/>
  <c r="E1073" i="66"/>
  <c r="E1072" i="66"/>
  <c r="E1071" i="66"/>
  <c r="E1070" i="66"/>
  <c r="E1069" i="66"/>
  <c r="E1068" i="66"/>
  <c r="E1067" i="66"/>
  <c r="E1066" i="66"/>
  <c r="E1065" i="66"/>
  <c r="E1064" i="66"/>
  <c r="E1063" i="66"/>
  <c r="E1062" i="66"/>
  <c r="E1061" i="66"/>
  <c r="E1060" i="66"/>
  <c r="E1059" i="66"/>
  <c r="E1058" i="66"/>
  <c r="E1057" i="66"/>
  <c r="E1056" i="66"/>
  <c r="E1055" i="66"/>
  <c r="E1054" i="66"/>
  <c r="E1053" i="66"/>
  <c r="E1052" i="66"/>
  <c r="E1051" i="66"/>
  <c r="E1050" i="66"/>
  <c r="E1049" i="66"/>
  <c r="E1048" i="66"/>
  <c r="E1047" i="66"/>
  <c r="E1046" i="66"/>
  <c r="E1045" i="66"/>
  <c r="E1044" i="66"/>
  <c r="E1043" i="66"/>
  <c r="E1042" i="66"/>
  <c r="E1041" i="66"/>
  <c r="E1040" i="66"/>
  <c r="E1039" i="66"/>
  <c r="E1038" i="66"/>
  <c r="E1037" i="66"/>
  <c r="E1036" i="66"/>
  <c r="E1035" i="66"/>
  <c r="E1034" i="66"/>
  <c r="E1033" i="66"/>
  <c r="E1032" i="66"/>
  <c r="E1031" i="66"/>
  <c r="E1030" i="66"/>
  <c r="E1029" i="66"/>
  <c r="E1028" i="66"/>
  <c r="E1027" i="66"/>
  <c r="E1026" i="66"/>
  <c r="E1025" i="66"/>
  <c r="E1024" i="66"/>
  <c r="E1023" i="66"/>
  <c r="E1022" i="66"/>
  <c r="E1021" i="66"/>
  <c r="E1020" i="66"/>
  <c r="E1019" i="66"/>
  <c r="E1018" i="66"/>
  <c r="E1017" i="66"/>
  <c r="E1016" i="66"/>
  <c r="E1015" i="66"/>
  <c r="E1014" i="66"/>
  <c r="E1013" i="66"/>
  <c r="E1012" i="66"/>
  <c r="E1011" i="66"/>
  <c r="E1010" i="66"/>
  <c r="E1009" i="66"/>
  <c r="E1008" i="66"/>
  <c r="E1007" i="66"/>
  <c r="E1006" i="66"/>
  <c r="E1005" i="66"/>
  <c r="E1004" i="66"/>
  <c r="E1003" i="66"/>
  <c r="E1002" i="66"/>
  <c r="E1001" i="66"/>
  <c r="E1000" i="66"/>
  <c r="E999" i="66"/>
  <c r="E998" i="66"/>
  <c r="E997" i="66"/>
  <c r="E996" i="66"/>
  <c r="E995" i="66"/>
  <c r="E994" i="66"/>
  <c r="E993" i="66"/>
  <c r="E992" i="66"/>
  <c r="E991" i="66"/>
  <c r="E990" i="66"/>
  <c r="E989" i="66"/>
  <c r="E988" i="66"/>
  <c r="E987" i="66"/>
  <c r="E986" i="66"/>
  <c r="E985" i="66"/>
  <c r="E984" i="66"/>
  <c r="E983" i="66"/>
  <c r="E982" i="66"/>
  <c r="E981" i="66"/>
  <c r="E980" i="66"/>
  <c r="E979" i="66"/>
  <c r="E978" i="66"/>
  <c r="E977" i="66"/>
  <c r="E976" i="66"/>
  <c r="E975" i="66"/>
  <c r="E974" i="66"/>
  <c r="E973" i="66"/>
  <c r="E972" i="66"/>
  <c r="E971" i="66"/>
  <c r="E970" i="66"/>
  <c r="E969" i="66"/>
  <c r="E968" i="66"/>
  <c r="E967" i="66"/>
  <c r="E966" i="66"/>
  <c r="E965" i="66"/>
  <c r="E964" i="66"/>
  <c r="E963" i="66"/>
  <c r="E962" i="66"/>
  <c r="E961" i="66"/>
  <c r="E960" i="66"/>
  <c r="E959" i="66"/>
  <c r="E958" i="66"/>
  <c r="E957" i="66"/>
  <c r="E956" i="66"/>
  <c r="E955" i="66"/>
  <c r="E954" i="66"/>
  <c r="E953" i="66"/>
  <c r="E952" i="66"/>
  <c r="E951" i="66"/>
  <c r="E950" i="66"/>
  <c r="E949" i="66"/>
  <c r="E948" i="66"/>
  <c r="E947" i="66"/>
  <c r="E946" i="66"/>
  <c r="E945" i="66"/>
  <c r="E944" i="66"/>
  <c r="E943" i="66"/>
  <c r="E942" i="66"/>
  <c r="E941" i="66"/>
  <c r="E940" i="66"/>
  <c r="E939" i="66"/>
  <c r="E938" i="66"/>
  <c r="E937" i="66"/>
  <c r="E936" i="66"/>
  <c r="E935" i="66"/>
  <c r="E934" i="66"/>
  <c r="E933" i="66"/>
  <c r="E932" i="66"/>
  <c r="E931" i="66"/>
  <c r="E930" i="66"/>
  <c r="E929" i="66"/>
  <c r="E928" i="66"/>
  <c r="E927" i="66"/>
  <c r="E926" i="66"/>
  <c r="E925" i="66"/>
  <c r="E924" i="66"/>
  <c r="E923" i="66"/>
  <c r="E922" i="66"/>
  <c r="E921" i="66"/>
  <c r="E920" i="66"/>
  <c r="E919" i="66"/>
  <c r="E918" i="66"/>
  <c r="E917" i="66"/>
  <c r="E916" i="66"/>
  <c r="E915" i="66"/>
  <c r="E914" i="66"/>
  <c r="E913" i="66"/>
  <c r="E912" i="66"/>
  <c r="E911" i="66"/>
  <c r="E910" i="66"/>
  <c r="E909" i="66"/>
  <c r="E908" i="66"/>
  <c r="E907" i="66"/>
  <c r="E906" i="66"/>
  <c r="E905" i="66"/>
  <c r="E904" i="66"/>
  <c r="E903" i="66"/>
  <c r="E902" i="66"/>
  <c r="E901" i="66"/>
  <c r="E900" i="66"/>
  <c r="E899" i="66"/>
  <c r="E898" i="66"/>
  <c r="E897" i="66"/>
  <c r="E896" i="66"/>
  <c r="E895" i="66"/>
  <c r="E894" i="66"/>
  <c r="E893" i="66"/>
  <c r="E892" i="66"/>
  <c r="E891" i="66"/>
  <c r="E890" i="66"/>
  <c r="E889" i="66"/>
  <c r="E888" i="66"/>
  <c r="E887" i="66"/>
  <c r="E886" i="66"/>
  <c r="E885" i="66"/>
  <c r="E884" i="66"/>
  <c r="E883" i="66"/>
  <c r="E882" i="66"/>
  <c r="E881" i="66"/>
  <c r="E880" i="66"/>
  <c r="E879" i="66"/>
  <c r="E878" i="66"/>
  <c r="E877" i="66"/>
  <c r="E876" i="66"/>
  <c r="E875" i="66"/>
  <c r="E874" i="66"/>
  <c r="E873" i="66"/>
  <c r="E872" i="66"/>
  <c r="E871" i="66"/>
  <c r="E870" i="66"/>
  <c r="E869" i="66"/>
  <c r="E868" i="66"/>
  <c r="E867" i="66"/>
  <c r="E866" i="66"/>
  <c r="E865" i="66"/>
  <c r="E864" i="66"/>
  <c r="E863" i="66"/>
  <c r="E862" i="66"/>
  <c r="E861" i="66"/>
  <c r="E860" i="66"/>
  <c r="E859" i="66"/>
  <c r="E858" i="66"/>
  <c r="E857" i="66"/>
  <c r="E856" i="66"/>
  <c r="E855" i="66"/>
  <c r="E854" i="66"/>
  <c r="E853" i="66"/>
  <c r="E852" i="66"/>
  <c r="E851" i="66"/>
  <c r="E850" i="66"/>
  <c r="E849" i="66"/>
  <c r="E848" i="66"/>
  <c r="E847" i="66"/>
  <c r="E846" i="66"/>
  <c r="E845" i="66"/>
  <c r="E844" i="66"/>
  <c r="E843" i="66"/>
  <c r="E842" i="66"/>
  <c r="E841" i="66"/>
  <c r="E840" i="66"/>
  <c r="E839" i="66"/>
  <c r="E838" i="66"/>
  <c r="E837" i="66"/>
  <c r="E836" i="66"/>
  <c r="E835" i="66"/>
  <c r="E834" i="66"/>
  <c r="E833" i="66"/>
  <c r="E832" i="66"/>
  <c r="E831" i="66"/>
  <c r="E830" i="66"/>
  <c r="E829" i="66"/>
  <c r="E828" i="66"/>
  <c r="E827" i="66"/>
  <c r="E826" i="66"/>
  <c r="E825" i="66"/>
  <c r="E824" i="66"/>
  <c r="E823" i="66"/>
  <c r="E822" i="66"/>
  <c r="E821" i="66"/>
  <c r="E820" i="66"/>
  <c r="E819" i="66"/>
  <c r="E818" i="66"/>
  <c r="E817" i="66"/>
  <c r="E816" i="66"/>
  <c r="E815" i="66"/>
  <c r="E814" i="66"/>
  <c r="E813" i="66"/>
  <c r="E812" i="66"/>
  <c r="E811" i="66"/>
  <c r="E810" i="66"/>
  <c r="E809" i="66"/>
  <c r="E808" i="66"/>
  <c r="E807" i="66"/>
  <c r="E806" i="66"/>
  <c r="E805" i="66"/>
  <c r="E804" i="66"/>
  <c r="E803" i="66"/>
  <c r="E802" i="66"/>
  <c r="E801" i="66"/>
  <c r="E800" i="66"/>
  <c r="E799" i="66"/>
  <c r="E798" i="66"/>
  <c r="E797" i="66"/>
  <c r="E796" i="66"/>
  <c r="E795" i="66"/>
  <c r="E794" i="66"/>
  <c r="E793" i="66"/>
  <c r="E792" i="66"/>
  <c r="E791" i="66"/>
  <c r="E790" i="66"/>
  <c r="E789" i="66"/>
  <c r="E788" i="66"/>
  <c r="E787" i="66"/>
  <c r="E786" i="66"/>
  <c r="E785" i="66"/>
  <c r="E784" i="66"/>
  <c r="E783" i="66"/>
  <c r="E782" i="66"/>
  <c r="E781" i="66"/>
  <c r="E780" i="66"/>
  <c r="E779" i="66"/>
  <c r="E778" i="66"/>
  <c r="E777" i="66"/>
  <c r="E776" i="66"/>
  <c r="E775" i="66"/>
  <c r="E774" i="66"/>
  <c r="E773" i="66"/>
  <c r="E772" i="66"/>
  <c r="E771" i="66"/>
  <c r="E770" i="66"/>
  <c r="E769" i="66"/>
  <c r="E768" i="66"/>
  <c r="E767" i="66"/>
  <c r="E766" i="66"/>
  <c r="E765" i="66"/>
  <c r="E764" i="66"/>
  <c r="E763" i="66"/>
  <c r="E762" i="66"/>
  <c r="E761" i="66"/>
  <c r="E760" i="66"/>
  <c r="E759" i="66"/>
  <c r="E758" i="66"/>
  <c r="E757" i="66"/>
  <c r="E756" i="66"/>
  <c r="E755" i="66"/>
  <c r="E754" i="66"/>
  <c r="E753" i="66"/>
  <c r="E752" i="66"/>
  <c r="E751" i="66"/>
  <c r="E750" i="66"/>
  <c r="E749" i="66"/>
  <c r="E748" i="66"/>
  <c r="E747" i="66"/>
  <c r="E746" i="66"/>
  <c r="E745" i="66"/>
  <c r="E744" i="66"/>
  <c r="E743" i="66"/>
  <c r="E742" i="66"/>
  <c r="E741" i="66"/>
  <c r="E740" i="66"/>
  <c r="E739" i="66"/>
  <c r="E738" i="66"/>
  <c r="E737" i="66"/>
  <c r="E736" i="66"/>
  <c r="E735" i="66"/>
  <c r="E734" i="66"/>
  <c r="E733" i="66"/>
  <c r="E732" i="66"/>
  <c r="E731" i="66"/>
  <c r="E730" i="66"/>
  <c r="E729" i="66"/>
  <c r="E728" i="66"/>
  <c r="E727" i="66"/>
  <c r="E726" i="66"/>
  <c r="E725" i="66"/>
  <c r="E724" i="66"/>
  <c r="E723" i="66"/>
  <c r="E722" i="66"/>
  <c r="E721" i="66"/>
  <c r="E720" i="66"/>
  <c r="E719" i="66"/>
  <c r="E718" i="66"/>
  <c r="E717" i="66"/>
  <c r="E716" i="66"/>
  <c r="E715" i="66"/>
  <c r="E714" i="66"/>
  <c r="E713" i="66"/>
  <c r="E712" i="66"/>
  <c r="E711" i="66"/>
  <c r="E710" i="66"/>
  <c r="E709" i="66"/>
  <c r="E708" i="66"/>
  <c r="E707" i="66"/>
  <c r="E706" i="66"/>
  <c r="E705" i="66"/>
  <c r="E704" i="66"/>
  <c r="E703" i="66"/>
  <c r="E702" i="66"/>
  <c r="E701" i="66"/>
  <c r="E700" i="66"/>
  <c r="E699" i="66"/>
  <c r="E698" i="66"/>
  <c r="E697" i="66"/>
  <c r="E696" i="66"/>
  <c r="E695" i="66"/>
  <c r="E694" i="66"/>
  <c r="E693" i="66"/>
  <c r="E692" i="66"/>
  <c r="E691" i="66"/>
  <c r="E690" i="66"/>
  <c r="E689" i="66"/>
  <c r="E688" i="66"/>
  <c r="E687" i="66"/>
  <c r="E686" i="66"/>
  <c r="E685" i="66"/>
  <c r="E684" i="66"/>
  <c r="E683" i="66"/>
  <c r="E682" i="66"/>
  <c r="E681" i="66"/>
  <c r="E680" i="66"/>
  <c r="E679" i="66"/>
  <c r="E678" i="66"/>
  <c r="E677" i="66"/>
  <c r="E676" i="66"/>
  <c r="E675" i="66"/>
  <c r="E674" i="66"/>
  <c r="E673" i="66"/>
  <c r="E672" i="66"/>
  <c r="E671" i="66"/>
  <c r="E670" i="66"/>
  <c r="E669" i="66"/>
  <c r="E668" i="66"/>
  <c r="E667" i="66"/>
  <c r="E666" i="66"/>
  <c r="E665" i="66"/>
  <c r="E664" i="66"/>
  <c r="E663" i="66"/>
  <c r="E662" i="66"/>
  <c r="E661" i="66"/>
  <c r="E660" i="66"/>
  <c r="E659" i="66"/>
  <c r="E658" i="66"/>
  <c r="E657" i="66"/>
  <c r="E656" i="66"/>
  <c r="E655" i="66"/>
  <c r="E654" i="66"/>
  <c r="E653" i="66"/>
  <c r="E652" i="66"/>
  <c r="E651" i="66"/>
  <c r="E650" i="66"/>
  <c r="E649" i="66"/>
  <c r="E648" i="66"/>
  <c r="E647" i="66"/>
  <c r="E646" i="66"/>
  <c r="E645" i="66"/>
  <c r="E644" i="66"/>
  <c r="E643" i="66"/>
  <c r="E642" i="66"/>
  <c r="E641" i="66"/>
  <c r="E640" i="66"/>
  <c r="E639" i="66"/>
  <c r="E638" i="66"/>
  <c r="E637" i="66"/>
  <c r="E636" i="66"/>
  <c r="E635" i="66"/>
  <c r="E634" i="66"/>
  <c r="E633" i="66"/>
  <c r="E632" i="66"/>
  <c r="E631" i="66"/>
  <c r="E630" i="66"/>
  <c r="E629" i="66"/>
  <c r="E628" i="66"/>
  <c r="E627" i="66"/>
  <c r="E626" i="66"/>
  <c r="E625" i="66"/>
  <c r="E624" i="66"/>
  <c r="E623" i="66"/>
  <c r="E622" i="66"/>
  <c r="E621" i="66"/>
  <c r="E620" i="66"/>
  <c r="E619" i="66"/>
  <c r="E618" i="66"/>
  <c r="E617" i="66"/>
  <c r="E616" i="66"/>
  <c r="E615" i="66"/>
  <c r="E614" i="66"/>
  <c r="E613" i="66"/>
  <c r="E612" i="66"/>
  <c r="E611" i="66"/>
  <c r="E610" i="66"/>
  <c r="E609" i="66"/>
  <c r="E608" i="66"/>
  <c r="E607" i="66"/>
  <c r="E606" i="66"/>
  <c r="E605" i="66"/>
  <c r="E604" i="66"/>
  <c r="E603" i="66"/>
  <c r="E602" i="66"/>
  <c r="E601" i="66"/>
  <c r="E600" i="66"/>
  <c r="E599" i="66"/>
  <c r="E598" i="66"/>
  <c r="E597" i="66"/>
  <c r="E596" i="66"/>
  <c r="E595" i="66"/>
  <c r="E594" i="66"/>
  <c r="E593" i="66"/>
  <c r="E592" i="66"/>
  <c r="E591" i="66"/>
  <c r="E590" i="66"/>
  <c r="E589" i="66"/>
  <c r="E588" i="66"/>
  <c r="E587" i="66"/>
  <c r="E586" i="66"/>
  <c r="E585" i="66"/>
  <c r="E584" i="66"/>
  <c r="E583" i="66"/>
  <c r="E582" i="66"/>
  <c r="E581" i="66"/>
  <c r="E580" i="66"/>
  <c r="E579" i="66"/>
  <c r="E578" i="66"/>
  <c r="E577" i="66"/>
  <c r="E576" i="66"/>
  <c r="E575" i="66"/>
  <c r="E574" i="66"/>
  <c r="E573" i="66"/>
  <c r="E572" i="66"/>
  <c r="E571" i="66"/>
  <c r="E570" i="66"/>
  <c r="E569" i="66"/>
  <c r="E568" i="66"/>
  <c r="E567" i="66"/>
  <c r="E566" i="66"/>
  <c r="E565" i="66"/>
  <c r="E564" i="66"/>
  <c r="E563" i="66"/>
  <c r="E562" i="66"/>
  <c r="E561" i="66"/>
  <c r="E560" i="66"/>
  <c r="E559" i="66"/>
  <c r="E558" i="66"/>
  <c r="E557" i="66"/>
  <c r="E556" i="66"/>
  <c r="E555" i="66"/>
  <c r="E554" i="66"/>
  <c r="E553" i="66"/>
  <c r="E552" i="66"/>
  <c r="E551" i="66"/>
  <c r="E550" i="66"/>
  <c r="E549" i="66"/>
  <c r="E548" i="66"/>
  <c r="E547" i="66"/>
  <c r="E546" i="66"/>
  <c r="E545" i="66"/>
  <c r="E544" i="66"/>
  <c r="E543" i="66"/>
  <c r="E542" i="66"/>
  <c r="E541" i="66"/>
  <c r="E540" i="66"/>
  <c r="E539" i="66"/>
  <c r="E538" i="66"/>
  <c r="E537" i="66"/>
  <c r="E536" i="66"/>
  <c r="E535" i="66"/>
  <c r="E534" i="66"/>
  <c r="E533" i="66"/>
  <c r="E532" i="66"/>
  <c r="E531" i="66"/>
  <c r="E530" i="66"/>
  <c r="E529" i="66"/>
  <c r="E528" i="66"/>
  <c r="E527" i="66"/>
  <c r="E526" i="66"/>
  <c r="E525" i="66"/>
  <c r="E524" i="66"/>
  <c r="E523" i="66"/>
  <c r="E522" i="66"/>
  <c r="E521" i="66"/>
  <c r="E520" i="66"/>
  <c r="E519" i="66"/>
  <c r="E518" i="66"/>
  <c r="E517" i="66"/>
  <c r="E516" i="66"/>
  <c r="E515" i="66"/>
  <c r="E514" i="66"/>
  <c r="E513" i="66"/>
  <c r="E512" i="66"/>
  <c r="E511" i="66"/>
  <c r="E510" i="66"/>
  <c r="E509" i="66"/>
  <c r="E508" i="66"/>
  <c r="E507" i="66"/>
  <c r="E506" i="66"/>
  <c r="E505" i="66"/>
  <c r="E504" i="66"/>
  <c r="E503" i="66"/>
  <c r="E502" i="66"/>
  <c r="E501" i="66"/>
  <c r="E500" i="66"/>
  <c r="E499" i="66"/>
  <c r="E498" i="66"/>
  <c r="E497" i="66"/>
  <c r="E496" i="66"/>
  <c r="E495" i="66"/>
  <c r="E494" i="66"/>
  <c r="E493" i="66"/>
  <c r="E492" i="66"/>
  <c r="E491" i="66"/>
  <c r="E490" i="66"/>
  <c r="E489" i="66"/>
  <c r="E488" i="66"/>
  <c r="E487" i="66"/>
  <c r="E486" i="66"/>
  <c r="E485" i="66"/>
  <c r="E484" i="66"/>
  <c r="E483" i="66"/>
  <c r="E482" i="66"/>
  <c r="E481" i="66"/>
  <c r="E480" i="66"/>
  <c r="E479" i="66"/>
  <c r="E478" i="66"/>
  <c r="E477" i="66"/>
  <c r="E476" i="66"/>
  <c r="E475" i="66"/>
  <c r="E474" i="66"/>
  <c r="E473" i="66"/>
  <c r="E472" i="66"/>
  <c r="E471" i="66"/>
  <c r="E470" i="66"/>
  <c r="E469" i="66"/>
  <c r="E468" i="66"/>
  <c r="E467" i="66"/>
  <c r="E466" i="66"/>
  <c r="E465" i="66"/>
  <c r="E464" i="66"/>
  <c r="E463" i="66"/>
  <c r="E462" i="66"/>
  <c r="E461" i="66"/>
  <c r="E460" i="66"/>
  <c r="E459" i="66"/>
  <c r="E458" i="66"/>
  <c r="E457" i="66"/>
  <c r="E456" i="66"/>
  <c r="E455" i="66"/>
  <c r="E454" i="66"/>
  <c r="E453" i="66"/>
  <c r="E452" i="66"/>
  <c r="E451" i="66"/>
  <c r="E450" i="66"/>
  <c r="E449" i="66"/>
  <c r="E448" i="66"/>
  <c r="E447" i="66"/>
  <c r="E446" i="66"/>
  <c r="E445" i="66"/>
  <c r="E444" i="66"/>
  <c r="E443" i="66"/>
  <c r="E442" i="66"/>
  <c r="E441" i="66"/>
  <c r="E440" i="66"/>
  <c r="E439" i="66"/>
  <c r="E438" i="66"/>
  <c r="E437" i="66"/>
  <c r="E436" i="66"/>
  <c r="E435" i="66"/>
  <c r="E434" i="66"/>
  <c r="E433" i="66"/>
  <c r="E432" i="66"/>
  <c r="E431" i="66"/>
  <c r="E430" i="66"/>
  <c r="E429" i="66"/>
  <c r="E428" i="66"/>
  <c r="E427" i="66"/>
  <c r="E426" i="66"/>
  <c r="E425" i="66"/>
  <c r="E424" i="66"/>
  <c r="E423" i="66"/>
  <c r="E422" i="66"/>
  <c r="E421" i="66"/>
  <c r="E420" i="66"/>
  <c r="E419" i="66"/>
  <c r="E418" i="66"/>
  <c r="E417" i="66"/>
  <c r="E416" i="66"/>
  <c r="E415" i="66"/>
  <c r="E414" i="66"/>
  <c r="E413" i="66"/>
  <c r="E412" i="66"/>
  <c r="E411" i="66"/>
  <c r="E410" i="66"/>
  <c r="E409" i="66"/>
  <c r="E408" i="66"/>
  <c r="E407" i="66"/>
  <c r="E406" i="66"/>
  <c r="E405" i="66"/>
  <c r="E404" i="66"/>
  <c r="E403" i="66"/>
  <c r="E402" i="66"/>
  <c r="E401" i="66"/>
  <c r="E400" i="66"/>
  <c r="E399" i="66"/>
  <c r="E398" i="66"/>
  <c r="E397" i="66"/>
  <c r="E396" i="66"/>
  <c r="E395" i="66"/>
  <c r="E394" i="66"/>
  <c r="E393" i="66"/>
  <c r="E392" i="66"/>
  <c r="E391" i="66"/>
  <c r="E390" i="66"/>
  <c r="E389" i="66"/>
  <c r="E388" i="66"/>
  <c r="E387" i="66"/>
  <c r="E386" i="66"/>
  <c r="E385" i="66"/>
  <c r="E384" i="66"/>
  <c r="E383" i="66"/>
  <c r="E382" i="66"/>
  <c r="E381" i="66"/>
  <c r="E380" i="66"/>
  <c r="E379" i="66"/>
  <c r="E378" i="66"/>
  <c r="E377" i="66"/>
  <c r="E376" i="66"/>
  <c r="E375" i="66"/>
  <c r="E374" i="66"/>
  <c r="E373" i="66"/>
  <c r="E372" i="66"/>
  <c r="E371" i="66"/>
  <c r="E370" i="66"/>
  <c r="E369" i="66"/>
  <c r="E368" i="66"/>
  <c r="E367" i="66"/>
  <c r="E366" i="66"/>
  <c r="E365" i="66"/>
  <c r="E364" i="66"/>
  <c r="E363" i="66"/>
  <c r="E362" i="66"/>
  <c r="E361" i="66"/>
  <c r="E360" i="66"/>
  <c r="E359" i="66"/>
  <c r="E358" i="66"/>
  <c r="E357" i="66"/>
  <c r="E356" i="66"/>
  <c r="E355" i="66"/>
  <c r="E354" i="66"/>
  <c r="E353" i="66"/>
  <c r="E352" i="66"/>
  <c r="E351" i="66"/>
  <c r="E350" i="66"/>
  <c r="E349" i="66"/>
  <c r="E348" i="66"/>
  <c r="E347" i="66"/>
  <c r="E346" i="66"/>
  <c r="E345" i="66"/>
  <c r="E344" i="66"/>
  <c r="E343" i="66"/>
  <c r="E342" i="66"/>
  <c r="E341" i="66"/>
  <c r="E340" i="66"/>
  <c r="E339" i="66"/>
  <c r="E338" i="66"/>
  <c r="E337" i="66"/>
  <c r="E336" i="66"/>
  <c r="E335" i="66"/>
  <c r="E334" i="66"/>
  <c r="E333" i="66"/>
  <c r="E332" i="66"/>
  <c r="E331" i="66"/>
  <c r="E330" i="66"/>
  <c r="E329" i="66"/>
  <c r="E328" i="66"/>
  <c r="E327" i="66"/>
  <c r="E326" i="66"/>
  <c r="E325" i="66"/>
  <c r="E324" i="66"/>
  <c r="E323" i="66"/>
  <c r="E322" i="66"/>
  <c r="E321" i="66"/>
  <c r="E320" i="66"/>
  <c r="E319" i="66"/>
  <c r="E318" i="66"/>
  <c r="E317" i="66"/>
  <c r="E316" i="66"/>
  <c r="E315" i="66"/>
  <c r="E314" i="66"/>
  <c r="E313" i="66"/>
  <c r="E312" i="66"/>
  <c r="E311" i="66"/>
  <c r="E310" i="66"/>
  <c r="E309" i="66"/>
  <c r="E308" i="66"/>
  <c r="E307" i="66"/>
  <c r="E306" i="66"/>
  <c r="E305" i="66"/>
  <c r="E304" i="66"/>
  <c r="E303" i="66"/>
  <c r="E302" i="66"/>
  <c r="E301" i="66"/>
  <c r="E300" i="66"/>
  <c r="E299" i="66"/>
  <c r="E298" i="66"/>
  <c r="E297" i="66"/>
  <c r="E296" i="66"/>
  <c r="E295" i="66"/>
  <c r="E294" i="66"/>
  <c r="E293" i="66"/>
  <c r="E292" i="66"/>
  <c r="E291" i="66"/>
  <c r="E290" i="66"/>
  <c r="E289" i="66"/>
  <c r="E288" i="66"/>
  <c r="E287" i="66"/>
  <c r="E286" i="66"/>
  <c r="E285" i="66"/>
  <c r="E284" i="66"/>
  <c r="E283" i="66"/>
  <c r="E282" i="66"/>
  <c r="E281" i="66"/>
  <c r="E280" i="66"/>
  <c r="E279" i="66"/>
  <c r="E278" i="66"/>
  <c r="E277" i="66"/>
  <c r="E276" i="66"/>
  <c r="E275" i="66"/>
  <c r="E274" i="66"/>
  <c r="E273" i="66"/>
  <c r="E272" i="66"/>
  <c r="E271" i="66"/>
  <c r="E270" i="66"/>
  <c r="E269" i="66"/>
  <c r="E268" i="66"/>
  <c r="E267" i="66"/>
  <c r="E266" i="66"/>
  <c r="E265" i="66"/>
  <c r="E264" i="66"/>
  <c r="E263" i="66"/>
  <c r="E262" i="66"/>
  <c r="E261" i="66"/>
  <c r="E260" i="66"/>
  <c r="E259" i="66"/>
  <c r="E258" i="66"/>
  <c r="E257" i="66"/>
  <c r="E256" i="66"/>
  <c r="E255" i="66"/>
  <c r="E254" i="66"/>
  <c r="E253" i="66"/>
  <c r="E252" i="66"/>
  <c r="E251" i="66"/>
  <c r="E250" i="66"/>
  <c r="E249" i="66"/>
  <c r="E248" i="66"/>
  <c r="E247" i="66"/>
  <c r="E246" i="66"/>
  <c r="E245" i="66"/>
  <c r="E244" i="66"/>
  <c r="E243" i="66"/>
  <c r="E242" i="66"/>
  <c r="E241" i="66"/>
  <c r="E240" i="66"/>
  <c r="E239" i="66"/>
  <c r="E238" i="66"/>
  <c r="E237" i="66"/>
  <c r="E236" i="66"/>
  <c r="E235" i="66"/>
  <c r="E234" i="66"/>
  <c r="E233" i="66"/>
  <c r="E232" i="66"/>
  <c r="E231" i="66"/>
  <c r="E230" i="66"/>
  <c r="E229" i="66"/>
  <c r="E228" i="66"/>
  <c r="E227" i="66"/>
  <c r="E226" i="66"/>
  <c r="E225" i="66"/>
  <c r="E224" i="66"/>
  <c r="E223" i="66"/>
  <c r="E222" i="66"/>
  <c r="E221" i="66"/>
  <c r="E220" i="66"/>
  <c r="E219" i="66"/>
  <c r="E218" i="66"/>
  <c r="E217" i="66"/>
  <c r="E216" i="66"/>
  <c r="E215" i="66"/>
  <c r="E214" i="66"/>
  <c r="E213" i="66"/>
  <c r="E212" i="66"/>
  <c r="E211" i="66"/>
  <c r="E210" i="66"/>
  <c r="E209" i="66"/>
  <c r="E208" i="66"/>
  <c r="E207" i="66"/>
  <c r="E206" i="66"/>
  <c r="E205" i="66"/>
  <c r="E204" i="66"/>
  <c r="E203" i="66"/>
  <c r="E202" i="66"/>
  <c r="E201" i="66"/>
  <c r="E200" i="66"/>
  <c r="E199" i="66"/>
  <c r="E198" i="66"/>
  <c r="E197" i="66"/>
  <c r="E196" i="66"/>
  <c r="E195" i="66"/>
  <c r="E194" i="66"/>
  <c r="E193" i="66"/>
  <c r="E192" i="66"/>
  <c r="E191" i="66"/>
  <c r="E190" i="66"/>
  <c r="E189" i="66"/>
  <c r="E188" i="66"/>
  <c r="E187" i="66"/>
  <c r="E186" i="66"/>
  <c r="E185" i="66"/>
  <c r="E184" i="66"/>
  <c r="E183" i="66"/>
  <c r="E182" i="66"/>
  <c r="E181" i="66"/>
  <c r="E180" i="66"/>
  <c r="E179" i="66"/>
  <c r="E178" i="66"/>
  <c r="E177" i="66"/>
  <c r="E176" i="66"/>
  <c r="E175" i="66"/>
  <c r="E174" i="66"/>
  <c r="E173" i="66"/>
  <c r="E172" i="66"/>
  <c r="E171" i="66"/>
  <c r="E170" i="66"/>
  <c r="E169" i="66"/>
  <c r="E168" i="66"/>
  <c r="E167" i="66"/>
  <c r="E166" i="66"/>
  <c r="E165" i="66"/>
  <c r="E164" i="66"/>
  <c r="E163" i="66"/>
  <c r="E162" i="66"/>
  <c r="E161" i="66"/>
  <c r="E160" i="66"/>
  <c r="E159" i="66"/>
  <c r="E158" i="66"/>
  <c r="E157" i="66"/>
  <c r="E156" i="66"/>
  <c r="E155" i="66"/>
  <c r="E154" i="66"/>
  <c r="E153" i="66"/>
  <c r="E152" i="66"/>
  <c r="E151" i="66"/>
  <c r="E150" i="66"/>
  <c r="E149" i="66"/>
  <c r="E148" i="66"/>
  <c r="E147" i="66"/>
  <c r="E146" i="66"/>
  <c r="E145" i="66"/>
  <c r="E144" i="66"/>
  <c r="E143" i="66"/>
  <c r="E142" i="66"/>
  <c r="E141" i="66"/>
  <c r="E140" i="66"/>
  <c r="E139" i="66"/>
  <c r="E138" i="66"/>
  <c r="E137" i="66"/>
  <c r="E136" i="66"/>
  <c r="E135" i="66"/>
  <c r="E134" i="66"/>
  <c r="E133" i="66"/>
  <c r="E132" i="66"/>
  <c r="E131" i="66"/>
  <c r="E130" i="66"/>
  <c r="E129" i="66"/>
  <c r="E128" i="66"/>
  <c r="E127" i="66"/>
  <c r="E126" i="66"/>
  <c r="E125" i="66"/>
  <c r="E124" i="66"/>
  <c r="E123" i="66"/>
  <c r="E122" i="66"/>
  <c r="E121" i="66"/>
  <c r="E120" i="66"/>
  <c r="E119" i="66"/>
  <c r="E118" i="66"/>
  <c r="E117" i="66"/>
  <c r="E116" i="66"/>
  <c r="E115" i="66"/>
  <c r="E114" i="66"/>
  <c r="E113" i="66"/>
  <c r="E112" i="66"/>
  <c r="E111" i="66"/>
  <c r="E110" i="66"/>
  <c r="E109" i="66"/>
  <c r="E108" i="66"/>
  <c r="E107" i="66"/>
  <c r="E106" i="66"/>
  <c r="E105" i="66"/>
  <c r="E104" i="66"/>
  <c r="E103" i="66"/>
  <c r="E102" i="66"/>
  <c r="E101" i="66"/>
  <c r="E100" i="66"/>
  <c r="E99" i="66"/>
  <c r="E98" i="66"/>
  <c r="E97" i="66"/>
  <c r="E96" i="66"/>
  <c r="E95" i="66"/>
  <c r="E94" i="66"/>
  <c r="E93" i="66"/>
  <c r="E92" i="66"/>
  <c r="E91" i="66"/>
  <c r="E90" i="66"/>
  <c r="E89" i="66"/>
  <c r="E88" i="66"/>
  <c r="E87" i="66"/>
  <c r="E86" i="66"/>
  <c r="E85" i="66"/>
  <c r="E84" i="66"/>
  <c r="E83" i="66"/>
  <c r="E82" i="66"/>
  <c r="E81" i="66"/>
  <c r="E80" i="66"/>
  <c r="E79" i="66"/>
  <c r="E78" i="66"/>
  <c r="E77" i="66"/>
  <c r="E76" i="66"/>
  <c r="E75" i="66"/>
  <c r="E74" i="66"/>
  <c r="E73" i="66"/>
  <c r="E72" i="66"/>
  <c r="E71" i="66"/>
  <c r="E70" i="66"/>
  <c r="E69" i="66"/>
  <c r="E68" i="66"/>
  <c r="E67" i="66"/>
  <c r="E66" i="66"/>
  <c r="E65" i="66"/>
  <c r="E64" i="66"/>
  <c r="E63" i="66"/>
  <c r="E62" i="66"/>
  <c r="E61" i="66"/>
  <c r="E60" i="66"/>
  <c r="E59" i="66"/>
  <c r="E58" i="66"/>
  <c r="E57" i="66"/>
  <c r="E56" i="66"/>
  <c r="E55" i="66"/>
  <c r="E54" i="66"/>
  <c r="E53" i="66"/>
  <c r="E52" i="66"/>
  <c r="E51" i="66"/>
  <c r="E50" i="66"/>
  <c r="E49" i="66"/>
  <c r="E48" i="66"/>
  <c r="E47" i="66"/>
  <c r="E46" i="66"/>
  <c r="E45" i="66"/>
  <c r="E44" i="66"/>
  <c r="E43" i="66"/>
  <c r="E42" i="66"/>
  <c r="E41" i="66"/>
  <c r="E40" i="66"/>
  <c r="E39" i="66"/>
  <c r="E38" i="66"/>
  <c r="E37" i="66"/>
  <c r="E36" i="66"/>
  <c r="E35" i="66"/>
  <c r="E34" i="66"/>
  <c r="E33" i="66"/>
  <c r="E32" i="66"/>
  <c r="E31" i="66"/>
  <c r="E30" i="66"/>
  <c r="E29" i="66"/>
  <c r="E28" i="66"/>
  <c r="E27" i="66"/>
  <c r="E26" i="66"/>
  <c r="E25" i="66"/>
  <c r="E24" i="66"/>
  <c r="E23" i="66"/>
  <c r="E22" i="66"/>
  <c r="E21" i="66"/>
  <c r="E20" i="66"/>
  <c r="E19" i="66"/>
  <c r="E18" i="66"/>
  <c r="E17" i="66"/>
  <c r="E16" i="66"/>
  <c r="E15" i="66"/>
  <c r="E14" i="66"/>
  <c r="E13" i="66"/>
  <c r="E12" i="66"/>
  <c r="E11" i="66"/>
  <c r="E10" i="66"/>
  <c r="E9" i="66"/>
  <c r="E8" i="66"/>
  <c r="E7" i="66"/>
  <c r="E6" i="66"/>
  <c r="E5" i="66"/>
  <c r="E4" i="66"/>
  <c r="I24" i="16" l="1"/>
  <c r="H24" i="16"/>
  <c r="G14" i="16"/>
  <c r="G24" i="16" s="1"/>
  <c r="G12" i="16"/>
  <c r="F14" i="16"/>
  <c r="F24" i="16" s="1"/>
  <c r="F12" i="16"/>
  <c r="E24" i="16"/>
  <c r="A14" i="16"/>
  <c r="A24" i="16"/>
  <c r="G2004" i="66"/>
  <c r="G2003" i="66"/>
  <c r="G2002" i="66"/>
  <c r="G2001" i="66"/>
  <c r="G2000" i="66"/>
  <c r="G1999" i="66"/>
  <c r="G1998" i="66"/>
  <c r="G1997" i="66"/>
  <c r="G1996" i="66"/>
  <c r="G1995" i="66"/>
  <c r="G1994" i="66"/>
  <c r="G1993" i="66"/>
  <c r="G1992" i="66"/>
  <c r="G1991" i="66"/>
  <c r="G1990" i="66"/>
  <c r="G1989" i="66"/>
  <c r="G1988" i="66"/>
  <c r="G1987" i="66"/>
  <c r="G1986" i="66"/>
  <c r="G1985" i="66"/>
  <c r="G1984" i="66"/>
  <c r="G1983" i="66"/>
  <c r="G1982" i="66"/>
  <c r="G1981" i="66"/>
  <c r="G1980" i="66"/>
  <c r="G1979" i="66"/>
  <c r="G1978" i="66"/>
  <c r="G1977" i="66"/>
  <c r="G1976" i="66"/>
  <c r="G1975" i="66"/>
  <c r="G1974" i="66"/>
  <c r="G1973" i="66"/>
  <c r="G1972" i="66"/>
  <c r="G1971" i="66"/>
  <c r="G1970" i="66"/>
  <c r="G1969" i="66"/>
  <c r="G1968" i="66"/>
  <c r="G1967" i="66"/>
  <c r="G1966" i="66"/>
  <c r="G1965" i="66"/>
  <c r="G1964" i="66"/>
  <c r="G1963" i="66"/>
  <c r="G1962" i="66"/>
  <c r="G1961" i="66"/>
  <c r="G1960" i="66"/>
  <c r="G1959" i="66"/>
  <c r="G1958" i="66"/>
  <c r="G1957" i="66"/>
  <c r="G1956" i="66"/>
  <c r="G1955" i="66"/>
  <c r="G1954" i="66"/>
  <c r="G1953" i="66"/>
  <c r="G1952" i="66"/>
  <c r="G1951" i="66"/>
  <c r="G1950" i="66"/>
  <c r="G1949" i="66"/>
  <c r="G1948" i="66"/>
  <c r="G1947" i="66"/>
  <c r="G1946" i="66"/>
  <c r="G1945" i="66"/>
  <c r="G1944" i="66"/>
  <c r="G1943" i="66"/>
  <c r="G1942" i="66"/>
  <c r="G1941" i="66"/>
  <c r="G1940" i="66"/>
  <c r="G1939" i="66"/>
  <c r="G1938" i="66"/>
  <c r="G1937" i="66"/>
  <c r="G1936" i="66"/>
  <c r="G1935" i="66"/>
  <c r="G1934" i="66"/>
  <c r="G1933" i="66"/>
  <c r="G1932" i="66"/>
  <c r="G1931" i="66"/>
  <c r="G1930" i="66"/>
  <c r="G1929" i="66"/>
  <c r="G1928" i="66"/>
  <c r="G1927" i="66"/>
  <c r="G1926" i="66"/>
  <c r="G1925" i="66"/>
  <c r="G1924" i="66"/>
  <c r="G1923" i="66"/>
  <c r="G1922" i="66"/>
  <c r="G1921" i="66"/>
  <c r="G1920" i="66"/>
  <c r="G1919" i="66"/>
  <c r="G1918" i="66"/>
  <c r="G1917" i="66"/>
  <c r="G1916" i="66"/>
  <c r="G1915" i="66"/>
  <c r="G1914" i="66"/>
  <c r="G1913" i="66"/>
  <c r="G1912" i="66"/>
  <c r="G1911" i="66"/>
  <c r="G1910" i="66"/>
  <c r="G1909" i="66"/>
  <c r="G1908" i="66"/>
  <c r="G1907" i="66"/>
  <c r="G1906" i="66"/>
  <c r="G1905" i="66"/>
  <c r="G1904" i="66"/>
  <c r="G1903" i="66"/>
  <c r="G1902" i="66"/>
  <c r="G1901" i="66"/>
  <c r="G1900" i="66"/>
  <c r="G1899" i="66"/>
  <c r="G1898" i="66"/>
  <c r="G1897" i="66"/>
  <c r="G1896" i="66"/>
  <c r="G1895" i="66"/>
  <c r="G1894" i="66"/>
  <c r="G1893" i="66"/>
  <c r="G1892" i="66"/>
  <c r="G1891" i="66"/>
  <c r="G1890" i="66"/>
  <c r="G1889" i="66"/>
  <c r="G1888" i="66"/>
  <c r="G1887" i="66"/>
  <c r="G1886" i="66"/>
  <c r="G1885" i="66"/>
  <c r="G1884" i="66"/>
  <c r="G1883" i="66"/>
  <c r="G1882" i="66"/>
  <c r="G1881" i="66"/>
  <c r="G1880" i="66"/>
  <c r="G1879" i="66"/>
  <c r="G1878" i="66"/>
  <c r="G1877" i="66"/>
  <c r="G1876" i="66"/>
  <c r="G1875" i="66"/>
  <c r="G1874" i="66"/>
  <c r="G1873" i="66"/>
  <c r="G1872" i="66"/>
  <c r="G1871" i="66"/>
  <c r="G1870" i="66"/>
  <c r="G1869" i="66"/>
  <c r="G1868" i="66"/>
  <c r="G1867" i="66"/>
  <c r="G1866" i="66"/>
  <c r="G1865" i="66"/>
  <c r="G1864" i="66"/>
  <c r="G1863" i="66"/>
  <c r="G1862" i="66"/>
  <c r="G1861" i="66"/>
  <c r="G1860" i="66"/>
  <c r="G1859" i="66"/>
  <c r="G1858" i="66"/>
  <c r="G1857" i="66"/>
  <c r="G1856" i="66"/>
  <c r="G1855" i="66"/>
  <c r="G1854" i="66"/>
  <c r="G1853" i="66"/>
  <c r="G1852" i="66"/>
  <c r="G1851" i="66"/>
  <c r="G1850" i="66"/>
  <c r="G1849" i="66"/>
  <c r="G1848" i="66"/>
  <c r="G1847" i="66"/>
  <c r="G1846" i="66"/>
  <c r="G1845" i="66"/>
  <c r="G1844" i="66"/>
  <c r="G1843" i="66"/>
  <c r="G1842" i="66"/>
  <c r="G1841" i="66"/>
  <c r="G1840" i="66"/>
  <c r="G1839" i="66"/>
  <c r="G1838" i="66"/>
  <c r="G1837" i="66"/>
  <c r="G1836" i="66"/>
  <c r="G1835" i="66"/>
  <c r="G1834" i="66"/>
  <c r="G1833" i="66"/>
  <c r="G1832" i="66"/>
  <c r="G1831" i="66"/>
  <c r="G1830" i="66"/>
  <c r="G1829" i="66"/>
  <c r="G1828" i="66"/>
  <c r="G1827" i="66"/>
  <c r="G1826" i="66"/>
  <c r="G1825" i="66"/>
  <c r="G1824" i="66"/>
  <c r="G1823" i="66"/>
  <c r="G1822" i="66"/>
  <c r="G1821" i="66"/>
  <c r="G1820" i="66"/>
  <c r="G1819" i="66"/>
  <c r="G1818" i="66"/>
  <c r="G1817" i="66"/>
  <c r="G1816" i="66"/>
  <c r="G1815" i="66"/>
  <c r="G1814" i="66"/>
  <c r="G1813" i="66"/>
  <c r="G1812" i="66"/>
  <c r="G1811" i="66"/>
  <c r="G1810" i="66"/>
  <c r="G1809" i="66"/>
  <c r="G1808" i="66"/>
  <c r="G1807" i="66"/>
  <c r="G1806" i="66"/>
  <c r="G1805" i="66"/>
  <c r="G1804" i="66"/>
  <c r="G1803" i="66"/>
  <c r="G1802" i="66"/>
  <c r="G1801" i="66"/>
  <c r="G1800" i="66"/>
  <c r="G1799" i="66"/>
  <c r="G1798" i="66"/>
  <c r="G1797" i="66"/>
  <c r="G1796" i="66"/>
  <c r="G1795" i="66"/>
  <c r="G1794" i="66"/>
  <c r="G1793" i="66"/>
  <c r="G1792" i="66"/>
  <c r="G1791" i="66"/>
  <c r="G1790" i="66"/>
  <c r="G1789" i="66"/>
  <c r="G1788" i="66"/>
  <c r="G1787" i="66"/>
  <c r="G1786" i="66"/>
  <c r="G1785" i="66"/>
  <c r="G1784" i="66"/>
  <c r="G1783" i="66"/>
  <c r="G1782" i="66"/>
  <c r="G1781" i="66"/>
  <c r="G1780" i="66"/>
  <c r="G1779" i="66"/>
  <c r="G1778" i="66"/>
  <c r="G1777" i="66"/>
  <c r="G1776" i="66"/>
  <c r="G1775" i="66"/>
  <c r="G1774" i="66"/>
  <c r="G1773" i="66"/>
  <c r="G1772" i="66"/>
  <c r="G1771" i="66"/>
  <c r="G1770" i="66"/>
  <c r="G1769" i="66"/>
  <c r="G1768" i="66"/>
  <c r="G1767" i="66"/>
  <c r="G1766" i="66"/>
  <c r="G1765" i="66"/>
  <c r="G1764" i="66"/>
  <c r="G1763" i="66"/>
  <c r="G1762" i="66"/>
  <c r="G1761" i="66"/>
  <c r="G1760" i="66"/>
  <c r="G1759" i="66"/>
  <c r="G1758" i="66"/>
  <c r="G1757" i="66"/>
  <c r="G1756" i="66"/>
  <c r="G1755" i="66"/>
  <c r="G1754" i="66"/>
  <c r="G1753" i="66"/>
  <c r="G1752" i="66"/>
  <c r="G1751" i="66"/>
  <c r="G1750" i="66"/>
  <c r="G1749" i="66"/>
  <c r="G1748" i="66"/>
  <c r="G1747" i="66"/>
  <c r="G1746" i="66"/>
  <c r="G1745" i="66"/>
  <c r="G1744" i="66"/>
  <c r="G1743" i="66"/>
  <c r="G1742" i="66"/>
  <c r="G1741" i="66"/>
  <c r="G1740" i="66"/>
  <c r="G1739" i="66"/>
  <c r="G1738" i="66"/>
  <c r="G1737" i="66"/>
  <c r="G1736" i="66"/>
  <c r="G1735" i="66"/>
  <c r="G1734" i="66"/>
  <c r="G1733" i="66"/>
  <c r="G1732" i="66"/>
  <c r="G1731" i="66"/>
  <c r="G1730" i="66"/>
  <c r="G1729" i="66"/>
  <c r="G1728" i="66"/>
  <c r="G1727" i="66"/>
  <c r="G1726" i="66"/>
  <c r="G1725" i="66"/>
  <c r="G1724" i="66"/>
  <c r="G1723" i="66"/>
  <c r="G1722" i="66"/>
  <c r="G1721" i="66"/>
  <c r="G1720" i="66"/>
  <c r="G1719" i="66"/>
  <c r="G1718" i="66"/>
  <c r="G1717" i="66"/>
  <c r="G1716" i="66"/>
  <c r="G1715" i="66"/>
  <c r="G1714" i="66"/>
  <c r="G1713" i="66"/>
  <c r="G1712" i="66"/>
  <c r="G1711" i="66"/>
  <c r="G1710" i="66"/>
  <c r="G1709" i="66"/>
  <c r="G1708" i="66"/>
  <c r="G1707" i="66"/>
  <c r="G1706" i="66"/>
  <c r="G1705" i="66"/>
  <c r="G1704" i="66"/>
  <c r="G1703" i="66"/>
  <c r="G1702" i="66"/>
  <c r="G1701" i="66"/>
  <c r="G1700" i="66"/>
  <c r="G1699" i="66"/>
  <c r="G1698" i="66"/>
  <c r="G1697" i="66"/>
  <c r="G1696" i="66"/>
  <c r="G1695" i="66"/>
  <c r="G1694" i="66"/>
  <c r="G1693" i="66"/>
  <c r="G1692" i="66"/>
  <c r="G1691" i="66"/>
  <c r="G1690" i="66"/>
  <c r="G1689" i="66"/>
  <c r="G1688" i="66"/>
  <c r="G1687" i="66"/>
  <c r="G1686" i="66"/>
  <c r="G1685" i="66"/>
  <c r="G1684" i="66"/>
  <c r="G1683" i="66"/>
  <c r="G1682" i="66"/>
  <c r="G1681" i="66"/>
  <c r="G1680" i="66"/>
  <c r="G1679" i="66"/>
  <c r="G1678" i="66"/>
  <c r="G1677" i="66"/>
  <c r="G1676" i="66"/>
  <c r="G1675" i="66"/>
  <c r="G1674" i="66"/>
  <c r="G1673" i="66"/>
  <c r="G1672" i="66"/>
  <c r="G1671" i="66"/>
  <c r="G1670" i="66"/>
  <c r="G1669" i="66"/>
  <c r="G1668" i="66"/>
  <c r="G1667" i="66"/>
  <c r="G1666" i="66"/>
  <c r="G1665" i="66"/>
  <c r="G1664" i="66"/>
  <c r="G1663" i="66"/>
  <c r="G1662" i="66"/>
  <c r="G1661" i="66"/>
  <c r="G1660" i="66"/>
  <c r="G1659" i="66"/>
  <c r="G1658" i="66"/>
  <c r="G1657" i="66"/>
  <c r="G1656" i="66"/>
  <c r="G1655" i="66"/>
  <c r="G1654" i="66"/>
  <c r="G1653" i="66"/>
  <c r="G1652" i="66"/>
  <c r="G1651" i="66"/>
  <c r="G1650" i="66"/>
  <c r="G1649" i="66"/>
  <c r="G1648" i="66"/>
  <c r="G1647" i="66"/>
  <c r="G1646" i="66"/>
  <c r="G1645" i="66"/>
  <c r="G1644" i="66"/>
  <c r="G1643" i="66"/>
  <c r="G1642" i="66"/>
  <c r="G1641" i="66"/>
  <c r="G1640" i="66"/>
  <c r="G1639" i="66"/>
  <c r="G1638" i="66"/>
  <c r="G1637" i="66"/>
  <c r="G1636" i="66"/>
  <c r="G1635" i="66"/>
  <c r="G1634" i="66"/>
  <c r="G1633" i="66"/>
  <c r="G1632" i="66"/>
  <c r="G1631" i="66"/>
  <c r="G1630" i="66"/>
  <c r="G1629" i="66"/>
  <c r="G1628" i="66"/>
  <c r="G1627" i="66"/>
  <c r="G1626" i="66"/>
  <c r="G1625" i="66"/>
  <c r="G1624" i="66"/>
  <c r="G1623" i="66"/>
  <c r="G1622" i="66"/>
  <c r="G1621" i="66"/>
  <c r="G1620" i="66"/>
  <c r="G1619" i="66"/>
  <c r="G1618" i="66"/>
  <c r="G1617" i="66"/>
  <c r="G1616" i="66"/>
  <c r="G1615" i="66"/>
  <c r="G1614" i="66"/>
  <c r="G1613" i="66"/>
  <c r="G1612" i="66"/>
  <c r="G1611" i="66"/>
  <c r="G1610" i="66"/>
  <c r="G1609" i="66"/>
  <c r="G1608" i="66"/>
  <c r="G1607" i="66"/>
  <c r="G1606" i="66"/>
  <c r="G1605" i="66"/>
  <c r="G1604" i="66"/>
  <c r="G1603" i="66"/>
  <c r="G1602" i="66"/>
  <c r="G1601" i="66"/>
  <c r="G1600" i="66"/>
  <c r="G1599" i="66"/>
  <c r="G1598" i="66"/>
  <c r="G1597" i="66"/>
  <c r="G1596" i="66"/>
  <c r="G1595" i="66"/>
  <c r="G1594" i="66"/>
  <c r="G1593" i="66"/>
  <c r="G1592" i="66"/>
  <c r="G1591" i="66"/>
  <c r="G1590" i="66"/>
  <c r="G1589" i="66"/>
  <c r="G1588" i="66"/>
  <c r="G1587" i="66"/>
  <c r="G1586" i="66"/>
  <c r="G1585" i="66"/>
  <c r="G1584" i="66"/>
  <c r="G1583" i="66"/>
  <c r="G1582" i="66"/>
  <c r="G1581" i="66"/>
  <c r="G1580" i="66"/>
  <c r="G1579" i="66"/>
  <c r="G1578" i="66"/>
  <c r="G1577" i="66"/>
  <c r="G1576" i="66"/>
  <c r="G1575" i="66"/>
  <c r="G1574" i="66"/>
  <c r="G1573" i="66"/>
  <c r="G1572" i="66"/>
  <c r="G1571" i="66"/>
  <c r="G1570" i="66"/>
  <c r="G1569" i="66"/>
  <c r="G1568" i="66"/>
  <c r="G1567" i="66"/>
  <c r="G1566" i="66"/>
  <c r="G1565" i="66"/>
  <c r="G1564" i="66"/>
  <c r="G1563" i="66"/>
  <c r="G1562" i="66"/>
  <c r="G1561" i="66"/>
  <c r="G1560" i="66"/>
  <c r="G1559" i="66"/>
  <c r="G1558" i="66"/>
  <c r="G1557" i="66"/>
  <c r="G1556" i="66"/>
  <c r="G1555" i="66"/>
  <c r="G1554" i="66"/>
  <c r="G1553" i="66"/>
  <c r="G1552" i="66"/>
  <c r="G1551" i="66"/>
  <c r="G1550" i="66"/>
  <c r="G1549" i="66"/>
  <c r="G1548" i="66"/>
  <c r="G1547" i="66"/>
  <c r="G1546" i="66"/>
  <c r="G1545" i="66"/>
  <c r="G1544" i="66"/>
  <c r="G1543" i="66"/>
  <c r="G1542" i="66"/>
  <c r="G1541" i="66"/>
  <c r="G1540" i="66"/>
  <c r="G1539" i="66"/>
  <c r="G1538" i="66"/>
  <c r="G1537" i="66"/>
  <c r="G1536" i="66"/>
  <c r="G1535" i="66"/>
  <c r="G1534" i="66"/>
  <c r="G1533" i="66"/>
  <c r="G1532" i="66"/>
  <c r="G1531" i="66"/>
  <c r="G1530" i="66"/>
  <c r="G1529" i="66"/>
  <c r="G1528" i="66"/>
  <c r="G1527" i="66"/>
  <c r="G1526" i="66"/>
  <c r="G1525" i="66"/>
  <c r="G1524" i="66"/>
  <c r="G1523" i="66"/>
  <c r="G1522" i="66"/>
  <c r="G1521" i="66"/>
  <c r="G1520" i="66"/>
  <c r="G1519" i="66"/>
  <c r="G1518" i="66"/>
  <c r="G1517" i="66"/>
  <c r="G1516" i="66"/>
  <c r="G1515" i="66"/>
  <c r="G1514" i="66"/>
  <c r="G1513" i="66"/>
  <c r="G1512" i="66"/>
  <c r="G1511" i="66"/>
  <c r="G1510" i="66"/>
  <c r="G1509" i="66"/>
  <c r="G1508" i="66"/>
  <c r="G1507" i="66"/>
  <c r="G1506" i="66"/>
  <c r="G1505" i="66"/>
  <c r="G1504" i="66"/>
  <c r="G1503" i="66"/>
  <c r="G1502" i="66"/>
  <c r="G1501" i="66"/>
  <c r="G1500" i="66"/>
  <c r="G1499" i="66"/>
  <c r="G1498" i="66"/>
  <c r="G1497" i="66"/>
  <c r="G1496" i="66"/>
  <c r="G1495" i="66"/>
  <c r="G1494" i="66"/>
  <c r="G1493" i="66"/>
  <c r="G1492" i="66"/>
  <c r="G1491" i="66"/>
  <c r="G1490" i="66"/>
  <c r="G1489" i="66"/>
  <c r="G1488" i="66"/>
  <c r="G1487" i="66"/>
  <c r="G1486" i="66"/>
  <c r="G1485" i="66"/>
  <c r="G1484" i="66"/>
  <c r="G1483" i="66"/>
  <c r="G1482" i="66"/>
  <c r="G1481" i="66"/>
  <c r="G1480" i="66"/>
  <c r="G1479" i="66"/>
  <c r="G1478" i="66"/>
  <c r="G1477" i="66"/>
  <c r="G1476" i="66"/>
  <c r="G1475" i="66"/>
  <c r="G1474" i="66"/>
  <c r="G1473" i="66"/>
  <c r="G1472" i="66"/>
  <c r="G1471" i="66"/>
  <c r="G1470" i="66"/>
  <c r="G1469" i="66"/>
  <c r="G1468" i="66"/>
  <c r="G1467" i="66"/>
  <c r="G1466" i="66"/>
  <c r="G1465" i="66"/>
  <c r="G1464" i="66"/>
  <c r="G1463" i="66"/>
  <c r="G1462" i="66"/>
  <c r="G1461" i="66"/>
  <c r="G1460" i="66"/>
  <c r="G1459" i="66"/>
  <c r="G1458" i="66"/>
  <c r="G1457" i="66"/>
  <c r="G1456" i="66"/>
  <c r="G1455" i="66"/>
  <c r="G1454" i="66"/>
  <c r="G1453" i="66"/>
  <c r="G1452" i="66"/>
  <c r="G1451" i="66"/>
  <c r="G1450" i="66"/>
  <c r="G1449" i="66"/>
  <c r="G1448" i="66"/>
  <c r="G1447" i="66"/>
  <c r="G1446" i="66"/>
  <c r="G1445" i="66"/>
  <c r="G1444" i="66"/>
  <c r="G1443" i="66"/>
  <c r="G1442" i="66"/>
  <c r="G1441" i="66"/>
  <c r="G1440" i="66"/>
  <c r="G1439" i="66"/>
  <c r="G1438" i="66"/>
  <c r="G1437" i="66"/>
  <c r="G1436" i="66"/>
  <c r="G1435" i="66"/>
  <c r="G1434" i="66"/>
  <c r="G1433" i="66"/>
  <c r="G1432" i="66"/>
  <c r="G1431" i="66"/>
  <c r="G1430" i="66"/>
  <c r="G1429" i="66"/>
  <c r="G1428" i="66"/>
  <c r="G1427" i="66"/>
  <c r="G1426" i="66"/>
  <c r="G1425" i="66"/>
  <c r="G1424" i="66"/>
  <c r="G1423" i="66"/>
  <c r="G1422" i="66"/>
  <c r="G1421" i="66"/>
  <c r="G1420" i="66"/>
  <c r="G1419" i="66"/>
  <c r="G1418" i="66"/>
  <c r="G1417" i="66"/>
  <c r="G1416" i="66"/>
  <c r="G1415" i="66"/>
  <c r="G1414" i="66"/>
  <c r="G1413" i="66"/>
  <c r="G1412" i="66"/>
  <c r="G1411" i="66"/>
  <c r="G1410" i="66"/>
  <c r="G1409" i="66"/>
  <c r="G1408" i="66"/>
  <c r="G1407" i="66"/>
  <c r="G1406" i="66"/>
  <c r="G1405" i="66"/>
  <c r="G1404" i="66"/>
  <c r="G1403" i="66"/>
  <c r="G1402" i="66"/>
  <c r="G1401" i="66"/>
  <c r="G1400" i="66"/>
  <c r="G1399" i="66"/>
  <c r="G1398" i="66"/>
  <c r="G1397" i="66"/>
  <c r="G1396" i="66"/>
  <c r="G1395" i="66"/>
  <c r="G1394" i="66"/>
  <c r="G1393" i="66"/>
  <c r="G1392" i="66"/>
  <c r="G1391" i="66"/>
  <c r="G1390" i="66"/>
  <c r="G1389" i="66"/>
  <c r="G1388" i="66"/>
  <c r="G1387" i="66"/>
  <c r="G1386" i="66"/>
  <c r="G1385" i="66"/>
  <c r="G1384" i="66"/>
  <c r="G1383" i="66"/>
  <c r="G1382" i="66"/>
  <c r="G1381" i="66"/>
  <c r="G1380" i="66"/>
  <c r="G1379" i="66"/>
  <c r="G1378" i="66"/>
  <c r="G1377" i="66"/>
  <c r="G1376" i="66"/>
  <c r="G1375" i="66"/>
  <c r="G1374" i="66"/>
  <c r="G1373" i="66"/>
  <c r="G1372" i="66"/>
  <c r="G1371" i="66"/>
  <c r="G1370" i="66"/>
  <c r="G1369" i="66"/>
  <c r="G1368" i="66"/>
  <c r="G1367" i="66"/>
  <c r="G1366" i="66"/>
  <c r="G1365" i="66"/>
  <c r="G1364" i="66"/>
  <c r="G1363" i="66"/>
  <c r="G1362" i="66"/>
  <c r="G1361" i="66"/>
  <c r="G1360" i="66"/>
  <c r="G1359" i="66"/>
  <c r="G1358" i="66"/>
  <c r="G1357" i="66"/>
  <c r="G1356" i="66"/>
  <c r="G1355" i="66"/>
  <c r="G1354" i="66"/>
  <c r="G1353" i="66"/>
  <c r="G1352" i="66"/>
  <c r="G1351" i="66"/>
  <c r="G1350" i="66"/>
  <c r="G1349" i="66"/>
  <c r="G1348" i="66"/>
  <c r="G1347" i="66"/>
  <c r="G1346" i="66"/>
  <c r="G1345" i="66"/>
  <c r="G1344" i="66"/>
  <c r="G1343" i="66"/>
  <c r="G1342" i="66"/>
  <c r="G1341" i="66"/>
  <c r="G1340" i="66"/>
  <c r="G1339" i="66"/>
  <c r="G1338" i="66"/>
  <c r="G1337" i="66"/>
  <c r="G1336" i="66"/>
  <c r="G1335" i="66"/>
  <c r="G1334" i="66"/>
  <c r="G1333" i="66"/>
  <c r="G1332" i="66"/>
  <c r="G1331" i="66"/>
  <c r="G1330" i="66"/>
  <c r="G1329" i="66"/>
  <c r="G1328" i="66"/>
  <c r="G1327" i="66"/>
  <c r="G1326" i="66"/>
  <c r="G1325" i="66"/>
  <c r="G1324" i="66"/>
  <c r="G1323" i="66"/>
  <c r="G1322" i="66"/>
  <c r="G1321" i="66"/>
  <c r="G1320" i="66"/>
  <c r="G1319" i="66"/>
  <c r="G1318" i="66"/>
  <c r="G1317" i="66"/>
  <c r="G1316" i="66"/>
  <c r="G1315" i="66"/>
  <c r="G1314" i="66"/>
  <c r="G1313" i="66"/>
  <c r="G1312" i="66"/>
  <c r="G1311" i="66"/>
  <c r="G1310" i="66"/>
  <c r="G1309" i="66"/>
  <c r="G1308" i="66"/>
  <c r="G1307" i="66"/>
  <c r="G1306" i="66"/>
  <c r="G1305" i="66"/>
  <c r="G1304" i="66"/>
  <c r="G1303" i="66"/>
  <c r="G1302" i="66"/>
  <c r="G1301" i="66"/>
  <c r="G1300" i="66"/>
  <c r="G1299" i="66"/>
  <c r="G1298" i="66"/>
  <c r="G1297" i="66"/>
  <c r="G1296" i="66"/>
  <c r="G1295" i="66"/>
  <c r="G1294" i="66"/>
  <c r="G1293" i="66"/>
  <c r="G1292" i="66"/>
  <c r="G1291" i="66"/>
  <c r="G1290" i="66"/>
  <c r="G1289" i="66"/>
  <c r="G1288" i="66"/>
  <c r="G1287" i="66"/>
  <c r="G1286" i="66"/>
  <c r="G1285" i="66"/>
  <c r="G1284" i="66"/>
  <c r="G1283" i="66"/>
  <c r="G1282" i="66"/>
  <c r="G1281" i="66"/>
  <c r="G1280" i="66"/>
  <c r="G1279" i="66"/>
  <c r="G1278" i="66"/>
  <c r="G1277" i="66"/>
  <c r="G1276" i="66"/>
  <c r="G1275" i="66"/>
  <c r="G1274" i="66"/>
  <c r="G1273" i="66"/>
  <c r="G1272" i="66"/>
  <c r="G1271" i="66"/>
  <c r="G1270" i="66"/>
  <c r="G1269" i="66"/>
  <c r="G1268" i="66"/>
  <c r="G1267" i="66"/>
  <c r="G1266" i="66"/>
  <c r="G1265" i="66"/>
  <c r="G1264" i="66"/>
  <c r="G1263" i="66"/>
  <c r="G1262" i="66"/>
  <c r="G1261" i="66"/>
  <c r="G1260" i="66"/>
  <c r="G1259" i="66"/>
  <c r="G1258" i="66"/>
  <c r="G1257" i="66"/>
  <c r="G1256" i="66"/>
  <c r="G1255" i="66"/>
  <c r="G1254" i="66"/>
  <c r="G1253" i="66"/>
  <c r="G1252" i="66"/>
  <c r="G1251" i="66"/>
  <c r="G1250" i="66"/>
  <c r="G1249" i="66"/>
  <c r="G1248" i="66"/>
  <c r="G1247" i="66"/>
  <c r="G1246" i="66"/>
  <c r="G1245" i="66"/>
  <c r="G1244" i="66"/>
  <c r="G1243" i="66"/>
  <c r="G1242" i="66"/>
  <c r="G1241" i="66"/>
  <c r="G1240" i="66"/>
  <c r="G1239" i="66"/>
  <c r="G1238" i="66"/>
  <c r="G1237" i="66"/>
  <c r="G1236" i="66"/>
  <c r="G1235" i="66"/>
  <c r="G1234" i="66"/>
  <c r="G1233" i="66"/>
  <c r="G1232" i="66"/>
  <c r="G1231" i="66"/>
  <c r="G1230" i="66"/>
  <c r="G1229" i="66"/>
  <c r="G1228" i="66"/>
  <c r="G1227" i="66"/>
  <c r="G1226" i="66"/>
  <c r="G1225" i="66"/>
  <c r="G1224" i="66"/>
  <c r="G1223" i="66"/>
  <c r="G1222" i="66"/>
  <c r="G1221" i="66"/>
  <c r="G1220" i="66"/>
  <c r="G1219" i="66"/>
  <c r="G1218" i="66"/>
  <c r="G1217" i="66"/>
  <c r="G1216" i="66"/>
  <c r="G1215" i="66"/>
  <c r="G1214" i="66"/>
  <c r="G1213" i="66"/>
  <c r="G1212" i="66"/>
  <c r="G1211" i="66"/>
  <c r="G1210" i="66"/>
  <c r="G1209" i="66"/>
  <c r="G1208" i="66"/>
  <c r="G1207" i="66"/>
  <c r="G1206" i="66"/>
  <c r="G1205" i="66"/>
  <c r="G1204" i="66"/>
  <c r="G1203" i="66"/>
  <c r="G1202" i="66"/>
  <c r="G1201" i="66"/>
  <c r="G1200" i="66"/>
  <c r="G1199" i="66"/>
  <c r="G1198" i="66"/>
  <c r="G1197" i="66"/>
  <c r="G1196" i="66"/>
  <c r="G1195" i="66"/>
  <c r="G1194" i="66"/>
  <c r="G1193" i="66"/>
  <c r="G1192" i="66"/>
  <c r="G1191" i="66"/>
  <c r="G1190" i="66"/>
  <c r="G1189" i="66"/>
  <c r="G1188" i="66"/>
  <c r="G1187" i="66"/>
  <c r="G1186" i="66"/>
  <c r="G1185" i="66"/>
  <c r="G1184" i="66"/>
  <c r="G1183" i="66"/>
  <c r="G1182" i="66"/>
  <c r="G1181" i="66"/>
  <c r="G1180" i="66"/>
  <c r="G1179" i="66"/>
  <c r="G1178" i="66"/>
  <c r="G1177" i="66"/>
  <c r="G1176" i="66"/>
  <c r="G1175" i="66"/>
  <c r="G1174" i="66"/>
  <c r="G1173" i="66"/>
  <c r="G1172" i="66"/>
  <c r="G1171" i="66"/>
  <c r="G1170" i="66"/>
  <c r="G1169" i="66"/>
  <c r="G1168" i="66"/>
  <c r="G1167" i="66"/>
  <c r="G1166" i="66"/>
  <c r="G1165" i="66"/>
  <c r="G1164" i="66"/>
  <c r="G1163" i="66"/>
  <c r="G1162" i="66"/>
  <c r="G1161" i="66"/>
  <c r="G1160" i="66"/>
  <c r="G1159" i="66"/>
  <c r="G1158" i="66"/>
  <c r="G1157" i="66"/>
  <c r="G1156" i="66"/>
  <c r="G1155" i="66"/>
  <c r="G1154" i="66"/>
  <c r="G1153" i="66"/>
  <c r="G1152" i="66"/>
  <c r="G1151" i="66"/>
  <c r="G1150" i="66"/>
  <c r="G1149" i="66"/>
  <c r="G1148" i="66"/>
  <c r="G1147" i="66"/>
  <c r="G1146" i="66"/>
  <c r="G1145" i="66"/>
  <c r="G1144" i="66"/>
  <c r="G1143" i="66"/>
  <c r="G1142" i="66"/>
  <c r="G1141" i="66"/>
  <c r="G1140" i="66"/>
  <c r="G1139" i="66"/>
  <c r="G1138" i="66"/>
  <c r="G1137" i="66"/>
  <c r="G1136" i="66"/>
  <c r="G1135" i="66"/>
  <c r="G1134" i="66"/>
  <c r="G1133" i="66"/>
  <c r="G1132" i="66"/>
  <c r="G1131" i="66"/>
  <c r="G1130" i="66"/>
  <c r="G1129" i="66"/>
  <c r="G1128" i="66"/>
  <c r="G1127" i="66"/>
  <c r="G1126" i="66"/>
  <c r="G1125" i="66"/>
  <c r="G1124" i="66"/>
  <c r="G1123" i="66"/>
  <c r="G1122" i="66"/>
  <c r="G1121" i="66"/>
  <c r="G1120" i="66"/>
  <c r="G1119" i="66"/>
  <c r="G1118" i="66"/>
  <c r="G1117" i="66"/>
  <c r="G1116" i="66"/>
  <c r="G1115" i="66"/>
  <c r="G1114" i="66"/>
  <c r="G1113" i="66"/>
  <c r="G1112" i="66"/>
  <c r="G1111" i="66"/>
  <c r="G1110" i="66"/>
  <c r="G1109" i="66"/>
  <c r="G1108" i="66"/>
  <c r="G1107" i="66"/>
  <c r="G1106" i="66"/>
  <c r="G1105" i="66"/>
  <c r="G1104" i="66"/>
  <c r="G1103" i="66"/>
  <c r="G1102" i="66"/>
  <c r="G1101" i="66"/>
  <c r="G1100" i="66"/>
  <c r="G1099" i="66"/>
  <c r="G1098" i="66"/>
  <c r="G1097" i="66"/>
  <c r="G1096" i="66"/>
  <c r="G1095" i="66"/>
  <c r="G1094" i="66"/>
  <c r="G1093" i="66"/>
  <c r="G1092" i="66"/>
  <c r="G1091" i="66"/>
  <c r="G1090" i="66"/>
  <c r="G1089" i="66"/>
  <c r="G1088" i="66"/>
  <c r="G1087" i="66"/>
  <c r="G1086" i="66"/>
  <c r="G1085" i="66"/>
  <c r="G1084" i="66"/>
  <c r="G1083" i="66"/>
  <c r="G1082" i="66"/>
  <c r="G1081" i="66"/>
  <c r="G1080" i="66"/>
  <c r="G1079" i="66"/>
  <c r="G1078" i="66"/>
  <c r="G1077" i="66"/>
  <c r="G1076" i="66"/>
  <c r="G1075" i="66"/>
  <c r="G1074" i="66"/>
  <c r="G1073" i="66"/>
  <c r="G1072" i="66"/>
  <c r="G1071" i="66"/>
  <c r="G1070" i="66"/>
  <c r="G1069" i="66"/>
  <c r="G1068" i="66"/>
  <c r="G1067" i="66"/>
  <c r="G1066" i="66"/>
  <c r="G1065" i="66"/>
  <c r="G1064" i="66"/>
  <c r="G1063" i="66"/>
  <c r="G1062" i="66"/>
  <c r="G1061" i="66"/>
  <c r="G1060" i="66"/>
  <c r="G1059" i="66"/>
  <c r="G1058" i="66"/>
  <c r="G1057" i="66"/>
  <c r="G1056" i="66"/>
  <c r="G1055" i="66"/>
  <c r="G1054" i="66"/>
  <c r="G1053" i="66"/>
  <c r="G1052" i="66"/>
  <c r="G1051" i="66"/>
  <c r="G1050" i="66"/>
  <c r="G1049" i="66"/>
  <c r="G1048" i="66"/>
  <c r="G1047" i="66"/>
  <c r="G1046" i="66"/>
  <c r="G1045" i="66"/>
  <c r="G1044" i="66"/>
  <c r="G1043" i="66"/>
  <c r="G1042" i="66"/>
  <c r="G1041" i="66"/>
  <c r="G1040" i="66"/>
  <c r="G1039" i="66"/>
  <c r="G1038" i="66"/>
  <c r="G1037" i="66"/>
  <c r="G1036" i="66"/>
  <c r="G1035" i="66"/>
  <c r="G1034" i="66"/>
  <c r="G1033" i="66"/>
  <c r="G1032" i="66"/>
  <c r="G1031" i="66"/>
  <c r="G1030" i="66"/>
  <c r="G1029" i="66"/>
  <c r="G1028" i="66"/>
  <c r="G1027" i="66"/>
  <c r="G1026" i="66"/>
  <c r="G1025" i="66"/>
  <c r="G1024" i="66"/>
  <c r="G1023" i="66"/>
  <c r="G1022" i="66"/>
  <c r="G1021" i="66"/>
  <c r="G1020" i="66"/>
  <c r="G1019" i="66"/>
  <c r="G1018" i="66"/>
  <c r="G1017" i="66"/>
  <c r="G1016" i="66"/>
  <c r="G1015" i="66"/>
  <c r="G1014" i="66"/>
  <c r="G1013" i="66"/>
  <c r="G1012" i="66"/>
  <c r="G1011" i="66"/>
  <c r="G1010" i="66"/>
  <c r="G1009" i="66"/>
  <c r="G1008" i="66"/>
  <c r="G1007" i="66"/>
  <c r="G1006" i="66"/>
  <c r="G1005" i="66"/>
  <c r="G1004" i="66"/>
  <c r="G1003" i="66"/>
  <c r="G1002" i="66"/>
  <c r="G1001" i="66"/>
  <c r="G1000" i="66"/>
  <c r="G999" i="66"/>
  <c r="G998" i="66"/>
  <c r="G997" i="66"/>
  <c r="G996" i="66"/>
  <c r="G995" i="66"/>
  <c r="G994" i="66"/>
  <c r="G993" i="66"/>
  <c r="G992" i="66"/>
  <c r="G991" i="66"/>
  <c r="G990" i="66"/>
  <c r="G989" i="66"/>
  <c r="G988" i="66"/>
  <c r="G987" i="66"/>
  <c r="G986" i="66"/>
  <c r="G985" i="66"/>
  <c r="G984" i="66"/>
  <c r="G983" i="66"/>
  <c r="G982" i="66"/>
  <c r="G981" i="66"/>
  <c r="G980" i="66"/>
  <c r="G979" i="66"/>
  <c r="G978" i="66"/>
  <c r="G977" i="66"/>
  <c r="G976" i="66"/>
  <c r="G975" i="66"/>
  <c r="G974" i="66"/>
  <c r="G973" i="66"/>
  <c r="G972" i="66"/>
  <c r="G971" i="66"/>
  <c r="G970" i="66"/>
  <c r="G969" i="66"/>
  <c r="G968" i="66"/>
  <c r="G967" i="66"/>
  <c r="G966" i="66"/>
  <c r="G965" i="66"/>
  <c r="G964" i="66"/>
  <c r="G963" i="66"/>
  <c r="G962" i="66"/>
  <c r="G961" i="66"/>
  <c r="G960" i="66"/>
  <c r="G959" i="66"/>
  <c r="G958" i="66"/>
  <c r="G957" i="66"/>
  <c r="G956" i="66"/>
  <c r="G955" i="66"/>
  <c r="G954" i="66"/>
  <c r="G953" i="66"/>
  <c r="G952" i="66"/>
  <c r="G951" i="66"/>
  <c r="G950" i="66"/>
  <c r="G949" i="66"/>
  <c r="G948" i="66"/>
  <c r="G947" i="66"/>
  <c r="G946" i="66"/>
  <c r="G945" i="66"/>
  <c r="G944" i="66"/>
  <c r="G943" i="66"/>
  <c r="G942" i="66"/>
  <c r="G941" i="66"/>
  <c r="G940" i="66"/>
  <c r="G939" i="66"/>
  <c r="G938" i="66"/>
  <c r="G937" i="66"/>
  <c r="G936" i="66"/>
  <c r="G935" i="66"/>
  <c r="G934" i="66"/>
  <c r="G933" i="66"/>
  <c r="G932" i="66"/>
  <c r="G931" i="66"/>
  <c r="G930" i="66"/>
  <c r="G929" i="66"/>
  <c r="G928" i="66"/>
  <c r="G927" i="66"/>
  <c r="G926" i="66"/>
  <c r="G925" i="66"/>
  <c r="G924" i="66"/>
  <c r="G923" i="66"/>
  <c r="G922" i="66"/>
  <c r="G921" i="66"/>
  <c r="G920" i="66"/>
  <c r="G919" i="66"/>
  <c r="G918" i="66"/>
  <c r="G917" i="66"/>
  <c r="G916" i="66"/>
  <c r="G915" i="66"/>
  <c r="G914" i="66"/>
  <c r="G913" i="66"/>
  <c r="G912" i="66"/>
  <c r="G911" i="66"/>
  <c r="G910" i="66"/>
  <c r="G909" i="66"/>
  <c r="G908" i="66"/>
  <c r="G907" i="66"/>
  <c r="G906" i="66"/>
  <c r="G905" i="66"/>
  <c r="G904" i="66"/>
  <c r="G903" i="66"/>
  <c r="G902" i="66"/>
  <c r="G901" i="66"/>
  <c r="G900" i="66"/>
  <c r="G899" i="66"/>
  <c r="G898" i="66"/>
  <c r="G897" i="66"/>
  <c r="G896" i="66"/>
  <c r="G895" i="66"/>
  <c r="G894" i="66"/>
  <c r="G893" i="66"/>
  <c r="G892" i="66"/>
  <c r="G891" i="66"/>
  <c r="G890" i="66"/>
  <c r="G889" i="66"/>
  <c r="G888" i="66"/>
  <c r="G887" i="66"/>
  <c r="G886" i="66"/>
  <c r="G885" i="66"/>
  <c r="G884" i="66"/>
  <c r="G883" i="66"/>
  <c r="G882" i="66"/>
  <c r="G881" i="66"/>
  <c r="G880" i="66"/>
  <c r="G879" i="66"/>
  <c r="G878" i="66"/>
  <c r="G877" i="66"/>
  <c r="G876" i="66"/>
  <c r="G875" i="66"/>
  <c r="G874" i="66"/>
  <c r="G873" i="66"/>
  <c r="G872" i="66"/>
  <c r="G871" i="66"/>
  <c r="G870" i="66"/>
  <c r="G869" i="66"/>
  <c r="G868" i="66"/>
  <c r="G867" i="66"/>
  <c r="G866" i="66"/>
  <c r="G865" i="66"/>
  <c r="G864" i="66"/>
  <c r="G863" i="66"/>
  <c r="G862" i="66"/>
  <c r="G861" i="66"/>
  <c r="G860" i="66"/>
  <c r="G859" i="66"/>
  <c r="G858" i="66"/>
  <c r="G857" i="66"/>
  <c r="G856" i="66"/>
  <c r="G855" i="66"/>
  <c r="G854" i="66"/>
  <c r="G853" i="66"/>
  <c r="G852" i="66"/>
  <c r="G851" i="66"/>
  <c r="G850" i="66"/>
  <c r="G849" i="66"/>
  <c r="G848" i="66"/>
  <c r="G847" i="66"/>
  <c r="G846" i="66"/>
  <c r="G845" i="66"/>
  <c r="G844" i="66"/>
  <c r="G843" i="66"/>
  <c r="G842" i="66"/>
  <c r="G841" i="66"/>
  <c r="G840" i="66"/>
  <c r="G839" i="66"/>
  <c r="G838" i="66"/>
  <c r="G837" i="66"/>
  <c r="G836" i="66"/>
  <c r="G835" i="66"/>
  <c r="G834" i="66"/>
  <c r="G833" i="66"/>
  <c r="G832" i="66"/>
  <c r="G831" i="66"/>
  <c r="G830" i="66"/>
  <c r="G829" i="66"/>
  <c r="G828" i="66"/>
  <c r="G827" i="66"/>
  <c r="G826" i="66"/>
  <c r="G825" i="66"/>
  <c r="G824" i="66"/>
  <c r="G823" i="66"/>
  <c r="G822" i="66"/>
  <c r="G821" i="66"/>
  <c r="G820" i="66"/>
  <c r="G819" i="66"/>
  <c r="G818" i="66"/>
  <c r="G817" i="66"/>
  <c r="G816" i="66"/>
  <c r="G815" i="66"/>
  <c r="G814" i="66"/>
  <c r="G813" i="66"/>
  <c r="G812" i="66"/>
  <c r="G811" i="66"/>
  <c r="G810" i="66"/>
  <c r="G809" i="66"/>
  <c r="G808" i="66"/>
  <c r="G807" i="66"/>
  <c r="G806" i="66"/>
  <c r="G805" i="66"/>
  <c r="G804" i="66"/>
  <c r="G803" i="66"/>
  <c r="G802" i="66"/>
  <c r="G801" i="66"/>
  <c r="G800" i="66"/>
  <c r="G799" i="66"/>
  <c r="G798" i="66"/>
  <c r="G797" i="66"/>
  <c r="G796" i="66"/>
  <c r="G795" i="66"/>
  <c r="G794" i="66"/>
  <c r="G793" i="66"/>
  <c r="G792" i="66"/>
  <c r="G791" i="66"/>
  <c r="G790" i="66"/>
  <c r="G789" i="66"/>
  <c r="G788" i="66"/>
  <c r="G787" i="66"/>
  <c r="G786" i="66"/>
  <c r="G785" i="66"/>
  <c r="G784" i="66"/>
  <c r="G783" i="66"/>
  <c r="G782" i="66"/>
  <c r="G781" i="66"/>
  <c r="G780" i="66"/>
  <c r="G779" i="66"/>
  <c r="G778" i="66"/>
  <c r="G777" i="66"/>
  <c r="G776" i="66"/>
  <c r="G775" i="66"/>
  <c r="G774" i="66"/>
  <c r="G773" i="66"/>
  <c r="G772" i="66"/>
  <c r="G771" i="66"/>
  <c r="G770" i="66"/>
  <c r="G769" i="66"/>
  <c r="G768" i="66"/>
  <c r="G767" i="66"/>
  <c r="G766" i="66"/>
  <c r="G765" i="66"/>
  <c r="G764" i="66"/>
  <c r="G763" i="66"/>
  <c r="G762" i="66"/>
  <c r="G761" i="66"/>
  <c r="G760" i="66"/>
  <c r="G759" i="66"/>
  <c r="G758" i="66"/>
  <c r="G757" i="66"/>
  <c r="G756" i="66"/>
  <c r="G755" i="66"/>
  <c r="G754" i="66"/>
  <c r="G753" i="66"/>
  <c r="G752" i="66"/>
  <c r="G751" i="66"/>
  <c r="G750" i="66"/>
  <c r="G749" i="66"/>
  <c r="G748" i="66"/>
  <c r="G747" i="66"/>
  <c r="G746" i="66"/>
  <c r="G745" i="66"/>
  <c r="G744" i="66"/>
  <c r="G743" i="66"/>
  <c r="G742" i="66"/>
  <c r="G741" i="66"/>
  <c r="G740" i="66"/>
  <c r="G739" i="66"/>
  <c r="G738" i="66"/>
  <c r="G737" i="66"/>
  <c r="G736" i="66"/>
  <c r="G735" i="66"/>
  <c r="G734" i="66"/>
  <c r="G733" i="66"/>
  <c r="G732" i="66"/>
  <c r="G731" i="66"/>
  <c r="G730" i="66"/>
  <c r="G729" i="66"/>
  <c r="G728" i="66"/>
  <c r="G727" i="66"/>
  <c r="G726" i="66"/>
  <c r="G725" i="66"/>
  <c r="G724" i="66"/>
  <c r="G723" i="66"/>
  <c r="G722" i="66"/>
  <c r="G721" i="66"/>
  <c r="G720" i="66"/>
  <c r="G719" i="66"/>
  <c r="G718" i="66"/>
  <c r="G717" i="66"/>
  <c r="G716" i="66"/>
  <c r="G715" i="66"/>
  <c r="G714" i="66"/>
  <c r="G713" i="66"/>
  <c r="G712" i="66"/>
  <c r="G711" i="66"/>
  <c r="G710" i="66"/>
  <c r="G709" i="66"/>
  <c r="G708" i="66"/>
  <c r="G707" i="66"/>
  <c r="G706" i="66"/>
  <c r="G705" i="66"/>
  <c r="G704" i="66"/>
  <c r="G703" i="66"/>
  <c r="G702" i="66"/>
  <c r="G701" i="66"/>
  <c r="G700" i="66"/>
  <c r="G699" i="66"/>
  <c r="G698" i="66"/>
  <c r="G697" i="66"/>
  <c r="G696" i="66"/>
  <c r="G695" i="66"/>
  <c r="G694" i="66"/>
  <c r="G693" i="66"/>
  <c r="G692" i="66"/>
  <c r="G691" i="66"/>
  <c r="G690" i="66"/>
  <c r="G689" i="66"/>
  <c r="G688" i="66"/>
  <c r="G687" i="66"/>
  <c r="G686" i="66"/>
  <c r="G685" i="66"/>
  <c r="G684" i="66"/>
  <c r="G683" i="66"/>
  <c r="G682" i="66"/>
  <c r="G681" i="66"/>
  <c r="G680" i="66"/>
  <c r="G679" i="66"/>
  <c r="G678" i="66"/>
  <c r="G677" i="66"/>
  <c r="G676" i="66"/>
  <c r="G675" i="66"/>
  <c r="G674" i="66"/>
  <c r="G673" i="66"/>
  <c r="G672" i="66"/>
  <c r="G671" i="66"/>
  <c r="G670" i="66"/>
  <c r="G669" i="66"/>
  <c r="G668" i="66"/>
  <c r="G667" i="66"/>
  <c r="G666" i="66"/>
  <c r="G665" i="66"/>
  <c r="G664" i="66"/>
  <c r="G663" i="66"/>
  <c r="G662" i="66"/>
  <c r="G661" i="66"/>
  <c r="G660" i="66"/>
  <c r="G659" i="66"/>
  <c r="G658" i="66"/>
  <c r="G657" i="66"/>
  <c r="G656" i="66"/>
  <c r="G655" i="66"/>
  <c r="G654" i="66"/>
  <c r="G653" i="66"/>
  <c r="G652" i="66"/>
  <c r="G651" i="66"/>
  <c r="G650" i="66"/>
  <c r="G649" i="66"/>
  <c r="G648" i="66"/>
  <c r="G647" i="66"/>
  <c r="G646" i="66"/>
  <c r="G645" i="66"/>
  <c r="G644" i="66"/>
  <c r="G643" i="66"/>
  <c r="G642" i="66"/>
  <c r="G641" i="66"/>
  <c r="G640" i="66"/>
  <c r="G639" i="66"/>
  <c r="G638" i="66"/>
  <c r="G637" i="66"/>
  <c r="G636" i="66"/>
  <c r="G635" i="66"/>
  <c r="G634" i="66"/>
  <c r="G633" i="66"/>
  <c r="G632" i="66"/>
  <c r="G631" i="66"/>
  <c r="G630" i="66"/>
  <c r="G629" i="66"/>
  <c r="G628" i="66"/>
  <c r="G627" i="66"/>
  <c r="G626" i="66"/>
  <c r="G625" i="66"/>
  <c r="G624" i="66"/>
  <c r="G623" i="66"/>
  <c r="G622" i="66"/>
  <c r="G621" i="66"/>
  <c r="G620" i="66"/>
  <c r="G619" i="66"/>
  <c r="G618" i="66"/>
  <c r="G617" i="66"/>
  <c r="G616" i="66"/>
  <c r="G615" i="66"/>
  <c r="G614" i="66"/>
  <c r="G613" i="66"/>
  <c r="G612" i="66"/>
  <c r="G611" i="66"/>
  <c r="G610" i="66"/>
  <c r="G609" i="66"/>
  <c r="G608" i="66"/>
  <c r="G607" i="66"/>
  <c r="G606" i="66"/>
  <c r="G605" i="66"/>
  <c r="G604" i="66"/>
  <c r="G603" i="66"/>
  <c r="G602" i="66"/>
  <c r="G601" i="66"/>
  <c r="G600" i="66"/>
  <c r="G599" i="66"/>
  <c r="G598" i="66"/>
  <c r="G597" i="66"/>
  <c r="G596" i="66"/>
  <c r="G595" i="66"/>
  <c r="G594" i="66"/>
  <c r="G593" i="66"/>
  <c r="G592" i="66"/>
  <c r="G591" i="66"/>
  <c r="G590" i="66"/>
  <c r="G589" i="66"/>
  <c r="G588" i="66"/>
  <c r="G587" i="66"/>
  <c r="G586" i="66"/>
  <c r="G585" i="66"/>
  <c r="G584" i="66"/>
  <c r="G583" i="66"/>
  <c r="G582" i="66"/>
  <c r="G581" i="66"/>
  <c r="G580" i="66"/>
  <c r="G579" i="66"/>
  <c r="G578" i="66"/>
  <c r="G577" i="66"/>
  <c r="G576" i="66"/>
  <c r="G575" i="66"/>
  <c r="G574" i="66"/>
  <c r="G573" i="66"/>
  <c r="G572" i="66"/>
  <c r="G571" i="66"/>
  <c r="G570" i="66"/>
  <c r="G569" i="66"/>
  <c r="G568" i="66"/>
  <c r="G567" i="66"/>
  <c r="G566" i="66"/>
  <c r="G565" i="66"/>
  <c r="G564" i="66"/>
  <c r="G563" i="66"/>
  <c r="G562" i="66"/>
  <c r="G561" i="66"/>
  <c r="G560" i="66"/>
  <c r="G559" i="66"/>
  <c r="G558" i="66"/>
  <c r="G557" i="66"/>
  <c r="G556" i="66"/>
  <c r="G555" i="66"/>
  <c r="G554" i="66"/>
  <c r="G553" i="66"/>
  <c r="G552" i="66"/>
  <c r="G551" i="66"/>
  <c r="G550" i="66"/>
  <c r="G549" i="66"/>
  <c r="G548" i="66"/>
  <c r="G547" i="66"/>
  <c r="G546" i="66"/>
  <c r="G545" i="66"/>
  <c r="G544" i="66"/>
  <c r="G543" i="66"/>
  <c r="G542" i="66"/>
  <c r="G541" i="66"/>
  <c r="G540" i="66"/>
  <c r="G539" i="66"/>
  <c r="G538" i="66"/>
  <c r="G537" i="66"/>
  <c r="G536" i="66"/>
  <c r="G535" i="66"/>
  <c r="G534" i="66"/>
  <c r="G533" i="66"/>
  <c r="G532" i="66"/>
  <c r="G531" i="66"/>
  <c r="G530" i="66"/>
  <c r="G529" i="66"/>
  <c r="G528" i="66"/>
  <c r="G527" i="66"/>
  <c r="G526" i="66"/>
  <c r="G525" i="66"/>
  <c r="G524" i="66"/>
  <c r="G523" i="66"/>
  <c r="G522" i="66"/>
  <c r="G521" i="66"/>
  <c r="G520" i="66"/>
  <c r="G519" i="66"/>
  <c r="G518" i="66"/>
  <c r="G517" i="66"/>
  <c r="G516" i="66"/>
  <c r="G515" i="66"/>
  <c r="G514" i="66"/>
  <c r="G513" i="66"/>
  <c r="G512" i="66"/>
  <c r="G511" i="66"/>
  <c r="G510" i="66"/>
  <c r="G509" i="66"/>
  <c r="G508" i="66"/>
  <c r="G507" i="66"/>
  <c r="G506" i="66"/>
  <c r="G505" i="66"/>
  <c r="G504" i="66"/>
  <c r="G503" i="66"/>
  <c r="G502" i="66"/>
  <c r="G501" i="66"/>
  <c r="G500" i="66"/>
  <c r="G499" i="66"/>
  <c r="G498" i="66"/>
  <c r="G497" i="66"/>
  <c r="G496" i="66"/>
  <c r="G495" i="66"/>
  <c r="G494" i="66"/>
  <c r="G493" i="66"/>
  <c r="G492" i="66"/>
  <c r="G491" i="66"/>
  <c r="G490" i="66"/>
  <c r="G489" i="66"/>
  <c r="G488" i="66"/>
  <c r="G487" i="66"/>
  <c r="G486" i="66"/>
  <c r="G485" i="66"/>
  <c r="G484" i="66"/>
  <c r="G483" i="66"/>
  <c r="G482" i="66"/>
  <c r="G481" i="66"/>
  <c r="G480" i="66"/>
  <c r="G479" i="66"/>
  <c r="G478" i="66"/>
  <c r="G477" i="66"/>
  <c r="G476" i="66"/>
  <c r="G475" i="66"/>
  <c r="G474" i="66"/>
  <c r="G473" i="66"/>
  <c r="G472" i="66"/>
  <c r="G471" i="66"/>
  <c r="G470" i="66"/>
  <c r="G469" i="66"/>
  <c r="G468" i="66"/>
  <c r="G467" i="66"/>
  <c r="G466" i="66"/>
  <c r="G465" i="66"/>
  <c r="G464" i="66"/>
  <c r="G463" i="66"/>
  <c r="G462" i="66"/>
  <c r="G461" i="66"/>
  <c r="G460" i="66"/>
  <c r="G459" i="66"/>
  <c r="G458" i="66"/>
  <c r="G457" i="66"/>
  <c r="G456" i="66"/>
  <c r="G455" i="66"/>
  <c r="G454" i="66"/>
  <c r="G453" i="66"/>
  <c r="G452" i="66"/>
  <c r="G451" i="66"/>
  <c r="G450" i="66"/>
  <c r="G449" i="66"/>
  <c r="G448" i="66"/>
  <c r="G447" i="66"/>
  <c r="G446" i="66"/>
  <c r="G445" i="66"/>
  <c r="G444" i="66"/>
  <c r="G443" i="66"/>
  <c r="G442" i="66"/>
  <c r="G441" i="66"/>
  <c r="G440" i="66"/>
  <c r="G439" i="66"/>
  <c r="G438" i="66"/>
  <c r="G437" i="66"/>
  <c r="G436" i="66"/>
  <c r="G435" i="66"/>
  <c r="G434" i="66"/>
  <c r="G433" i="66"/>
  <c r="G432" i="66"/>
  <c r="G431" i="66"/>
  <c r="G430" i="66"/>
  <c r="G429" i="66"/>
  <c r="G428" i="66"/>
  <c r="G427" i="66"/>
  <c r="G426" i="66"/>
  <c r="G425" i="66"/>
  <c r="G424" i="66"/>
  <c r="G423" i="66"/>
  <c r="G422" i="66"/>
  <c r="G421" i="66"/>
  <c r="G420" i="66"/>
  <c r="G419" i="66"/>
  <c r="G418" i="66"/>
  <c r="G417" i="66"/>
  <c r="G416" i="66"/>
  <c r="G415" i="66"/>
  <c r="G414" i="66"/>
  <c r="G413" i="66"/>
  <c r="G412" i="66"/>
  <c r="G411" i="66"/>
  <c r="G410" i="66"/>
  <c r="G409" i="66"/>
  <c r="G408" i="66"/>
  <c r="G407" i="66"/>
  <c r="G406" i="66"/>
  <c r="G405" i="66"/>
  <c r="G404" i="66"/>
  <c r="G403" i="66"/>
  <c r="G402" i="66"/>
  <c r="G401" i="66"/>
  <c r="G400" i="66"/>
  <c r="G399" i="66"/>
  <c r="G398" i="66"/>
  <c r="G397" i="66"/>
  <c r="G396" i="66"/>
  <c r="G395" i="66"/>
  <c r="G394" i="66"/>
  <c r="G393" i="66"/>
  <c r="G392" i="66"/>
  <c r="G391" i="66"/>
  <c r="G390" i="66"/>
  <c r="G389" i="66"/>
  <c r="G388" i="66"/>
  <c r="G387" i="66"/>
  <c r="G386" i="66"/>
  <c r="G385" i="66"/>
  <c r="G384" i="66"/>
  <c r="G383" i="66"/>
  <c r="G382" i="66"/>
  <c r="G381" i="66"/>
  <c r="G380" i="66"/>
  <c r="G379" i="66"/>
  <c r="G378" i="66"/>
  <c r="G377" i="66"/>
  <c r="G376" i="66"/>
  <c r="G375" i="66"/>
  <c r="G374" i="66"/>
  <c r="G373" i="66"/>
  <c r="G372" i="66"/>
  <c r="G371" i="66"/>
  <c r="G370" i="66"/>
  <c r="G369" i="66"/>
  <c r="G368" i="66"/>
  <c r="G367" i="66"/>
  <c r="G366" i="66"/>
  <c r="G365" i="66"/>
  <c r="G364" i="66"/>
  <c r="G363" i="66"/>
  <c r="G362" i="66"/>
  <c r="G361" i="66"/>
  <c r="G360" i="66"/>
  <c r="G359" i="66"/>
  <c r="G358" i="66"/>
  <c r="G357" i="66"/>
  <c r="G356" i="66"/>
  <c r="G355" i="66"/>
  <c r="G354" i="66"/>
  <c r="G353" i="66"/>
  <c r="G352" i="66"/>
  <c r="G351" i="66"/>
  <c r="G350" i="66"/>
  <c r="G349" i="66"/>
  <c r="G348" i="66"/>
  <c r="G347" i="66"/>
  <c r="G346" i="66"/>
  <c r="G345" i="66"/>
  <c r="G344" i="66"/>
  <c r="G343" i="66"/>
  <c r="G342" i="66"/>
  <c r="G341" i="66"/>
  <c r="G340" i="66"/>
  <c r="G339" i="66"/>
  <c r="G338" i="66"/>
  <c r="G337" i="66"/>
  <c r="G336" i="66"/>
  <c r="G335" i="66"/>
  <c r="G334" i="66"/>
  <c r="G333" i="66"/>
  <c r="G332" i="66"/>
  <c r="G331" i="66"/>
  <c r="G330" i="66"/>
  <c r="G329" i="66"/>
  <c r="G328" i="66"/>
  <c r="G327" i="66"/>
  <c r="G326" i="66"/>
  <c r="G325" i="66"/>
  <c r="G324" i="66"/>
  <c r="G323" i="66"/>
  <c r="G322" i="66"/>
  <c r="G321" i="66"/>
  <c r="G320" i="66"/>
  <c r="G319" i="66"/>
  <c r="G318" i="66"/>
  <c r="G317" i="66"/>
  <c r="G316" i="66"/>
  <c r="G315" i="66"/>
  <c r="G314" i="66"/>
  <c r="G313" i="66"/>
  <c r="G312" i="66"/>
  <c r="G311" i="66"/>
  <c r="G310" i="66"/>
  <c r="G309" i="66"/>
  <c r="G308" i="66"/>
  <c r="G307" i="66"/>
  <c r="G306" i="66"/>
  <c r="G305" i="66"/>
  <c r="G304" i="66"/>
  <c r="G303" i="66"/>
  <c r="G302" i="66"/>
  <c r="G301" i="66"/>
  <c r="G300" i="66"/>
  <c r="G299" i="66"/>
  <c r="G298" i="66"/>
  <c r="G297" i="66"/>
  <c r="G296" i="66"/>
  <c r="G295" i="66"/>
  <c r="G294" i="66"/>
  <c r="G293" i="66"/>
  <c r="G292" i="66"/>
  <c r="G291" i="66"/>
  <c r="G290" i="66"/>
  <c r="G289" i="66"/>
  <c r="G288" i="66"/>
  <c r="G287" i="66"/>
  <c r="G286" i="66"/>
  <c r="G285" i="66"/>
  <c r="G284" i="66"/>
  <c r="G283" i="66"/>
  <c r="G282" i="66"/>
  <c r="G281" i="66"/>
  <c r="G280" i="66"/>
  <c r="G279" i="66"/>
  <c r="G278" i="66"/>
  <c r="G277" i="66"/>
  <c r="G276" i="66"/>
  <c r="G275" i="66"/>
  <c r="G274" i="66"/>
  <c r="G273" i="66"/>
  <c r="G272" i="66"/>
  <c r="G271" i="66"/>
  <c r="G270" i="66"/>
  <c r="G269" i="66"/>
  <c r="G268" i="66"/>
  <c r="G267" i="66"/>
  <c r="G266" i="66"/>
  <c r="G265" i="66"/>
  <c r="G264" i="66"/>
  <c r="G263" i="66"/>
  <c r="G262" i="66"/>
  <c r="G261" i="66"/>
  <c r="G260" i="66"/>
  <c r="G259" i="66"/>
  <c r="G258" i="66"/>
  <c r="G257" i="66"/>
  <c r="G256" i="66"/>
  <c r="G255" i="66"/>
  <c r="G254" i="66"/>
  <c r="G253" i="66"/>
  <c r="G252" i="66"/>
  <c r="G251" i="66"/>
  <c r="G250" i="66"/>
  <c r="G249" i="66"/>
  <c r="G248" i="66"/>
  <c r="G247" i="66"/>
  <c r="G246" i="66"/>
  <c r="G245" i="66"/>
  <c r="G244" i="66"/>
  <c r="G243" i="66"/>
  <c r="G242" i="66"/>
  <c r="G241" i="66"/>
  <c r="G240" i="66"/>
  <c r="G239" i="66"/>
  <c r="G238" i="66"/>
  <c r="G237" i="66"/>
  <c r="G236" i="66"/>
  <c r="G235" i="66"/>
  <c r="G234" i="66"/>
  <c r="G233" i="66"/>
  <c r="G232" i="66"/>
  <c r="G231" i="66"/>
  <c r="G230" i="66"/>
  <c r="G229" i="66"/>
  <c r="G228" i="66"/>
  <c r="G227" i="66"/>
  <c r="G226" i="66"/>
  <c r="G225" i="66"/>
  <c r="G224" i="66"/>
  <c r="G223" i="66"/>
  <c r="G222" i="66"/>
  <c r="G221" i="66"/>
  <c r="G220" i="66"/>
  <c r="G219" i="66"/>
  <c r="G218" i="66"/>
  <c r="G217" i="66"/>
  <c r="G216" i="66"/>
  <c r="G215" i="66"/>
  <c r="G214" i="66"/>
  <c r="G213" i="66"/>
  <c r="G212" i="66"/>
  <c r="G211" i="66"/>
  <c r="G210" i="66"/>
  <c r="G209" i="66"/>
  <c r="G208" i="66"/>
  <c r="G207" i="66"/>
  <c r="G206" i="66"/>
  <c r="G205" i="66"/>
  <c r="G204" i="66"/>
  <c r="G203" i="66"/>
  <c r="G202" i="66"/>
  <c r="G201" i="66"/>
  <c r="G200" i="66"/>
  <c r="G199" i="66"/>
  <c r="G198" i="66"/>
  <c r="G197" i="66"/>
  <c r="G196" i="66"/>
  <c r="G195" i="66"/>
  <c r="G194" i="66"/>
  <c r="G193" i="66"/>
  <c r="G192" i="66"/>
  <c r="G191" i="66"/>
  <c r="G190" i="66"/>
  <c r="G189" i="66"/>
  <c r="G188" i="66"/>
  <c r="G187" i="66"/>
  <c r="G186" i="66"/>
  <c r="G185" i="66"/>
  <c r="G184" i="66"/>
  <c r="G183" i="66"/>
  <c r="G182" i="66"/>
  <c r="G181" i="66"/>
  <c r="G180" i="66"/>
  <c r="G179" i="66"/>
  <c r="G178" i="66"/>
  <c r="G177" i="66"/>
  <c r="G176" i="66"/>
  <c r="G175" i="66"/>
  <c r="G174" i="66"/>
  <c r="G173" i="66"/>
  <c r="G172" i="66"/>
  <c r="G171" i="66"/>
  <c r="G170" i="66"/>
  <c r="G169" i="66"/>
  <c r="G168" i="66"/>
  <c r="G167" i="66"/>
  <c r="G166" i="66"/>
  <c r="G165" i="66"/>
  <c r="G164" i="66"/>
  <c r="G163" i="66"/>
  <c r="G162" i="66"/>
  <c r="G161" i="66"/>
  <c r="G160" i="66"/>
  <c r="G159" i="66"/>
  <c r="G158" i="66"/>
  <c r="G157" i="66"/>
  <c r="G156" i="66"/>
  <c r="G155" i="66"/>
  <c r="G154" i="66"/>
  <c r="G153" i="66"/>
  <c r="G152" i="66"/>
  <c r="G151" i="66"/>
  <c r="G150" i="66"/>
  <c r="G149" i="66"/>
  <c r="G148" i="66"/>
  <c r="G147" i="66"/>
  <c r="G146" i="66"/>
  <c r="G145" i="66"/>
  <c r="G144" i="66"/>
  <c r="G143" i="66"/>
  <c r="G142" i="66"/>
  <c r="G141" i="66"/>
  <c r="G140" i="66"/>
  <c r="G139" i="66"/>
  <c r="G138" i="66"/>
  <c r="G137" i="66"/>
  <c r="G136" i="66"/>
  <c r="G135" i="66"/>
  <c r="G134" i="66"/>
  <c r="G133" i="66"/>
  <c r="G132" i="66"/>
  <c r="G131" i="66"/>
  <c r="G130" i="66"/>
  <c r="G129" i="66"/>
  <c r="G128" i="66"/>
  <c r="G127" i="66"/>
  <c r="G126" i="66"/>
  <c r="G125" i="66"/>
  <c r="G124" i="66"/>
  <c r="G123" i="66"/>
  <c r="G122" i="66"/>
  <c r="G121" i="66"/>
  <c r="G120" i="66"/>
  <c r="G119" i="66"/>
  <c r="G118" i="66"/>
  <c r="G117" i="66"/>
  <c r="G116" i="66"/>
  <c r="G115" i="66"/>
  <c r="G114" i="66"/>
  <c r="G113" i="66"/>
  <c r="G112" i="66"/>
  <c r="G111" i="66"/>
  <c r="G110" i="66"/>
  <c r="G109" i="66"/>
  <c r="G108" i="66"/>
  <c r="G107" i="66"/>
  <c r="G106" i="66"/>
  <c r="G105" i="66"/>
  <c r="G104" i="66"/>
  <c r="G103" i="66"/>
  <c r="G102" i="66"/>
  <c r="G101" i="66"/>
  <c r="G100" i="66"/>
  <c r="G99" i="66"/>
  <c r="G98" i="66"/>
  <c r="G97" i="66"/>
  <c r="G96" i="66"/>
  <c r="G95" i="66"/>
  <c r="G94" i="66"/>
  <c r="G93" i="66"/>
  <c r="G92" i="66"/>
  <c r="G91" i="66"/>
  <c r="G90" i="66"/>
  <c r="G89" i="66"/>
  <c r="G88" i="66"/>
  <c r="G87" i="66"/>
  <c r="G86" i="66"/>
  <c r="G85" i="66"/>
  <c r="G84" i="66"/>
  <c r="G83" i="66"/>
  <c r="G82" i="66"/>
  <c r="G81" i="66"/>
  <c r="G80" i="66"/>
  <c r="G79" i="66"/>
  <c r="G78" i="66"/>
  <c r="G77" i="66"/>
  <c r="G76" i="66"/>
  <c r="G75" i="66"/>
  <c r="G74" i="66"/>
  <c r="G73" i="66"/>
  <c r="G72" i="66"/>
  <c r="G71" i="66"/>
  <c r="G70" i="66"/>
  <c r="G69" i="66"/>
  <c r="G68" i="66"/>
  <c r="G67" i="66"/>
  <c r="G66" i="66"/>
  <c r="G65" i="66"/>
  <c r="G64" i="66"/>
  <c r="G63" i="66"/>
  <c r="G62" i="66"/>
  <c r="G61" i="66"/>
  <c r="G60" i="66"/>
  <c r="G59" i="66"/>
  <c r="G58" i="66"/>
  <c r="G57" i="66"/>
  <c r="G56" i="66"/>
  <c r="G55" i="66"/>
  <c r="G54" i="66"/>
  <c r="G53" i="66"/>
  <c r="G52" i="66"/>
  <c r="G51" i="66"/>
  <c r="G50" i="66"/>
  <c r="G49" i="66"/>
  <c r="G48" i="66"/>
  <c r="G47" i="66"/>
  <c r="G46" i="66"/>
  <c r="G45" i="66"/>
  <c r="G44" i="66"/>
  <c r="G43" i="66"/>
  <c r="G42" i="66"/>
  <c r="G41" i="66"/>
  <c r="G40" i="66"/>
  <c r="G39" i="66"/>
  <c r="G38" i="66"/>
  <c r="G37" i="66"/>
  <c r="G36" i="66"/>
  <c r="G35" i="66"/>
  <c r="G34" i="66"/>
  <c r="G33" i="66"/>
  <c r="G32" i="66"/>
  <c r="G31" i="66"/>
  <c r="G30" i="66"/>
  <c r="G29" i="66"/>
  <c r="G28" i="66"/>
  <c r="G27" i="66"/>
  <c r="G26" i="66"/>
  <c r="G25" i="66"/>
  <c r="G24" i="66"/>
  <c r="G23" i="66"/>
  <c r="G22" i="66"/>
  <c r="G21" i="66"/>
  <c r="G20" i="66"/>
  <c r="G19" i="66"/>
  <c r="G18" i="66"/>
  <c r="G17" i="66"/>
  <c r="G16" i="66"/>
  <c r="G15" i="66"/>
  <c r="G14" i="66"/>
  <c r="G13" i="66"/>
  <c r="G12" i="66"/>
  <c r="G11" i="66"/>
  <c r="G10" i="66"/>
  <c r="G9" i="66"/>
  <c r="G8" i="66"/>
  <c r="G7" i="66"/>
  <c r="G6" i="66"/>
  <c r="G5" i="66"/>
  <c r="G4" i="66"/>
  <c r="N2004" i="66" l="1"/>
  <c r="K2004" i="66"/>
  <c r="H2004" i="66"/>
  <c r="B2004" i="66"/>
  <c r="A2004" i="66"/>
  <c r="N2003" i="66"/>
  <c r="K2003" i="66"/>
  <c r="H2003" i="66"/>
  <c r="B2003" i="66"/>
  <c r="A2003" i="66"/>
  <c r="N2002" i="66"/>
  <c r="K2002" i="66"/>
  <c r="H2002" i="66"/>
  <c r="B2002" i="66"/>
  <c r="A2002" i="66"/>
  <c r="N2001" i="66"/>
  <c r="K2001" i="66"/>
  <c r="H2001" i="66"/>
  <c r="B2001" i="66"/>
  <c r="A2001" i="66"/>
  <c r="N2000" i="66"/>
  <c r="K2000" i="66"/>
  <c r="H2000" i="66"/>
  <c r="B2000" i="66"/>
  <c r="A2000" i="66"/>
  <c r="N1999" i="66"/>
  <c r="K1999" i="66"/>
  <c r="H1999" i="66"/>
  <c r="B1999" i="66"/>
  <c r="A1999" i="66"/>
  <c r="N1998" i="66"/>
  <c r="K1998" i="66"/>
  <c r="H1998" i="66"/>
  <c r="B1998" i="66"/>
  <c r="A1998" i="66"/>
  <c r="N1997" i="66"/>
  <c r="K1997" i="66"/>
  <c r="H1997" i="66"/>
  <c r="B1997" i="66"/>
  <c r="A1997" i="66"/>
  <c r="N1996" i="66"/>
  <c r="K1996" i="66"/>
  <c r="H1996" i="66"/>
  <c r="B1996" i="66"/>
  <c r="A1996" i="66"/>
  <c r="N1995" i="66"/>
  <c r="K1995" i="66"/>
  <c r="H1995" i="66"/>
  <c r="B1995" i="66"/>
  <c r="A1995" i="66"/>
  <c r="N1994" i="66"/>
  <c r="K1994" i="66"/>
  <c r="H1994" i="66"/>
  <c r="B1994" i="66"/>
  <c r="A1994" i="66"/>
  <c r="N1993" i="66"/>
  <c r="K1993" i="66"/>
  <c r="H1993" i="66"/>
  <c r="B1993" i="66"/>
  <c r="A1993" i="66"/>
  <c r="N1992" i="66"/>
  <c r="K1992" i="66"/>
  <c r="H1992" i="66"/>
  <c r="B1992" i="66"/>
  <c r="A1992" i="66"/>
  <c r="N1991" i="66"/>
  <c r="K1991" i="66"/>
  <c r="H1991" i="66"/>
  <c r="B1991" i="66"/>
  <c r="A1991" i="66"/>
  <c r="N1990" i="66"/>
  <c r="K1990" i="66"/>
  <c r="H1990" i="66"/>
  <c r="B1990" i="66"/>
  <c r="A1990" i="66"/>
  <c r="N1989" i="66"/>
  <c r="K1989" i="66"/>
  <c r="H1989" i="66"/>
  <c r="B1989" i="66"/>
  <c r="A1989" i="66"/>
  <c r="N1988" i="66"/>
  <c r="K1988" i="66"/>
  <c r="H1988" i="66"/>
  <c r="B1988" i="66"/>
  <c r="A1988" i="66"/>
  <c r="N1987" i="66"/>
  <c r="K1987" i="66"/>
  <c r="H1987" i="66"/>
  <c r="B1987" i="66"/>
  <c r="A1987" i="66"/>
  <c r="N1986" i="66"/>
  <c r="K1986" i="66"/>
  <c r="H1986" i="66"/>
  <c r="B1986" i="66"/>
  <c r="A1986" i="66"/>
  <c r="N1985" i="66"/>
  <c r="K1985" i="66"/>
  <c r="H1985" i="66"/>
  <c r="B1985" i="66"/>
  <c r="A1985" i="66"/>
  <c r="N1984" i="66"/>
  <c r="K1984" i="66"/>
  <c r="H1984" i="66"/>
  <c r="B1984" i="66"/>
  <c r="A1984" i="66"/>
  <c r="N1983" i="66"/>
  <c r="K1983" i="66"/>
  <c r="H1983" i="66"/>
  <c r="B1983" i="66"/>
  <c r="A1983" i="66"/>
  <c r="N1982" i="66"/>
  <c r="K1982" i="66"/>
  <c r="H1982" i="66"/>
  <c r="B1982" i="66"/>
  <c r="A1982" i="66"/>
  <c r="N1981" i="66"/>
  <c r="K1981" i="66"/>
  <c r="H1981" i="66"/>
  <c r="B1981" i="66"/>
  <c r="A1981" i="66"/>
  <c r="N1980" i="66"/>
  <c r="K1980" i="66"/>
  <c r="H1980" i="66"/>
  <c r="B1980" i="66"/>
  <c r="A1980" i="66"/>
  <c r="N1979" i="66"/>
  <c r="K1979" i="66"/>
  <c r="H1979" i="66"/>
  <c r="B1979" i="66"/>
  <c r="A1979" i="66"/>
  <c r="N1978" i="66"/>
  <c r="K1978" i="66"/>
  <c r="H1978" i="66"/>
  <c r="B1978" i="66"/>
  <c r="A1978" i="66"/>
  <c r="N1977" i="66"/>
  <c r="K1977" i="66"/>
  <c r="H1977" i="66"/>
  <c r="B1977" i="66"/>
  <c r="A1977" i="66"/>
  <c r="N1976" i="66"/>
  <c r="K1976" i="66"/>
  <c r="H1976" i="66"/>
  <c r="B1976" i="66"/>
  <c r="A1976" i="66"/>
  <c r="N1975" i="66"/>
  <c r="K1975" i="66"/>
  <c r="H1975" i="66"/>
  <c r="B1975" i="66"/>
  <c r="A1975" i="66"/>
  <c r="N1974" i="66"/>
  <c r="K1974" i="66"/>
  <c r="H1974" i="66"/>
  <c r="B1974" i="66"/>
  <c r="A1974" i="66"/>
  <c r="N1973" i="66"/>
  <c r="K1973" i="66"/>
  <c r="H1973" i="66"/>
  <c r="B1973" i="66"/>
  <c r="A1973" i="66"/>
  <c r="N1972" i="66"/>
  <c r="K1972" i="66"/>
  <c r="H1972" i="66"/>
  <c r="B1972" i="66"/>
  <c r="A1972" i="66"/>
  <c r="N1971" i="66"/>
  <c r="K1971" i="66"/>
  <c r="H1971" i="66"/>
  <c r="B1971" i="66"/>
  <c r="A1971" i="66"/>
  <c r="N1970" i="66"/>
  <c r="K1970" i="66"/>
  <c r="H1970" i="66"/>
  <c r="B1970" i="66"/>
  <c r="A1970" i="66"/>
  <c r="N1969" i="66"/>
  <c r="K1969" i="66"/>
  <c r="H1969" i="66"/>
  <c r="B1969" i="66"/>
  <c r="A1969" i="66"/>
  <c r="N1968" i="66"/>
  <c r="K1968" i="66"/>
  <c r="H1968" i="66"/>
  <c r="B1968" i="66"/>
  <c r="A1968" i="66"/>
  <c r="N1967" i="66"/>
  <c r="K1967" i="66"/>
  <c r="H1967" i="66"/>
  <c r="B1967" i="66"/>
  <c r="A1967" i="66"/>
  <c r="N1966" i="66"/>
  <c r="K1966" i="66"/>
  <c r="H1966" i="66"/>
  <c r="B1966" i="66"/>
  <c r="A1966" i="66"/>
  <c r="N1965" i="66"/>
  <c r="K1965" i="66"/>
  <c r="H1965" i="66"/>
  <c r="B1965" i="66"/>
  <c r="A1965" i="66"/>
  <c r="N1964" i="66"/>
  <c r="K1964" i="66"/>
  <c r="H1964" i="66"/>
  <c r="B1964" i="66"/>
  <c r="A1964" i="66"/>
  <c r="N1963" i="66"/>
  <c r="K1963" i="66"/>
  <c r="H1963" i="66"/>
  <c r="B1963" i="66"/>
  <c r="A1963" i="66"/>
  <c r="N1962" i="66"/>
  <c r="K1962" i="66"/>
  <c r="H1962" i="66"/>
  <c r="B1962" i="66"/>
  <c r="A1962" i="66"/>
  <c r="N1961" i="66"/>
  <c r="K1961" i="66"/>
  <c r="H1961" i="66"/>
  <c r="B1961" i="66"/>
  <c r="A1961" i="66"/>
  <c r="N1960" i="66"/>
  <c r="K1960" i="66"/>
  <c r="H1960" i="66"/>
  <c r="B1960" i="66"/>
  <c r="A1960" i="66"/>
  <c r="N1959" i="66"/>
  <c r="K1959" i="66"/>
  <c r="H1959" i="66"/>
  <c r="B1959" i="66"/>
  <c r="A1959" i="66"/>
  <c r="N1958" i="66"/>
  <c r="K1958" i="66"/>
  <c r="H1958" i="66"/>
  <c r="B1958" i="66"/>
  <c r="A1958" i="66"/>
  <c r="N1957" i="66"/>
  <c r="K1957" i="66"/>
  <c r="H1957" i="66"/>
  <c r="B1957" i="66"/>
  <c r="A1957" i="66"/>
  <c r="N1956" i="66"/>
  <c r="K1956" i="66"/>
  <c r="H1956" i="66"/>
  <c r="B1956" i="66"/>
  <c r="A1956" i="66"/>
  <c r="N1955" i="66"/>
  <c r="K1955" i="66"/>
  <c r="H1955" i="66"/>
  <c r="B1955" i="66"/>
  <c r="A1955" i="66"/>
  <c r="N1954" i="66"/>
  <c r="K1954" i="66"/>
  <c r="H1954" i="66"/>
  <c r="B1954" i="66"/>
  <c r="A1954" i="66"/>
  <c r="N1953" i="66"/>
  <c r="K1953" i="66"/>
  <c r="H1953" i="66"/>
  <c r="B1953" i="66"/>
  <c r="A1953" i="66"/>
  <c r="N1952" i="66"/>
  <c r="K1952" i="66"/>
  <c r="H1952" i="66"/>
  <c r="B1952" i="66"/>
  <c r="A1952" i="66"/>
  <c r="N1951" i="66"/>
  <c r="K1951" i="66"/>
  <c r="H1951" i="66"/>
  <c r="B1951" i="66"/>
  <c r="A1951" i="66"/>
  <c r="N1950" i="66"/>
  <c r="K1950" i="66"/>
  <c r="H1950" i="66"/>
  <c r="B1950" i="66"/>
  <c r="A1950" i="66"/>
  <c r="N1949" i="66"/>
  <c r="K1949" i="66"/>
  <c r="H1949" i="66"/>
  <c r="B1949" i="66"/>
  <c r="A1949" i="66"/>
  <c r="N1948" i="66"/>
  <c r="K1948" i="66"/>
  <c r="H1948" i="66"/>
  <c r="B1948" i="66"/>
  <c r="A1948" i="66"/>
  <c r="N1947" i="66"/>
  <c r="K1947" i="66"/>
  <c r="H1947" i="66"/>
  <c r="B1947" i="66"/>
  <c r="A1947" i="66"/>
  <c r="N1946" i="66"/>
  <c r="K1946" i="66"/>
  <c r="H1946" i="66"/>
  <c r="B1946" i="66"/>
  <c r="A1946" i="66"/>
  <c r="N1945" i="66"/>
  <c r="K1945" i="66"/>
  <c r="H1945" i="66"/>
  <c r="B1945" i="66"/>
  <c r="A1945" i="66"/>
  <c r="N1944" i="66"/>
  <c r="K1944" i="66"/>
  <c r="H1944" i="66"/>
  <c r="B1944" i="66"/>
  <c r="A1944" i="66"/>
  <c r="N1943" i="66"/>
  <c r="K1943" i="66"/>
  <c r="H1943" i="66"/>
  <c r="B1943" i="66"/>
  <c r="A1943" i="66"/>
  <c r="N1942" i="66"/>
  <c r="K1942" i="66"/>
  <c r="H1942" i="66"/>
  <c r="B1942" i="66"/>
  <c r="A1942" i="66"/>
  <c r="N1941" i="66"/>
  <c r="K1941" i="66"/>
  <c r="H1941" i="66"/>
  <c r="B1941" i="66"/>
  <c r="A1941" i="66"/>
  <c r="N1940" i="66"/>
  <c r="K1940" i="66"/>
  <c r="H1940" i="66"/>
  <c r="B1940" i="66"/>
  <c r="A1940" i="66"/>
  <c r="N1939" i="66"/>
  <c r="K1939" i="66"/>
  <c r="H1939" i="66"/>
  <c r="B1939" i="66"/>
  <c r="A1939" i="66"/>
  <c r="N1938" i="66"/>
  <c r="K1938" i="66"/>
  <c r="H1938" i="66"/>
  <c r="B1938" i="66"/>
  <c r="A1938" i="66"/>
  <c r="N1937" i="66"/>
  <c r="K1937" i="66"/>
  <c r="H1937" i="66"/>
  <c r="B1937" i="66"/>
  <c r="A1937" i="66"/>
  <c r="N1936" i="66"/>
  <c r="K1936" i="66"/>
  <c r="H1936" i="66"/>
  <c r="B1936" i="66"/>
  <c r="A1936" i="66"/>
  <c r="N1935" i="66"/>
  <c r="K1935" i="66"/>
  <c r="H1935" i="66"/>
  <c r="B1935" i="66"/>
  <c r="A1935" i="66"/>
  <c r="N1934" i="66"/>
  <c r="K1934" i="66"/>
  <c r="H1934" i="66"/>
  <c r="B1934" i="66"/>
  <c r="A1934" i="66"/>
  <c r="N1933" i="66"/>
  <c r="K1933" i="66"/>
  <c r="H1933" i="66"/>
  <c r="B1933" i="66"/>
  <c r="A1933" i="66"/>
  <c r="N1932" i="66"/>
  <c r="K1932" i="66"/>
  <c r="H1932" i="66"/>
  <c r="B1932" i="66"/>
  <c r="A1932" i="66"/>
  <c r="N1931" i="66"/>
  <c r="K1931" i="66"/>
  <c r="H1931" i="66"/>
  <c r="B1931" i="66"/>
  <c r="A1931" i="66"/>
  <c r="N1930" i="66"/>
  <c r="K1930" i="66"/>
  <c r="H1930" i="66"/>
  <c r="B1930" i="66"/>
  <c r="A1930" i="66"/>
  <c r="N1929" i="66"/>
  <c r="K1929" i="66"/>
  <c r="H1929" i="66"/>
  <c r="B1929" i="66"/>
  <c r="A1929" i="66"/>
  <c r="N1928" i="66"/>
  <c r="K1928" i="66"/>
  <c r="H1928" i="66"/>
  <c r="B1928" i="66"/>
  <c r="A1928" i="66"/>
  <c r="N1927" i="66"/>
  <c r="K1927" i="66"/>
  <c r="H1927" i="66"/>
  <c r="B1927" i="66"/>
  <c r="A1927" i="66"/>
  <c r="N1926" i="66"/>
  <c r="K1926" i="66"/>
  <c r="H1926" i="66"/>
  <c r="B1926" i="66"/>
  <c r="A1926" i="66"/>
  <c r="N1925" i="66"/>
  <c r="K1925" i="66"/>
  <c r="H1925" i="66"/>
  <c r="B1925" i="66"/>
  <c r="A1925" i="66"/>
  <c r="N1924" i="66"/>
  <c r="K1924" i="66"/>
  <c r="H1924" i="66"/>
  <c r="B1924" i="66"/>
  <c r="A1924" i="66"/>
  <c r="N1923" i="66"/>
  <c r="K1923" i="66"/>
  <c r="H1923" i="66"/>
  <c r="B1923" i="66"/>
  <c r="A1923" i="66"/>
  <c r="N1922" i="66"/>
  <c r="K1922" i="66"/>
  <c r="H1922" i="66"/>
  <c r="B1922" i="66"/>
  <c r="A1922" i="66"/>
  <c r="N1921" i="66"/>
  <c r="K1921" i="66"/>
  <c r="H1921" i="66"/>
  <c r="B1921" i="66"/>
  <c r="A1921" i="66"/>
  <c r="N1920" i="66"/>
  <c r="K1920" i="66"/>
  <c r="H1920" i="66"/>
  <c r="B1920" i="66"/>
  <c r="A1920" i="66"/>
  <c r="N1919" i="66"/>
  <c r="K1919" i="66"/>
  <c r="H1919" i="66"/>
  <c r="B1919" i="66"/>
  <c r="A1919" i="66"/>
  <c r="N1918" i="66"/>
  <c r="K1918" i="66"/>
  <c r="H1918" i="66"/>
  <c r="B1918" i="66"/>
  <c r="A1918" i="66"/>
  <c r="N1917" i="66"/>
  <c r="K1917" i="66"/>
  <c r="H1917" i="66"/>
  <c r="B1917" i="66"/>
  <c r="A1917" i="66"/>
  <c r="N1916" i="66"/>
  <c r="K1916" i="66"/>
  <c r="H1916" i="66"/>
  <c r="B1916" i="66"/>
  <c r="A1916" i="66"/>
  <c r="N1915" i="66"/>
  <c r="K1915" i="66"/>
  <c r="H1915" i="66"/>
  <c r="B1915" i="66"/>
  <c r="A1915" i="66"/>
  <c r="N1914" i="66"/>
  <c r="K1914" i="66"/>
  <c r="H1914" i="66"/>
  <c r="B1914" i="66"/>
  <c r="A1914" i="66"/>
  <c r="N1913" i="66"/>
  <c r="K1913" i="66"/>
  <c r="H1913" i="66"/>
  <c r="B1913" i="66"/>
  <c r="A1913" i="66"/>
  <c r="N1912" i="66"/>
  <c r="K1912" i="66"/>
  <c r="H1912" i="66"/>
  <c r="B1912" i="66"/>
  <c r="A1912" i="66"/>
  <c r="N1911" i="66"/>
  <c r="K1911" i="66"/>
  <c r="H1911" i="66"/>
  <c r="B1911" i="66"/>
  <c r="A1911" i="66"/>
  <c r="N1910" i="66"/>
  <c r="K1910" i="66"/>
  <c r="H1910" i="66"/>
  <c r="B1910" i="66"/>
  <c r="A1910" i="66"/>
  <c r="N1909" i="66"/>
  <c r="K1909" i="66"/>
  <c r="H1909" i="66"/>
  <c r="B1909" i="66"/>
  <c r="A1909" i="66"/>
  <c r="N1908" i="66"/>
  <c r="K1908" i="66"/>
  <c r="H1908" i="66"/>
  <c r="B1908" i="66"/>
  <c r="A1908" i="66"/>
  <c r="N1907" i="66"/>
  <c r="K1907" i="66"/>
  <c r="H1907" i="66"/>
  <c r="B1907" i="66"/>
  <c r="A1907" i="66"/>
  <c r="N1906" i="66"/>
  <c r="K1906" i="66"/>
  <c r="H1906" i="66"/>
  <c r="B1906" i="66"/>
  <c r="A1906" i="66"/>
  <c r="N1905" i="66"/>
  <c r="K1905" i="66"/>
  <c r="H1905" i="66"/>
  <c r="B1905" i="66"/>
  <c r="A1905" i="66"/>
  <c r="N1904" i="66"/>
  <c r="K1904" i="66"/>
  <c r="H1904" i="66"/>
  <c r="B1904" i="66"/>
  <c r="A1904" i="66"/>
  <c r="N1903" i="66"/>
  <c r="K1903" i="66"/>
  <c r="H1903" i="66"/>
  <c r="B1903" i="66"/>
  <c r="A1903" i="66"/>
  <c r="N1902" i="66"/>
  <c r="K1902" i="66"/>
  <c r="H1902" i="66"/>
  <c r="B1902" i="66"/>
  <c r="A1902" i="66"/>
  <c r="N1901" i="66"/>
  <c r="K1901" i="66"/>
  <c r="H1901" i="66"/>
  <c r="B1901" i="66"/>
  <c r="A1901" i="66"/>
  <c r="N1900" i="66"/>
  <c r="K1900" i="66"/>
  <c r="H1900" i="66"/>
  <c r="B1900" i="66"/>
  <c r="A1900" i="66"/>
  <c r="N1899" i="66"/>
  <c r="K1899" i="66"/>
  <c r="H1899" i="66"/>
  <c r="B1899" i="66"/>
  <c r="A1899" i="66"/>
  <c r="N1898" i="66"/>
  <c r="K1898" i="66"/>
  <c r="H1898" i="66"/>
  <c r="B1898" i="66"/>
  <c r="A1898" i="66"/>
  <c r="N1897" i="66"/>
  <c r="K1897" i="66"/>
  <c r="H1897" i="66"/>
  <c r="B1897" i="66"/>
  <c r="A1897" i="66"/>
  <c r="N1896" i="66"/>
  <c r="K1896" i="66"/>
  <c r="H1896" i="66"/>
  <c r="B1896" i="66"/>
  <c r="A1896" i="66"/>
  <c r="N1895" i="66"/>
  <c r="K1895" i="66"/>
  <c r="H1895" i="66"/>
  <c r="B1895" i="66"/>
  <c r="A1895" i="66"/>
  <c r="N1894" i="66"/>
  <c r="K1894" i="66"/>
  <c r="H1894" i="66"/>
  <c r="B1894" i="66"/>
  <c r="A1894" i="66"/>
  <c r="N1893" i="66"/>
  <c r="K1893" i="66"/>
  <c r="H1893" i="66"/>
  <c r="B1893" i="66"/>
  <c r="A1893" i="66"/>
  <c r="N1892" i="66"/>
  <c r="K1892" i="66"/>
  <c r="H1892" i="66"/>
  <c r="B1892" i="66"/>
  <c r="A1892" i="66"/>
  <c r="N1891" i="66"/>
  <c r="K1891" i="66"/>
  <c r="H1891" i="66"/>
  <c r="B1891" i="66"/>
  <c r="A1891" i="66"/>
  <c r="N1890" i="66"/>
  <c r="K1890" i="66"/>
  <c r="H1890" i="66"/>
  <c r="B1890" i="66"/>
  <c r="A1890" i="66"/>
  <c r="N1889" i="66"/>
  <c r="K1889" i="66"/>
  <c r="H1889" i="66"/>
  <c r="B1889" i="66"/>
  <c r="A1889" i="66"/>
  <c r="N1888" i="66"/>
  <c r="K1888" i="66"/>
  <c r="H1888" i="66"/>
  <c r="B1888" i="66"/>
  <c r="A1888" i="66"/>
  <c r="N1887" i="66"/>
  <c r="K1887" i="66"/>
  <c r="H1887" i="66"/>
  <c r="B1887" i="66"/>
  <c r="A1887" i="66"/>
  <c r="N1886" i="66"/>
  <c r="K1886" i="66"/>
  <c r="H1886" i="66"/>
  <c r="B1886" i="66"/>
  <c r="A1886" i="66"/>
  <c r="N1885" i="66"/>
  <c r="K1885" i="66"/>
  <c r="H1885" i="66"/>
  <c r="B1885" i="66"/>
  <c r="A1885" i="66"/>
  <c r="N1884" i="66"/>
  <c r="K1884" i="66"/>
  <c r="H1884" i="66"/>
  <c r="B1884" i="66"/>
  <c r="A1884" i="66"/>
  <c r="N1883" i="66"/>
  <c r="K1883" i="66"/>
  <c r="H1883" i="66"/>
  <c r="B1883" i="66"/>
  <c r="A1883" i="66"/>
  <c r="N1882" i="66"/>
  <c r="K1882" i="66"/>
  <c r="H1882" i="66"/>
  <c r="B1882" i="66"/>
  <c r="A1882" i="66"/>
  <c r="N1881" i="66"/>
  <c r="K1881" i="66"/>
  <c r="H1881" i="66"/>
  <c r="B1881" i="66"/>
  <c r="A1881" i="66"/>
  <c r="N1880" i="66"/>
  <c r="K1880" i="66"/>
  <c r="H1880" i="66"/>
  <c r="B1880" i="66"/>
  <c r="A1880" i="66"/>
  <c r="N1879" i="66"/>
  <c r="K1879" i="66"/>
  <c r="H1879" i="66"/>
  <c r="B1879" i="66"/>
  <c r="A1879" i="66"/>
  <c r="N1878" i="66"/>
  <c r="K1878" i="66"/>
  <c r="H1878" i="66"/>
  <c r="B1878" i="66"/>
  <c r="A1878" i="66"/>
  <c r="N1877" i="66"/>
  <c r="K1877" i="66"/>
  <c r="H1877" i="66"/>
  <c r="B1877" i="66"/>
  <c r="A1877" i="66"/>
  <c r="N1876" i="66"/>
  <c r="K1876" i="66"/>
  <c r="H1876" i="66"/>
  <c r="B1876" i="66"/>
  <c r="A1876" i="66"/>
  <c r="N1875" i="66"/>
  <c r="K1875" i="66"/>
  <c r="H1875" i="66"/>
  <c r="B1875" i="66"/>
  <c r="A1875" i="66"/>
  <c r="N1874" i="66"/>
  <c r="K1874" i="66"/>
  <c r="H1874" i="66"/>
  <c r="B1874" i="66"/>
  <c r="A1874" i="66"/>
  <c r="N1873" i="66"/>
  <c r="K1873" i="66"/>
  <c r="H1873" i="66"/>
  <c r="B1873" i="66"/>
  <c r="A1873" i="66"/>
  <c r="N1872" i="66"/>
  <c r="K1872" i="66"/>
  <c r="H1872" i="66"/>
  <c r="B1872" i="66"/>
  <c r="A1872" i="66"/>
  <c r="N1871" i="66"/>
  <c r="K1871" i="66"/>
  <c r="H1871" i="66"/>
  <c r="B1871" i="66"/>
  <c r="A1871" i="66"/>
  <c r="N1870" i="66"/>
  <c r="K1870" i="66"/>
  <c r="H1870" i="66"/>
  <c r="B1870" i="66"/>
  <c r="A1870" i="66"/>
  <c r="N1869" i="66"/>
  <c r="K1869" i="66"/>
  <c r="H1869" i="66"/>
  <c r="B1869" i="66"/>
  <c r="A1869" i="66"/>
  <c r="N1868" i="66"/>
  <c r="K1868" i="66"/>
  <c r="H1868" i="66"/>
  <c r="B1868" i="66"/>
  <c r="A1868" i="66"/>
  <c r="N1867" i="66"/>
  <c r="K1867" i="66"/>
  <c r="H1867" i="66"/>
  <c r="B1867" i="66"/>
  <c r="A1867" i="66"/>
  <c r="N1866" i="66"/>
  <c r="K1866" i="66"/>
  <c r="H1866" i="66"/>
  <c r="B1866" i="66"/>
  <c r="A1866" i="66"/>
  <c r="N1865" i="66"/>
  <c r="K1865" i="66"/>
  <c r="H1865" i="66"/>
  <c r="B1865" i="66"/>
  <c r="A1865" i="66"/>
  <c r="N1864" i="66"/>
  <c r="K1864" i="66"/>
  <c r="H1864" i="66"/>
  <c r="B1864" i="66"/>
  <c r="A1864" i="66"/>
  <c r="N1863" i="66"/>
  <c r="K1863" i="66"/>
  <c r="H1863" i="66"/>
  <c r="B1863" i="66"/>
  <c r="A1863" i="66"/>
  <c r="N1862" i="66"/>
  <c r="K1862" i="66"/>
  <c r="H1862" i="66"/>
  <c r="B1862" i="66"/>
  <c r="A1862" i="66"/>
  <c r="N1861" i="66"/>
  <c r="K1861" i="66"/>
  <c r="H1861" i="66"/>
  <c r="B1861" i="66"/>
  <c r="A1861" i="66"/>
  <c r="N1860" i="66"/>
  <c r="K1860" i="66"/>
  <c r="H1860" i="66"/>
  <c r="B1860" i="66"/>
  <c r="A1860" i="66"/>
  <c r="N1859" i="66"/>
  <c r="K1859" i="66"/>
  <c r="H1859" i="66"/>
  <c r="B1859" i="66"/>
  <c r="A1859" i="66"/>
  <c r="N1858" i="66"/>
  <c r="K1858" i="66"/>
  <c r="H1858" i="66"/>
  <c r="B1858" i="66"/>
  <c r="A1858" i="66"/>
  <c r="N1857" i="66"/>
  <c r="K1857" i="66"/>
  <c r="H1857" i="66"/>
  <c r="B1857" i="66"/>
  <c r="A1857" i="66"/>
  <c r="N1856" i="66"/>
  <c r="K1856" i="66"/>
  <c r="H1856" i="66"/>
  <c r="B1856" i="66"/>
  <c r="A1856" i="66"/>
  <c r="N1855" i="66"/>
  <c r="K1855" i="66"/>
  <c r="H1855" i="66"/>
  <c r="B1855" i="66"/>
  <c r="A1855" i="66"/>
  <c r="N1854" i="66"/>
  <c r="K1854" i="66"/>
  <c r="H1854" i="66"/>
  <c r="B1854" i="66"/>
  <c r="A1854" i="66"/>
  <c r="N1853" i="66"/>
  <c r="K1853" i="66"/>
  <c r="H1853" i="66"/>
  <c r="B1853" i="66"/>
  <c r="A1853" i="66"/>
  <c r="N1852" i="66"/>
  <c r="K1852" i="66"/>
  <c r="H1852" i="66"/>
  <c r="B1852" i="66"/>
  <c r="A1852" i="66"/>
  <c r="N1851" i="66"/>
  <c r="K1851" i="66"/>
  <c r="H1851" i="66"/>
  <c r="B1851" i="66"/>
  <c r="A1851" i="66"/>
  <c r="N1850" i="66"/>
  <c r="K1850" i="66"/>
  <c r="H1850" i="66"/>
  <c r="B1850" i="66"/>
  <c r="A1850" i="66"/>
  <c r="N1849" i="66"/>
  <c r="K1849" i="66"/>
  <c r="H1849" i="66"/>
  <c r="B1849" i="66"/>
  <c r="A1849" i="66"/>
  <c r="N1848" i="66"/>
  <c r="K1848" i="66"/>
  <c r="H1848" i="66"/>
  <c r="B1848" i="66"/>
  <c r="A1848" i="66"/>
  <c r="N1847" i="66"/>
  <c r="K1847" i="66"/>
  <c r="H1847" i="66"/>
  <c r="B1847" i="66"/>
  <c r="A1847" i="66"/>
  <c r="N1846" i="66"/>
  <c r="K1846" i="66"/>
  <c r="H1846" i="66"/>
  <c r="B1846" i="66"/>
  <c r="A1846" i="66"/>
  <c r="N1845" i="66"/>
  <c r="K1845" i="66"/>
  <c r="H1845" i="66"/>
  <c r="B1845" i="66"/>
  <c r="A1845" i="66"/>
  <c r="N1844" i="66"/>
  <c r="K1844" i="66"/>
  <c r="H1844" i="66"/>
  <c r="B1844" i="66"/>
  <c r="A1844" i="66"/>
  <c r="N1843" i="66"/>
  <c r="K1843" i="66"/>
  <c r="H1843" i="66"/>
  <c r="B1843" i="66"/>
  <c r="A1843" i="66"/>
  <c r="N1842" i="66"/>
  <c r="K1842" i="66"/>
  <c r="H1842" i="66"/>
  <c r="B1842" i="66"/>
  <c r="A1842" i="66"/>
  <c r="N1841" i="66"/>
  <c r="K1841" i="66"/>
  <c r="H1841" i="66"/>
  <c r="B1841" i="66"/>
  <c r="A1841" i="66"/>
  <c r="N1840" i="66"/>
  <c r="K1840" i="66"/>
  <c r="H1840" i="66"/>
  <c r="B1840" i="66"/>
  <c r="A1840" i="66"/>
  <c r="N1839" i="66"/>
  <c r="K1839" i="66"/>
  <c r="H1839" i="66"/>
  <c r="B1839" i="66"/>
  <c r="A1839" i="66"/>
  <c r="N1838" i="66"/>
  <c r="K1838" i="66"/>
  <c r="H1838" i="66"/>
  <c r="B1838" i="66"/>
  <c r="A1838" i="66"/>
  <c r="N1837" i="66"/>
  <c r="K1837" i="66"/>
  <c r="H1837" i="66"/>
  <c r="B1837" i="66"/>
  <c r="A1837" i="66"/>
  <c r="N1836" i="66"/>
  <c r="K1836" i="66"/>
  <c r="H1836" i="66"/>
  <c r="B1836" i="66"/>
  <c r="A1836" i="66"/>
  <c r="N1835" i="66"/>
  <c r="K1835" i="66"/>
  <c r="H1835" i="66"/>
  <c r="B1835" i="66"/>
  <c r="A1835" i="66"/>
  <c r="N1834" i="66"/>
  <c r="K1834" i="66"/>
  <c r="H1834" i="66"/>
  <c r="B1834" i="66"/>
  <c r="A1834" i="66"/>
  <c r="N1833" i="66"/>
  <c r="K1833" i="66"/>
  <c r="H1833" i="66"/>
  <c r="B1833" i="66"/>
  <c r="A1833" i="66"/>
  <c r="N1832" i="66"/>
  <c r="K1832" i="66"/>
  <c r="H1832" i="66"/>
  <c r="B1832" i="66"/>
  <c r="A1832" i="66"/>
  <c r="N1831" i="66"/>
  <c r="K1831" i="66"/>
  <c r="H1831" i="66"/>
  <c r="B1831" i="66"/>
  <c r="A1831" i="66"/>
  <c r="N1830" i="66"/>
  <c r="K1830" i="66"/>
  <c r="H1830" i="66"/>
  <c r="B1830" i="66"/>
  <c r="A1830" i="66"/>
  <c r="N1829" i="66"/>
  <c r="K1829" i="66"/>
  <c r="H1829" i="66"/>
  <c r="B1829" i="66"/>
  <c r="A1829" i="66"/>
  <c r="N1828" i="66"/>
  <c r="K1828" i="66"/>
  <c r="H1828" i="66"/>
  <c r="B1828" i="66"/>
  <c r="A1828" i="66"/>
  <c r="N1827" i="66"/>
  <c r="K1827" i="66"/>
  <c r="H1827" i="66"/>
  <c r="B1827" i="66"/>
  <c r="A1827" i="66"/>
  <c r="N1826" i="66"/>
  <c r="K1826" i="66"/>
  <c r="H1826" i="66"/>
  <c r="B1826" i="66"/>
  <c r="A1826" i="66"/>
  <c r="N1825" i="66"/>
  <c r="K1825" i="66"/>
  <c r="H1825" i="66"/>
  <c r="B1825" i="66"/>
  <c r="A1825" i="66"/>
  <c r="N1824" i="66"/>
  <c r="K1824" i="66"/>
  <c r="H1824" i="66"/>
  <c r="B1824" i="66"/>
  <c r="A1824" i="66"/>
  <c r="N1823" i="66"/>
  <c r="K1823" i="66"/>
  <c r="H1823" i="66"/>
  <c r="B1823" i="66"/>
  <c r="A1823" i="66"/>
  <c r="N1822" i="66"/>
  <c r="K1822" i="66"/>
  <c r="H1822" i="66"/>
  <c r="B1822" i="66"/>
  <c r="A1822" i="66"/>
  <c r="N1821" i="66"/>
  <c r="K1821" i="66"/>
  <c r="H1821" i="66"/>
  <c r="B1821" i="66"/>
  <c r="A1821" i="66"/>
  <c r="N1820" i="66"/>
  <c r="K1820" i="66"/>
  <c r="H1820" i="66"/>
  <c r="B1820" i="66"/>
  <c r="A1820" i="66"/>
  <c r="N1819" i="66"/>
  <c r="K1819" i="66"/>
  <c r="H1819" i="66"/>
  <c r="B1819" i="66"/>
  <c r="A1819" i="66"/>
  <c r="N1818" i="66"/>
  <c r="K1818" i="66"/>
  <c r="H1818" i="66"/>
  <c r="B1818" i="66"/>
  <c r="A1818" i="66"/>
  <c r="N1817" i="66"/>
  <c r="K1817" i="66"/>
  <c r="H1817" i="66"/>
  <c r="B1817" i="66"/>
  <c r="A1817" i="66"/>
  <c r="N1816" i="66"/>
  <c r="K1816" i="66"/>
  <c r="H1816" i="66"/>
  <c r="B1816" i="66"/>
  <c r="A1816" i="66"/>
  <c r="N1815" i="66"/>
  <c r="K1815" i="66"/>
  <c r="H1815" i="66"/>
  <c r="B1815" i="66"/>
  <c r="A1815" i="66"/>
  <c r="N1814" i="66"/>
  <c r="K1814" i="66"/>
  <c r="H1814" i="66"/>
  <c r="B1814" i="66"/>
  <c r="A1814" i="66"/>
  <c r="N1813" i="66"/>
  <c r="K1813" i="66"/>
  <c r="H1813" i="66"/>
  <c r="B1813" i="66"/>
  <c r="A1813" i="66"/>
  <c r="N1812" i="66"/>
  <c r="K1812" i="66"/>
  <c r="H1812" i="66"/>
  <c r="B1812" i="66"/>
  <c r="A1812" i="66"/>
  <c r="N1811" i="66"/>
  <c r="K1811" i="66"/>
  <c r="H1811" i="66"/>
  <c r="B1811" i="66"/>
  <c r="A1811" i="66"/>
  <c r="N1810" i="66"/>
  <c r="K1810" i="66"/>
  <c r="H1810" i="66"/>
  <c r="B1810" i="66"/>
  <c r="A1810" i="66"/>
  <c r="N1809" i="66"/>
  <c r="K1809" i="66"/>
  <c r="H1809" i="66"/>
  <c r="B1809" i="66"/>
  <c r="A1809" i="66"/>
  <c r="N1808" i="66"/>
  <c r="K1808" i="66"/>
  <c r="H1808" i="66"/>
  <c r="B1808" i="66"/>
  <c r="A1808" i="66"/>
  <c r="N1807" i="66"/>
  <c r="K1807" i="66"/>
  <c r="H1807" i="66"/>
  <c r="B1807" i="66"/>
  <c r="A1807" i="66"/>
  <c r="N1806" i="66"/>
  <c r="K1806" i="66"/>
  <c r="H1806" i="66"/>
  <c r="B1806" i="66"/>
  <c r="A1806" i="66"/>
  <c r="N1805" i="66"/>
  <c r="K1805" i="66"/>
  <c r="H1805" i="66"/>
  <c r="B1805" i="66"/>
  <c r="A1805" i="66"/>
  <c r="N1804" i="66"/>
  <c r="K1804" i="66"/>
  <c r="H1804" i="66"/>
  <c r="B1804" i="66"/>
  <c r="A1804" i="66"/>
  <c r="N1803" i="66"/>
  <c r="K1803" i="66"/>
  <c r="H1803" i="66"/>
  <c r="B1803" i="66"/>
  <c r="A1803" i="66"/>
  <c r="N1802" i="66"/>
  <c r="K1802" i="66"/>
  <c r="H1802" i="66"/>
  <c r="B1802" i="66"/>
  <c r="A1802" i="66"/>
  <c r="N1801" i="66"/>
  <c r="K1801" i="66"/>
  <c r="H1801" i="66"/>
  <c r="B1801" i="66"/>
  <c r="A1801" i="66"/>
  <c r="N1800" i="66"/>
  <c r="K1800" i="66"/>
  <c r="H1800" i="66"/>
  <c r="B1800" i="66"/>
  <c r="A1800" i="66"/>
  <c r="N1799" i="66"/>
  <c r="K1799" i="66"/>
  <c r="H1799" i="66"/>
  <c r="B1799" i="66"/>
  <c r="A1799" i="66"/>
  <c r="N1798" i="66"/>
  <c r="K1798" i="66"/>
  <c r="H1798" i="66"/>
  <c r="B1798" i="66"/>
  <c r="A1798" i="66"/>
  <c r="N1797" i="66"/>
  <c r="K1797" i="66"/>
  <c r="H1797" i="66"/>
  <c r="B1797" i="66"/>
  <c r="A1797" i="66"/>
  <c r="N1796" i="66"/>
  <c r="K1796" i="66"/>
  <c r="H1796" i="66"/>
  <c r="B1796" i="66"/>
  <c r="A1796" i="66"/>
  <c r="N1795" i="66"/>
  <c r="K1795" i="66"/>
  <c r="H1795" i="66"/>
  <c r="B1795" i="66"/>
  <c r="A1795" i="66"/>
  <c r="N1794" i="66"/>
  <c r="K1794" i="66"/>
  <c r="H1794" i="66"/>
  <c r="B1794" i="66"/>
  <c r="A1794" i="66"/>
  <c r="N1793" i="66"/>
  <c r="K1793" i="66"/>
  <c r="H1793" i="66"/>
  <c r="B1793" i="66"/>
  <c r="A1793" i="66"/>
  <c r="N1792" i="66"/>
  <c r="K1792" i="66"/>
  <c r="H1792" i="66"/>
  <c r="B1792" i="66"/>
  <c r="A1792" i="66"/>
  <c r="N1791" i="66"/>
  <c r="K1791" i="66"/>
  <c r="H1791" i="66"/>
  <c r="B1791" i="66"/>
  <c r="A1791" i="66"/>
  <c r="N1790" i="66"/>
  <c r="K1790" i="66"/>
  <c r="H1790" i="66"/>
  <c r="B1790" i="66"/>
  <c r="A1790" i="66"/>
  <c r="N1789" i="66"/>
  <c r="K1789" i="66"/>
  <c r="H1789" i="66"/>
  <c r="B1789" i="66"/>
  <c r="A1789" i="66"/>
  <c r="N1788" i="66"/>
  <c r="K1788" i="66"/>
  <c r="H1788" i="66"/>
  <c r="B1788" i="66"/>
  <c r="A1788" i="66"/>
  <c r="N1787" i="66"/>
  <c r="K1787" i="66"/>
  <c r="H1787" i="66"/>
  <c r="B1787" i="66"/>
  <c r="A1787" i="66"/>
  <c r="N1786" i="66"/>
  <c r="K1786" i="66"/>
  <c r="H1786" i="66"/>
  <c r="B1786" i="66"/>
  <c r="A1786" i="66"/>
  <c r="N1785" i="66"/>
  <c r="K1785" i="66"/>
  <c r="H1785" i="66"/>
  <c r="B1785" i="66"/>
  <c r="A1785" i="66"/>
  <c r="N1784" i="66"/>
  <c r="K1784" i="66"/>
  <c r="H1784" i="66"/>
  <c r="B1784" i="66"/>
  <c r="A1784" i="66"/>
  <c r="N1783" i="66"/>
  <c r="K1783" i="66"/>
  <c r="H1783" i="66"/>
  <c r="B1783" i="66"/>
  <c r="A1783" i="66"/>
  <c r="N1782" i="66"/>
  <c r="K1782" i="66"/>
  <c r="H1782" i="66"/>
  <c r="B1782" i="66"/>
  <c r="A1782" i="66"/>
  <c r="N1781" i="66"/>
  <c r="K1781" i="66"/>
  <c r="H1781" i="66"/>
  <c r="B1781" i="66"/>
  <c r="A1781" i="66"/>
  <c r="N1780" i="66"/>
  <c r="K1780" i="66"/>
  <c r="H1780" i="66"/>
  <c r="B1780" i="66"/>
  <c r="A1780" i="66"/>
  <c r="N1779" i="66"/>
  <c r="K1779" i="66"/>
  <c r="H1779" i="66"/>
  <c r="B1779" i="66"/>
  <c r="A1779" i="66"/>
  <c r="N1778" i="66"/>
  <c r="K1778" i="66"/>
  <c r="H1778" i="66"/>
  <c r="B1778" i="66"/>
  <c r="A1778" i="66"/>
  <c r="N1777" i="66"/>
  <c r="K1777" i="66"/>
  <c r="H1777" i="66"/>
  <c r="B1777" i="66"/>
  <c r="A1777" i="66"/>
  <c r="N1776" i="66"/>
  <c r="K1776" i="66"/>
  <c r="H1776" i="66"/>
  <c r="B1776" i="66"/>
  <c r="A1776" i="66"/>
  <c r="N1775" i="66"/>
  <c r="K1775" i="66"/>
  <c r="H1775" i="66"/>
  <c r="B1775" i="66"/>
  <c r="A1775" i="66"/>
  <c r="N1774" i="66"/>
  <c r="K1774" i="66"/>
  <c r="H1774" i="66"/>
  <c r="B1774" i="66"/>
  <c r="A1774" i="66"/>
  <c r="N1773" i="66"/>
  <c r="K1773" i="66"/>
  <c r="H1773" i="66"/>
  <c r="B1773" i="66"/>
  <c r="A1773" i="66"/>
  <c r="N1772" i="66"/>
  <c r="K1772" i="66"/>
  <c r="H1772" i="66"/>
  <c r="B1772" i="66"/>
  <c r="A1772" i="66"/>
  <c r="N1771" i="66"/>
  <c r="K1771" i="66"/>
  <c r="H1771" i="66"/>
  <c r="B1771" i="66"/>
  <c r="A1771" i="66"/>
  <c r="N1770" i="66"/>
  <c r="K1770" i="66"/>
  <c r="H1770" i="66"/>
  <c r="B1770" i="66"/>
  <c r="A1770" i="66"/>
  <c r="N1769" i="66"/>
  <c r="K1769" i="66"/>
  <c r="H1769" i="66"/>
  <c r="B1769" i="66"/>
  <c r="A1769" i="66"/>
  <c r="N1768" i="66"/>
  <c r="K1768" i="66"/>
  <c r="H1768" i="66"/>
  <c r="B1768" i="66"/>
  <c r="A1768" i="66"/>
  <c r="N1767" i="66"/>
  <c r="K1767" i="66"/>
  <c r="H1767" i="66"/>
  <c r="B1767" i="66"/>
  <c r="A1767" i="66"/>
  <c r="N1766" i="66"/>
  <c r="K1766" i="66"/>
  <c r="H1766" i="66"/>
  <c r="B1766" i="66"/>
  <c r="A1766" i="66"/>
  <c r="N1765" i="66"/>
  <c r="K1765" i="66"/>
  <c r="H1765" i="66"/>
  <c r="B1765" i="66"/>
  <c r="A1765" i="66"/>
  <c r="N1764" i="66"/>
  <c r="K1764" i="66"/>
  <c r="H1764" i="66"/>
  <c r="B1764" i="66"/>
  <c r="A1764" i="66"/>
  <c r="N1763" i="66"/>
  <c r="K1763" i="66"/>
  <c r="H1763" i="66"/>
  <c r="B1763" i="66"/>
  <c r="A1763" i="66"/>
  <c r="N1762" i="66"/>
  <c r="K1762" i="66"/>
  <c r="H1762" i="66"/>
  <c r="B1762" i="66"/>
  <c r="A1762" i="66"/>
  <c r="N1761" i="66"/>
  <c r="K1761" i="66"/>
  <c r="H1761" i="66"/>
  <c r="B1761" i="66"/>
  <c r="A1761" i="66"/>
  <c r="N1760" i="66"/>
  <c r="K1760" i="66"/>
  <c r="H1760" i="66"/>
  <c r="B1760" i="66"/>
  <c r="A1760" i="66"/>
  <c r="N1759" i="66"/>
  <c r="K1759" i="66"/>
  <c r="H1759" i="66"/>
  <c r="B1759" i="66"/>
  <c r="A1759" i="66"/>
  <c r="N1758" i="66"/>
  <c r="K1758" i="66"/>
  <c r="H1758" i="66"/>
  <c r="B1758" i="66"/>
  <c r="A1758" i="66"/>
  <c r="N1757" i="66"/>
  <c r="K1757" i="66"/>
  <c r="H1757" i="66"/>
  <c r="B1757" i="66"/>
  <c r="A1757" i="66"/>
  <c r="N1756" i="66"/>
  <c r="K1756" i="66"/>
  <c r="H1756" i="66"/>
  <c r="B1756" i="66"/>
  <c r="A1756" i="66"/>
  <c r="N1755" i="66"/>
  <c r="K1755" i="66"/>
  <c r="H1755" i="66"/>
  <c r="B1755" i="66"/>
  <c r="A1755" i="66"/>
  <c r="N1754" i="66"/>
  <c r="K1754" i="66"/>
  <c r="H1754" i="66"/>
  <c r="B1754" i="66"/>
  <c r="A1754" i="66"/>
  <c r="N1753" i="66"/>
  <c r="K1753" i="66"/>
  <c r="H1753" i="66"/>
  <c r="B1753" i="66"/>
  <c r="A1753" i="66"/>
  <c r="N1752" i="66"/>
  <c r="K1752" i="66"/>
  <c r="H1752" i="66"/>
  <c r="B1752" i="66"/>
  <c r="A1752" i="66"/>
  <c r="N1751" i="66"/>
  <c r="K1751" i="66"/>
  <c r="H1751" i="66"/>
  <c r="B1751" i="66"/>
  <c r="A1751" i="66"/>
  <c r="N1750" i="66"/>
  <c r="K1750" i="66"/>
  <c r="H1750" i="66"/>
  <c r="B1750" i="66"/>
  <c r="A1750" i="66"/>
  <c r="N1749" i="66"/>
  <c r="K1749" i="66"/>
  <c r="H1749" i="66"/>
  <c r="B1749" i="66"/>
  <c r="A1749" i="66"/>
  <c r="N1748" i="66"/>
  <c r="K1748" i="66"/>
  <c r="H1748" i="66"/>
  <c r="B1748" i="66"/>
  <c r="A1748" i="66"/>
  <c r="N1747" i="66"/>
  <c r="K1747" i="66"/>
  <c r="H1747" i="66"/>
  <c r="B1747" i="66"/>
  <c r="A1747" i="66"/>
  <c r="N1746" i="66"/>
  <c r="K1746" i="66"/>
  <c r="H1746" i="66"/>
  <c r="B1746" i="66"/>
  <c r="A1746" i="66"/>
  <c r="N1745" i="66"/>
  <c r="K1745" i="66"/>
  <c r="H1745" i="66"/>
  <c r="B1745" i="66"/>
  <c r="A1745" i="66"/>
  <c r="N1744" i="66"/>
  <c r="K1744" i="66"/>
  <c r="H1744" i="66"/>
  <c r="B1744" i="66"/>
  <c r="A1744" i="66"/>
  <c r="N1743" i="66"/>
  <c r="K1743" i="66"/>
  <c r="H1743" i="66"/>
  <c r="B1743" i="66"/>
  <c r="A1743" i="66"/>
  <c r="N1742" i="66"/>
  <c r="K1742" i="66"/>
  <c r="H1742" i="66"/>
  <c r="B1742" i="66"/>
  <c r="A1742" i="66"/>
  <c r="N1741" i="66"/>
  <c r="K1741" i="66"/>
  <c r="H1741" i="66"/>
  <c r="B1741" i="66"/>
  <c r="A1741" i="66"/>
  <c r="N1740" i="66"/>
  <c r="K1740" i="66"/>
  <c r="H1740" i="66"/>
  <c r="B1740" i="66"/>
  <c r="A1740" i="66"/>
  <c r="N1739" i="66"/>
  <c r="K1739" i="66"/>
  <c r="H1739" i="66"/>
  <c r="B1739" i="66"/>
  <c r="A1739" i="66"/>
  <c r="N1738" i="66"/>
  <c r="K1738" i="66"/>
  <c r="H1738" i="66"/>
  <c r="B1738" i="66"/>
  <c r="A1738" i="66"/>
  <c r="N1737" i="66"/>
  <c r="K1737" i="66"/>
  <c r="H1737" i="66"/>
  <c r="B1737" i="66"/>
  <c r="A1737" i="66"/>
  <c r="N1736" i="66"/>
  <c r="K1736" i="66"/>
  <c r="H1736" i="66"/>
  <c r="B1736" i="66"/>
  <c r="A1736" i="66"/>
  <c r="N1735" i="66"/>
  <c r="K1735" i="66"/>
  <c r="H1735" i="66"/>
  <c r="B1735" i="66"/>
  <c r="A1735" i="66"/>
  <c r="N1734" i="66"/>
  <c r="K1734" i="66"/>
  <c r="H1734" i="66"/>
  <c r="B1734" i="66"/>
  <c r="A1734" i="66"/>
  <c r="N1733" i="66"/>
  <c r="K1733" i="66"/>
  <c r="H1733" i="66"/>
  <c r="B1733" i="66"/>
  <c r="A1733" i="66"/>
  <c r="N1732" i="66"/>
  <c r="K1732" i="66"/>
  <c r="H1732" i="66"/>
  <c r="B1732" i="66"/>
  <c r="A1732" i="66"/>
  <c r="N1731" i="66"/>
  <c r="K1731" i="66"/>
  <c r="H1731" i="66"/>
  <c r="B1731" i="66"/>
  <c r="A1731" i="66"/>
  <c r="N1730" i="66"/>
  <c r="K1730" i="66"/>
  <c r="H1730" i="66"/>
  <c r="B1730" i="66"/>
  <c r="A1730" i="66"/>
  <c r="N1729" i="66"/>
  <c r="K1729" i="66"/>
  <c r="H1729" i="66"/>
  <c r="B1729" i="66"/>
  <c r="A1729" i="66"/>
  <c r="N1728" i="66"/>
  <c r="K1728" i="66"/>
  <c r="H1728" i="66"/>
  <c r="B1728" i="66"/>
  <c r="A1728" i="66"/>
  <c r="N1727" i="66"/>
  <c r="K1727" i="66"/>
  <c r="H1727" i="66"/>
  <c r="B1727" i="66"/>
  <c r="A1727" i="66"/>
  <c r="N1726" i="66"/>
  <c r="K1726" i="66"/>
  <c r="H1726" i="66"/>
  <c r="B1726" i="66"/>
  <c r="A1726" i="66"/>
  <c r="N1725" i="66"/>
  <c r="K1725" i="66"/>
  <c r="H1725" i="66"/>
  <c r="B1725" i="66"/>
  <c r="A1725" i="66"/>
  <c r="N1724" i="66"/>
  <c r="K1724" i="66"/>
  <c r="H1724" i="66"/>
  <c r="B1724" i="66"/>
  <c r="A1724" i="66"/>
  <c r="N1723" i="66"/>
  <c r="K1723" i="66"/>
  <c r="H1723" i="66"/>
  <c r="B1723" i="66"/>
  <c r="A1723" i="66"/>
  <c r="N1722" i="66"/>
  <c r="K1722" i="66"/>
  <c r="H1722" i="66"/>
  <c r="B1722" i="66"/>
  <c r="A1722" i="66"/>
  <c r="N1721" i="66"/>
  <c r="K1721" i="66"/>
  <c r="H1721" i="66"/>
  <c r="B1721" i="66"/>
  <c r="A1721" i="66"/>
  <c r="N1720" i="66"/>
  <c r="K1720" i="66"/>
  <c r="H1720" i="66"/>
  <c r="B1720" i="66"/>
  <c r="A1720" i="66"/>
  <c r="N1719" i="66"/>
  <c r="K1719" i="66"/>
  <c r="H1719" i="66"/>
  <c r="B1719" i="66"/>
  <c r="A1719" i="66"/>
  <c r="N1718" i="66"/>
  <c r="K1718" i="66"/>
  <c r="H1718" i="66"/>
  <c r="B1718" i="66"/>
  <c r="A1718" i="66"/>
  <c r="N1717" i="66"/>
  <c r="K1717" i="66"/>
  <c r="H1717" i="66"/>
  <c r="B1717" i="66"/>
  <c r="A1717" i="66"/>
  <c r="N1716" i="66"/>
  <c r="K1716" i="66"/>
  <c r="H1716" i="66"/>
  <c r="B1716" i="66"/>
  <c r="A1716" i="66"/>
  <c r="N1715" i="66"/>
  <c r="K1715" i="66"/>
  <c r="H1715" i="66"/>
  <c r="B1715" i="66"/>
  <c r="A1715" i="66"/>
  <c r="N1714" i="66"/>
  <c r="K1714" i="66"/>
  <c r="H1714" i="66"/>
  <c r="B1714" i="66"/>
  <c r="A1714" i="66"/>
  <c r="N1713" i="66"/>
  <c r="K1713" i="66"/>
  <c r="H1713" i="66"/>
  <c r="B1713" i="66"/>
  <c r="A1713" i="66"/>
  <c r="N1712" i="66"/>
  <c r="K1712" i="66"/>
  <c r="H1712" i="66"/>
  <c r="B1712" i="66"/>
  <c r="A1712" i="66"/>
  <c r="N1711" i="66"/>
  <c r="K1711" i="66"/>
  <c r="H1711" i="66"/>
  <c r="B1711" i="66"/>
  <c r="A1711" i="66"/>
  <c r="N1710" i="66"/>
  <c r="K1710" i="66"/>
  <c r="H1710" i="66"/>
  <c r="B1710" i="66"/>
  <c r="A1710" i="66"/>
  <c r="N1709" i="66"/>
  <c r="K1709" i="66"/>
  <c r="H1709" i="66"/>
  <c r="B1709" i="66"/>
  <c r="A1709" i="66"/>
  <c r="N1708" i="66"/>
  <c r="K1708" i="66"/>
  <c r="H1708" i="66"/>
  <c r="B1708" i="66"/>
  <c r="A1708" i="66"/>
  <c r="N1707" i="66"/>
  <c r="K1707" i="66"/>
  <c r="H1707" i="66"/>
  <c r="B1707" i="66"/>
  <c r="A1707" i="66"/>
  <c r="N1706" i="66"/>
  <c r="K1706" i="66"/>
  <c r="H1706" i="66"/>
  <c r="B1706" i="66"/>
  <c r="A1706" i="66"/>
  <c r="N1705" i="66"/>
  <c r="K1705" i="66"/>
  <c r="H1705" i="66"/>
  <c r="B1705" i="66"/>
  <c r="A1705" i="66"/>
  <c r="N1704" i="66"/>
  <c r="K1704" i="66"/>
  <c r="H1704" i="66"/>
  <c r="B1704" i="66"/>
  <c r="A1704" i="66"/>
  <c r="N1703" i="66"/>
  <c r="K1703" i="66"/>
  <c r="H1703" i="66"/>
  <c r="B1703" i="66"/>
  <c r="A1703" i="66"/>
  <c r="N1702" i="66"/>
  <c r="K1702" i="66"/>
  <c r="H1702" i="66"/>
  <c r="B1702" i="66"/>
  <c r="A1702" i="66"/>
  <c r="N1701" i="66"/>
  <c r="K1701" i="66"/>
  <c r="H1701" i="66"/>
  <c r="B1701" i="66"/>
  <c r="A1701" i="66"/>
  <c r="N1700" i="66"/>
  <c r="K1700" i="66"/>
  <c r="H1700" i="66"/>
  <c r="B1700" i="66"/>
  <c r="A1700" i="66"/>
  <c r="N1699" i="66"/>
  <c r="K1699" i="66"/>
  <c r="H1699" i="66"/>
  <c r="B1699" i="66"/>
  <c r="A1699" i="66"/>
  <c r="N1698" i="66"/>
  <c r="K1698" i="66"/>
  <c r="H1698" i="66"/>
  <c r="B1698" i="66"/>
  <c r="A1698" i="66"/>
  <c r="N1697" i="66"/>
  <c r="K1697" i="66"/>
  <c r="H1697" i="66"/>
  <c r="B1697" i="66"/>
  <c r="A1697" i="66"/>
  <c r="N1696" i="66"/>
  <c r="K1696" i="66"/>
  <c r="H1696" i="66"/>
  <c r="B1696" i="66"/>
  <c r="A1696" i="66"/>
  <c r="N1695" i="66"/>
  <c r="K1695" i="66"/>
  <c r="H1695" i="66"/>
  <c r="B1695" i="66"/>
  <c r="A1695" i="66"/>
  <c r="N1694" i="66"/>
  <c r="K1694" i="66"/>
  <c r="H1694" i="66"/>
  <c r="B1694" i="66"/>
  <c r="A1694" i="66"/>
  <c r="N1693" i="66"/>
  <c r="K1693" i="66"/>
  <c r="H1693" i="66"/>
  <c r="B1693" i="66"/>
  <c r="A1693" i="66"/>
  <c r="N1692" i="66"/>
  <c r="K1692" i="66"/>
  <c r="H1692" i="66"/>
  <c r="B1692" i="66"/>
  <c r="A1692" i="66"/>
  <c r="N1691" i="66"/>
  <c r="K1691" i="66"/>
  <c r="H1691" i="66"/>
  <c r="B1691" i="66"/>
  <c r="A1691" i="66"/>
  <c r="N1690" i="66"/>
  <c r="K1690" i="66"/>
  <c r="H1690" i="66"/>
  <c r="B1690" i="66"/>
  <c r="A1690" i="66"/>
  <c r="N1689" i="66"/>
  <c r="K1689" i="66"/>
  <c r="H1689" i="66"/>
  <c r="B1689" i="66"/>
  <c r="A1689" i="66"/>
  <c r="N1688" i="66"/>
  <c r="K1688" i="66"/>
  <c r="H1688" i="66"/>
  <c r="B1688" i="66"/>
  <c r="A1688" i="66"/>
  <c r="N1687" i="66"/>
  <c r="K1687" i="66"/>
  <c r="H1687" i="66"/>
  <c r="B1687" i="66"/>
  <c r="A1687" i="66"/>
  <c r="N1686" i="66"/>
  <c r="K1686" i="66"/>
  <c r="H1686" i="66"/>
  <c r="B1686" i="66"/>
  <c r="A1686" i="66"/>
  <c r="N1685" i="66"/>
  <c r="K1685" i="66"/>
  <c r="H1685" i="66"/>
  <c r="B1685" i="66"/>
  <c r="A1685" i="66"/>
  <c r="N1684" i="66"/>
  <c r="K1684" i="66"/>
  <c r="H1684" i="66"/>
  <c r="B1684" i="66"/>
  <c r="A1684" i="66"/>
  <c r="N1683" i="66"/>
  <c r="K1683" i="66"/>
  <c r="H1683" i="66"/>
  <c r="B1683" i="66"/>
  <c r="A1683" i="66"/>
  <c r="N1682" i="66"/>
  <c r="K1682" i="66"/>
  <c r="H1682" i="66"/>
  <c r="B1682" i="66"/>
  <c r="A1682" i="66"/>
  <c r="N1681" i="66"/>
  <c r="K1681" i="66"/>
  <c r="H1681" i="66"/>
  <c r="B1681" i="66"/>
  <c r="A1681" i="66"/>
  <c r="N1680" i="66"/>
  <c r="K1680" i="66"/>
  <c r="H1680" i="66"/>
  <c r="B1680" i="66"/>
  <c r="A1680" i="66"/>
  <c r="N1679" i="66"/>
  <c r="K1679" i="66"/>
  <c r="H1679" i="66"/>
  <c r="B1679" i="66"/>
  <c r="A1679" i="66"/>
  <c r="N1678" i="66"/>
  <c r="K1678" i="66"/>
  <c r="H1678" i="66"/>
  <c r="B1678" i="66"/>
  <c r="A1678" i="66"/>
  <c r="N1677" i="66"/>
  <c r="K1677" i="66"/>
  <c r="H1677" i="66"/>
  <c r="B1677" i="66"/>
  <c r="A1677" i="66"/>
  <c r="N1676" i="66"/>
  <c r="K1676" i="66"/>
  <c r="H1676" i="66"/>
  <c r="B1676" i="66"/>
  <c r="A1676" i="66"/>
  <c r="N1675" i="66"/>
  <c r="K1675" i="66"/>
  <c r="H1675" i="66"/>
  <c r="B1675" i="66"/>
  <c r="A1675" i="66"/>
  <c r="N1674" i="66"/>
  <c r="K1674" i="66"/>
  <c r="H1674" i="66"/>
  <c r="B1674" i="66"/>
  <c r="A1674" i="66"/>
  <c r="N1673" i="66"/>
  <c r="K1673" i="66"/>
  <c r="H1673" i="66"/>
  <c r="B1673" i="66"/>
  <c r="A1673" i="66"/>
  <c r="N1672" i="66"/>
  <c r="K1672" i="66"/>
  <c r="H1672" i="66"/>
  <c r="B1672" i="66"/>
  <c r="A1672" i="66"/>
  <c r="N1671" i="66"/>
  <c r="K1671" i="66"/>
  <c r="H1671" i="66"/>
  <c r="B1671" i="66"/>
  <c r="A1671" i="66"/>
  <c r="N1670" i="66"/>
  <c r="K1670" i="66"/>
  <c r="H1670" i="66"/>
  <c r="B1670" i="66"/>
  <c r="A1670" i="66"/>
  <c r="N1669" i="66"/>
  <c r="K1669" i="66"/>
  <c r="H1669" i="66"/>
  <c r="B1669" i="66"/>
  <c r="A1669" i="66"/>
  <c r="N1668" i="66"/>
  <c r="K1668" i="66"/>
  <c r="H1668" i="66"/>
  <c r="B1668" i="66"/>
  <c r="A1668" i="66"/>
  <c r="N1667" i="66"/>
  <c r="K1667" i="66"/>
  <c r="H1667" i="66"/>
  <c r="B1667" i="66"/>
  <c r="A1667" i="66"/>
  <c r="N1666" i="66"/>
  <c r="K1666" i="66"/>
  <c r="H1666" i="66"/>
  <c r="B1666" i="66"/>
  <c r="A1666" i="66"/>
  <c r="N1665" i="66"/>
  <c r="K1665" i="66"/>
  <c r="H1665" i="66"/>
  <c r="B1665" i="66"/>
  <c r="A1665" i="66"/>
  <c r="N1664" i="66"/>
  <c r="K1664" i="66"/>
  <c r="H1664" i="66"/>
  <c r="B1664" i="66"/>
  <c r="A1664" i="66"/>
  <c r="N1663" i="66"/>
  <c r="K1663" i="66"/>
  <c r="H1663" i="66"/>
  <c r="B1663" i="66"/>
  <c r="A1663" i="66"/>
  <c r="N1662" i="66"/>
  <c r="K1662" i="66"/>
  <c r="H1662" i="66"/>
  <c r="B1662" i="66"/>
  <c r="A1662" i="66"/>
  <c r="N1661" i="66"/>
  <c r="K1661" i="66"/>
  <c r="H1661" i="66"/>
  <c r="B1661" i="66"/>
  <c r="A1661" i="66"/>
  <c r="N1660" i="66"/>
  <c r="K1660" i="66"/>
  <c r="H1660" i="66"/>
  <c r="B1660" i="66"/>
  <c r="A1660" i="66"/>
  <c r="N1659" i="66"/>
  <c r="K1659" i="66"/>
  <c r="H1659" i="66"/>
  <c r="B1659" i="66"/>
  <c r="A1659" i="66"/>
  <c r="N1658" i="66"/>
  <c r="K1658" i="66"/>
  <c r="H1658" i="66"/>
  <c r="B1658" i="66"/>
  <c r="A1658" i="66"/>
  <c r="N1657" i="66"/>
  <c r="K1657" i="66"/>
  <c r="H1657" i="66"/>
  <c r="B1657" i="66"/>
  <c r="A1657" i="66"/>
  <c r="N1656" i="66"/>
  <c r="K1656" i="66"/>
  <c r="H1656" i="66"/>
  <c r="B1656" i="66"/>
  <c r="A1656" i="66"/>
  <c r="N1655" i="66"/>
  <c r="K1655" i="66"/>
  <c r="H1655" i="66"/>
  <c r="B1655" i="66"/>
  <c r="A1655" i="66"/>
  <c r="N1654" i="66"/>
  <c r="K1654" i="66"/>
  <c r="H1654" i="66"/>
  <c r="B1654" i="66"/>
  <c r="A1654" i="66"/>
  <c r="N1653" i="66"/>
  <c r="K1653" i="66"/>
  <c r="H1653" i="66"/>
  <c r="B1653" i="66"/>
  <c r="A1653" i="66"/>
  <c r="N1652" i="66"/>
  <c r="K1652" i="66"/>
  <c r="H1652" i="66"/>
  <c r="B1652" i="66"/>
  <c r="A1652" i="66"/>
  <c r="N1651" i="66"/>
  <c r="K1651" i="66"/>
  <c r="H1651" i="66"/>
  <c r="B1651" i="66"/>
  <c r="A1651" i="66"/>
  <c r="N1650" i="66"/>
  <c r="K1650" i="66"/>
  <c r="H1650" i="66"/>
  <c r="B1650" i="66"/>
  <c r="A1650" i="66"/>
  <c r="N1649" i="66"/>
  <c r="K1649" i="66"/>
  <c r="H1649" i="66"/>
  <c r="B1649" i="66"/>
  <c r="A1649" i="66"/>
  <c r="N1648" i="66"/>
  <c r="K1648" i="66"/>
  <c r="H1648" i="66"/>
  <c r="B1648" i="66"/>
  <c r="A1648" i="66"/>
  <c r="N1647" i="66"/>
  <c r="K1647" i="66"/>
  <c r="H1647" i="66"/>
  <c r="B1647" i="66"/>
  <c r="A1647" i="66"/>
  <c r="N1646" i="66"/>
  <c r="K1646" i="66"/>
  <c r="H1646" i="66"/>
  <c r="B1646" i="66"/>
  <c r="A1646" i="66"/>
  <c r="N1645" i="66"/>
  <c r="K1645" i="66"/>
  <c r="H1645" i="66"/>
  <c r="B1645" i="66"/>
  <c r="A1645" i="66"/>
  <c r="N1644" i="66"/>
  <c r="K1644" i="66"/>
  <c r="H1644" i="66"/>
  <c r="B1644" i="66"/>
  <c r="A1644" i="66"/>
  <c r="N1643" i="66"/>
  <c r="K1643" i="66"/>
  <c r="H1643" i="66"/>
  <c r="B1643" i="66"/>
  <c r="A1643" i="66"/>
  <c r="N1642" i="66"/>
  <c r="K1642" i="66"/>
  <c r="H1642" i="66"/>
  <c r="B1642" i="66"/>
  <c r="A1642" i="66"/>
  <c r="N1641" i="66"/>
  <c r="K1641" i="66"/>
  <c r="H1641" i="66"/>
  <c r="B1641" i="66"/>
  <c r="A1641" i="66"/>
  <c r="N1640" i="66"/>
  <c r="K1640" i="66"/>
  <c r="H1640" i="66"/>
  <c r="B1640" i="66"/>
  <c r="A1640" i="66"/>
  <c r="N1639" i="66"/>
  <c r="K1639" i="66"/>
  <c r="H1639" i="66"/>
  <c r="B1639" i="66"/>
  <c r="A1639" i="66"/>
  <c r="N1638" i="66"/>
  <c r="K1638" i="66"/>
  <c r="H1638" i="66"/>
  <c r="B1638" i="66"/>
  <c r="A1638" i="66"/>
  <c r="N1637" i="66"/>
  <c r="K1637" i="66"/>
  <c r="H1637" i="66"/>
  <c r="B1637" i="66"/>
  <c r="A1637" i="66"/>
  <c r="N1636" i="66"/>
  <c r="K1636" i="66"/>
  <c r="H1636" i="66"/>
  <c r="B1636" i="66"/>
  <c r="A1636" i="66"/>
  <c r="N1635" i="66"/>
  <c r="K1635" i="66"/>
  <c r="H1635" i="66"/>
  <c r="B1635" i="66"/>
  <c r="A1635" i="66"/>
  <c r="N1634" i="66"/>
  <c r="K1634" i="66"/>
  <c r="H1634" i="66"/>
  <c r="B1634" i="66"/>
  <c r="A1634" i="66"/>
  <c r="N1633" i="66"/>
  <c r="K1633" i="66"/>
  <c r="H1633" i="66"/>
  <c r="B1633" i="66"/>
  <c r="A1633" i="66"/>
  <c r="N1632" i="66"/>
  <c r="K1632" i="66"/>
  <c r="H1632" i="66"/>
  <c r="B1632" i="66"/>
  <c r="A1632" i="66"/>
  <c r="N1631" i="66"/>
  <c r="K1631" i="66"/>
  <c r="H1631" i="66"/>
  <c r="B1631" i="66"/>
  <c r="A1631" i="66"/>
  <c r="N1630" i="66"/>
  <c r="K1630" i="66"/>
  <c r="H1630" i="66"/>
  <c r="B1630" i="66"/>
  <c r="A1630" i="66"/>
  <c r="N1629" i="66"/>
  <c r="K1629" i="66"/>
  <c r="H1629" i="66"/>
  <c r="B1629" i="66"/>
  <c r="A1629" i="66"/>
  <c r="N1628" i="66"/>
  <c r="K1628" i="66"/>
  <c r="H1628" i="66"/>
  <c r="B1628" i="66"/>
  <c r="A1628" i="66"/>
  <c r="N1627" i="66"/>
  <c r="K1627" i="66"/>
  <c r="H1627" i="66"/>
  <c r="B1627" i="66"/>
  <c r="A1627" i="66"/>
  <c r="N1626" i="66"/>
  <c r="K1626" i="66"/>
  <c r="H1626" i="66"/>
  <c r="B1626" i="66"/>
  <c r="A1626" i="66"/>
  <c r="N1625" i="66"/>
  <c r="K1625" i="66"/>
  <c r="H1625" i="66"/>
  <c r="B1625" i="66"/>
  <c r="A1625" i="66"/>
  <c r="N1624" i="66"/>
  <c r="K1624" i="66"/>
  <c r="H1624" i="66"/>
  <c r="B1624" i="66"/>
  <c r="A1624" i="66"/>
  <c r="N1623" i="66"/>
  <c r="K1623" i="66"/>
  <c r="H1623" i="66"/>
  <c r="B1623" i="66"/>
  <c r="A1623" i="66"/>
  <c r="N1622" i="66"/>
  <c r="K1622" i="66"/>
  <c r="H1622" i="66"/>
  <c r="B1622" i="66"/>
  <c r="A1622" i="66"/>
  <c r="N1621" i="66"/>
  <c r="K1621" i="66"/>
  <c r="H1621" i="66"/>
  <c r="B1621" i="66"/>
  <c r="A1621" i="66"/>
  <c r="N1620" i="66"/>
  <c r="K1620" i="66"/>
  <c r="H1620" i="66"/>
  <c r="B1620" i="66"/>
  <c r="A1620" i="66"/>
  <c r="N1619" i="66"/>
  <c r="K1619" i="66"/>
  <c r="H1619" i="66"/>
  <c r="B1619" i="66"/>
  <c r="A1619" i="66"/>
  <c r="N1618" i="66"/>
  <c r="K1618" i="66"/>
  <c r="H1618" i="66"/>
  <c r="B1618" i="66"/>
  <c r="A1618" i="66"/>
  <c r="N1617" i="66"/>
  <c r="K1617" i="66"/>
  <c r="H1617" i="66"/>
  <c r="B1617" i="66"/>
  <c r="A1617" i="66"/>
  <c r="N1616" i="66"/>
  <c r="K1616" i="66"/>
  <c r="H1616" i="66"/>
  <c r="B1616" i="66"/>
  <c r="A1616" i="66"/>
  <c r="N1615" i="66"/>
  <c r="K1615" i="66"/>
  <c r="H1615" i="66"/>
  <c r="B1615" i="66"/>
  <c r="A1615" i="66"/>
  <c r="N1614" i="66"/>
  <c r="K1614" i="66"/>
  <c r="H1614" i="66"/>
  <c r="B1614" i="66"/>
  <c r="A1614" i="66"/>
  <c r="N1613" i="66"/>
  <c r="K1613" i="66"/>
  <c r="H1613" i="66"/>
  <c r="B1613" i="66"/>
  <c r="A1613" i="66"/>
  <c r="N1612" i="66"/>
  <c r="K1612" i="66"/>
  <c r="H1612" i="66"/>
  <c r="B1612" i="66"/>
  <c r="A1612" i="66"/>
  <c r="N1611" i="66"/>
  <c r="K1611" i="66"/>
  <c r="H1611" i="66"/>
  <c r="B1611" i="66"/>
  <c r="A1611" i="66"/>
  <c r="N1610" i="66"/>
  <c r="K1610" i="66"/>
  <c r="H1610" i="66"/>
  <c r="B1610" i="66"/>
  <c r="A1610" i="66"/>
  <c r="N1609" i="66"/>
  <c r="K1609" i="66"/>
  <c r="H1609" i="66"/>
  <c r="B1609" i="66"/>
  <c r="A1609" i="66"/>
  <c r="N1608" i="66"/>
  <c r="K1608" i="66"/>
  <c r="H1608" i="66"/>
  <c r="B1608" i="66"/>
  <c r="A1608" i="66"/>
  <c r="N1607" i="66"/>
  <c r="K1607" i="66"/>
  <c r="H1607" i="66"/>
  <c r="B1607" i="66"/>
  <c r="A1607" i="66"/>
  <c r="N1606" i="66"/>
  <c r="K1606" i="66"/>
  <c r="H1606" i="66"/>
  <c r="B1606" i="66"/>
  <c r="A1606" i="66"/>
  <c r="N1605" i="66"/>
  <c r="K1605" i="66"/>
  <c r="H1605" i="66"/>
  <c r="B1605" i="66"/>
  <c r="A1605" i="66"/>
  <c r="N1604" i="66"/>
  <c r="K1604" i="66"/>
  <c r="H1604" i="66"/>
  <c r="B1604" i="66"/>
  <c r="A1604" i="66"/>
  <c r="N1603" i="66"/>
  <c r="K1603" i="66"/>
  <c r="H1603" i="66"/>
  <c r="B1603" i="66"/>
  <c r="A1603" i="66"/>
  <c r="N1602" i="66"/>
  <c r="K1602" i="66"/>
  <c r="H1602" i="66"/>
  <c r="B1602" i="66"/>
  <c r="A1602" i="66"/>
  <c r="N1601" i="66"/>
  <c r="K1601" i="66"/>
  <c r="H1601" i="66"/>
  <c r="B1601" i="66"/>
  <c r="A1601" i="66"/>
  <c r="N1600" i="66"/>
  <c r="K1600" i="66"/>
  <c r="H1600" i="66"/>
  <c r="B1600" i="66"/>
  <c r="A1600" i="66"/>
  <c r="N1599" i="66"/>
  <c r="K1599" i="66"/>
  <c r="H1599" i="66"/>
  <c r="B1599" i="66"/>
  <c r="A1599" i="66"/>
  <c r="N1598" i="66"/>
  <c r="K1598" i="66"/>
  <c r="H1598" i="66"/>
  <c r="B1598" i="66"/>
  <c r="A1598" i="66"/>
  <c r="N1597" i="66"/>
  <c r="K1597" i="66"/>
  <c r="H1597" i="66"/>
  <c r="B1597" i="66"/>
  <c r="A1597" i="66"/>
  <c r="N1596" i="66"/>
  <c r="K1596" i="66"/>
  <c r="H1596" i="66"/>
  <c r="B1596" i="66"/>
  <c r="A1596" i="66"/>
  <c r="N1595" i="66"/>
  <c r="K1595" i="66"/>
  <c r="H1595" i="66"/>
  <c r="B1595" i="66"/>
  <c r="A1595" i="66"/>
  <c r="N1594" i="66"/>
  <c r="K1594" i="66"/>
  <c r="H1594" i="66"/>
  <c r="B1594" i="66"/>
  <c r="A1594" i="66"/>
  <c r="N1593" i="66"/>
  <c r="K1593" i="66"/>
  <c r="H1593" i="66"/>
  <c r="B1593" i="66"/>
  <c r="A1593" i="66"/>
  <c r="N1592" i="66"/>
  <c r="K1592" i="66"/>
  <c r="H1592" i="66"/>
  <c r="B1592" i="66"/>
  <c r="A1592" i="66"/>
  <c r="N1591" i="66"/>
  <c r="K1591" i="66"/>
  <c r="H1591" i="66"/>
  <c r="B1591" i="66"/>
  <c r="A1591" i="66"/>
  <c r="N1590" i="66"/>
  <c r="K1590" i="66"/>
  <c r="H1590" i="66"/>
  <c r="B1590" i="66"/>
  <c r="A1590" i="66"/>
  <c r="N1589" i="66"/>
  <c r="K1589" i="66"/>
  <c r="H1589" i="66"/>
  <c r="B1589" i="66"/>
  <c r="A1589" i="66"/>
  <c r="N1588" i="66"/>
  <c r="K1588" i="66"/>
  <c r="H1588" i="66"/>
  <c r="B1588" i="66"/>
  <c r="A1588" i="66"/>
  <c r="N1587" i="66"/>
  <c r="K1587" i="66"/>
  <c r="H1587" i="66"/>
  <c r="B1587" i="66"/>
  <c r="A1587" i="66"/>
  <c r="N1586" i="66"/>
  <c r="K1586" i="66"/>
  <c r="H1586" i="66"/>
  <c r="B1586" i="66"/>
  <c r="A1586" i="66"/>
  <c r="N1585" i="66"/>
  <c r="K1585" i="66"/>
  <c r="H1585" i="66"/>
  <c r="B1585" i="66"/>
  <c r="A1585" i="66"/>
  <c r="N1584" i="66"/>
  <c r="K1584" i="66"/>
  <c r="H1584" i="66"/>
  <c r="B1584" i="66"/>
  <c r="A1584" i="66"/>
  <c r="N1583" i="66"/>
  <c r="K1583" i="66"/>
  <c r="H1583" i="66"/>
  <c r="B1583" i="66"/>
  <c r="A1583" i="66"/>
  <c r="N1582" i="66"/>
  <c r="K1582" i="66"/>
  <c r="H1582" i="66"/>
  <c r="B1582" i="66"/>
  <c r="A1582" i="66"/>
  <c r="N1581" i="66"/>
  <c r="K1581" i="66"/>
  <c r="H1581" i="66"/>
  <c r="B1581" i="66"/>
  <c r="A1581" i="66"/>
  <c r="N1580" i="66"/>
  <c r="K1580" i="66"/>
  <c r="H1580" i="66"/>
  <c r="B1580" i="66"/>
  <c r="A1580" i="66"/>
  <c r="N1579" i="66"/>
  <c r="K1579" i="66"/>
  <c r="H1579" i="66"/>
  <c r="B1579" i="66"/>
  <c r="A1579" i="66"/>
  <c r="N1578" i="66"/>
  <c r="K1578" i="66"/>
  <c r="H1578" i="66"/>
  <c r="B1578" i="66"/>
  <c r="A1578" i="66"/>
  <c r="N1577" i="66"/>
  <c r="K1577" i="66"/>
  <c r="H1577" i="66"/>
  <c r="B1577" i="66"/>
  <c r="A1577" i="66"/>
  <c r="N1576" i="66"/>
  <c r="K1576" i="66"/>
  <c r="H1576" i="66"/>
  <c r="B1576" i="66"/>
  <c r="A1576" i="66"/>
  <c r="N1575" i="66"/>
  <c r="K1575" i="66"/>
  <c r="H1575" i="66"/>
  <c r="B1575" i="66"/>
  <c r="A1575" i="66"/>
  <c r="N1574" i="66"/>
  <c r="K1574" i="66"/>
  <c r="H1574" i="66"/>
  <c r="B1574" i="66"/>
  <c r="A1574" i="66"/>
  <c r="N1573" i="66"/>
  <c r="K1573" i="66"/>
  <c r="H1573" i="66"/>
  <c r="B1573" i="66"/>
  <c r="A1573" i="66"/>
  <c r="N1572" i="66"/>
  <c r="K1572" i="66"/>
  <c r="H1572" i="66"/>
  <c r="B1572" i="66"/>
  <c r="A1572" i="66"/>
  <c r="N1571" i="66"/>
  <c r="K1571" i="66"/>
  <c r="H1571" i="66"/>
  <c r="B1571" i="66"/>
  <c r="A1571" i="66"/>
  <c r="N1570" i="66"/>
  <c r="K1570" i="66"/>
  <c r="H1570" i="66"/>
  <c r="B1570" i="66"/>
  <c r="A1570" i="66"/>
  <c r="N1569" i="66"/>
  <c r="K1569" i="66"/>
  <c r="H1569" i="66"/>
  <c r="B1569" i="66"/>
  <c r="A1569" i="66"/>
  <c r="N1568" i="66"/>
  <c r="K1568" i="66"/>
  <c r="H1568" i="66"/>
  <c r="B1568" i="66"/>
  <c r="A1568" i="66"/>
  <c r="N1567" i="66"/>
  <c r="K1567" i="66"/>
  <c r="H1567" i="66"/>
  <c r="B1567" i="66"/>
  <c r="A1567" i="66"/>
  <c r="N1566" i="66"/>
  <c r="K1566" i="66"/>
  <c r="H1566" i="66"/>
  <c r="B1566" i="66"/>
  <c r="A1566" i="66"/>
  <c r="N1565" i="66"/>
  <c r="K1565" i="66"/>
  <c r="H1565" i="66"/>
  <c r="B1565" i="66"/>
  <c r="A1565" i="66"/>
  <c r="N1564" i="66"/>
  <c r="K1564" i="66"/>
  <c r="H1564" i="66"/>
  <c r="B1564" i="66"/>
  <c r="A1564" i="66"/>
  <c r="N1563" i="66"/>
  <c r="K1563" i="66"/>
  <c r="H1563" i="66"/>
  <c r="B1563" i="66"/>
  <c r="A1563" i="66"/>
  <c r="N1562" i="66"/>
  <c r="K1562" i="66"/>
  <c r="H1562" i="66"/>
  <c r="B1562" i="66"/>
  <c r="A1562" i="66"/>
  <c r="N1561" i="66"/>
  <c r="K1561" i="66"/>
  <c r="H1561" i="66"/>
  <c r="B1561" i="66"/>
  <c r="A1561" i="66"/>
  <c r="N1560" i="66"/>
  <c r="K1560" i="66"/>
  <c r="H1560" i="66"/>
  <c r="B1560" i="66"/>
  <c r="A1560" i="66"/>
  <c r="N1559" i="66"/>
  <c r="K1559" i="66"/>
  <c r="H1559" i="66"/>
  <c r="B1559" i="66"/>
  <c r="A1559" i="66"/>
  <c r="N1558" i="66"/>
  <c r="K1558" i="66"/>
  <c r="H1558" i="66"/>
  <c r="B1558" i="66"/>
  <c r="A1558" i="66"/>
  <c r="N1557" i="66"/>
  <c r="K1557" i="66"/>
  <c r="H1557" i="66"/>
  <c r="B1557" i="66"/>
  <c r="A1557" i="66"/>
  <c r="N1556" i="66"/>
  <c r="K1556" i="66"/>
  <c r="H1556" i="66"/>
  <c r="B1556" i="66"/>
  <c r="A1556" i="66"/>
  <c r="N1555" i="66"/>
  <c r="K1555" i="66"/>
  <c r="H1555" i="66"/>
  <c r="B1555" i="66"/>
  <c r="A1555" i="66"/>
  <c r="N1554" i="66"/>
  <c r="K1554" i="66"/>
  <c r="H1554" i="66"/>
  <c r="B1554" i="66"/>
  <c r="A1554" i="66"/>
  <c r="N1553" i="66"/>
  <c r="K1553" i="66"/>
  <c r="H1553" i="66"/>
  <c r="B1553" i="66"/>
  <c r="A1553" i="66"/>
  <c r="N1552" i="66"/>
  <c r="K1552" i="66"/>
  <c r="H1552" i="66"/>
  <c r="B1552" i="66"/>
  <c r="A1552" i="66"/>
  <c r="N1551" i="66"/>
  <c r="K1551" i="66"/>
  <c r="H1551" i="66"/>
  <c r="B1551" i="66"/>
  <c r="A1551" i="66"/>
  <c r="N1550" i="66"/>
  <c r="K1550" i="66"/>
  <c r="H1550" i="66"/>
  <c r="B1550" i="66"/>
  <c r="A1550" i="66"/>
  <c r="N1549" i="66"/>
  <c r="K1549" i="66"/>
  <c r="H1549" i="66"/>
  <c r="B1549" i="66"/>
  <c r="A1549" i="66"/>
  <c r="N1548" i="66"/>
  <c r="K1548" i="66"/>
  <c r="H1548" i="66"/>
  <c r="B1548" i="66"/>
  <c r="A1548" i="66"/>
  <c r="N1547" i="66"/>
  <c r="K1547" i="66"/>
  <c r="H1547" i="66"/>
  <c r="B1547" i="66"/>
  <c r="A1547" i="66"/>
  <c r="N1546" i="66"/>
  <c r="K1546" i="66"/>
  <c r="H1546" i="66"/>
  <c r="B1546" i="66"/>
  <c r="A1546" i="66"/>
  <c r="N1545" i="66"/>
  <c r="K1545" i="66"/>
  <c r="H1545" i="66"/>
  <c r="B1545" i="66"/>
  <c r="A1545" i="66"/>
  <c r="N1544" i="66"/>
  <c r="K1544" i="66"/>
  <c r="H1544" i="66"/>
  <c r="B1544" i="66"/>
  <c r="A1544" i="66"/>
  <c r="N1543" i="66"/>
  <c r="K1543" i="66"/>
  <c r="H1543" i="66"/>
  <c r="B1543" i="66"/>
  <c r="A1543" i="66"/>
  <c r="N1542" i="66"/>
  <c r="K1542" i="66"/>
  <c r="H1542" i="66"/>
  <c r="B1542" i="66"/>
  <c r="A1542" i="66"/>
  <c r="N1541" i="66"/>
  <c r="K1541" i="66"/>
  <c r="H1541" i="66"/>
  <c r="B1541" i="66"/>
  <c r="A1541" i="66"/>
  <c r="N1540" i="66"/>
  <c r="K1540" i="66"/>
  <c r="H1540" i="66"/>
  <c r="B1540" i="66"/>
  <c r="A1540" i="66"/>
  <c r="N1539" i="66"/>
  <c r="K1539" i="66"/>
  <c r="H1539" i="66"/>
  <c r="B1539" i="66"/>
  <c r="A1539" i="66"/>
  <c r="N1538" i="66"/>
  <c r="K1538" i="66"/>
  <c r="H1538" i="66"/>
  <c r="B1538" i="66"/>
  <c r="A1538" i="66"/>
  <c r="N1537" i="66"/>
  <c r="K1537" i="66"/>
  <c r="H1537" i="66"/>
  <c r="B1537" i="66"/>
  <c r="A1537" i="66"/>
  <c r="N1536" i="66"/>
  <c r="K1536" i="66"/>
  <c r="H1536" i="66"/>
  <c r="B1536" i="66"/>
  <c r="A1536" i="66"/>
  <c r="N1535" i="66"/>
  <c r="K1535" i="66"/>
  <c r="H1535" i="66"/>
  <c r="B1535" i="66"/>
  <c r="A1535" i="66"/>
  <c r="N1534" i="66"/>
  <c r="K1534" i="66"/>
  <c r="H1534" i="66"/>
  <c r="B1534" i="66"/>
  <c r="A1534" i="66"/>
  <c r="N1533" i="66"/>
  <c r="K1533" i="66"/>
  <c r="H1533" i="66"/>
  <c r="B1533" i="66"/>
  <c r="A1533" i="66"/>
  <c r="N1532" i="66"/>
  <c r="K1532" i="66"/>
  <c r="H1532" i="66"/>
  <c r="B1532" i="66"/>
  <c r="A1532" i="66"/>
  <c r="N1531" i="66"/>
  <c r="K1531" i="66"/>
  <c r="H1531" i="66"/>
  <c r="B1531" i="66"/>
  <c r="A1531" i="66"/>
  <c r="N1530" i="66"/>
  <c r="K1530" i="66"/>
  <c r="H1530" i="66"/>
  <c r="B1530" i="66"/>
  <c r="A1530" i="66"/>
  <c r="N1529" i="66"/>
  <c r="K1529" i="66"/>
  <c r="H1529" i="66"/>
  <c r="B1529" i="66"/>
  <c r="A1529" i="66"/>
  <c r="N1528" i="66"/>
  <c r="K1528" i="66"/>
  <c r="H1528" i="66"/>
  <c r="B1528" i="66"/>
  <c r="A1528" i="66"/>
  <c r="N1527" i="66"/>
  <c r="K1527" i="66"/>
  <c r="H1527" i="66"/>
  <c r="B1527" i="66"/>
  <c r="A1527" i="66"/>
  <c r="N1526" i="66"/>
  <c r="K1526" i="66"/>
  <c r="H1526" i="66"/>
  <c r="B1526" i="66"/>
  <c r="A1526" i="66"/>
  <c r="N1525" i="66"/>
  <c r="K1525" i="66"/>
  <c r="H1525" i="66"/>
  <c r="B1525" i="66"/>
  <c r="A1525" i="66"/>
  <c r="N1524" i="66"/>
  <c r="K1524" i="66"/>
  <c r="H1524" i="66"/>
  <c r="B1524" i="66"/>
  <c r="A1524" i="66"/>
  <c r="N1523" i="66"/>
  <c r="K1523" i="66"/>
  <c r="H1523" i="66"/>
  <c r="B1523" i="66"/>
  <c r="A1523" i="66"/>
  <c r="N1522" i="66"/>
  <c r="K1522" i="66"/>
  <c r="H1522" i="66"/>
  <c r="B1522" i="66"/>
  <c r="A1522" i="66"/>
  <c r="N1521" i="66"/>
  <c r="K1521" i="66"/>
  <c r="H1521" i="66"/>
  <c r="B1521" i="66"/>
  <c r="A1521" i="66"/>
  <c r="N1520" i="66"/>
  <c r="K1520" i="66"/>
  <c r="H1520" i="66"/>
  <c r="B1520" i="66"/>
  <c r="A1520" i="66"/>
  <c r="N1519" i="66"/>
  <c r="K1519" i="66"/>
  <c r="H1519" i="66"/>
  <c r="B1519" i="66"/>
  <c r="A1519" i="66"/>
  <c r="N1518" i="66"/>
  <c r="K1518" i="66"/>
  <c r="H1518" i="66"/>
  <c r="B1518" i="66"/>
  <c r="A1518" i="66"/>
  <c r="N1517" i="66"/>
  <c r="K1517" i="66"/>
  <c r="H1517" i="66"/>
  <c r="B1517" i="66"/>
  <c r="A1517" i="66"/>
  <c r="N1516" i="66"/>
  <c r="K1516" i="66"/>
  <c r="H1516" i="66"/>
  <c r="B1516" i="66"/>
  <c r="A1516" i="66"/>
  <c r="N1515" i="66"/>
  <c r="K1515" i="66"/>
  <c r="H1515" i="66"/>
  <c r="B1515" i="66"/>
  <c r="A1515" i="66"/>
  <c r="N1514" i="66"/>
  <c r="K1514" i="66"/>
  <c r="H1514" i="66"/>
  <c r="B1514" i="66"/>
  <c r="A1514" i="66"/>
  <c r="N1513" i="66"/>
  <c r="K1513" i="66"/>
  <c r="H1513" i="66"/>
  <c r="B1513" i="66"/>
  <c r="A1513" i="66"/>
  <c r="N1512" i="66"/>
  <c r="K1512" i="66"/>
  <c r="H1512" i="66"/>
  <c r="B1512" i="66"/>
  <c r="A1512" i="66"/>
  <c r="N1511" i="66"/>
  <c r="K1511" i="66"/>
  <c r="H1511" i="66"/>
  <c r="B1511" i="66"/>
  <c r="A1511" i="66"/>
  <c r="N1510" i="66"/>
  <c r="K1510" i="66"/>
  <c r="H1510" i="66"/>
  <c r="B1510" i="66"/>
  <c r="A1510" i="66"/>
  <c r="N1509" i="66"/>
  <c r="K1509" i="66"/>
  <c r="H1509" i="66"/>
  <c r="B1509" i="66"/>
  <c r="A1509" i="66"/>
  <c r="N1508" i="66"/>
  <c r="K1508" i="66"/>
  <c r="H1508" i="66"/>
  <c r="B1508" i="66"/>
  <c r="A1508" i="66"/>
  <c r="N1507" i="66"/>
  <c r="K1507" i="66"/>
  <c r="H1507" i="66"/>
  <c r="B1507" i="66"/>
  <c r="A1507" i="66"/>
  <c r="N1506" i="66"/>
  <c r="K1506" i="66"/>
  <c r="H1506" i="66"/>
  <c r="B1506" i="66"/>
  <c r="A1506" i="66"/>
  <c r="N1505" i="66"/>
  <c r="K1505" i="66"/>
  <c r="H1505" i="66"/>
  <c r="B1505" i="66"/>
  <c r="A1505" i="66"/>
  <c r="N1504" i="66"/>
  <c r="K1504" i="66"/>
  <c r="H1504" i="66"/>
  <c r="B1504" i="66"/>
  <c r="A1504" i="66"/>
  <c r="N1503" i="66"/>
  <c r="K1503" i="66"/>
  <c r="H1503" i="66"/>
  <c r="B1503" i="66"/>
  <c r="A1503" i="66"/>
  <c r="N1502" i="66"/>
  <c r="K1502" i="66"/>
  <c r="H1502" i="66"/>
  <c r="B1502" i="66"/>
  <c r="A1502" i="66"/>
  <c r="N1501" i="66"/>
  <c r="K1501" i="66"/>
  <c r="H1501" i="66"/>
  <c r="B1501" i="66"/>
  <c r="A1501" i="66"/>
  <c r="N1500" i="66"/>
  <c r="K1500" i="66"/>
  <c r="H1500" i="66"/>
  <c r="B1500" i="66"/>
  <c r="A1500" i="66"/>
  <c r="N1499" i="66"/>
  <c r="K1499" i="66"/>
  <c r="H1499" i="66"/>
  <c r="B1499" i="66"/>
  <c r="A1499" i="66"/>
  <c r="N1498" i="66"/>
  <c r="K1498" i="66"/>
  <c r="H1498" i="66"/>
  <c r="B1498" i="66"/>
  <c r="A1498" i="66"/>
  <c r="N1497" i="66"/>
  <c r="K1497" i="66"/>
  <c r="H1497" i="66"/>
  <c r="B1497" i="66"/>
  <c r="A1497" i="66"/>
  <c r="N1496" i="66"/>
  <c r="K1496" i="66"/>
  <c r="H1496" i="66"/>
  <c r="B1496" i="66"/>
  <c r="A1496" i="66"/>
  <c r="N1495" i="66"/>
  <c r="K1495" i="66"/>
  <c r="H1495" i="66"/>
  <c r="B1495" i="66"/>
  <c r="A1495" i="66"/>
  <c r="N1494" i="66"/>
  <c r="K1494" i="66"/>
  <c r="H1494" i="66"/>
  <c r="B1494" i="66"/>
  <c r="A1494" i="66"/>
  <c r="N1493" i="66"/>
  <c r="K1493" i="66"/>
  <c r="H1493" i="66"/>
  <c r="B1493" i="66"/>
  <c r="A1493" i="66"/>
  <c r="N1492" i="66"/>
  <c r="K1492" i="66"/>
  <c r="H1492" i="66"/>
  <c r="B1492" i="66"/>
  <c r="A1492" i="66"/>
  <c r="N1491" i="66"/>
  <c r="K1491" i="66"/>
  <c r="H1491" i="66"/>
  <c r="B1491" i="66"/>
  <c r="A1491" i="66"/>
  <c r="N1490" i="66"/>
  <c r="K1490" i="66"/>
  <c r="H1490" i="66"/>
  <c r="B1490" i="66"/>
  <c r="A1490" i="66"/>
  <c r="N1489" i="66"/>
  <c r="K1489" i="66"/>
  <c r="H1489" i="66"/>
  <c r="B1489" i="66"/>
  <c r="A1489" i="66"/>
  <c r="N1488" i="66"/>
  <c r="K1488" i="66"/>
  <c r="H1488" i="66"/>
  <c r="B1488" i="66"/>
  <c r="A1488" i="66"/>
  <c r="N1487" i="66"/>
  <c r="K1487" i="66"/>
  <c r="H1487" i="66"/>
  <c r="B1487" i="66"/>
  <c r="A1487" i="66"/>
  <c r="N1486" i="66"/>
  <c r="K1486" i="66"/>
  <c r="H1486" i="66"/>
  <c r="B1486" i="66"/>
  <c r="A1486" i="66"/>
  <c r="N1485" i="66"/>
  <c r="K1485" i="66"/>
  <c r="H1485" i="66"/>
  <c r="B1485" i="66"/>
  <c r="A1485" i="66"/>
  <c r="N1484" i="66"/>
  <c r="K1484" i="66"/>
  <c r="H1484" i="66"/>
  <c r="B1484" i="66"/>
  <c r="A1484" i="66"/>
  <c r="N1483" i="66"/>
  <c r="K1483" i="66"/>
  <c r="H1483" i="66"/>
  <c r="B1483" i="66"/>
  <c r="A1483" i="66"/>
  <c r="N1482" i="66"/>
  <c r="K1482" i="66"/>
  <c r="H1482" i="66"/>
  <c r="B1482" i="66"/>
  <c r="A1482" i="66"/>
  <c r="N1481" i="66"/>
  <c r="K1481" i="66"/>
  <c r="H1481" i="66"/>
  <c r="B1481" i="66"/>
  <c r="A1481" i="66"/>
  <c r="N1480" i="66"/>
  <c r="K1480" i="66"/>
  <c r="H1480" i="66"/>
  <c r="B1480" i="66"/>
  <c r="A1480" i="66"/>
  <c r="N1479" i="66"/>
  <c r="K1479" i="66"/>
  <c r="H1479" i="66"/>
  <c r="B1479" i="66"/>
  <c r="A1479" i="66"/>
  <c r="N1478" i="66"/>
  <c r="K1478" i="66"/>
  <c r="H1478" i="66"/>
  <c r="B1478" i="66"/>
  <c r="A1478" i="66"/>
  <c r="N1477" i="66"/>
  <c r="K1477" i="66"/>
  <c r="H1477" i="66"/>
  <c r="B1477" i="66"/>
  <c r="A1477" i="66"/>
  <c r="N1476" i="66"/>
  <c r="K1476" i="66"/>
  <c r="H1476" i="66"/>
  <c r="B1476" i="66"/>
  <c r="A1476" i="66"/>
  <c r="N1475" i="66"/>
  <c r="K1475" i="66"/>
  <c r="H1475" i="66"/>
  <c r="B1475" i="66"/>
  <c r="A1475" i="66"/>
  <c r="N1474" i="66"/>
  <c r="K1474" i="66"/>
  <c r="H1474" i="66"/>
  <c r="B1474" i="66"/>
  <c r="A1474" i="66"/>
  <c r="N1473" i="66"/>
  <c r="K1473" i="66"/>
  <c r="H1473" i="66"/>
  <c r="B1473" i="66"/>
  <c r="A1473" i="66"/>
  <c r="N1472" i="66"/>
  <c r="K1472" i="66"/>
  <c r="H1472" i="66"/>
  <c r="B1472" i="66"/>
  <c r="A1472" i="66"/>
  <c r="N1471" i="66"/>
  <c r="K1471" i="66"/>
  <c r="H1471" i="66"/>
  <c r="B1471" i="66"/>
  <c r="A1471" i="66"/>
  <c r="N1470" i="66"/>
  <c r="K1470" i="66"/>
  <c r="H1470" i="66"/>
  <c r="B1470" i="66"/>
  <c r="A1470" i="66"/>
  <c r="N1469" i="66"/>
  <c r="K1469" i="66"/>
  <c r="H1469" i="66"/>
  <c r="B1469" i="66"/>
  <c r="A1469" i="66"/>
  <c r="N1468" i="66"/>
  <c r="K1468" i="66"/>
  <c r="H1468" i="66"/>
  <c r="B1468" i="66"/>
  <c r="A1468" i="66"/>
  <c r="N1467" i="66"/>
  <c r="K1467" i="66"/>
  <c r="H1467" i="66"/>
  <c r="B1467" i="66"/>
  <c r="A1467" i="66"/>
  <c r="N1466" i="66"/>
  <c r="K1466" i="66"/>
  <c r="H1466" i="66"/>
  <c r="B1466" i="66"/>
  <c r="A1466" i="66"/>
  <c r="N1465" i="66"/>
  <c r="K1465" i="66"/>
  <c r="H1465" i="66"/>
  <c r="B1465" i="66"/>
  <c r="A1465" i="66"/>
  <c r="N1464" i="66"/>
  <c r="K1464" i="66"/>
  <c r="H1464" i="66"/>
  <c r="B1464" i="66"/>
  <c r="A1464" i="66"/>
  <c r="N1463" i="66"/>
  <c r="K1463" i="66"/>
  <c r="H1463" i="66"/>
  <c r="B1463" i="66"/>
  <c r="A1463" i="66"/>
  <c r="N1462" i="66"/>
  <c r="K1462" i="66"/>
  <c r="H1462" i="66"/>
  <c r="B1462" i="66"/>
  <c r="A1462" i="66"/>
  <c r="N1461" i="66"/>
  <c r="K1461" i="66"/>
  <c r="H1461" i="66"/>
  <c r="B1461" i="66"/>
  <c r="A1461" i="66"/>
  <c r="N1460" i="66"/>
  <c r="K1460" i="66"/>
  <c r="H1460" i="66"/>
  <c r="B1460" i="66"/>
  <c r="A1460" i="66"/>
  <c r="N1459" i="66"/>
  <c r="K1459" i="66"/>
  <c r="H1459" i="66"/>
  <c r="B1459" i="66"/>
  <c r="A1459" i="66"/>
  <c r="N1458" i="66"/>
  <c r="K1458" i="66"/>
  <c r="H1458" i="66"/>
  <c r="B1458" i="66"/>
  <c r="A1458" i="66"/>
  <c r="N1457" i="66"/>
  <c r="K1457" i="66"/>
  <c r="H1457" i="66"/>
  <c r="B1457" i="66"/>
  <c r="A1457" i="66"/>
  <c r="N1456" i="66"/>
  <c r="K1456" i="66"/>
  <c r="H1456" i="66"/>
  <c r="B1456" i="66"/>
  <c r="A1456" i="66"/>
  <c r="N1455" i="66"/>
  <c r="K1455" i="66"/>
  <c r="H1455" i="66"/>
  <c r="B1455" i="66"/>
  <c r="A1455" i="66"/>
  <c r="N1454" i="66"/>
  <c r="K1454" i="66"/>
  <c r="H1454" i="66"/>
  <c r="B1454" i="66"/>
  <c r="A1454" i="66"/>
  <c r="N1453" i="66"/>
  <c r="K1453" i="66"/>
  <c r="H1453" i="66"/>
  <c r="B1453" i="66"/>
  <c r="A1453" i="66"/>
  <c r="N1452" i="66"/>
  <c r="K1452" i="66"/>
  <c r="H1452" i="66"/>
  <c r="B1452" i="66"/>
  <c r="A1452" i="66"/>
  <c r="N1451" i="66"/>
  <c r="K1451" i="66"/>
  <c r="H1451" i="66"/>
  <c r="B1451" i="66"/>
  <c r="A1451" i="66"/>
  <c r="N1450" i="66"/>
  <c r="K1450" i="66"/>
  <c r="H1450" i="66"/>
  <c r="B1450" i="66"/>
  <c r="A1450" i="66"/>
  <c r="N1449" i="66"/>
  <c r="K1449" i="66"/>
  <c r="H1449" i="66"/>
  <c r="B1449" i="66"/>
  <c r="A1449" i="66"/>
  <c r="N1448" i="66"/>
  <c r="K1448" i="66"/>
  <c r="H1448" i="66"/>
  <c r="B1448" i="66"/>
  <c r="A1448" i="66"/>
  <c r="N1447" i="66"/>
  <c r="K1447" i="66"/>
  <c r="H1447" i="66"/>
  <c r="B1447" i="66"/>
  <c r="A1447" i="66"/>
  <c r="N1446" i="66"/>
  <c r="K1446" i="66"/>
  <c r="H1446" i="66"/>
  <c r="B1446" i="66"/>
  <c r="A1446" i="66"/>
  <c r="N1445" i="66"/>
  <c r="K1445" i="66"/>
  <c r="H1445" i="66"/>
  <c r="B1445" i="66"/>
  <c r="A1445" i="66"/>
  <c r="N1444" i="66"/>
  <c r="K1444" i="66"/>
  <c r="H1444" i="66"/>
  <c r="B1444" i="66"/>
  <c r="A1444" i="66"/>
  <c r="N1443" i="66"/>
  <c r="K1443" i="66"/>
  <c r="H1443" i="66"/>
  <c r="B1443" i="66"/>
  <c r="A1443" i="66"/>
  <c r="N1442" i="66"/>
  <c r="K1442" i="66"/>
  <c r="H1442" i="66"/>
  <c r="B1442" i="66"/>
  <c r="A1442" i="66"/>
  <c r="N1441" i="66"/>
  <c r="K1441" i="66"/>
  <c r="H1441" i="66"/>
  <c r="B1441" i="66"/>
  <c r="A1441" i="66"/>
  <c r="N1440" i="66"/>
  <c r="K1440" i="66"/>
  <c r="H1440" i="66"/>
  <c r="B1440" i="66"/>
  <c r="A1440" i="66"/>
  <c r="N1439" i="66"/>
  <c r="K1439" i="66"/>
  <c r="H1439" i="66"/>
  <c r="B1439" i="66"/>
  <c r="A1439" i="66"/>
  <c r="N1438" i="66"/>
  <c r="K1438" i="66"/>
  <c r="H1438" i="66"/>
  <c r="B1438" i="66"/>
  <c r="A1438" i="66"/>
  <c r="N1437" i="66"/>
  <c r="K1437" i="66"/>
  <c r="H1437" i="66"/>
  <c r="B1437" i="66"/>
  <c r="A1437" i="66"/>
  <c r="N1436" i="66"/>
  <c r="K1436" i="66"/>
  <c r="H1436" i="66"/>
  <c r="B1436" i="66"/>
  <c r="A1436" i="66"/>
  <c r="N1435" i="66"/>
  <c r="K1435" i="66"/>
  <c r="H1435" i="66"/>
  <c r="B1435" i="66"/>
  <c r="A1435" i="66"/>
  <c r="N1434" i="66"/>
  <c r="K1434" i="66"/>
  <c r="H1434" i="66"/>
  <c r="B1434" i="66"/>
  <c r="A1434" i="66"/>
  <c r="N1433" i="66"/>
  <c r="K1433" i="66"/>
  <c r="H1433" i="66"/>
  <c r="B1433" i="66"/>
  <c r="A1433" i="66"/>
  <c r="N1432" i="66"/>
  <c r="K1432" i="66"/>
  <c r="H1432" i="66"/>
  <c r="B1432" i="66"/>
  <c r="A1432" i="66"/>
  <c r="N1431" i="66"/>
  <c r="K1431" i="66"/>
  <c r="H1431" i="66"/>
  <c r="B1431" i="66"/>
  <c r="A1431" i="66"/>
  <c r="N1430" i="66"/>
  <c r="K1430" i="66"/>
  <c r="H1430" i="66"/>
  <c r="B1430" i="66"/>
  <c r="A1430" i="66"/>
  <c r="N1429" i="66"/>
  <c r="K1429" i="66"/>
  <c r="H1429" i="66"/>
  <c r="B1429" i="66"/>
  <c r="A1429" i="66"/>
  <c r="N1428" i="66"/>
  <c r="K1428" i="66"/>
  <c r="H1428" i="66"/>
  <c r="B1428" i="66"/>
  <c r="A1428" i="66"/>
  <c r="N1427" i="66"/>
  <c r="K1427" i="66"/>
  <c r="H1427" i="66"/>
  <c r="B1427" i="66"/>
  <c r="A1427" i="66"/>
  <c r="N1426" i="66"/>
  <c r="K1426" i="66"/>
  <c r="H1426" i="66"/>
  <c r="B1426" i="66"/>
  <c r="A1426" i="66"/>
  <c r="N1425" i="66"/>
  <c r="K1425" i="66"/>
  <c r="H1425" i="66"/>
  <c r="B1425" i="66"/>
  <c r="A1425" i="66"/>
  <c r="N1424" i="66"/>
  <c r="K1424" i="66"/>
  <c r="H1424" i="66"/>
  <c r="B1424" i="66"/>
  <c r="A1424" i="66"/>
  <c r="N1423" i="66"/>
  <c r="K1423" i="66"/>
  <c r="H1423" i="66"/>
  <c r="B1423" i="66"/>
  <c r="A1423" i="66"/>
  <c r="N1422" i="66"/>
  <c r="K1422" i="66"/>
  <c r="H1422" i="66"/>
  <c r="B1422" i="66"/>
  <c r="A1422" i="66"/>
  <c r="N1421" i="66"/>
  <c r="K1421" i="66"/>
  <c r="H1421" i="66"/>
  <c r="B1421" i="66"/>
  <c r="A1421" i="66"/>
  <c r="N1420" i="66"/>
  <c r="K1420" i="66"/>
  <c r="H1420" i="66"/>
  <c r="B1420" i="66"/>
  <c r="A1420" i="66"/>
  <c r="N1419" i="66"/>
  <c r="K1419" i="66"/>
  <c r="H1419" i="66"/>
  <c r="B1419" i="66"/>
  <c r="A1419" i="66"/>
  <c r="N1418" i="66"/>
  <c r="K1418" i="66"/>
  <c r="H1418" i="66"/>
  <c r="B1418" i="66"/>
  <c r="A1418" i="66"/>
  <c r="N1417" i="66"/>
  <c r="K1417" i="66"/>
  <c r="H1417" i="66"/>
  <c r="B1417" i="66"/>
  <c r="A1417" i="66"/>
  <c r="N1416" i="66"/>
  <c r="K1416" i="66"/>
  <c r="H1416" i="66"/>
  <c r="B1416" i="66"/>
  <c r="A1416" i="66"/>
  <c r="N1415" i="66"/>
  <c r="K1415" i="66"/>
  <c r="H1415" i="66"/>
  <c r="B1415" i="66"/>
  <c r="A1415" i="66"/>
  <c r="N1414" i="66"/>
  <c r="K1414" i="66"/>
  <c r="H1414" i="66"/>
  <c r="B1414" i="66"/>
  <c r="A1414" i="66"/>
  <c r="N1413" i="66"/>
  <c r="K1413" i="66"/>
  <c r="H1413" i="66"/>
  <c r="B1413" i="66"/>
  <c r="A1413" i="66"/>
  <c r="N1412" i="66"/>
  <c r="K1412" i="66"/>
  <c r="H1412" i="66"/>
  <c r="B1412" i="66"/>
  <c r="A1412" i="66"/>
  <c r="N1411" i="66"/>
  <c r="K1411" i="66"/>
  <c r="H1411" i="66"/>
  <c r="B1411" i="66"/>
  <c r="A1411" i="66"/>
  <c r="N1410" i="66"/>
  <c r="K1410" i="66"/>
  <c r="H1410" i="66"/>
  <c r="B1410" i="66"/>
  <c r="A1410" i="66"/>
  <c r="N1409" i="66"/>
  <c r="K1409" i="66"/>
  <c r="H1409" i="66"/>
  <c r="B1409" i="66"/>
  <c r="A1409" i="66"/>
  <c r="N1408" i="66"/>
  <c r="K1408" i="66"/>
  <c r="H1408" i="66"/>
  <c r="B1408" i="66"/>
  <c r="A1408" i="66"/>
  <c r="N1407" i="66"/>
  <c r="K1407" i="66"/>
  <c r="H1407" i="66"/>
  <c r="B1407" i="66"/>
  <c r="A1407" i="66"/>
  <c r="N1406" i="66"/>
  <c r="K1406" i="66"/>
  <c r="H1406" i="66"/>
  <c r="B1406" i="66"/>
  <c r="A1406" i="66"/>
  <c r="N1405" i="66"/>
  <c r="K1405" i="66"/>
  <c r="H1405" i="66"/>
  <c r="B1405" i="66"/>
  <c r="A1405" i="66"/>
  <c r="N1404" i="66"/>
  <c r="K1404" i="66"/>
  <c r="H1404" i="66"/>
  <c r="B1404" i="66"/>
  <c r="A1404" i="66"/>
  <c r="N1403" i="66"/>
  <c r="K1403" i="66"/>
  <c r="H1403" i="66"/>
  <c r="B1403" i="66"/>
  <c r="A1403" i="66"/>
  <c r="N1402" i="66"/>
  <c r="K1402" i="66"/>
  <c r="H1402" i="66"/>
  <c r="B1402" i="66"/>
  <c r="A1402" i="66"/>
  <c r="N1401" i="66"/>
  <c r="K1401" i="66"/>
  <c r="H1401" i="66"/>
  <c r="B1401" i="66"/>
  <c r="A1401" i="66"/>
  <c r="N1400" i="66"/>
  <c r="K1400" i="66"/>
  <c r="H1400" i="66"/>
  <c r="B1400" i="66"/>
  <c r="A1400" i="66"/>
  <c r="N1399" i="66"/>
  <c r="K1399" i="66"/>
  <c r="H1399" i="66"/>
  <c r="B1399" i="66"/>
  <c r="A1399" i="66"/>
  <c r="N1398" i="66"/>
  <c r="K1398" i="66"/>
  <c r="H1398" i="66"/>
  <c r="B1398" i="66"/>
  <c r="A1398" i="66"/>
  <c r="N1397" i="66"/>
  <c r="K1397" i="66"/>
  <c r="H1397" i="66"/>
  <c r="B1397" i="66"/>
  <c r="A1397" i="66"/>
  <c r="N1396" i="66"/>
  <c r="K1396" i="66"/>
  <c r="H1396" i="66"/>
  <c r="B1396" i="66"/>
  <c r="A1396" i="66"/>
  <c r="N1395" i="66"/>
  <c r="K1395" i="66"/>
  <c r="H1395" i="66"/>
  <c r="B1395" i="66"/>
  <c r="A1395" i="66"/>
  <c r="N1394" i="66"/>
  <c r="K1394" i="66"/>
  <c r="H1394" i="66"/>
  <c r="B1394" i="66"/>
  <c r="A1394" i="66"/>
  <c r="N1393" i="66"/>
  <c r="K1393" i="66"/>
  <c r="H1393" i="66"/>
  <c r="B1393" i="66"/>
  <c r="A1393" i="66"/>
  <c r="N1392" i="66"/>
  <c r="K1392" i="66"/>
  <c r="H1392" i="66"/>
  <c r="B1392" i="66"/>
  <c r="A1392" i="66"/>
  <c r="N1391" i="66"/>
  <c r="K1391" i="66"/>
  <c r="H1391" i="66"/>
  <c r="B1391" i="66"/>
  <c r="A1391" i="66"/>
  <c r="N1390" i="66"/>
  <c r="K1390" i="66"/>
  <c r="H1390" i="66"/>
  <c r="B1390" i="66"/>
  <c r="A1390" i="66"/>
  <c r="N1389" i="66"/>
  <c r="K1389" i="66"/>
  <c r="H1389" i="66"/>
  <c r="B1389" i="66"/>
  <c r="A1389" i="66"/>
  <c r="N1388" i="66"/>
  <c r="K1388" i="66"/>
  <c r="H1388" i="66"/>
  <c r="B1388" i="66"/>
  <c r="A1388" i="66"/>
  <c r="N1387" i="66"/>
  <c r="K1387" i="66"/>
  <c r="H1387" i="66"/>
  <c r="B1387" i="66"/>
  <c r="A1387" i="66"/>
  <c r="N1386" i="66"/>
  <c r="K1386" i="66"/>
  <c r="H1386" i="66"/>
  <c r="B1386" i="66"/>
  <c r="A1386" i="66"/>
  <c r="N1385" i="66"/>
  <c r="K1385" i="66"/>
  <c r="H1385" i="66"/>
  <c r="B1385" i="66"/>
  <c r="A1385" i="66"/>
  <c r="N1384" i="66"/>
  <c r="K1384" i="66"/>
  <c r="H1384" i="66"/>
  <c r="B1384" i="66"/>
  <c r="A1384" i="66"/>
  <c r="N1383" i="66"/>
  <c r="K1383" i="66"/>
  <c r="H1383" i="66"/>
  <c r="B1383" i="66"/>
  <c r="A1383" i="66"/>
  <c r="N1382" i="66"/>
  <c r="K1382" i="66"/>
  <c r="H1382" i="66"/>
  <c r="B1382" i="66"/>
  <c r="A1382" i="66"/>
  <c r="N1381" i="66"/>
  <c r="K1381" i="66"/>
  <c r="H1381" i="66"/>
  <c r="B1381" i="66"/>
  <c r="A1381" i="66"/>
  <c r="N1380" i="66"/>
  <c r="K1380" i="66"/>
  <c r="H1380" i="66"/>
  <c r="B1380" i="66"/>
  <c r="A1380" i="66"/>
  <c r="N1379" i="66"/>
  <c r="K1379" i="66"/>
  <c r="H1379" i="66"/>
  <c r="B1379" i="66"/>
  <c r="A1379" i="66"/>
  <c r="N1378" i="66"/>
  <c r="K1378" i="66"/>
  <c r="H1378" i="66"/>
  <c r="B1378" i="66"/>
  <c r="A1378" i="66"/>
  <c r="N1377" i="66"/>
  <c r="K1377" i="66"/>
  <c r="H1377" i="66"/>
  <c r="B1377" i="66"/>
  <c r="A1377" i="66"/>
  <c r="N1376" i="66"/>
  <c r="K1376" i="66"/>
  <c r="H1376" i="66"/>
  <c r="B1376" i="66"/>
  <c r="A1376" i="66"/>
  <c r="N1375" i="66"/>
  <c r="K1375" i="66"/>
  <c r="H1375" i="66"/>
  <c r="B1375" i="66"/>
  <c r="A1375" i="66"/>
  <c r="N1374" i="66"/>
  <c r="K1374" i="66"/>
  <c r="H1374" i="66"/>
  <c r="B1374" i="66"/>
  <c r="A1374" i="66"/>
  <c r="N1373" i="66"/>
  <c r="K1373" i="66"/>
  <c r="H1373" i="66"/>
  <c r="B1373" i="66"/>
  <c r="A1373" i="66"/>
  <c r="N1372" i="66"/>
  <c r="K1372" i="66"/>
  <c r="H1372" i="66"/>
  <c r="B1372" i="66"/>
  <c r="A1372" i="66"/>
  <c r="N1371" i="66"/>
  <c r="K1371" i="66"/>
  <c r="H1371" i="66"/>
  <c r="B1371" i="66"/>
  <c r="A1371" i="66"/>
  <c r="N1370" i="66"/>
  <c r="K1370" i="66"/>
  <c r="H1370" i="66"/>
  <c r="B1370" i="66"/>
  <c r="A1370" i="66"/>
  <c r="N1369" i="66"/>
  <c r="K1369" i="66"/>
  <c r="H1369" i="66"/>
  <c r="B1369" i="66"/>
  <c r="A1369" i="66"/>
  <c r="N1368" i="66"/>
  <c r="K1368" i="66"/>
  <c r="H1368" i="66"/>
  <c r="B1368" i="66"/>
  <c r="A1368" i="66"/>
  <c r="N1367" i="66"/>
  <c r="K1367" i="66"/>
  <c r="H1367" i="66"/>
  <c r="B1367" i="66"/>
  <c r="A1367" i="66"/>
  <c r="N1366" i="66"/>
  <c r="K1366" i="66"/>
  <c r="H1366" i="66"/>
  <c r="B1366" i="66"/>
  <c r="A1366" i="66"/>
  <c r="N1365" i="66"/>
  <c r="K1365" i="66"/>
  <c r="H1365" i="66"/>
  <c r="B1365" i="66"/>
  <c r="A1365" i="66"/>
  <c r="N1364" i="66"/>
  <c r="K1364" i="66"/>
  <c r="H1364" i="66"/>
  <c r="B1364" i="66"/>
  <c r="A1364" i="66"/>
  <c r="N1363" i="66"/>
  <c r="K1363" i="66"/>
  <c r="H1363" i="66"/>
  <c r="B1363" i="66"/>
  <c r="A1363" i="66"/>
  <c r="N1362" i="66"/>
  <c r="K1362" i="66"/>
  <c r="H1362" i="66"/>
  <c r="B1362" i="66"/>
  <c r="A1362" i="66"/>
  <c r="N1361" i="66"/>
  <c r="K1361" i="66"/>
  <c r="H1361" i="66"/>
  <c r="B1361" i="66"/>
  <c r="A1361" i="66"/>
  <c r="N1360" i="66"/>
  <c r="K1360" i="66"/>
  <c r="H1360" i="66"/>
  <c r="B1360" i="66"/>
  <c r="A1360" i="66"/>
  <c r="N1359" i="66"/>
  <c r="K1359" i="66"/>
  <c r="H1359" i="66"/>
  <c r="B1359" i="66"/>
  <c r="A1359" i="66"/>
  <c r="N1358" i="66"/>
  <c r="K1358" i="66"/>
  <c r="H1358" i="66"/>
  <c r="B1358" i="66"/>
  <c r="A1358" i="66"/>
  <c r="N1357" i="66"/>
  <c r="K1357" i="66"/>
  <c r="H1357" i="66"/>
  <c r="B1357" i="66"/>
  <c r="A1357" i="66"/>
  <c r="N1356" i="66"/>
  <c r="K1356" i="66"/>
  <c r="H1356" i="66"/>
  <c r="B1356" i="66"/>
  <c r="A1356" i="66"/>
  <c r="N1355" i="66"/>
  <c r="K1355" i="66"/>
  <c r="H1355" i="66"/>
  <c r="B1355" i="66"/>
  <c r="A1355" i="66"/>
  <c r="N1354" i="66"/>
  <c r="K1354" i="66"/>
  <c r="H1354" i="66"/>
  <c r="B1354" i="66"/>
  <c r="A1354" i="66"/>
  <c r="N1353" i="66"/>
  <c r="K1353" i="66"/>
  <c r="H1353" i="66"/>
  <c r="B1353" i="66"/>
  <c r="A1353" i="66"/>
  <c r="N1352" i="66"/>
  <c r="K1352" i="66"/>
  <c r="H1352" i="66"/>
  <c r="B1352" i="66"/>
  <c r="A1352" i="66"/>
  <c r="N1351" i="66"/>
  <c r="K1351" i="66"/>
  <c r="H1351" i="66"/>
  <c r="B1351" i="66"/>
  <c r="A1351" i="66"/>
  <c r="N1350" i="66"/>
  <c r="K1350" i="66"/>
  <c r="H1350" i="66"/>
  <c r="B1350" i="66"/>
  <c r="A1350" i="66"/>
  <c r="N1349" i="66"/>
  <c r="K1349" i="66"/>
  <c r="H1349" i="66"/>
  <c r="B1349" i="66"/>
  <c r="A1349" i="66"/>
  <c r="N1348" i="66"/>
  <c r="K1348" i="66"/>
  <c r="H1348" i="66"/>
  <c r="B1348" i="66"/>
  <c r="A1348" i="66"/>
  <c r="N1347" i="66"/>
  <c r="K1347" i="66"/>
  <c r="H1347" i="66"/>
  <c r="B1347" i="66"/>
  <c r="A1347" i="66"/>
  <c r="N1346" i="66"/>
  <c r="K1346" i="66"/>
  <c r="H1346" i="66"/>
  <c r="B1346" i="66"/>
  <c r="A1346" i="66"/>
  <c r="N1345" i="66"/>
  <c r="K1345" i="66"/>
  <c r="H1345" i="66"/>
  <c r="B1345" i="66"/>
  <c r="A1345" i="66"/>
  <c r="N1344" i="66"/>
  <c r="K1344" i="66"/>
  <c r="H1344" i="66"/>
  <c r="B1344" i="66"/>
  <c r="A1344" i="66"/>
  <c r="N1343" i="66"/>
  <c r="K1343" i="66"/>
  <c r="H1343" i="66"/>
  <c r="B1343" i="66"/>
  <c r="A1343" i="66"/>
  <c r="N1342" i="66"/>
  <c r="K1342" i="66"/>
  <c r="H1342" i="66"/>
  <c r="B1342" i="66"/>
  <c r="A1342" i="66"/>
  <c r="N1341" i="66"/>
  <c r="K1341" i="66"/>
  <c r="H1341" i="66"/>
  <c r="B1341" i="66"/>
  <c r="A1341" i="66"/>
  <c r="N1340" i="66"/>
  <c r="K1340" i="66"/>
  <c r="H1340" i="66"/>
  <c r="B1340" i="66"/>
  <c r="A1340" i="66"/>
  <c r="N1339" i="66"/>
  <c r="K1339" i="66"/>
  <c r="H1339" i="66"/>
  <c r="B1339" i="66"/>
  <c r="A1339" i="66"/>
  <c r="N1338" i="66"/>
  <c r="K1338" i="66"/>
  <c r="H1338" i="66"/>
  <c r="B1338" i="66"/>
  <c r="A1338" i="66"/>
  <c r="N1337" i="66"/>
  <c r="K1337" i="66"/>
  <c r="H1337" i="66"/>
  <c r="B1337" i="66"/>
  <c r="A1337" i="66"/>
  <c r="N1336" i="66"/>
  <c r="K1336" i="66"/>
  <c r="H1336" i="66"/>
  <c r="B1336" i="66"/>
  <c r="A1336" i="66"/>
  <c r="N1335" i="66"/>
  <c r="K1335" i="66"/>
  <c r="H1335" i="66"/>
  <c r="B1335" i="66"/>
  <c r="A1335" i="66"/>
  <c r="N1334" i="66"/>
  <c r="K1334" i="66"/>
  <c r="H1334" i="66"/>
  <c r="B1334" i="66"/>
  <c r="A1334" i="66"/>
  <c r="N1333" i="66"/>
  <c r="K1333" i="66"/>
  <c r="H1333" i="66"/>
  <c r="B1333" i="66"/>
  <c r="A1333" i="66"/>
  <c r="N1332" i="66"/>
  <c r="K1332" i="66"/>
  <c r="H1332" i="66"/>
  <c r="B1332" i="66"/>
  <c r="A1332" i="66"/>
  <c r="N1331" i="66"/>
  <c r="K1331" i="66"/>
  <c r="H1331" i="66"/>
  <c r="B1331" i="66"/>
  <c r="A1331" i="66"/>
  <c r="N1330" i="66"/>
  <c r="K1330" i="66"/>
  <c r="H1330" i="66"/>
  <c r="B1330" i="66"/>
  <c r="A1330" i="66"/>
  <c r="N1329" i="66"/>
  <c r="K1329" i="66"/>
  <c r="H1329" i="66"/>
  <c r="B1329" i="66"/>
  <c r="A1329" i="66"/>
  <c r="N1328" i="66"/>
  <c r="K1328" i="66"/>
  <c r="H1328" i="66"/>
  <c r="B1328" i="66"/>
  <c r="A1328" i="66"/>
  <c r="N1327" i="66"/>
  <c r="K1327" i="66"/>
  <c r="H1327" i="66"/>
  <c r="B1327" i="66"/>
  <c r="A1327" i="66"/>
  <c r="N1326" i="66"/>
  <c r="K1326" i="66"/>
  <c r="H1326" i="66"/>
  <c r="B1326" i="66"/>
  <c r="A1326" i="66"/>
  <c r="N1325" i="66"/>
  <c r="K1325" i="66"/>
  <c r="H1325" i="66"/>
  <c r="B1325" i="66"/>
  <c r="A1325" i="66"/>
  <c r="N1324" i="66"/>
  <c r="K1324" i="66"/>
  <c r="H1324" i="66"/>
  <c r="B1324" i="66"/>
  <c r="A1324" i="66"/>
  <c r="N1323" i="66"/>
  <c r="K1323" i="66"/>
  <c r="H1323" i="66"/>
  <c r="B1323" i="66"/>
  <c r="A1323" i="66"/>
  <c r="N1322" i="66"/>
  <c r="K1322" i="66"/>
  <c r="H1322" i="66"/>
  <c r="B1322" i="66"/>
  <c r="A1322" i="66"/>
  <c r="N1321" i="66"/>
  <c r="K1321" i="66"/>
  <c r="H1321" i="66"/>
  <c r="B1321" i="66"/>
  <c r="A1321" i="66"/>
  <c r="N1320" i="66"/>
  <c r="K1320" i="66"/>
  <c r="H1320" i="66"/>
  <c r="B1320" i="66"/>
  <c r="A1320" i="66"/>
  <c r="N1319" i="66"/>
  <c r="K1319" i="66"/>
  <c r="H1319" i="66"/>
  <c r="B1319" i="66"/>
  <c r="A1319" i="66"/>
  <c r="N1318" i="66"/>
  <c r="K1318" i="66"/>
  <c r="H1318" i="66"/>
  <c r="B1318" i="66"/>
  <c r="A1318" i="66"/>
  <c r="N1317" i="66"/>
  <c r="K1317" i="66"/>
  <c r="H1317" i="66"/>
  <c r="B1317" i="66"/>
  <c r="A1317" i="66"/>
  <c r="N1316" i="66"/>
  <c r="K1316" i="66"/>
  <c r="H1316" i="66"/>
  <c r="B1316" i="66"/>
  <c r="A1316" i="66"/>
  <c r="N1315" i="66"/>
  <c r="K1315" i="66"/>
  <c r="H1315" i="66"/>
  <c r="B1315" i="66"/>
  <c r="A1315" i="66"/>
  <c r="N1314" i="66"/>
  <c r="K1314" i="66"/>
  <c r="H1314" i="66"/>
  <c r="B1314" i="66"/>
  <c r="A1314" i="66"/>
  <c r="N1313" i="66"/>
  <c r="K1313" i="66"/>
  <c r="H1313" i="66"/>
  <c r="B1313" i="66"/>
  <c r="A1313" i="66"/>
  <c r="N1312" i="66"/>
  <c r="K1312" i="66"/>
  <c r="H1312" i="66"/>
  <c r="B1312" i="66"/>
  <c r="A1312" i="66"/>
  <c r="N1311" i="66"/>
  <c r="K1311" i="66"/>
  <c r="H1311" i="66"/>
  <c r="B1311" i="66"/>
  <c r="A1311" i="66"/>
  <c r="N1310" i="66"/>
  <c r="K1310" i="66"/>
  <c r="H1310" i="66"/>
  <c r="B1310" i="66"/>
  <c r="A1310" i="66"/>
  <c r="N1309" i="66"/>
  <c r="K1309" i="66"/>
  <c r="H1309" i="66"/>
  <c r="B1309" i="66"/>
  <c r="A1309" i="66"/>
  <c r="N1308" i="66"/>
  <c r="K1308" i="66"/>
  <c r="H1308" i="66"/>
  <c r="B1308" i="66"/>
  <c r="A1308" i="66"/>
  <c r="N1307" i="66"/>
  <c r="K1307" i="66"/>
  <c r="H1307" i="66"/>
  <c r="B1307" i="66"/>
  <c r="A1307" i="66"/>
  <c r="N1306" i="66"/>
  <c r="K1306" i="66"/>
  <c r="H1306" i="66"/>
  <c r="B1306" i="66"/>
  <c r="A1306" i="66"/>
  <c r="N1305" i="66"/>
  <c r="K1305" i="66"/>
  <c r="H1305" i="66"/>
  <c r="B1305" i="66"/>
  <c r="A1305" i="66"/>
  <c r="N1304" i="66"/>
  <c r="K1304" i="66"/>
  <c r="H1304" i="66"/>
  <c r="B1304" i="66"/>
  <c r="A1304" i="66"/>
  <c r="N1303" i="66"/>
  <c r="K1303" i="66"/>
  <c r="H1303" i="66"/>
  <c r="B1303" i="66"/>
  <c r="A1303" i="66"/>
  <c r="N1302" i="66"/>
  <c r="K1302" i="66"/>
  <c r="H1302" i="66"/>
  <c r="B1302" i="66"/>
  <c r="A1302" i="66"/>
  <c r="N1301" i="66"/>
  <c r="K1301" i="66"/>
  <c r="H1301" i="66"/>
  <c r="B1301" i="66"/>
  <c r="A1301" i="66"/>
  <c r="N1300" i="66"/>
  <c r="K1300" i="66"/>
  <c r="H1300" i="66"/>
  <c r="B1300" i="66"/>
  <c r="A1300" i="66"/>
  <c r="N1299" i="66"/>
  <c r="K1299" i="66"/>
  <c r="H1299" i="66"/>
  <c r="B1299" i="66"/>
  <c r="A1299" i="66"/>
  <c r="N1298" i="66"/>
  <c r="K1298" i="66"/>
  <c r="H1298" i="66"/>
  <c r="B1298" i="66"/>
  <c r="A1298" i="66"/>
  <c r="N1297" i="66"/>
  <c r="K1297" i="66"/>
  <c r="H1297" i="66"/>
  <c r="B1297" i="66"/>
  <c r="A1297" i="66"/>
  <c r="N1296" i="66"/>
  <c r="K1296" i="66"/>
  <c r="H1296" i="66"/>
  <c r="B1296" i="66"/>
  <c r="A1296" i="66"/>
  <c r="N1295" i="66"/>
  <c r="K1295" i="66"/>
  <c r="H1295" i="66"/>
  <c r="B1295" i="66"/>
  <c r="A1295" i="66"/>
  <c r="N1294" i="66"/>
  <c r="K1294" i="66"/>
  <c r="H1294" i="66"/>
  <c r="B1294" i="66"/>
  <c r="A1294" i="66"/>
  <c r="N1293" i="66"/>
  <c r="K1293" i="66"/>
  <c r="H1293" i="66"/>
  <c r="B1293" i="66"/>
  <c r="A1293" i="66"/>
  <c r="N1292" i="66"/>
  <c r="K1292" i="66"/>
  <c r="H1292" i="66"/>
  <c r="B1292" i="66"/>
  <c r="A1292" i="66"/>
  <c r="N1291" i="66"/>
  <c r="K1291" i="66"/>
  <c r="H1291" i="66"/>
  <c r="B1291" i="66"/>
  <c r="A1291" i="66"/>
  <c r="N1290" i="66"/>
  <c r="K1290" i="66"/>
  <c r="H1290" i="66"/>
  <c r="B1290" i="66"/>
  <c r="A1290" i="66"/>
  <c r="N1289" i="66"/>
  <c r="K1289" i="66"/>
  <c r="H1289" i="66"/>
  <c r="B1289" i="66"/>
  <c r="A1289" i="66"/>
  <c r="N1288" i="66"/>
  <c r="K1288" i="66"/>
  <c r="H1288" i="66"/>
  <c r="B1288" i="66"/>
  <c r="A1288" i="66"/>
  <c r="N1287" i="66"/>
  <c r="K1287" i="66"/>
  <c r="H1287" i="66"/>
  <c r="B1287" i="66"/>
  <c r="A1287" i="66"/>
  <c r="N1286" i="66"/>
  <c r="K1286" i="66"/>
  <c r="H1286" i="66"/>
  <c r="B1286" i="66"/>
  <c r="A1286" i="66"/>
  <c r="N1285" i="66"/>
  <c r="K1285" i="66"/>
  <c r="H1285" i="66"/>
  <c r="B1285" i="66"/>
  <c r="A1285" i="66"/>
  <c r="N1284" i="66"/>
  <c r="K1284" i="66"/>
  <c r="H1284" i="66"/>
  <c r="B1284" i="66"/>
  <c r="A1284" i="66"/>
  <c r="N1283" i="66"/>
  <c r="K1283" i="66"/>
  <c r="H1283" i="66"/>
  <c r="B1283" i="66"/>
  <c r="A1283" i="66"/>
  <c r="N1282" i="66"/>
  <c r="K1282" i="66"/>
  <c r="H1282" i="66"/>
  <c r="B1282" i="66"/>
  <c r="A1282" i="66"/>
  <c r="N1281" i="66"/>
  <c r="K1281" i="66"/>
  <c r="H1281" i="66"/>
  <c r="B1281" i="66"/>
  <c r="A1281" i="66"/>
  <c r="N1280" i="66"/>
  <c r="K1280" i="66"/>
  <c r="H1280" i="66"/>
  <c r="B1280" i="66"/>
  <c r="A1280" i="66"/>
  <c r="N1279" i="66"/>
  <c r="K1279" i="66"/>
  <c r="H1279" i="66"/>
  <c r="B1279" i="66"/>
  <c r="A1279" i="66"/>
  <c r="N1278" i="66"/>
  <c r="K1278" i="66"/>
  <c r="H1278" i="66"/>
  <c r="B1278" i="66"/>
  <c r="A1278" i="66"/>
  <c r="N1277" i="66"/>
  <c r="K1277" i="66"/>
  <c r="H1277" i="66"/>
  <c r="B1277" i="66"/>
  <c r="A1277" i="66"/>
  <c r="N1276" i="66"/>
  <c r="K1276" i="66"/>
  <c r="H1276" i="66"/>
  <c r="B1276" i="66"/>
  <c r="A1276" i="66"/>
  <c r="N1275" i="66"/>
  <c r="K1275" i="66"/>
  <c r="H1275" i="66"/>
  <c r="B1275" i="66"/>
  <c r="A1275" i="66"/>
  <c r="N1274" i="66"/>
  <c r="K1274" i="66"/>
  <c r="H1274" i="66"/>
  <c r="B1274" i="66"/>
  <c r="A1274" i="66"/>
  <c r="N1273" i="66"/>
  <c r="K1273" i="66"/>
  <c r="H1273" i="66"/>
  <c r="B1273" i="66"/>
  <c r="A1273" i="66"/>
  <c r="N1272" i="66"/>
  <c r="K1272" i="66"/>
  <c r="H1272" i="66"/>
  <c r="B1272" i="66"/>
  <c r="A1272" i="66"/>
  <c r="N1271" i="66"/>
  <c r="K1271" i="66"/>
  <c r="H1271" i="66"/>
  <c r="B1271" i="66"/>
  <c r="A1271" i="66"/>
  <c r="N1270" i="66"/>
  <c r="K1270" i="66"/>
  <c r="H1270" i="66"/>
  <c r="B1270" i="66"/>
  <c r="A1270" i="66"/>
  <c r="N1269" i="66"/>
  <c r="K1269" i="66"/>
  <c r="H1269" i="66"/>
  <c r="B1269" i="66"/>
  <c r="A1269" i="66"/>
  <c r="N1268" i="66"/>
  <c r="K1268" i="66"/>
  <c r="H1268" i="66"/>
  <c r="B1268" i="66"/>
  <c r="A1268" i="66"/>
  <c r="N1267" i="66"/>
  <c r="K1267" i="66"/>
  <c r="H1267" i="66"/>
  <c r="B1267" i="66"/>
  <c r="A1267" i="66"/>
  <c r="N1266" i="66"/>
  <c r="K1266" i="66"/>
  <c r="H1266" i="66"/>
  <c r="B1266" i="66"/>
  <c r="A1266" i="66"/>
  <c r="N1265" i="66"/>
  <c r="K1265" i="66"/>
  <c r="H1265" i="66"/>
  <c r="B1265" i="66"/>
  <c r="A1265" i="66"/>
  <c r="N1264" i="66"/>
  <c r="K1264" i="66"/>
  <c r="H1264" i="66"/>
  <c r="B1264" i="66"/>
  <c r="A1264" i="66"/>
  <c r="N1263" i="66"/>
  <c r="K1263" i="66"/>
  <c r="H1263" i="66"/>
  <c r="B1263" i="66"/>
  <c r="A1263" i="66"/>
  <c r="N1262" i="66"/>
  <c r="K1262" i="66"/>
  <c r="H1262" i="66"/>
  <c r="B1262" i="66"/>
  <c r="A1262" i="66"/>
  <c r="N1261" i="66"/>
  <c r="K1261" i="66"/>
  <c r="H1261" i="66"/>
  <c r="B1261" i="66"/>
  <c r="A1261" i="66"/>
  <c r="N1260" i="66"/>
  <c r="K1260" i="66"/>
  <c r="H1260" i="66"/>
  <c r="B1260" i="66"/>
  <c r="A1260" i="66"/>
  <c r="N1259" i="66"/>
  <c r="K1259" i="66"/>
  <c r="H1259" i="66"/>
  <c r="B1259" i="66"/>
  <c r="A1259" i="66"/>
  <c r="N1258" i="66"/>
  <c r="K1258" i="66"/>
  <c r="H1258" i="66"/>
  <c r="B1258" i="66"/>
  <c r="A1258" i="66"/>
  <c r="N1257" i="66"/>
  <c r="K1257" i="66"/>
  <c r="H1257" i="66"/>
  <c r="B1257" i="66"/>
  <c r="A1257" i="66"/>
  <c r="N1256" i="66"/>
  <c r="K1256" i="66"/>
  <c r="H1256" i="66"/>
  <c r="B1256" i="66"/>
  <c r="A1256" i="66"/>
  <c r="N1255" i="66"/>
  <c r="K1255" i="66"/>
  <c r="H1255" i="66"/>
  <c r="B1255" i="66"/>
  <c r="A1255" i="66"/>
  <c r="N1254" i="66"/>
  <c r="K1254" i="66"/>
  <c r="H1254" i="66"/>
  <c r="B1254" i="66"/>
  <c r="A1254" i="66"/>
  <c r="N1253" i="66"/>
  <c r="K1253" i="66"/>
  <c r="H1253" i="66"/>
  <c r="B1253" i="66"/>
  <c r="A1253" i="66"/>
  <c r="N1252" i="66"/>
  <c r="K1252" i="66"/>
  <c r="H1252" i="66"/>
  <c r="B1252" i="66"/>
  <c r="A1252" i="66"/>
  <c r="N1251" i="66"/>
  <c r="K1251" i="66"/>
  <c r="H1251" i="66"/>
  <c r="B1251" i="66"/>
  <c r="A1251" i="66"/>
  <c r="N1250" i="66"/>
  <c r="K1250" i="66"/>
  <c r="H1250" i="66"/>
  <c r="B1250" i="66"/>
  <c r="A1250" i="66"/>
  <c r="N1249" i="66"/>
  <c r="K1249" i="66"/>
  <c r="H1249" i="66"/>
  <c r="B1249" i="66"/>
  <c r="A1249" i="66"/>
  <c r="N1248" i="66"/>
  <c r="K1248" i="66"/>
  <c r="H1248" i="66"/>
  <c r="B1248" i="66"/>
  <c r="A1248" i="66"/>
  <c r="N1247" i="66"/>
  <c r="K1247" i="66"/>
  <c r="H1247" i="66"/>
  <c r="B1247" i="66"/>
  <c r="A1247" i="66"/>
  <c r="N1246" i="66"/>
  <c r="K1246" i="66"/>
  <c r="H1246" i="66"/>
  <c r="B1246" i="66"/>
  <c r="A1246" i="66"/>
  <c r="N1245" i="66"/>
  <c r="K1245" i="66"/>
  <c r="H1245" i="66"/>
  <c r="B1245" i="66"/>
  <c r="A1245" i="66"/>
  <c r="N1244" i="66"/>
  <c r="K1244" i="66"/>
  <c r="H1244" i="66"/>
  <c r="B1244" i="66"/>
  <c r="A1244" i="66"/>
  <c r="N1243" i="66"/>
  <c r="K1243" i="66"/>
  <c r="H1243" i="66"/>
  <c r="B1243" i="66"/>
  <c r="A1243" i="66"/>
  <c r="N1242" i="66"/>
  <c r="K1242" i="66"/>
  <c r="H1242" i="66"/>
  <c r="B1242" i="66"/>
  <c r="A1242" i="66"/>
  <c r="N1241" i="66"/>
  <c r="K1241" i="66"/>
  <c r="H1241" i="66"/>
  <c r="B1241" i="66"/>
  <c r="A1241" i="66"/>
  <c r="N1240" i="66"/>
  <c r="K1240" i="66"/>
  <c r="H1240" i="66"/>
  <c r="B1240" i="66"/>
  <c r="A1240" i="66"/>
  <c r="N1239" i="66"/>
  <c r="K1239" i="66"/>
  <c r="H1239" i="66"/>
  <c r="B1239" i="66"/>
  <c r="A1239" i="66"/>
  <c r="N1238" i="66"/>
  <c r="K1238" i="66"/>
  <c r="H1238" i="66"/>
  <c r="B1238" i="66"/>
  <c r="A1238" i="66"/>
  <c r="N1237" i="66"/>
  <c r="K1237" i="66"/>
  <c r="H1237" i="66"/>
  <c r="B1237" i="66"/>
  <c r="A1237" i="66"/>
  <c r="N1236" i="66"/>
  <c r="K1236" i="66"/>
  <c r="H1236" i="66"/>
  <c r="B1236" i="66"/>
  <c r="A1236" i="66"/>
  <c r="N1235" i="66"/>
  <c r="K1235" i="66"/>
  <c r="H1235" i="66"/>
  <c r="B1235" i="66"/>
  <c r="A1235" i="66"/>
  <c r="N1234" i="66"/>
  <c r="K1234" i="66"/>
  <c r="H1234" i="66"/>
  <c r="B1234" i="66"/>
  <c r="A1234" i="66"/>
  <c r="N1233" i="66"/>
  <c r="K1233" i="66"/>
  <c r="H1233" i="66"/>
  <c r="B1233" i="66"/>
  <c r="A1233" i="66"/>
  <c r="N1232" i="66"/>
  <c r="K1232" i="66"/>
  <c r="H1232" i="66"/>
  <c r="B1232" i="66"/>
  <c r="A1232" i="66"/>
  <c r="N1231" i="66"/>
  <c r="K1231" i="66"/>
  <c r="H1231" i="66"/>
  <c r="B1231" i="66"/>
  <c r="A1231" i="66"/>
  <c r="N1230" i="66"/>
  <c r="K1230" i="66"/>
  <c r="H1230" i="66"/>
  <c r="B1230" i="66"/>
  <c r="A1230" i="66"/>
  <c r="N1229" i="66"/>
  <c r="K1229" i="66"/>
  <c r="H1229" i="66"/>
  <c r="B1229" i="66"/>
  <c r="A1229" i="66"/>
  <c r="N1228" i="66"/>
  <c r="K1228" i="66"/>
  <c r="H1228" i="66"/>
  <c r="B1228" i="66"/>
  <c r="A1228" i="66"/>
  <c r="N1227" i="66"/>
  <c r="K1227" i="66"/>
  <c r="H1227" i="66"/>
  <c r="B1227" i="66"/>
  <c r="A1227" i="66"/>
  <c r="N1226" i="66"/>
  <c r="K1226" i="66"/>
  <c r="H1226" i="66"/>
  <c r="B1226" i="66"/>
  <c r="A1226" i="66"/>
  <c r="N1225" i="66"/>
  <c r="K1225" i="66"/>
  <c r="H1225" i="66"/>
  <c r="B1225" i="66"/>
  <c r="A1225" i="66"/>
  <c r="N1224" i="66"/>
  <c r="K1224" i="66"/>
  <c r="H1224" i="66"/>
  <c r="B1224" i="66"/>
  <c r="A1224" i="66"/>
  <c r="N1223" i="66"/>
  <c r="K1223" i="66"/>
  <c r="H1223" i="66"/>
  <c r="B1223" i="66"/>
  <c r="A1223" i="66"/>
  <c r="N1222" i="66"/>
  <c r="K1222" i="66"/>
  <c r="H1222" i="66"/>
  <c r="B1222" i="66"/>
  <c r="A1222" i="66"/>
  <c r="N1221" i="66"/>
  <c r="K1221" i="66"/>
  <c r="H1221" i="66"/>
  <c r="B1221" i="66"/>
  <c r="A1221" i="66"/>
  <c r="N1220" i="66"/>
  <c r="K1220" i="66"/>
  <c r="H1220" i="66"/>
  <c r="B1220" i="66"/>
  <c r="A1220" i="66"/>
  <c r="N1219" i="66"/>
  <c r="K1219" i="66"/>
  <c r="H1219" i="66"/>
  <c r="B1219" i="66"/>
  <c r="A1219" i="66"/>
  <c r="N1218" i="66"/>
  <c r="K1218" i="66"/>
  <c r="H1218" i="66"/>
  <c r="B1218" i="66"/>
  <c r="A1218" i="66"/>
  <c r="N1217" i="66"/>
  <c r="K1217" i="66"/>
  <c r="H1217" i="66"/>
  <c r="B1217" i="66"/>
  <c r="A1217" i="66"/>
  <c r="N1216" i="66"/>
  <c r="K1216" i="66"/>
  <c r="H1216" i="66"/>
  <c r="B1216" i="66"/>
  <c r="A1216" i="66"/>
  <c r="N1215" i="66"/>
  <c r="K1215" i="66"/>
  <c r="H1215" i="66"/>
  <c r="B1215" i="66"/>
  <c r="A1215" i="66"/>
  <c r="N1214" i="66"/>
  <c r="K1214" i="66"/>
  <c r="H1214" i="66"/>
  <c r="B1214" i="66"/>
  <c r="A1214" i="66"/>
  <c r="N1213" i="66"/>
  <c r="K1213" i="66"/>
  <c r="H1213" i="66"/>
  <c r="B1213" i="66"/>
  <c r="A1213" i="66"/>
  <c r="N1212" i="66"/>
  <c r="K1212" i="66"/>
  <c r="H1212" i="66"/>
  <c r="B1212" i="66"/>
  <c r="A1212" i="66"/>
  <c r="N1211" i="66"/>
  <c r="K1211" i="66"/>
  <c r="H1211" i="66"/>
  <c r="B1211" i="66"/>
  <c r="A1211" i="66"/>
  <c r="N1210" i="66"/>
  <c r="K1210" i="66"/>
  <c r="H1210" i="66"/>
  <c r="B1210" i="66"/>
  <c r="A1210" i="66"/>
  <c r="N1209" i="66"/>
  <c r="K1209" i="66"/>
  <c r="H1209" i="66"/>
  <c r="B1209" i="66"/>
  <c r="A1209" i="66"/>
  <c r="N1208" i="66"/>
  <c r="K1208" i="66"/>
  <c r="H1208" i="66"/>
  <c r="B1208" i="66"/>
  <c r="A1208" i="66"/>
  <c r="N1207" i="66"/>
  <c r="K1207" i="66"/>
  <c r="H1207" i="66"/>
  <c r="B1207" i="66"/>
  <c r="A1207" i="66"/>
  <c r="N1206" i="66"/>
  <c r="K1206" i="66"/>
  <c r="H1206" i="66"/>
  <c r="B1206" i="66"/>
  <c r="A1206" i="66"/>
  <c r="N1205" i="66"/>
  <c r="K1205" i="66"/>
  <c r="H1205" i="66"/>
  <c r="B1205" i="66"/>
  <c r="A1205" i="66"/>
  <c r="N1204" i="66"/>
  <c r="K1204" i="66"/>
  <c r="H1204" i="66"/>
  <c r="B1204" i="66"/>
  <c r="A1204" i="66"/>
  <c r="N1203" i="66"/>
  <c r="K1203" i="66"/>
  <c r="H1203" i="66"/>
  <c r="B1203" i="66"/>
  <c r="A1203" i="66"/>
  <c r="N1202" i="66"/>
  <c r="K1202" i="66"/>
  <c r="H1202" i="66"/>
  <c r="B1202" i="66"/>
  <c r="A1202" i="66"/>
  <c r="N1201" i="66"/>
  <c r="K1201" i="66"/>
  <c r="H1201" i="66"/>
  <c r="B1201" i="66"/>
  <c r="A1201" i="66"/>
  <c r="N1200" i="66"/>
  <c r="K1200" i="66"/>
  <c r="H1200" i="66"/>
  <c r="B1200" i="66"/>
  <c r="A1200" i="66"/>
  <c r="N1199" i="66"/>
  <c r="K1199" i="66"/>
  <c r="H1199" i="66"/>
  <c r="B1199" i="66"/>
  <c r="A1199" i="66"/>
  <c r="N1198" i="66"/>
  <c r="K1198" i="66"/>
  <c r="H1198" i="66"/>
  <c r="B1198" i="66"/>
  <c r="A1198" i="66"/>
  <c r="N1197" i="66"/>
  <c r="K1197" i="66"/>
  <c r="H1197" i="66"/>
  <c r="B1197" i="66"/>
  <c r="A1197" i="66"/>
  <c r="N1196" i="66"/>
  <c r="K1196" i="66"/>
  <c r="H1196" i="66"/>
  <c r="B1196" i="66"/>
  <c r="A1196" i="66"/>
  <c r="N1195" i="66"/>
  <c r="K1195" i="66"/>
  <c r="H1195" i="66"/>
  <c r="B1195" i="66"/>
  <c r="A1195" i="66"/>
  <c r="N1194" i="66"/>
  <c r="K1194" i="66"/>
  <c r="H1194" i="66"/>
  <c r="B1194" i="66"/>
  <c r="A1194" i="66"/>
  <c r="N1193" i="66"/>
  <c r="K1193" i="66"/>
  <c r="H1193" i="66"/>
  <c r="B1193" i="66"/>
  <c r="A1193" i="66"/>
  <c r="N1192" i="66"/>
  <c r="K1192" i="66"/>
  <c r="H1192" i="66"/>
  <c r="B1192" i="66"/>
  <c r="A1192" i="66"/>
  <c r="N1191" i="66"/>
  <c r="K1191" i="66"/>
  <c r="H1191" i="66"/>
  <c r="B1191" i="66"/>
  <c r="A1191" i="66"/>
  <c r="N1190" i="66"/>
  <c r="K1190" i="66"/>
  <c r="H1190" i="66"/>
  <c r="B1190" i="66"/>
  <c r="A1190" i="66"/>
  <c r="N1189" i="66"/>
  <c r="K1189" i="66"/>
  <c r="H1189" i="66"/>
  <c r="B1189" i="66"/>
  <c r="A1189" i="66"/>
  <c r="N1188" i="66"/>
  <c r="K1188" i="66"/>
  <c r="H1188" i="66"/>
  <c r="B1188" i="66"/>
  <c r="A1188" i="66"/>
  <c r="N1187" i="66"/>
  <c r="K1187" i="66"/>
  <c r="H1187" i="66"/>
  <c r="B1187" i="66"/>
  <c r="A1187" i="66"/>
  <c r="N1186" i="66"/>
  <c r="K1186" i="66"/>
  <c r="H1186" i="66"/>
  <c r="B1186" i="66"/>
  <c r="A1186" i="66"/>
  <c r="N1185" i="66"/>
  <c r="K1185" i="66"/>
  <c r="H1185" i="66"/>
  <c r="B1185" i="66"/>
  <c r="A1185" i="66"/>
  <c r="N1184" i="66"/>
  <c r="K1184" i="66"/>
  <c r="H1184" i="66"/>
  <c r="B1184" i="66"/>
  <c r="A1184" i="66"/>
  <c r="N1183" i="66"/>
  <c r="K1183" i="66"/>
  <c r="H1183" i="66"/>
  <c r="B1183" i="66"/>
  <c r="A1183" i="66"/>
  <c r="N1182" i="66"/>
  <c r="K1182" i="66"/>
  <c r="H1182" i="66"/>
  <c r="B1182" i="66"/>
  <c r="A1182" i="66"/>
  <c r="N1181" i="66"/>
  <c r="K1181" i="66"/>
  <c r="H1181" i="66"/>
  <c r="B1181" i="66"/>
  <c r="A1181" i="66"/>
  <c r="N1180" i="66"/>
  <c r="K1180" i="66"/>
  <c r="H1180" i="66"/>
  <c r="B1180" i="66"/>
  <c r="A1180" i="66"/>
  <c r="N1179" i="66"/>
  <c r="K1179" i="66"/>
  <c r="H1179" i="66"/>
  <c r="B1179" i="66"/>
  <c r="A1179" i="66"/>
  <c r="N1178" i="66"/>
  <c r="K1178" i="66"/>
  <c r="H1178" i="66"/>
  <c r="B1178" i="66"/>
  <c r="A1178" i="66"/>
  <c r="N1177" i="66"/>
  <c r="K1177" i="66"/>
  <c r="H1177" i="66"/>
  <c r="B1177" i="66"/>
  <c r="A1177" i="66"/>
  <c r="N1176" i="66"/>
  <c r="K1176" i="66"/>
  <c r="H1176" i="66"/>
  <c r="B1176" i="66"/>
  <c r="A1176" i="66"/>
  <c r="N1175" i="66"/>
  <c r="K1175" i="66"/>
  <c r="H1175" i="66"/>
  <c r="B1175" i="66"/>
  <c r="A1175" i="66"/>
  <c r="N1174" i="66"/>
  <c r="K1174" i="66"/>
  <c r="H1174" i="66"/>
  <c r="B1174" i="66"/>
  <c r="A1174" i="66"/>
  <c r="N1173" i="66"/>
  <c r="K1173" i="66"/>
  <c r="H1173" i="66"/>
  <c r="B1173" i="66"/>
  <c r="A1173" i="66"/>
  <c r="N1172" i="66"/>
  <c r="K1172" i="66"/>
  <c r="H1172" i="66"/>
  <c r="B1172" i="66"/>
  <c r="A1172" i="66"/>
  <c r="N1171" i="66"/>
  <c r="K1171" i="66"/>
  <c r="H1171" i="66"/>
  <c r="B1171" i="66"/>
  <c r="A1171" i="66"/>
  <c r="N1170" i="66"/>
  <c r="K1170" i="66"/>
  <c r="H1170" i="66"/>
  <c r="B1170" i="66"/>
  <c r="A1170" i="66"/>
  <c r="N1169" i="66"/>
  <c r="K1169" i="66"/>
  <c r="H1169" i="66"/>
  <c r="B1169" i="66"/>
  <c r="A1169" i="66"/>
  <c r="N1168" i="66"/>
  <c r="K1168" i="66"/>
  <c r="H1168" i="66"/>
  <c r="B1168" i="66"/>
  <c r="A1168" i="66"/>
  <c r="N1167" i="66"/>
  <c r="K1167" i="66"/>
  <c r="H1167" i="66"/>
  <c r="B1167" i="66"/>
  <c r="A1167" i="66"/>
  <c r="N1166" i="66"/>
  <c r="K1166" i="66"/>
  <c r="H1166" i="66"/>
  <c r="B1166" i="66"/>
  <c r="A1166" i="66"/>
  <c r="N1165" i="66"/>
  <c r="K1165" i="66"/>
  <c r="H1165" i="66"/>
  <c r="B1165" i="66"/>
  <c r="A1165" i="66"/>
  <c r="N1164" i="66"/>
  <c r="K1164" i="66"/>
  <c r="H1164" i="66"/>
  <c r="B1164" i="66"/>
  <c r="A1164" i="66"/>
  <c r="N1163" i="66"/>
  <c r="K1163" i="66"/>
  <c r="H1163" i="66"/>
  <c r="B1163" i="66"/>
  <c r="A1163" i="66"/>
  <c r="N1162" i="66"/>
  <c r="K1162" i="66"/>
  <c r="H1162" i="66"/>
  <c r="B1162" i="66"/>
  <c r="A1162" i="66"/>
  <c r="N1161" i="66"/>
  <c r="K1161" i="66"/>
  <c r="H1161" i="66"/>
  <c r="B1161" i="66"/>
  <c r="A1161" i="66"/>
  <c r="N1160" i="66"/>
  <c r="K1160" i="66"/>
  <c r="H1160" i="66"/>
  <c r="B1160" i="66"/>
  <c r="A1160" i="66"/>
  <c r="N1159" i="66"/>
  <c r="K1159" i="66"/>
  <c r="H1159" i="66"/>
  <c r="B1159" i="66"/>
  <c r="A1159" i="66"/>
  <c r="N1158" i="66"/>
  <c r="K1158" i="66"/>
  <c r="H1158" i="66"/>
  <c r="B1158" i="66"/>
  <c r="A1158" i="66"/>
  <c r="N1157" i="66"/>
  <c r="K1157" i="66"/>
  <c r="H1157" i="66"/>
  <c r="B1157" i="66"/>
  <c r="A1157" i="66"/>
  <c r="N1156" i="66"/>
  <c r="K1156" i="66"/>
  <c r="H1156" i="66"/>
  <c r="B1156" i="66"/>
  <c r="A1156" i="66"/>
  <c r="N1155" i="66"/>
  <c r="K1155" i="66"/>
  <c r="H1155" i="66"/>
  <c r="B1155" i="66"/>
  <c r="A1155" i="66"/>
  <c r="N1154" i="66"/>
  <c r="K1154" i="66"/>
  <c r="H1154" i="66"/>
  <c r="B1154" i="66"/>
  <c r="A1154" i="66"/>
  <c r="N1153" i="66"/>
  <c r="K1153" i="66"/>
  <c r="H1153" i="66"/>
  <c r="B1153" i="66"/>
  <c r="A1153" i="66"/>
  <c r="N1152" i="66"/>
  <c r="K1152" i="66"/>
  <c r="H1152" i="66"/>
  <c r="B1152" i="66"/>
  <c r="A1152" i="66"/>
  <c r="N1151" i="66"/>
  <c r="K1151" i="66"/>
  <c r="H1151" i="66"/>
  <c r="B1151" i="66"/>
  <c r="A1151" i="66"/>
  <c r="N1150" i="66"/>
  <c r="K1150" i="66"/>
  <c r="H1150" i="66"/>
  <c r="B1150" i="66"/>
  <c r="A1150" i="66"/>
  <c r="N1149" i="66"/>
  <c r="K1149" i="66"/>
  <c r="H1149" i="66"/>
  <c r="B1149" i="66"/>
  <c r="A1149" i="66"/>
  <c r="N1148" i="66"/>
  <c r="K1148" i="66"/>
  <c r="H1148" i="66"/>
  <c r="B1148" i="66"/>
  <c r="A1148" i="66"/>
  <c r="N1147" i="66"/>
  <c r="K1147" i="66"/>
  <c r="H1147" i="66"/>
  <c r="B1147" i="66"/>
  <c r="A1147" i="66"/>
  <c r="N1146" i="66"/>
  <c r="K1146" i="66"/>
  <c r="H1146" i="66"/>
  <c r="B1146" i="66"/>
  <c r="A1146" i="66"/>
  <c r="N1145" i="66"/>
  <c r="K1145" i="66"/>
  <c r="H1145" i="66"/>
  <c r="B1145" i="66"/>
  <c r="A1145" i="66"/>
  <c r="N1144" i="66"/>
  <c r="K1144" i="66"/>
  <c r="H1144" i="66"/>
  <c r="B1144" i="66"/>
  <c r="A1144" i="66"/>
  <c r="N1143" i="66"/>
  <c r="K1143" i="66"/>
  <c r="H1143" i="66"/>
  <c r="B1143" i="66"/>
  <c r="A1143" i="66"/>
  <c r="N1142" i="66"/>
  <c r="K1142" i="66"/>
  <c r="H1142" i="66"/>
  <c r="B1142" i="66"/>
  <c r="A1142" i="66"/>
  <c r="N1141" i="66"/>
  <c r="K1141" i="66"/>
  <c r="H1141" i="66"/>
  <c r="B1141" i="66"/>
  <c r="A1141" i="66"/>
  <c r="N1140" i="66"/>
  <c r="K1140" i="66"/>
  <c r="H1140" i="66"/>
  <c r="B1140" i="66"/>
  <c r="A1140" i="66"/>
  <c r="N1139" i="66"/>
  <c r="K1139" i="66"/>
  <c r="H1139" i="66"/>
  <c r="B1139" i="66"/>
  <c r="A1139" i="66"/>
  <c r="N1138" i="66"/>
  <c r="K1138" i="66"/>
  <c r="H1138" i="66"/>
  <c r="B1138" i="66"/>
  <c r="A1138" i="66"/>
  <c r="N1137" i="66"/>
  <c r="K1137" i="66"/>
  <c r="H1137" i="66"/>
  <c r="B1137" i="66"/>
  <c r="A1137" i="66"/>
  <c r="N1136" i="66"/>
  <c r="K1136" i="66"/>
  <c r="H1136" i="66"/>
  <c r="B1136" i="66"/>
  <c r="A1136" i="66"/>
  <c r="N1135" i="66"/>
  <c r="K1135" i="66"/>
  <c r="H1135" i="66"/>
  <c r="B1135" i="66"/>
  <c r="A1135" i="66"/>
  <c r="N1134" i="66"/>
  <c r="K1134" i="66"/>
  <c r="H1134" i="66"/>
  <c r="B1134" i="66"/>
  <c r="A1134" i="66"/>
  <c r="N1133" i="66"/>
  <c r="K1133" i="66"/>
  <c r="H1133" i="66"/>
  <c r="B1133" i="66"/>
  <c r="A1133" i="66"/>
  <c r="N1132" i="66"/>
  <c r="K1132" i="66"/>
  <c r="H1132" i="66"/>
  <c r="B1132" i="66"/>
  <c r="A1132" i="66"/>
  <c r="N1131" i="66"/>
  <c r="K1131" i="66"/>
  <c r="H1131" i="66"/>
  <c r="B1131" i="66"/>
  <c r="A1131" i="66"/>
  <c r="N1130" i="66"/>
  <c r="K1130" i="66"/>
  <c r="H1130" i="66"/>
  <c r="B1130" i="66"/>
  <c r="A1130" i="66"/>
  <c r="N1129" i="66"/>
  <c r="K1129" i="66"/>
  <c r="H1129" i="66"/>
  <c r="B1129" i="66"/>
  <c r="A1129" i="66"/>
  <c r="N1128" i="66"/>
  <c r="K1128" i="66"/>
  <c r="H1128" i="66"/>
  <c r="B1128" i="66"/>
  <c r="A1128" i="66"/>
  <c r="N1127" i="66"/>
  <c r="K1127" i="66"/>
  <c r="H1127" i="66"/>
  <c r="B1127" i="66"/>
  <c r="A1127" i="66"/>
  <c r="N1126" i="66"/>
  <c r="K1126" i="66"/>
  <c r="H1126" i="66"/>
  <c r="B1126" i="66"/>
  <c r="A1126" i="66"/>
  <c r="N1125" i="66"/>
  <c r="K1125" i="66"/>
  <c r="H1125" i="66"/>
  <c r="B1125" i="66"/>
  <c r="A1125" i="66"/>
  <c r="N1124" i="66"/>
  <c r="K1124" i="66"/>
  <c r="H1124" i="66"/>
  <c r="B1124" i="66"/>
  <c r="A1124" i="66"/>
  <c r="N1123" i="66"/>
  <c r="K1123" i="66"/>
  <c r="H1123" i="66"/>
  <c r="B1123" i="66"/>
  <c r="A1123" i="66"/>
  <c r="N1122" i="66"/>
  <c r="K1122" i="66"/>
  <c r="H1122" i="66"/>
  <c r="B1122" i="66"/>
  <c r="A1122" i="66"/>
  <c r="N1121" i="66"/>
  <c r="K1121" i="66"/>
  <c r="H1121" i="66"/>
  <c r="B1121" i="66"/>
  <c r="A1121" i="66"/>
  <c r="N1120" i="66"/>
  <c r="K1120" i="66"/>
  <c r="H1120" i="66"/>
  <c r="B1120" i="66"/>
  <c r="A1120" i="66"/>
  <c r="N1119" i="66"/>
  <c r="K1119" i="66"/>
  <c r="H1119" i="66"/>
  <c r="B1119" i="66"/>
  <c r="A1119" i="66"/>
  <c r="N1118" i="66"/>
  <c r="K1118" i="66"/>
  <c r="H1118" i="66"/>
  <c r="B1118" i="66"/>
  <c r="A1118" i="66"/>
  <c r="N1117" i="66"/>
  <c r="K1117" i="66"/>
  <c r="H1117" i="66"/>
  <c r="B1117" i="66"/>
  <c r="A1117" i="66"/>
  <c r="N1116" i="66"/>
  <c r="K1116" i="66"/>
  <c r="H1116" i="66"/>
  <c r="B1116" i="66"/>
  <c r="A1116" i="66"/>
  <c r="N1115" i="66"/>
  <c r="K1115" i="66"/>
  <c r="H1115" i="66"/>
  <c r="B1115" i="66"/>
  <c r="A1115" i="66"/>
  <c r="N1114" i="66"/>
  <c r="K1114" i="66"/>
  <c r="H1114" i="66"/>
  <c r="B1114" i="66"/>
  <c r="A1114" i="66"/>
  <c r="N1113" i="66"/>
  <c r="K1113" i="66"/>
  <c r="H1113" i="66"/>
  <c r="B1113" i="66"/>
  <c r="A1113" i="66"/>
  <c r="N1112" i="66"/>
  <c r="K1112" i="66"/>
  <c r="H1112" i="66"/>
  <c r="B1112" i="66"/>
  <c r="A1112" i="66"/>
  <c r="N1111" i="66"/>
  <c r="K1111" i="66"/>
  <c r="H1111" i="66"/>
  <c r="B1111" i="66"/>
  <c r="A1111" i="66"/>
  <c r="N1110" i="66"/>
  <c r="K1110" i="66"/>
  <c r="H1110" i="66"/>
  <c r="B1110" i="66"/>
  <c r="A1110" i="66"/>
  <c r="N1109" i="66"/>
  <c r="K1109" i="66"/>
  <c r="H1109" i="66"/>
  <c r="B1109" i="66"/>
  <c r="A1109" i="66"/>
  <c r="N1108" i="66"/>
  <c r="K1108" i="66"/>
  <c r="H1108" i="66"/>
  <c r="B1108" i="66"/>
  <c r="A1108" i="66"/>
  <c r="N1107" i="66"/>
  <c r="K1107" i="66"/>
  <c r="H1107" i="66"/>
  <c r="B1107" i="66"/>
  <c r="A1107" i="66"/>
  <c r="N1106" i="66"/>
  <c r="K1106" i="66"/>
  <c r="H1106" i="66"/>
  <c r="B1106" i="66"/>
  <c r="A1106" i="66"/>
  <c r="N1105" i="66"/>
  <c r="K1105" i="66"/>
  <c r="H1105" i="66"/>
  <c r="B1105" i="66"/>
  <c r="A1105" i="66"/>
  <c r="N1104" i="66"/>
  <c r="K1104" i="66"/>
  <c r="H1104" i="66"/>
  <c r="B1104" i="66"/>
  <c r="A1104" i="66"/>
  <c r="N1103" i="66"/>
  <c r="K1103" i="66"/>
  <c r="H1103" i="66"/>
  <c r="B1103" i="66"/>
  <c r="A1103" i="66"/>
  <c r="N1102" i="66"/>
  <c r="K1102" i="66"/>
  <c r="H1102" i="66"/>
  <c r="B1102" i="66"/>
  <c r="A1102" i="66"/>
  <c r="N1101" i="66"/>
  <c r="K1101" i="66"/>
  <c r="H1101" i="66"/>
  <c r="B1101" i="66"/>
  <c r="A1101" i="66"/>
  <c r="N1100" i="66"/>
  <c r="K1100" i="66"/>
  <c r="H1100" i="66"/>
  <c r="B1100" i="66"/>
  <c r="A1100" i="66"/>
  <c r="N1099" i="66"/>
  <c r="K1099" i="66"/>
  <c r="H1099" i="66"/>
  <c r="B1099" i="66"/>
  <c r="A1099" i="66"/>
  <c r="N1098" i="66"/>
  <c r="K1098" i="66"/>
  <c r="H1098" i="66"/>
  <c r="B1098" i="66"/>
  <c r="A1098" i="66"/>
  <c r="N1097" i="66"/>
  <c r="K1097" i="66"/>
  <c r="H1097" i="66"/>
  <c r="B1097" i="66"/>
  <c r="A1097" i="66"/>
  <c r="N1096" i="66"/>
  <c r="K1096" i="66"/>
  <c r="H1096" i="66"/>
  <c r="B1096" i="66"/>
  <c r="A1096" i="66"/>
  <c r="N1095" i="66"/>
  <c r="K1095" i="66"/>
  <c r="H1095" i="66"/>
  <c r="B1095" i="66"/>
  <c r="A1095" i="66"/>
  <c r="N1094" i="66"/>
  <c r="K1094" i="66"/>
  <c r="H1094" i="66"/>
  <c r="B1094" i="66"/>
  <c r="A1094" i="66"/>
  <c r="N1093" i="66"/>
  <c r="K1093" i="66"/>
  <c r="H1093" i="66"/>
  <c r="B1093" i="66"/>
  <c r="A1093" i="66"/>
  <c r="N1092" i="66"/>
  <c r="K1092" i="66"/>
  <c r="H1092" i="66"/>
  <c r="B1092" i="66"/>
  <c r="A1092" i="66"/>
  <c r="N1091" i="66"/>
  <c r="K1091" i="66"/>
  <c r="H1091" i="66"/>
  <c r="B1091" i="66"/>
  <c r="A1091" i="66"/>
  <c r="N1090" i="66"/>
  <c r="K1090" i="66"/>
  <c r="H1090" i="66"/>
  <c r="B1090" i="66"/>
  <c r="A1090" i="66"/>
  <c r="N1089" i="66"/>
  <c r="K1089" i="66"/>
  <c r="H1089" i="66"/>
  <c r="B1089" i="66"/>
  <c r="A1089" i="66"/>
  <c r="N1088" i="66"/>
  <c r="K1088" i="66"/>
  <c r="H1088" i="66"/>
  <c r="B1088" i="66"/>
  <c r="A1088" i="66"/>
  <c r="N1087" i="66"/>
  <c r="K1087" i="66"/>
  <c r="H1087" i="66"/>
  <c r="B1087" i="66"/>
  <c r="A1087" i="66"/>
  <c r="N1086" i="66"/>
  <c r="K1086" i="66"/>
  <c r="H1086" i="66"/>
  <c r="B1086" i="66"/>
  <c r="A1086" i="66"/>
  <c r="N1085" i="66"/>
  <c r="K1085" i="66"/>
  <c r="H1085" i="66"/>
  <c r="B1085" i="66"/>
  <c r="A1085" i="66"/>
  <c r="N1084" i="66"/>
  <c r="K1084" i="66"/>
  <c r="H1084" i="66"/>
  <c r="B1084" i="66"/>
  <c r="A1084" i="66"/>
  <c r="N1083" i="66"/>
  <c r="K1083" i="66"/>
  <c r="H1083" i="66"/>
  <c r="B1083" i="66"/>
  <c r="A1083" i="66"/>
  <c r="N1082" i="66"/>
  <c r="K1082" i="66"/>
  <c r="H1082" i="66"/>
  <c r="B1082" i="66"/>
  <c r="A1082" i="66"/>
  <c r="N1081" i="66"/>
  <c r="K1081" i="66"/>
  <c r="H1081" i="66"/>
  <c r="B1081" i="66"/>
  <c r="A1081" i="66"/>
  <c r="N1080" i="66"/>
  <c r="K1080" i="66"/>
  <c r="H1080" i="66"/>
  <c r="B1080" i="66"/>
  <c r="A1080" i="66"/>
  <c r="N1079" i="66"/>
  <c r="K1079" i="66"/>
  <c r="H1079" i="66"/>
  <c r="B1079" i="66"/>
  <c r="A1079" i="66"/>
  <c r="N1078" i="66"/>
  <c r="K1078" i="66"/>
  <c r="H1078" i="66"/>
  <c r="B1078" i="66"/>
  <c r="A1078" i="66"/>
  <c r="N1077" i="66"/>
  <c r="K1077" i="66"/>
  <c r="H1077" i="66"/>
  <c r="B1077" i="66"/>
  <c r="A1077" i="66"/>
  <c r="N1076" i="66"/>
  <c r="K1076" i="66"/>
  <c r="H1076" i="66"/>
  <c r="B1076" i="66"/>
  <c r="A1076" i="66"/>
  <c r="N1075" i="66"/>
  <c r="K1075" i="66"/>
  <c r="H1075" i="66"/>
  <c r="B1075" i="66"/>
  <c r="A1075" i="66"/>
  <c r="N1074" i="66"/>
  <c r="K1074" i="66"/>
  <c r="H1074" i="66"/>
  <c r="B1074" i="66"/>
  <c r="A1074" i="66"/>
  <c r="N1073" i="66"/>
  <c r="K1073" i="66"/>
  <c r="H1073" i="66"/>
  <c r="B1073" i="66"/>
  <c r="A1073" i="66"/>
  <c r="N1072" i="66"/>
  <c r="K1072" i="66"/>
  <c r="H1072" i="66"/>
  <c r="B1072" i="66"/>
  <c r="A1072" i="66"/>
  <c r="N1071" i="66"/>
  <c r="K1071" i="66"/>
  <c r="H1071" i="66"/>
  <c r="B1071" i="66"/>
  <c r="A1071" i="66"/>
  <c r="N1070" i="66"/>
  <c r="K1070" i="66"/>
  <c r="H1070" i="66"/>
  <c r="B1070" i="66"/>
  <c r="A1070" i="66"/>
  <c r="N1069" i="66"/>
  <c r="K1069" i="66"/>
  <c r="H1069" i="66"/>
  <c r="B1069" i="66"/>
  <c r="A1069" i="66"/>
  <c r="N1068" i="66"/>
  <c r="K1068" i="66"/>
  <c r="H1068" i="66"/>
  <c r="B1068" i="66"/>
  <c r="A1068" i="66"/>
  <c r="N1067" i="66"/>
  <c r="K1067" i="66"/>
  <c r="H1067" i="66"/>
  <c r="B1067" i="66"/>
  <c r="A1067" i="66"/>
  <c r="N1066" i="66"/>
  <c r="K1066" i="66"/>
  <c r="H1066" i="66"/>
  <c r="B1066" i="66"/>
  <c r="A1066" i="66"/>
  <c r="N1065" i="66"/>
  <c r="K1065" i="66"/>
  <c r="H1065" i="66"/>
  <c r="B1065" i="66"/>
  <c r="A1065" i="66"/>
  <c r="N1064" i="66"/>
  <c r="K1064" i="66"/>
  <c r="H1064" i="66"/>
  <c r="B1064" i="66"/>
  <c r="A1064" i="66"/>
  <c r="N1063" i="66"/>
  <c r="K1063" i="66"/>
  <c r="H1063" i="66"/>
  <c r="B1063" i="66"/>
  <c r="A1063" i="66"/>
  <c r="N1062" i="66"/>
  <c r="K1062" i="66"/>
  <c r="H1062" i="66"/>
  <c r="B1062" i="66"/>
  <c r="A1062" i="66"/>
  <c r="N1061" i="66"/>
  <c r="K1061" i="66"/>
  <c r="H1061" i="66"/>
  <c r="B1061" i="66"/>
  <c r="A1061" i="66"/>
  <c r="N1060" i="66"/>
  <c r="K1060" i="66"/>
  <c r="H1060" i="66"/>
  <c r="B1060" i="66"/>
  <c r="A1060" i="66"/>
  <c r="N1059" i="66"/>
  <c r="K1059" i="66"/>
  <c r="H1059" i="66"/>
  <c r="B1059" i="66"/>
  <c r="A1059" i="66"/>
  <c r="N1058" i="66"/>
  <c r="K1058" i="66"/>
  <c r="H1058" i="66"/>
  <c r="B1058" i="66"/>
  <c r="A1058" i="66"/>
  <c r="N1057" i="66"/>
  <c r="K1057" i="66"/>
  <c r="H1057" i="66"/>
  <c r="B1057" i="66"/>
  <c r="A1057" i="66"/>
  <c r="N1056" i="66"/>
  <c r="K1056" i="66"/>
  <c r="H1056" i="66"/>
  <c r="B1056" i="66"/>
  <c r="A1056" i="66"/>
  <c r="N1055" i="66"/>
  <c r="K1055" i="66"/>
  <c r="H1055" i="66"/>
  <c r="B1055" i="66"/>
  <c r="A1055" i="66"/>
  <c r="N1054" i="66"/>
  <c r="K1054" i="66"/>
  <c r="H1054" i="66"/>
  <c r="B1054" i="66"/>
  <c r="A1054" i="66"/>
  <c r="N1053" i="66"/>
  <c r="K1053" i="66"/>
  <c r="H1053" i="66"/>
  <c r="B1053" i="66"/>
  <c r="A1053" i="66"/>
  <c r="N1052" i="66"/>
  <c r="K1052" i="66"/>
  <c r="H1052" i="66"/>
  <c r="B1052" i="66"/>
  <c r="A1052" i="66"/>
  <c r="N1051" i="66"/>
  <c r="K1051" i="66"/>
  <c r="H1051" i="66"/>
  <c r="B1051" i="66"/>
  <c r="A1051" i="66"/>
  <c r="N1050" i="66"/>
  <c r="K1050" i="66"/>
  <c r="H1050" i="66"/>
  <c r="B1050" i="66"/>
  <c r="A1050" i="66"/>
  <c r="N1049" i="66"/>
  <c r="K1049" i="66"/>
  <c r="H1049" i="66"/>
  <c r="B1049" i="66"/>
  <c r="A1049" i="66"/>
  <c r="N1048" i="66"/>
  <c r="K1048" i="66"/>
  <c r="H1048" i="66"/>
  <c r="B1048" i="66"/>
  <c r="A1048" i="66"/>
  <c r="N1047" i="66"/>
  <c r="K1047" i="66"/>
  <c r="H1047" i="66"/>
  <c r="B1047" i="66"/>
  <c r="A1047" i="66"/>
  <c r="N1046" i="66"/>
  <c r="K1046" i="66"/>
  <c r="H1046" i="66"/>
  <c r="B1046" i="66"/>
  <c r="A1046" i="66"/>
  <c r="N1045" i="66"/>
  <c r="K1045" i="66"/>
  <c r="H1045" i="66"/>
  <c r="B1045" i="66"/>
  <c r="A1045" i="66"/>
  <c r="N1044" i="66"/>
  <c r="K1044" i="66"/>
  <c r="H1044" i="66"/>
  <c r="B1044" i="66"/>
  <c r="A1044" i="66"/>
  <c r="N1043" i="66"/>
  <c r="K1043" i="66"/>
  <c r="H1043" i="66"/>
  <c r="B1043" i="66"/>
  <c r="A1043" i="66"/>
  <c r="N1042" i="66"/>
  <c r="K1042" i="66"/>
  <c r="H1042" i="66"/>
  <c r="B1042" i="66"/>
  <c r="A1042" i="66"/>
  <c r="N1041" i="66"/>
  <c r="K1041" i="66"/>
  <c r="H1041" i="66"/>
  <c r="B1041" i="66"/>
  <c r="A1041" i="66"/>
  <c r="N1040" i="66"/>
  <c r="K1040" i="66"/>
  <c r="H1040" i="66"/>
  <c r="B1040" i="66"/>
  <c r="A1040" i="66"/>
  <c r="N1039" i="66"/>
  <c r="K1039" i="66"/>
  <c r="H1039" i="66"/>
  <c r="B1039" i="66"/>
  <c r="A1039" i="66"/>
  <c r="N1038" i="66"/>
  <c r="K1038" i="66"/>
  <c r="H1038" i="66"/>
  <c r="B1038" i="66"/>
  <c r="A1038" i="66"/>
  <c r="N1037" i="66"/>
  <c r="K1037" i="66"/>
  <c r="H1037" i="66"/>
  <c r="B1037" i="66"/>
  <c r="A1037" i="66"/>
  <c r="N1036" i="66"/>
  <c r="K1036" i="66"/>
  <c r="H1036" i="66"/>
  <c r="B1036" i="66"/>
  <c r="A1036" i="66"/>
  <c r="N1035" i="66"/>
  <c r="K1035" i="66"/>
  <c r="H1035" i="66"/>
  <c r="B1035" i="66"/>
  <c r="A1035" i="66"/>
  <c r="N1034" i="66"/>
  <c r="K1034" i="66"/>
  <c r="H1034" i="66"/>
  <c r="B1034" i="66"/>
  <c r="A1034" i="66"/>
  <c r="N1033" i="66"/>
  <c r="K1033" i="66"/>
  <c r="H1033" i="66"/>
  <c r="B1033" i="66"/>
  <c r="A1033" i="66"/>
  <c r="N1032" i="66"/>
  <c r="K1032" i="66"/>
  <c r="H1032" i="66"/>
  <c r="B1032" i="66"/>
  <c r="A1032" i="66"/>
  <c r="N1031" i="66"/>
  <c r="K1031" i="66"/>
  <c r="H1031" i="66"/>
  <c r="B1031" i="66"/>
  <c r="A1031" i="66"/>
  <c r="N1030" i="66"/>
  <c r="K1030" i="66"/>
  <c r="H1030" i="66"/>
  <c r="B1030" i="66"/>
  <c r="A1030" i="66"/>
  <c r="N1029" i="66"/>
  <c r="K1029" i="66"/>
  <c r="H1029" i="66"/>
  <c r="B1029" i="66"/>
  <c r="A1029" i="66"/>
  <c r="N1028" i="66"/>
  <c r="K1028" i="66"/>
  <c r="H1028" i="66"/>
  <c r="B1028" i="66"/>
  <c r="A1028" i="66"/>
  <c r="N1027" i="66"/>
  <c r="K1027" i="66"/>
  <c r="H1027" i="66"/>
  <c r="B1027" i="66"/>
  <c r="A1027" i="66"/>
  <c r="N1026" i="66"/>
  <c r="K1026" i="66"/>
  <c r="H1026" i="66"/>
  <c r="B1026" i="66"/>
  <c r="A1026" i="66"/>
  <c r="N1025" i="66"/>
  <c r="K1025" i="66"/>
  <c r="H1025" i="66"/>
  <c r="B1025" i="66"/>
  <c r="A1025" i="66"/>
  <c r="N1024" i="66"/>
  <c r="K1024" i="66"/>
  <c r="H1024" i="66"/>
  <c r="B1024" i="66"/>
  <c r="A1024" i="66"/>
  <c r="N1023" i="66"/>
  <c r="K1023" i="66"/>
  <c r="H1023" i="66"/>
  <c r="B1023" i="66"/>
  <c r="A1023" i="66"/>
  <c r="N1022" i="66"/>
  <c r="K1022" i="66"/>
  <c r="H1022" i="66"/>
  <c r="B1022" i="66"/>
  <c r="A1022" i="66"/>
  <c r="N1021" i="66"/>
  <c r="K1021" i="66"/>
  <c r="H1021" i="66"/>
  <c r="B1021" i="66"/>
  <c r="A1021" i="66"/>
  <c r="N1020" i="66"/>
  <c r="K1020" i="66"/>
  <c r="H1020" i="66"/>
  <c r="B1020" i="66"/>
  <c r="A1020" i="66"/>
  <c r="N1019" i="66"/>
  <c r="K1019" i="66"/>
  <c r="H1019" i="66"/>
  <c r="B1019" i="66"/>
  <c r="A1019" i="66"/>
  <c r="N1018" i="66"/>
  <c r="K1018" i="66"/>
  <c r="H1018" i="66"/>
  <c r="B1018" i="66"/>
  <c r="A1018" i="66"/>
  <c r="N1017" i="66"/>
  <c r="K1017" i="66"/>
  <c r="H1017" i="66"/>
  <c r="B1017" i="66"/>
  <c r="A1017" i="66"/>
  <c r="N1016" i="66"/>
  <c r="K1016" i="66"/>
  <c r="H1016" i="66"/>
  <c r="B1016" i="66"/>
  <c r="A1016" i="66"/>
  <c r="N1015" i="66"/>
  <c r="K1015" i="66"/>
  <c r="H1015" i="66"/>
  <c r="B1015" i="66"/>
  <c r="A1015" i="66"/>
  <c r="N1014" i="66"/>
  <c r="K1014" i="66"/>
  <c r="H1014" i="66"/>
  <c r="B1014" i="66"/>
  <c r="A1014" i="66"/>
  <c r="N1013" i="66"/>
  <c r="K1013" i="66"/>
  <c r="H1013" i="66"/>
  <c r="B1013" i="66"/>
  <c r="A1013" i="66"/>
  <c r="N1012" i="66"/>
  <c r="K1012" i="66"/>
  <c r="H1012" i="66"/>
  <c r="B1012" i="66"/>
  <c r="A1012" i="66"/>
  <c r="N1011" i="66"/>
  <c r="K1011" i="66"/>
  <c r="H1011" i="66"/>
  <c r="B1011" i="66"/>
  <c r="A1011" i="66"/>
  <c r="N1010" i="66"/>
  <c r="K1010" i="66"/>
  <c r="H1010" i="66"/>
  <c r="B1010" i="66"/>
  <c r="A1010" i="66"/>
  <c r="N1009" i="66"/>
  <c r="K1009" i="66"/>
  <c r="H1009" i="66"/>
  <c r="B1009" i="66"/>
  <c r="A1009" i="66"/>
  <c r="N1008" i="66"/>
  <c r="K1008" i="66"/>
  <c r="H1008" i="66"/>
  <c r="B1008" i="66"/>
  <c r="A1008" i="66"/>
  <c r="N1007" i="66"/>
  <c r="K1007" i="66"/>
  <c r="H1007" i="66"/>
  <c r="B1007" i="66"/>
  <c r="A1007" i="66"/>
  <c r="N1006" i="66"/>
  <c r="K1006" i="66"/>
  <c r="H1006" i="66"/>
  <c r="B1006" i="66"/>
  <c r="A1006" i="66"/>
  <c r="N1005" i="66"/>
  <c r="K1005" i="66"/>
  <c r="H1005" i="66"/>
  <c r="B1005" i="66"/>
  <c r="A1005" i="66"/>
  <c r="N1004" i="66"/>
  <c r="K1004" i="66"/>
  <c r="N1003" i="66"/>
  <c r="K1003" i="66"/>
  <c r="N1002" i="66"/>
  <c r="K1002" i="66"/>
  <c r="N1001" i="66"/>
  <c r="K1001" i="66"/>
  <c r="N1000" i="66"/>
  <c r="K1000" i="66"/>
  <c r="N999" i="66"/>
  <c r="K999" i="66"/>
  <c r="N998" i="66"/>
  <c r="K998" i="66"/>
  <c r="N997" i="66"/>
  <c r="K997" i="66"/>
  <c r="N996" i="66"/>
  <c r="K996" i="66"/>
  <c r="N995" i="66"/>
  <c r="K995" i="66"/>
  <c r="N994" i="66"/>
  <c r="K994" i="66"/>
  <c r="N993" i="66"/>
  <c r="K993" i="66"/>
  <c r="N992" i="66"/>
  <c r="K992" i="66"/>
  <c r="N991" i="66"/>
  <c r="K991" i="66"/>
  <c r="N990" i="66"/>
  <c r="K990" i="66"/>
  <c r="N989" i="66"/>
  <c r="K989" i="66"/>
  <c r="N988" i="66"/>
  <c r="K988" i="66"/>
  <c r="N987" i="66"/>
  <c r="K987" i="66"/>
  <c r="N986" i="66"/>
  <c r="K986" i="66"/>
  <c r="N985" i="66"/>
  <c r="K985" i="66"/>
  <c r="N984" i="66"/>
  <c r="K984" i="66"/>
  <c r="N983" i="66"/>
  <c r="K983" i="66"/>
  <c r="N982" i="66"/>
  <c r="K982" i="66"/>
  <c r="N981" i="66"/>
  <c r="K981" i="66"/>
  <c r="N980" i="66"/>
  <c r="K980" i="66"/>
  <c r="N979" i="66"/>
  <c r="K979" i="66"/>
  <c r="N978" i="66"/>
  <c r="K978" i="66"/>
  <c r="N977" i="66"/>
  <c r="K977" i="66"/>
  <c r="N976" i="66"/>
  <c r="K976" i="66"/>
  <c r="N975" i="66"/>
  <c r="K975" i="66"/>
  <c r="N974" i="66"/>
  <c r="K974" i="66"/>
  <c r="N973" i="66"/>
  <c r="K973" i="66"/>
  <c r="N972" i="66"/>
  <c r="K972" i="66"/>
  <c r="N971" i="66"/>
  <c r="K971" i="66"/>
  <c r="N970" i="66"/>
  <c r="K970" i="66"/>
  <c r="N969" i="66"/>
  <c r="K969" i="66"/>
  <c r="N968" i="66"/>
  <c r="K968" i="66"/>
  <c r="N967" i="66"/>
  <c r="K967" i="66"/>
  <c r="N966" i="66"/>
  <c r="K966" i="66"/>
  <c r="N965" i="66"/>
  <c r="K965" i="66"/>
  <c r="N964" i="66"/>
  <c r="K964" i="66"/>
  <c r="N963" i="66"/>
  <c r="K963" i="66"/>
  <c r="N962" i="66"/>
  <c r="K962" i="66"/>
  <c r="N961" i="66"/>
  <c r="K961" i="66"/>
  <c r="N960" i="66"/>
  <c r="K960" i="66"/>
  <c r="N959" i="66"/>
  <c r="K959" i="66"/>
  <c r="N958" i="66"/>
  <c r="K958" i="66"/>
  <c r="N957" i="66"/>
  <c r="K957" i="66"/>
  <c r="N956" i="66"/>
  <c r="K956" i="66"/>
  <c r="N955" i="66"/>
  <c r="K955" i="66"/>
  <c r="N954" i="66"/>
  <c r="K954" i="66"/>
  <c r="N953" i="66"/>
  <c r="K953" i="66"/>
  <c r="N952" i="66"/>
  <c r="K952" i="66"/>
  <c r="N951" i="66"/>
  <c r="K951" i="66"/>
  <c r="N950" i="66"/>
  <c r="K950" i="66"/>
  <c r="N949" i="66"/>
  <c r="K949" i="66"/>
  <c r="N948" i="66"/>
  <c r="K948" i="66"/>
  <c r="N947" i="66"/>
  <c r="K947" i="66"/>
  <c r="N946" i="66"/>
  <c r="K946" i="66"/>
  <c r="N945" i="66"/>
  <c r="K945" i="66"/>
  <c r="N944" i="66"/>
  <c r="K944" i="66"/>
  <c r="N943" i="66"/>
  <c r="K943" i="66"/>
  <c r="N942" i="66"/>
  <c r="K942" i="66"/>
  <c r="N941" i="66"/>
  <c r="K941" i="66"/>
  <c r="N940" i="66"/>
  <c r="K940" i="66"/>
  <c r="N939" i="66"/>
  <c r="K939" i="66"/>
  <c r="N938" i="66"/>
  <c r="K938" i="66"/>
  <c r="N937" i="66"/>
  <c r="K937" i="66"/>
  <c r="N936" i="66"/>
  <c r="K936" i="66"/>
  <c r="N935" i="66"/>
  <c r="K935" i="66"/>
  <c r="N934" i="66"/>
  <c r="K934" i="66"/>
  <c r="N933" i="66"/>
  <c r="K933" i="66"/>
  <c r="N932" i="66"/>
  <c r="K932" i="66"/>
  <c r="N931" i="66"/>
  <c r="K931" i="66"/>
  <c r="N930" i="66"/>
  <c r="K930" i="66"/>
  <c r="N929" i="66"/>
  <c r="K929" i="66"/>
  <c r="N928" i="66"/>
  <c r="K928" i="66"/>
  <c r="N927" i="66"/>
  <c r="K927" i="66"/>
  <c r="N926" i="66"/>
  <c r="K926" i="66"/>
  <c r="N925" i="66"/>
  <c r="K925" i="66"/>
  <c r="N924" i="66"/>
  <c r="K924" i="66"/>
  <c r="N923" i="66"/>
  <c r="K923" i="66"/>
  <c r="N922" i="66"/>
  <c r="K922" i="66"/>
  <c r="N921" i="66"/>
  <c r="K921" i="66"/>
  <c r="N920" i="66"/>
  <c r="K920" i="66"/>
  <c r="N919" i="66"/>
  <c r="K919" i="66"/>
  <c r="N918" i="66"/>
  <c r="K918" i="66"/>
  <c r="N917" i="66"/>
  <c r="K917" i="66"/>
  <c r="N916" i="66"/>
  <c r="K916" i="66"/>
  <c r="N915" i="66"/>
  <c r="K915" i="66"/>
  <c r="N914" i="66"/>
  <c r="K914" i="66"/>
  <c r="N913" i="66"/>
  <c r="K913" i="66"/>
  <c r="N912" i="66"/>
  <c r="K912" i="66"/>
  <c r="N911" i="66"/>
  <c r="K911" i="66"/>
  <c r="N910" i="66"/>
  <c r="K910" i="66"/>
  <c r="N909" i="66"/>
  <c r="K909" i="66"/>
  <c r="N908" i="66"/>
  <c r="K908" i="66"/>
  <c r="N907" i="66"/>
  <c r="K907" i="66"/>
  <c r="N906" i="66"/>
  <c r="K906" i="66"/>
  <c r="N905" i="66"/>
  <c r="K905" i="66"/>
  <c r="N904" i="66"/>
  <c r="K904" i="66"/>
  <c r="N903" i="66"/>
  <c r="K903" i="66"/>
  <c r="N902" i="66"/>
  <c r="K902" i="66"/>
  <c r="N901" i="66"/>
  <c r="K901" i="66"/>
  <c r="N900" i="66"/>
  <c r="K900" i="66"/>
  <c r="N899" i="66"/>
  <c r="K899" i="66"/>
  <c r="N898" i="66"/>
  <c r="K898" i="66"/>
  <c r="N897" i="66"/>
  <c r="K897" i="66"/>
  <c r="N896" i="66"/>
  <c r="K896" i="66"/>
  <c r="N895" i="66"/>
  <c r="K895" i="66"/>
  <c r="N894" i="66"/>
  <c r="K894" i="66"/>
  <c r="N893" i="66"/>
  <c r="K893" i="66"/>
  <c r="N892" i="66"/>
  <c r="K892" i="66"/>
  <c r="N891" i="66"/>
  <c r="K891" i="66"/>
  <c r="N890" i="66"/>
  <c r="K890" i="66"/>
  <c r="N889" i="66"/>
  <c r="K889" i="66"/>
  <c r="N888" i="66"/>
  <c r="K888" i="66"/>
  <c r="N887" i="66"/>
  <c r="K887" i="66"/>
  <c r="N886" i="66"/>
  <c r="K886" i="66"/>
  <c r="N885" i="66"/>
  <c r="K885" i="66"/>
  <c r="N884" i="66"/>
  <c r="K884" i="66"/>
  <c r="N883" i="66"/>
  <c r="K883" i="66"/>
  <c r="N882" i="66"/>
  <c r="K882" i="66"/>
  <c r="N881" i="66"/>
  <c r="K881" i="66"/>
  <c r="N880" i="66"/>
  <c r="K880" i="66"/>
  <c r="N879" i="66"/>
  <c r="K879" i="66"/>
  <c r="N878" i="66"/>
  <c r="K878" i="66"/>
  <c r="N877" i="66"/>
  <c r="K877" i="66"/>
  <c r="N876" i="66"/>
  <c r="K876" i="66"/>
  <c r="N875" i="66"/>
  <c r="K875" i="66"/>
  <c r="N874" i="66"/>
  <c r="K874" i="66"/>
  <c r="N873" i="66"/>
  <c r="K873" i="66"/>
  <c r="N872" i="66"/>
  <c r="K872" i="66"/>
  <c r="N871" i="66"/>
  <c r="K871" i="66"/>
  <c r="N870" i="66"/>
  <c r="K870" i="66"/>
  <c r="N869" i="66"/>
  <c r="K869" i="66"/>
  <c r="N868" i="66"/>
  <c r="K868" i="66"/>
  <c r="N867" i="66"/>
  <c r="K867" i="66"/>
  <c r="N866" i="66"/>
  <c r="K866" i="66"/>
  <c r="N865" i="66"/>
  <c r="K865" i="66"/>
  <c r="N864" i="66"/>
  <c r="K864" i="66"/>
  <c r="N863" i="66"/>
  <c r="K863" i="66"/>
  <c r="N862" i="66"/>
  <c r="K862" i="66"/>
  <c r="N861" i="66"/>
  <c r="K861" i="66"/>
  <c r="N860" i="66"/>
  <c r="K860" i="66"/>
  <c r="N859" i="66"/>
  <c r="K859" i="66"/>
  <c r="N858" i="66"/>
  <c r="K858" i="66"/>
  <c r="N857" i="66"/>
  <c r="K857" i="66"/>
  <c r="N856" i="66"/>
  <c r="K856" i="66"/>
  <c r="N855" i="66"/>
  <c r="K855" i="66"/>
  <c r="N854" i="66"/>
  <c r="K854" i="66"/>
  <c r="N853" i="66"/>
  <c r="K853" i="66"/>
  <c r="N852" i="66"/>
  <c r="K852" i="66"/>
  <c r="N851" i="66"/>
  <c r="K851" i="66"/>
  <c r="N850" i="66"/>
  <c r="K850" i="66"/>
  <c r="N849" i="66"/>
  <c r="K849" i="66"/>
  <c r="N848" i="66"/>
  <c r="K848" i="66"/>
  <c r="N847" i="66"/>
  <c r="K847" i="66"/>
  <c r="N846" i="66"/>
  <c r="K846" i="66"/>
  <c r="N845" i="66"/>
  <c r="K845" i="66"/>
  <c r="N844" i="66"/>
  <c r="K844" i="66"/>
  <c r="N843" i="66"/>
  <c r="K843" i="66"/>
  <c r="N842" i="66"/>
  <c r="K842" i="66"/>
  <c r="N841" i="66"/>
  <c r="K841" i="66"/>
  <c r="N840" i="66"/>
  <c r="K840" i="66"/>
  <c r="N839" i="66"/>
  <c r="K839" i="66"/>
  <c r="N838" i="66"/>
  <c r="K838" i="66"/>
  <c r="N837" i="66"/>
  <c r="K837" i="66"/>
  <c r="N836" i="66"/>
  <c r="K836" i="66"/>
  <c r="N835" i="66"/>
  <c r="K835" i="66"/>
  <c r="N834" i="66"/>
  <c r="K834" i="66"/>
  <c r="N833" i="66"/>
  <c r="K833" i="66"/>
  <c r="N832" i="66"/>
  <c r="K832" i="66"/>
  <c r="N831" i="66"/>
  <c r="K831" i="66"/>
  <c r="N830" i="66"/>
  <c r="K830" i="66"/>
  <c r="N829" i="66"/>
  <c r="K829" i="66"/>
  <c r="N828" i="66"/>
  <c r="K828" i="66"/>
  <c r="N827" i="66"/>
  <c r="K827" i="66"/>
  <c r="N826" i="66"/>
  <c r="K826" i="66"/>
  <c r="N825" i="66"/>
  <c r="K825" i="66"/>
  <c r="N824" i="66"/>
  <c r="K824" i="66"/>
  <c r="N823" i="66"/>
  <c r="K823" i="66"/>
  <c r="N822" i="66"/>
  <c r="K822" i="66"/>
  <c r="N821" i="66"/>
  <c r="K821" i="66"/>
  <c r="N820" i="66"/>
  <c r="K820" i="66"/>
  <c r="N819" i="66"/>
  <c r="K819" i="66"/>
  <c r="N818" i="66"/>
  <c r="K818" i="66"/>
  <c r="N817" i="66"/>
  <c r="K817" i="66"/>
  <c r="N816" i="66"/>
  <c r="K816" i="66"/>
  <c r="N815" i="66"/>
  <c r="K815" i="66"/>
  <c r="N814" i="66"/>
  <c r="K814" i="66"/>
  <c r="N813" i="66"/>
  <c r="K813" i="66"/>
  <c r="N812" i="66"/>
  <c r="K812" i="66"/>
  <c r="N811" i="66"/>
  <c r="K811" i="66"/>
  <c r="N810" i="66"/>
  <c r="K810" i="66"/>
  <c r="N809" i="66"/>
  <c r="K809" i="66"/>
  <c r="N808" i="66"/>
  <c r="K808" i="66"/>
  <c r="N807" i="66"/>
  <c r="K807" i="66"/>
  <c r="N806" i="66"/>
  <c r="K806" i="66"/>
  <c r="N805" i="66"/>
  <c r="K805" i="66"/>
  <c r="N804" i="66"/>
  <c r="K804" i="66"/>
  <c r="N803" i="66"/>
  <c r="K803" i="66"/>
  <c r="N802" i="66"/>
  <c r="K802" i="66"/>
  <c r="N801" i="66"/>
  <c r="K801" i="66"/>
  <c r="N800" i="66"/>
  <c r="K800" i="66"/>
  <c r="N799" i="66"/>
  <c r="K799" i="66"/>
  <c r="N798" i="66"/>
  <c r="K798" i="66"/>
  <c r="N797" i="66"/>
  <c r="K797" i="66"/>
  <c r="N796" i="66"/>
  <c r="K796" i="66"/>
  <c r="N795" i="66"/>
  <c r="K795" i="66"/>
  <c r="N794" i="66"/>
  <c r="K794" i="66"/>
  <c r="N793" i="66"/>
  <c r="K793" i="66"/>
  <c r="N792" i="66"/>
  <c r="K792" i="66"/>
  <c r="N791" i="66"/>
  <c r="K791" i="66"/>
  <c r="N790" i="66"/>
  <c r="K790" i="66"/>
  <c r="N789" i="66"/>
  <c r="K789" i="66"/>
  <c r="N788" i="66"/>
  <c r="K788" i="66"/>
  <c r="N787" i="66"/>
  <c r="K787" i="66"/>
  <c r="N786" i="66"/>
  <c r="K786" i="66"/>
  <c r="N785" i="66"/>
  <c r="K785" i="66"/>
  <c r="N784" i="66"/>
  <c r="K784" i="66"/>
  <c r="N783" i="66"/>
  <c r="K783" i="66"/>
  <c r="N782" i="66"/>
  <c r="K782" i="66"/>
  <c r="N781" i="66"/>
  <c r="K781" i="66"/>
  <c r="N780" i="66"/>
  <c r="K780" i="66"/>
  <c r="N779" i="66"/>
  <c r="K779" i="66"/>
  <c r="N778" i="66"/>
  <c r="K778" i="66"/>
  <c r="N777" i="66"/>
  <c r="K777" i="66"/>
  <c r="N776" i="66"/>
  <c r="K776" i="66"/>
  <c r="N775" i="66"/>
  <c r="K775" i="66"/>
  <c r="N774" i="66"/>
  <c r="K774" i="66"/>
  <c r="N773" i="66"/>
  <c r="K773" i="66"/>
  <c r="N772" i="66"/>
  <c r="K772" i="66"/>
  <c r="N771" i="66"/>
  <c r="K771" i="66"/>
  <c r="N770" i="66"/>
  <c r="K770" i="66"/>
  <c r="N769" i="66"/>
  <c r="K769" i="66"/>
  <c r="N768" i="66"/>
  <c r="K768" i="66"/>
  <c r="N767" i="66"/>
  <c r="K767" i="66"/>
  <c r="N766" i="66"/>
  <c r="K766" i="66"/>
  <c r="N765" i="66"/>
  <c r="K765" i="66"/>
  <c r="N764" i="66"/>
  <c r="K764" i="66"/>
  <c r="N763" i="66"/>
  <c r="K763" i="66"/>
  <c r="N762" i="66"/>
  <c r="K762" i="66"/>
  <c r="N761" i="66"/>
  <c r="K761" i="66"/>
  <c r="N760" i="66"/>
  <c r="K760" i="66"/>
  <c r="N759" i="66"/>
  <c r="K759" i="66"/>
  <c r="N758" i="66"/>
  <c r="K758" i="66"/>
  <c r="N757" i="66"/>
  <c r="K757" i="66"/>
  <c r="N756" i="66"/>
  <c r="K756" i="66"/>
  <c r="N755" i="66"/>
  <c r="K755" i="66"/>
  <c r="N754" i="66"/>
  <c r="K754" i="66"/>
  <c r="N753" i="66"/>
  <c r="K753" i="66"/>
  <c r="N752" i="66"/>
  <c r="K752" i="66"/>
  <c r="N751" i="66"/>
  <c r="K751" i="66"/>
  <c r="N750" i="66"/>
  <c r="K750" i="66"/>
  <c r="N749" i="66"/>
  <c r="K749" i="66"/>
  <c r="N748" i="66"/>
  <c r="K748" i="66"/>
  <c r="N747" i="66"/>
  <c r="K747" i="66"/>
  <c r="N746" i="66"/>
  <c r="K746" i="66"/>
  <c r="N745" i="66"/>
  <c r="K745" i="66"/>
  <c r="N744" i="66"/>
  <c r="K744" i="66"/>
  <c r="N743" i="66"/>
  <c r="K743" i="66"/>
  <c r="N742" i="66"/>
  <c r="K742" i="66"/>
  <c r="N741" i="66"/>
  <c r="K741" i="66"/>
  <c r="N740" i="66"/>
  <c r="K740" i="66"/>
  <c r="N739" i="66"/>
  <c r="K739" i="66"/>
  <c r="N738" i="66"/>
  <c r="K738" i="66"/>
  <c r="N737" i="66"/>
  <c r="K737" i="66"/>
  <c r="N736" i="66"/>
  <c r="K736" i="66"/>
  <c r="N735" i="66"/>
  <c r="K735" i="66"/>
  <c r="N734" i="66"/>
  <c r="K734" i="66"/>
  <c r="N733" i="66"/>
  <c r="K733" i="66"/>
  <c r="N732" i="66"/>
  <c r="K732" i="66"/>
  <c r="N731" i="66"/>
  <c r="K731" i="66"/>
  <c r="N730" i="66"/>
  <c r="K730" i="66"/>
  <c r="N729" i="66"/>
  <c r="K729" i="66"/>
  <c r="N728" i="66"/>
  <c r="K728" i="66"/>
  <c r="N727" i="66"/>
  <c r="K727" i="66"/>
  <c r="N726" i="66"/>
  <c r="K726" i="66"/>
  <c r="N725" i="66"/>
  <c r="K725" i="66"/>
  <c r="N724" i="66"/>
  <c r="K724" i="66"/>
  <c r="N723" i="66"/>
  <c r="K723" i="66"/>
  <c r="N722" i="66"/>
  <c r="K722" i="66"/>
  <c r="N721" i="66"/>
  <c r="K721" i="66"/>
  <c r="N720" i="66"/>
  <c r="K720" i="66"/>
  <c r="N719" i="66"/>
  <c r="K719" i="66"/>
  <c r="N718" i="66"/>
  <c r="K718" i="66"/>
  <c r="N717" i="66"/>
  <c r="K717" i="66"/>
  <c r="N716" i="66"/>
  <c r="K716" i="66"/>
  <c r="N715" i="66"/>
  <c r="K715" i="66"/>
  <c r="N714" i="66"/>
  <c r="K714" i="66"/>
  <c r="N713" i="66"/>
  <c r="K713" i="66"/>
  <c r="N712" i="66"/>
  <c r="K712" i="66"/>
  <c r="N711" i="66"/>
  <c r="K711" i="66"/>
  <c r="N710" i="66"/>
  <c r="K710" i="66"/>
  <c r="N709" i="66"/>
  <c r="K709" i="66"/>
  <c r="N708" i="66"/>
  <c r="K708" i="66"/>
  <c r="N707" i="66"/>
  <c r="K707" i="66"/>
  <c r="N706" i="66"/>
  <c r="K706" i="66"/>
  <c r="N705" i="66"/>
  <c r="K705" i="66"/>
  <c r="N704" i="66"/>
  <c r="K704" i="66"/>
  <c r="N703" i="66"/>
  <c r="K703" i="66"/>
  <c r="N702" i="66"/>
  <c r="K702" i="66"/>
  <c r="N701" i="66"/>
  <c r="K701" i="66"/>
  <c r="N700" i="66"/>
  <c r="K700" i="66"/>
  <c r="N699" i="66"/>
  <c r="K699" i="66"/>
  <c r="N698" i="66"/>
  <c r="K698" i="66"/>
  <c r="N697" i="66"/>
  <c r="K697" i="66"/>
  <c r="N696" i="66"/>
  <c r="K696" i="66"/>
  <c r="N695" i="66"/>
  <c r="K695" i="66"/>
  <c r="N694" i="66"/>
  <c r="K694" i="66"/>
  <c r="N693" i="66"/>
  <c r="K693" i="66"/>
  <c r="N692" i="66"/>
  <c r="K692" i="66"/>
  <c r="N691" i="66"/>
  <c r="K691" i="66"/>
  <c r="N690" i="66"/>
  <c r="K690" i="66"/>
  <c r="N689" i="66"/>
  <c r="K689" i="66"/>
  <c r="N688" i="66"/>
  <c r="K688" i="66"/>
  <c r="N687" i="66"/>
  <c r="K687" i="66"/>
  <c r="N686" i="66"/>
  <c r="K686" i="66"/>
  <c r="N685" i="66"/>
  <c r="K685" i="66"/>
  <c r="N684" i="66"/>
  <c r="K684" i="66"/>
  <c r="N683" i="66"/>
  <c r="K683" i="66"/>
  <c r="N682" i="66"/>
  <c r="K682" i="66"/>
  <c r="N681" i="66"/>
  <c r="K681" i="66"/>
  <c r="N680" i="66"/>
  <c r="K680" i="66"/>
  <c r="N679" i="66"/>
  <c r="K679" i="66"/>
  <c r="N678" i="66"/>
  <c r="K678" i="66"/>
  <c r="N677" i="66"/>
  <c r="K677" i="66"/>
  <c r="N676" i="66"/>
  <c r="K676" i="66"/>
  <c r="N675" i="66"/>
  <c r="K675" i="66"/>
  <c r="N674" i="66"/>
  <c r="K674" i="66"/>
  <c r="N673" i="66"/>
  <c r="K673" i="66"/>
  <c r="N672" i="66"/>
  <c r="K672" i="66"/>
  <c r="N671" i="66"/>
  <c r="K671" i="66"/>
  <c r="N670" i="66"/>
  <c r="K670" i="66"/>
  <c r="N669" i="66"/>
  <c r="K669" i="66"/>
  <c r="N668" i="66"/>
  <c r="K668" i="66"/>
  <c r="N667" i="66"/>
  <c r="K667" i="66"/>
  <c r="N666" i="66"/>
  <c r="K666" i="66"/>
  <c r="N665" i="66"/>
  <c r="K665" i="66"/>
  <c r="N664" i="66"/>
  <c r="K664" i="66"/>
  <c r="N663" i="66"/>
  <c r="K663" i="66"/>
  <c r="N662" i="66"/>
  <c r="K662" i="66"/>
  <c r="N661" i="66"/>
  <c r="K661" i="66"/>
  <c r="N660" i="66"/>
  <c r="K660" i="66"/>
  <c r="N659" i="66"/>
  <c r="K659" i="66"/>
  <c r="N658" i="66"/>
  <c r="K658" i="66"/>
  <c r="N657" i="66"/>
  <c r="K657" i="66"/>
  <c r="N656" i="66"/>
  <c r="K656" i="66"/>
  <c r="N655" i="66"/>
  <c r="K655" i="66"/>
  <c r="N654" i="66"/>
  <c r="K654" i="66"/>
  <c r="N653" i="66"/>
  <c r="K653" i="66"/>
  <c r="N652" i="66"/>
  <c r="K652" i="66"/>
  <c r="N651" i="66"/>
  <c r="K651" i="66"/>
  <c r="N650" i="66"/>
  <c r="K650" i="66"/>
  <c r="N649" i="66"/>
  <c r="K649" i="66"/>
  <c r="N648" i="66"/>
  <c r="K648" i="66"/>
  <c r="N647" i="66"/>
  <c r="K647" i="66"/>
  <c r="N646" i="66"/>
  <c r="K646" i="66"/>
  <c r="N645" i="66"/>
  <c r="K645" i="66"/>
  <c r="N644" i="66"/>
  <c r="K644" i="66"/>
  <c r="N643" i="66"/>
  <c r="K643" i="66"/>
  <c r="N642" i="66"/>
  <c r="K642" i="66"/>
  <c r="N641" i="66"/>
  <c r="K641" i="66"/>
  <c r="N640" i="66"/>
  <c r="K640" i="66"/>
  <c r="N639" i="66"/>
  <c r="K639" i="66"/>
  <c r="N638" i="66"/>
  <c r="K638" i="66"/>
  <c r="N637" i="66"/>
  <c r="K637" i="66"/>
  <c r="N636" i="66"/>
  <c r="K636" i="66"/>
  <c r="N635" i="66"/>
  <c r="K635" i="66"/>
  <c r="N634" i="66"/>
  <c r="K634" i="66"/>
  <c r="N633" i="66"/>
  <c r="K633" i="66"/>
  <c r="N632" i="66"/>
  <c r="K632" i="66"/>
  <c r="N631" i="66"/>
  <c r="K631" i="66"/>
  <c r="N630" i="66"/>
  <c r="K630" i="66"/>
  <c r="N629" i="66"/>
  <c r="K629" i="66"/>
  <c r="N628" i="66"/>
  <c r="K628" i="66"/>
  <c r="N627" i="66"/>
  <c r="K627" i="66"/>
  <c r="N626" i="66"/>
  <c r="K626" i="66"/>
  <c r="N625" i="66"/>
  <c r="K625" i="66"/>
  <c r="N624" i="66"/>
  <c r="K624" i="66"/>
  <c r="N623" i="66"/>
  <c r="K623" i="66"/>
  <c r="N622" i="66"/>
  <c r="K622" i="66"/>
  <c r="N621" i="66"/>
  <c r="K621" i="66"/>
  <c r="N620" i="66"/>
  <c r="K620" i="66"/>
  <c r="N619" i="66"/>
  <c r="K619" i="66"/>
  <c r="N618" i="66"/>
  <c r="K618" i="66"/>
  <c r="N617" i="66"/>
  <c r="K617" i="66"/>
  <c r="N616" i="66"/>
  <c r="K616" i="66"/>
  <c r="N615" i="66"/>
  <c r="K615" i="66"/>
  <c r="N614" i="66"/>
  <c r="K614" i="66"/>
  <c r="N613" i="66"/>
  <c r="K613" i="66"/>
  <c r="N612" i="66"/>
  <c r="K612" i="66"/>
  <c r="N611" i="66"/>
  <c r="K611" i="66"/>
  <c r="N610" i="66"/>
  <c r="K610" i="66"/>
  <c r="N609" i="66"/>
  <c r="K609" i="66"/>
  <c r="N608" i="66"/>
  <c r="K608" i="66"/>
  <c r="N607" i="66"/>
  <c r="K607" i="66"/>
  <c r="N606" i="66"/>
  <c r="K606" i="66"/>
  <c r="N605" i="66"/>
  <c r="K605" i="66"/>
  <c r="N604" i="66"/>
  <c r="K604" i="66"/>
  <c r="N603" i="66"/>
  <c r="K603" i="66"/>
  <c r="N602" i="66"/>
  <c r="K602" i="66"/>
  <c r="N601" i="66"/>
  <c r="K601" i="66"/>
  <c r="N600" i="66"/>
  <c r="K600" i="66"/>
  <c r="N599" i="66"/>
  <c r="K599" i="66"/>
  <c r="N598" i="66"/>
  <c r="K598" i="66"/>
  <c r="N597" i="66"/>
  <c r="K597" i="66"/>
  <c r="N596" i="66"/>
  <c r="K596" i="66"/>
  <c r="N595" i="66"/>
  <c r="K595" i="66"/>
  <c r="N594" i="66"/>
  <c r="K594" i="66"/>
  <c r="N593" i="66"/>
  <c r="K593" i="66"/>
  <c r="N592" i="66"/>
  <c r="K592" i="66"/>
  <c r="N591" i="66"/>
  <c r="K591" i="66"/>
  <c r="N590" i="66"/>
  <c r="K590" i="66"/>
  <c r="N589" i="66"/>
  <c r="K589" i="66"/>
  <c r="N588" i="66"/>
  <c r="K588" i="66"/>
  <c r="N587" i="66"/>
  <c r="K587" i="66"/>
  <c r="N586" i="66"/>
  <c r="K586" i="66"/>
  <c r="N585" i="66"/>
  <c r="K585" i="66"/>
  <c r="N584" i="66"/>
  <c r="K584" i="66"/>
  <c r="N583" i="66"/>
  <c r="K583" i="66"/>
  <c r="N582" i="66"/>
  <c r="K582" i="66"/>
  <c r="N581" i="66"/>
  <c r="K581" i="66"/>
  <c r="N580" i="66"/>
  <c r="K580" i="66"/>
  <c r="N579" i="66"/>
  <c r="K579" i="66"/>
  <c r="N578" i="66"/>
  <c r="K578" i="66"/>
  <c r="N577" i="66"/>
  <c r="K577" i="66"/>
  <c r="N576" i="66"/>
  <c r="K576" i="66"/>
  <c r="N575" i="66"/>
  <c r="K575" i="66"/>
  <c r="N574" i="66"/>
  <c r="K574" i="66"/>
  <c r="N573" i="66"/>
  <c r="K573" i="66"/>
  <c r="N572" i="66"/>
  <c r="K572" i="66"/>
  <c r="N571" i="66"/>
  <c r="K571" i="66"/>
  <c r="N570" i="66"/>
  <c r="K570" i="66"/>
  <c r="N569" i="66"/>
  <c r="K569" i="66"/>
  <c r="N568" i="66"/>
  <c r="K568" i="66"/>
  <c r="N567" i="66"/>
  <c r="K567" i="66"/>
  <c r="N566" i="66"/>
  <c r="K566" i="66"/>
  <c r="N565" i="66"/>
  <c r="K565" i="66"/>
  <c r="N564" i="66"/>
  <c r="K564" i="66"/>
  <c r="N563" i="66"/>
  <c r="K563" i="66"/>
  <c r="N562" i="66"/>
  <c r="K562" i="66"/>
  <c r="N561" i="66"/>
  <c r="K561" i="66"/>
  <c r="N560" i="66"/>
  <c r="K560" i="66"/>
  <c r="N559" i="66"/>
  <c r="K559" i="66"/>
  <c r="N558" i="66"/>
  <c r="K558" i="66"/>
  <c r="N557" i="66"/>
  <c r="K557" i="66"/>
  <c r="N556" i="66"/>
  <c r="K556" i="66"/>
  <c r="N555" i="66"/>
  <c r="K555" i="66"/>
  <c r="N554" i="66"/>
  <c r="K554" i="66"/>
  <c r="N553" i="66"/>
  <c r="K553" i="66"/>
  <c r="N552" i="66"/>
  <c r="K552" i="66"/>
  <c r="N551" i="66"/>
  <c r="K551" i="66"/>
  <c r="N550" i="66"/>
  <c r="K550" i="66"/>
  <c r="N549" i="66"/>
  <c r="K549" i="66"/>
  <c r="N548" i="66"/>
  <c r="K548" i="66"/>
  <c r="N547" i="66"/>
  <c r="K547" i="66"/>
  <c r="N546" i="66"/>
  <c r="K546" i="66"/>
  <c r="N545" i="66"/>
  <c r="K545" i="66"/>
  <c r="N544" i="66"/>
  <c r="K544" i="66"/>
  <c r="N543" i="66"/>
  <c r="K543" i="66"/>
  <c r="N542" i="66"/>
  <c r="K542" i="66"/>
  <c r="N541" i="66"/>
  <c r="K541" i="66"/>
  <c r="N540" i="66"/>
  <c r="K540" i="66"/>
  <c r="N539" i="66"/>
  <c r="K539" i="66"/>
  <c r="N538" i="66"/>
  <c r="K538" i="66"/>
  <c r="N537" i="66"/>
  <c r="K537" i="66"/>
  <c r="N536" i="66"/>
  <c r="K536" i="66"/>
  <c r="N535" i="66"/>
  <c r="K535" i="66"/>
  <c r="N534" i="66"/>
  <c r="K534" i="66"/>
  <c r="N533" i="66"/>
  <c r="K533" i="66"/>
  <c r="N532" i="66"/>
  <c r="K532" i="66"/>
  <c r="N531" i="66"/>
  <c r="K531" i="66"/>
  <c r="N530" i="66"/>
  <c r="K530" i="66"/>
  <c r="N529" i="66"/>
  <c r="K529" i="66"/>
  <c r="N528" i="66"/>
  <c r="K528" i="66"/>
  <c r="N527" i="66"/>
  <c r="K527" i="66"/>
  <c r="N526" i="66"/>
  <c r="K526" i="66"/>
  <c r="N525" i="66"/>
  <c r="K525" i="66"/>
  <c r="N524" i="66"/>
  <c r="K524" i="66"/>
  <c r="N523" i="66"/>
  <c r="K523" i="66"/>
  <c r="N522" i="66"/>
  <c r="K522" i="66"/>
  <c r="N521" i="66"/>
  <c r="K521" i="66"/>
  <c r="N520" i="66"/>
  <c r="K520" i="66"/>
  <c r="N519" i="66"/>
  <c r="K519" i="66"/>
  <c r="N518" i="66"/>
  <c r="K518" i="66"/>
  <c r="N517" i="66"/>
  <c r="K517" i="66"/>
  <c r="N516" i="66"/>
  <c r="K516" i="66"/>
  <c r="N515" i="66"/>
  <c r="K515" i="66"/>
  <c r="N514" i="66"/>
  <c r="K514" i="66"/>
  <c r="N513" i="66"/>
  <c r="K513" i="66"/>
  <c r="N512" i="66"/>
  <c r="K512" i="66"/>
  <c r="N511" i="66"/>
  <c r="K511" i="66"/>
  <c r="N510" i="66"/>
  <c r="K510" i="66"/>
  <c r="N509" i="66"/>
  <c r="K509" i="66"/>
  <c r="N508" i="66"/>
  <c r="K508" i="66"/>
  <c r="N507" i="66"/>
  <c r="K507" i="66"/>
  <c r="N506" i="66"/>
  <c r="K506" i="66"/>
  <c r="N505" i="66"/>
  <c r="K505" i="66"/>
  <c r="N504" i="66"/>
  <c r="K504" i="66"/>
  <c r="N503" i="66"/>
  <c r="K503" i="66"/>
  <c r="N502" i="66"/>
  <c r="K502" i="66"/>
  <c r="N501" i="66"/>
  <c r="K501" i="66"/>
  <c r="N500" i="66"/>
  <c r="K500" i="66"/>
  <c r="N499" i="66"/>
  <c r="K499" i="66"/>
  <c r="N498" i="66"/>
  <c r="K498" i="66"/>
  <c r="N497" i="66"/>
  <c r="K497" i="66"/>
  <c r="N496" i="66"/>
  <c r="K496" i="66"/>
  <c r="N495" i="66"/>
  <c r="K495" i="66"/>
  <c r="N494" i="66"/>
  <c r="K494" i="66"/>
  <c r="N493" i="66"/>
  <c r="K493" i="66"/>
  <c r="N492" i="66"/>
  <c r="K492" i="66"/>
  <c r="N491" i="66"/>
  <c r="K491" i="66"/>
  <c r="N490" i="66"/>
  <c r="K490" i="66"/>
  <c r="N489" i="66"/>
  <c r="K489" i="66"/>
  <c r="N488" i="66"/>
  <c r="K488" i="66"/>
  <c r="N487" i="66"/>
  <c r="K487" i="66"/>
  <c r="N486" i="66"/>
  <c r="K486" i="66"/>
  <c r="N485" i="66"/>
  <c r="K485" i="66"/>
  <c r="N484" i="66"/>
  <c r="K484" i="66"/>
  <c r="N483" i="66"/>
  <c r="K483" i="66"/>
  <c r="N482" i="66"/>
  <c r="K482" i="66"/>
  <c r="N481" i="66"/>
  <c r="K481" i="66"/>
  <c r="N480" i="66"/>
  <c r="K480" i="66"/>
  <c r="N479" i="66"/>
  <c r="K479" i="66"/>
  <c r="N478" i="66"/>
  <c r="K478" i="66"/>
  <c r="N477" i="66"/>
  <c r="K477" i="66"/>
  <c r="N476" i="66"/>
  <c r="K476" i="66"/>
  <c r="N475" i="66"/>
  <c r="K475" i="66"/>
  <c r="N474" i="66"/>
  <c r="K474" i="66"/>
  <c r="N473" i="66"/>
  <c r="K473" i="66"/>
  <c r="N472" i="66"/>
  <c r="K472" i="66"/>
  <c r="N471" i="66"/>
  <c r="K471" i="66"/>
  <c r="N470" i="66"/>
  <c r="K470" i="66"/>
  <c r="N469" i="66"/>
  <c r="K469" i="66"/>
  <c r="N468" i="66"/>
  <c r="K468" i="66"/>
  <c r="N467" i="66"/>
  <c r="K467" i="66"/>
  <c r="N466" i="66"/>
  <c r="K466" i="66"/>
  <c r="N465" i="66"/>
  <c r="K465" i="66"/>
  <c r="N464" i="66"/>
  <c r="K464" i="66"/>
  <c r="N463" i="66"/>
  <c r="K463" i="66"/>
  <c r="N462" i="66"/>
  <c r="K462" i="66"/>
  <c r="N461" i="66"/>
  <c r="K461" i="66"/>
  <c r="N460" i="66"/>
  <c r="K460" i="66"/>
  <c r="N459" i="66"/>
  <c r="K459" i="66"/>
  <c r="N458" i="66"/>
  <c r="K458" i="66"/>
  <c r="N457" i="66"/>
  <c r="K457" i="66"/>
  <c r="N456" i="66"/>
  <c r="K456" i="66"/>
  <c r="N455" i="66"/>
  <c r="K455" i="66"/>
  <c r="N454" i="66"/>
  <c r="K454" i="66"/>
  <c r="N453" i="66"/>
  <c r="K453" i="66"/>
  <c r="N452" i="66"/>
  <c r="K452" i="66"/>
  <c r="N451" i="66"/>
  <c r="K451" i="66"/>
  <c r="N450" i="66"/>
  <c r="K450" i="66"/>
  <c r="N449" i="66"/>
  <c r="K449" i="66"/>
  <c r="N448" i="66"/>
  <c r="K448" i="66"/>
  <c r="N447" i="66"/>
  <c r="K447" i="66"/>
  <c r="N446" i="66"/>
  <c r="K446" i="66"/>
  <c r="N445" i="66"/>
  <c r="K445" i="66"/>
  <c r="N444" i="66"/>
  <c r="K444" i="66"/>
  <c r="N443" i="66"/>
  <c r="K443" i="66"/>
  <c r="N442" i="66"/>
  <c r="K442" i="66"/>
  <c r="N441" i="66"/>
  <c r="K441" i="66"/>
  <c r="N440" i="66"/>
  <c r="K440" i="66"/>
  <c r="N439" i="66"/>
  <c r="K439" i="66"/>
  <c r="N438" i="66"/>
  <c r="K438" i="66"/>
  <c r="N437" i="66"/>
  <c r="K437" i="66"/>
  <c r="N436" i="66"/>
  <c r="K436" i="66"/>
  <c r="N435" i="66"/>
  <c r="K435" i="66"/>
  <c r="N434" i="66"/>
  <c r="K434" i="66"/>
  <c r="N433" i="66"/>
  <c r="K433" i="66"/>
  <c r="N432" i="66"/>
  <c r="K432" i="66"/>
  <c r="N431" i="66"/>
  <c r="K431" i="66"/>
  <c r="N430" i="66"/>
  <c r="K430" i="66"/>
  <c r="N429" i="66"/>
  <c r="K429" i="66"/>
  <c r="N428" i="66"/>
  <c r="K428" i="66"/>
  <c r="N427" i="66"/>
  <c r="K427" i="66"/>
  <c r="N426" i="66"/>
  <c r="K426" i="66"/>
  <c r="N425" i="66"/>
  <c r="K425" i="66"/>
  <c r="N424" i="66"/>
  <c r="K424" i="66"/>
  <c r="N423" i="66"/>
  <c r="K423" i="66"/>
  <c r="N422" i="66"/>
  <c r="K422" i="66"/>
  <c r="N421" i="66"/>
  <c r="K421" i="66"/>
  <c r="N420" i="66"/>
  <c r="K420" i="66"/>
  <c r="N419" i="66"/>
  <c r="K419" i="66"/>
  <c r="N418" i="66"/>
  <c r="K418" i="66"/>
  <c r="N417" i="66"/>
  <c r="K417" i="66"/>
  <c r="N416" i="66"/>
  <c r="K416" i="66"/>
  <c r="N415" i="66"/>
  <c r="K415" i="66"/>
  <c r="N414" i="66"/>
  <c r="K414" i="66"/>
  <c r="N413" i="66"/>
  <c r="K413" i="66"/>
  <c r="N412" i="66"/>
  <c r="K412" i="66"/>
  <c r="N411" i="66"/>
  <c r="K411" i="66"/>
  <c r="N410" i="66"/>
  <c r="K410" i="66"/>
  <c r="N409" i="66"/>
  <c r="K409" i="66"/>
  <c r="N408" i="66"/>
  <c r="K408" i="66"/>
  <c r="N407" i="66"/>
  <c r="K407" i="66"/>
  <c r="N406" i="66"/>
  <c r="K406" i="66"/>
  <c r="N405" i="66"/>
  <c r="K405" i="66"/>
  <c r="N404" i="66"/>
  <c r="K404" i="66"/>
  <c r="N403" i="66"/>
  <c r="K403" i="66"/>
  <c r="N402" i="66"/>
  <c r="K402" i="66"/>
  <c r="N401" i="66"/>
  <c r="K401" i="66"/>
  <c r="N400" i="66"/>
  <c r="K400" i="66"/>
  <c r="N399" i="66"/>
  <c r="K399" i="66"/>
  <c r="N398" i="66"/>
  <c r="K398" i="66"/>
  <c r="N397" i="66"/>
  <c r="K397" i="66"/>
  <c r="N396" i="66"/>
  <c r="K396" i="66"/>
  <c r="N395" i="66"/>
  <c r="K395" i="66"/>
  <c r="N394" i="66"/>
  <c r="K394" i="66"/>
  <c r="N393" i="66"/>
  <c r="K393" i="66"/>
  <c r="N392" i="66"/>
  <c r="K392" i="66"/>
  <c r="N391" i="66"/>
  <c r="K391" i="66"/>
  <c r="N390" i="66"/>
  <c r="K390" i="66"/>
  <c r="N389" i="66"/>
  <c r="K389" i="66"/>
  <c r="N388" i="66"/>
  <c r="K388" i="66"/>
  <c r="N387" i="66"/>
  <c r="K387" i="66"/>
  <c r="N386" i="66"/>
  <c r="K386" i="66"/>
  <c r="N385" i="66"/>
  <c r="K385" i="66"/>
  <c r="N384" i="66"/>
  <c r="K384" i="66"/>
  <c r="N383" i="66"/>
  <c r="K383" i="66"/>
  <c r="N382" i="66"/>
  <c r="K382" i="66"/>
  <c r="N381" i="66"/>
  <c r="K381" i="66"/>
  <c r="N380" i="66"/>
  <c r="K380" i="66"/>
  <c r="N379" i="66"/>
  <c r="K379" i="66"/>
  <c r="N378" i="66"/>
  <c r="K378" i="66"/>
  <c r="N377" i="66"/>
  <c r="K377" i="66"/>
  <c r="N376" i="66"/>
  <c r="K376" i="66"/>
  <c r="N375" i="66"/>
  <c r="K375" i="66"/>
  <c r="N374" i="66"/>
  <c r="K374" i="66"/>
  <c r="N373" i="66"/>
  <c r="K373" i="66"/>
  <c r="N372" i="66"/>
  <c r="K372" i="66"/>
  <c r="N371" i="66"/>
  <c r="K371" i="66"/>
  <c r="N370" i="66"/>
  <c r="K370" i="66"/>
  <c r="N369" i="66"/>
  <c r="K369" i="66"/>
  <c r="N368" i="66"/>
  <c r="K368" i="66"/>
  <c r="N367" i="66"/>
  <c r="K367" i="66"/>
  <c r="N366" i="66"/>
  <c r="K366" i="66"/>
  <c r="N365" i="66"/>
  <c r="K365" i="66"/>
  <c r="N364" i="66"/>
  <c r="K364" i="66"/>
  <c r="N363" i="66"/>
  <c r="K363" i="66"/>
  <c r="N362" i="66"/>
  <c r="K362" i="66"/>
  <c r="N361" i="66"/>
  <c r="K361" i="66"/>
  <c r="N360" i="66"/>
  <c r="K360" i="66"/>
  <c r="N359" i="66"/>
  <c r="K359" i="66"/>
  <c r="N358" i="66"/>
  <c r="K358" i="66"/>
  <c r="N357" i="66"/>
  <c r="K357" i="66"/>
  <c r="N356" i="66"/>
  <c r="K356" i="66"/>
  <c r="N355" i="66"/>
  <c r="K355" i="66"/>
  <c r="N354" i="66"/>
  <c r="K354" i="66"/>
  <c r="N353" i="66"/>
  <c r="K353" i="66"/>
  <c r="N352" i="66"/>
  <c r="K352" i="66"/>
  <c r="N351" i="66"/>
  <c r="K351" i="66"/>
  <c r="N350" i="66"/>
  <c r="K350" i="66"/>
  <c r="N349" i="66"/>
  <c r="K349" i="66"/>
  <c r="N348" i="66"/>
  <c r="K348" i="66"/>
  <c r="N347" i="66"/>
  <c r="K347" i="66"/>
  <c r="N346" i="66"/>
  <c r="K346" i="66"/>
  <c r="N345" i="66"/>
  <c r="K345" i="66"/>
  <c r="N344" i="66"/>
  <c r="K344" i="66"/>
  <c r="N343" i="66"/>
  <c r="K343" i="66"/>
  <c r="N342" i="66"/>
  <c r="K342" i="66"/>
  <c r="N341" i="66"/>
  <c r="K341" i="66"/>
  <c r="N340" i="66"/>
  <c r="K340" i="66"/>
  <c r="N339" i="66"/>
  <c r="K339" i="66"/>
  <c r="N338" i="66"/>
  <c r="K338" i="66"/>
  <c r="N337" i="66"/>
  <c r="K337" i="66"/>
  <c r="N336" i="66"/>
  <c r="K336" i="66"/>
  <c r="N335" i="66"/>
  <c r="K335" i="66"/>
  <c r="N334" i="66"/>
  <c r="K334" i="66"/>
  <c r="N333" i="66"/>
  <c r="K333" i="66"/>
  <c r="N332" i="66"/>
  <c r="K332" i="66"/>
  <c r="N331" i="66"/>
  <c r="K331" i="66"/>
  <c r="N330" i="66"/>
  <c r="K330" i="66"/>
  <c r="N329" i="66"/>
  <c r="K329" i="66"/>
  <c r="N328" i="66"/>
  <c r="K328" i="66"/>
  <c r="N327" i="66"/>
  <c r="K327" i="66"/>
  <c r="N326" i="66"/>
  <c r="K326" i="66"/>
  <c r="N325" i="66"/>
  <c r="K325" i="66"/>
  <c r="N324" i="66"/>
  <c r="K324" i="66"/>
  <c r="N323" i="66"/>
  <c r="K323" i="66"/>
  <c r="N322" i="66"/>
  <c r="K322" i="66"/>
  <c r="N321" i="66"/>
  <c r="K321" i="66"/>
  <c r="N320" i="66"/>
  <c r="K320" i="66"/>
  <c r="N319" i="66"/>
  <c r="K319" i="66"/>
  <c r="N318" i="66"/>
  <c r="K318" i="66"/>
  <c r="N317" i="66"/>
  <c r="K317" i="66"/>
  <c r="N316" i="66"/>
  <c r="K316" i="66"/>
  <c r="N315" i="66"/>
  <c r="K315" i="66"/>
  <c r="N314" i="66"/>
  <c r="K314" i="66"/>
  <c r="N313" i="66"/>
  <c r="K313" i="66"/>
  <c r="N312" i="66"/>
  <c r="K312" i="66"/>
  <c r="N311" i="66"/>
  <c r="K311" i="66"/>
  <c r="N310" i="66"/>
  <c r="K310" i="66"/>
  <c r="N309" i="66"/>
  <c r="K309" i="66"/>
  <c r="N308" i="66"/>
  <c r="K308" i="66"/>
  <c r="N307" i="66"/>
  <c r="K307" i="66"/>
  <c r="N306" i="66"/>
  <c r="K306" i="66"/>
  <c r="N305" i="66"/>
  <c r="K305" i="66"/>
  <c r="N304" i="66"/>
  <c r="K304" i="66"/>
  <c r="N303" i="66"/>
  <c r="K303" i="66"/>
  <c r="N302" i="66"/>
  <c r="K302" i="66"/>
  <c r="N301" i="66"/>
  <c r="K301" i="66"/>
  <c r="N300" i="66"/>
  <c r="K300" i="66"/>
  <c r="N299" i="66"/>
  <c r="K299" i="66"/>
  <c r="N298" i="66"/>
  <c r="K298" i="66"/>
  <c r="N297" i="66"/>
  <c r="K297" i="66"/>
  <c r="N296" i="66"/>
  <c r="K296" i="66"/>
  <c r="N295" i="66"/>
  <c r="K295" i="66"/>
  <c r="N294" i="66"/>
  <c r="K294" i="66"/>
  <c r="N293" i="66"/>
  <c r="K293" i="66"/>
  <c r="N292" i="66"/>
  <c r="K292" i="66"/>
  <c r="N291" i="66"/>
  <c r="K291" i="66"/>
  <c r="N290" i="66"/>
  <c r="K290" i="66"/>
  <c r="N289" i="66"/>
  <c r="K289" i="66"/>
  <c r="N288" i="66"/>
  <c r="K288" i="66"/>
  <c r="N287" i="66"/>
  <c r="K287" i="66"/>
  <c r="N286" i="66"/>
  <c r="K286" i="66"/>
  <c r="N285" i="66"/>
  <c r="K285" i="66"/>
  <c r="N284" i="66"/>
  <c r="K284" i="66"/>
  <c r="N283" i="66"/>
  <c r="K283" i="66"/>
  <c r="N282" i="66"/>
  <c r="K282" i="66"/>
  <c r="N281" i="66"/>
  <c r="K281" i="66"/>
  <c r="N280" i="66"/>
  <c r="K280" i="66"/>
  <c r="N279" i="66"/>
  <c r="K279" i="66"/>
  <c r="N278" i="66"/>
  <c r="K278" i="66"/>
  <c r="N277" i="66"/>
  <c r="K277" i="66"/>
  <c r="N276" i="66"/>
  <c r="K276" i="66"/>
  <c r="N275" i="66"/>
  <c r="K275" i="66"/>
  <c r="N274" i="66"/>
  <c r="K274" i="66"/>
  <c r="N273" i="66"/>
  <c r="K273" i="66"/>
  <c r="N272" i="66"/>
  <c r="K272" i="66"/>
  <c r="N271" i="66"/>
  <c r="K271" i="66"/>
  <c r="N270" i="66"/>
  <c r="K270" i="66"/>
  <c r="N269" i="66"/>
  <c r="K269" i="66"/>
  <c r="N268" i="66"/>
  <c r="K268" i="66"/>
  <c r="N267" i="66"/>
  <c r="K267" i="66"/>
  <c r="N266" i="66"/>
  <c r="K266" i="66"/>
  <c r="N265" i="66"/>
  <c r="K265" i="66"/>
  <c r="N264" i="66"/>
  <c r="K264" i="66"/>
  <c r="N263" i="66"/>
  <c r="K263" i="66"/>
  <c r="N262" i="66"/>
  <c r="K262" i="66"/>
  <c r="N261" i="66"/>
  <c r="K261" i="66"/>
  <c r="N260" i="66"/>
  <c r="K260" i="66"/>
  <c r="N259" i="66"/>
  <c r="K259" i="66"/>
  <c r="N258" i="66"/>
  <c r="K258" i="66"/>
  <c r="N257" i="66"/>
  <c r="K257" i="66"/>
  <c r="N256" i="66"/>
  <c r="K256" i="66"/>
  <c r="N255" i="66"/>
  <c r="K255" i="66"/>
  <c r="N254" i="66"/>
  <c r="K254" i="66"/>
  <c r="N253" i="66"/>
  <c r="K253" i="66"/>
  <c r="N252" i="66"/>
  <c r="K252" i="66"/>
  <c r="N251" i="66"/>
  <c r="K251" i="66"/>
  <c r="N250" i="66"/>
  <c r="K250" i="66"/>
  <c r="N249" i="66"/>
  <c r="K249" i="66"/>
  <c r="N248" i="66"/>
  <c r="K248" i="66"/>
  <c r="N247" i="66"/>
  <c r="K247" i="66"/>
  <c r="N246" i="66"/>
  <c r="K246" i="66"/>
  <c r="N245" i="66"/>
  <c r="K245" i="66"/>
  <c r="N244" i="66"/>
  <c r="K244" i="66"/>
  <c r="N243" i="66"/>
  <c r="K243" i="66"/>
  <c r="N242" i="66"/>
  <c r="K242" i="66"/>
  <c r="N241" i="66"/>
  <c r="K241" i="66"/>
  <c r="N240" i="66"/>
  <c r="K240" i="66"/>
  <c r="N239" i="66"/>
  <c r="K239" i="66"/>
  <c r="N238" i="66"/>
  <c r="K238" i="66"/>
  <c r="N237" i="66"/>
  <c r="K237" i="66"/>
  <c r="N236" i="66"/>
  <c r="K236" i="66"/>
  <c r="N235" i="66"/>
  <c r="K235" i="66"/>
  <c r="N234" i="66"/>
  <c r="K234" i="66"/>
  <c r="N233" i="66"/>
  <c r="K233" i="66"/>
  <c r="N232" i="66"/>
  <c r="K232" i="66"/>
  <c r="N231" i="66"/>
  <c r="K231" i="66"/>
  <c r="N230" i="66"/>
  <c r="K230" i="66"/>
  <c r="N229" i="66"/>
  <c r="K229" i="66"/>
  <c r="N228" i="66"/>
  <c r="K228" i="66"/>
  <c r="N227" i="66"/>
  <c r="K227" i="66"/>
  <c r="N226" i="66"/>
  <c r="K226" i="66"/>
  <c r="N225" i="66"/>
  <c r="K225" i="66"/>
  <c r="N224" i="66"/>
  <c r="K224" i="66"/>
  <c r="N223" i="66"/>
  <c r="K223" i="66"/>
  <c r="N222" i="66"/>
  <c r="K222" i="66"/>
  <c r="N221" i="66"/>
  <c r="K221" i="66"/>
  <c r="N220" i="66"/>
  <c r="K220" i="66"/>
  <c r="N219" i="66"/>
  <c r="K219" i="66"/>
  <c r="N218" i="66"/>
  <c r="K218" i="66"/>
  <c r="N217" i="66"/>
  <c r="K217" i="66"/>
  <c r="N216" i="66"/>
  <c r="K216" i="66"/>
  <c r="N215" i="66"/>
  <c r="K215" i="66"/>
  <c r="N214" i="66"/>
  <c r="K214" i="66"/>
  <c r="N213" i="66"/>
  <c r="K213" i="66"/>
  <c r="N212" i="66"/>
  <c r="K212" i="66"/>
  <c r="N211" i="66"/>
  <c r="K211" i="66"/>
  <c r="N210" i="66"/>
  <c r="K210" i="66"/>
  <c r="N209" i="66"/>
  <c r="K209" i="66"/>
  <c r="N208" i="66"/>
  <c r="K208" i="66"/>
  <c r="N207" i="66"/>
  <c r="K207" i="66"/>
  <c r="N206" i="66"/>
  <c r="K206" i="66"/>
  <c r="N205" i="66"/>
  <c r="K205" i="66"/>
  <c r="N204" i="66"/>
  <c r="K204" i="66"/>
  <c r="N203" i="66"/>
  <c r="K203" i="66"/>
  <c r="N202" i="66"/>
  <c r="K202" i="66"/>
  <c r="N201" i="66"/>
  <c r="K201" i="66"/>
  <c r="N200" i="66"/>
  <c r="K200" i="66"/>
  <c r="N199" i="66"/>
  <c r="K199" i="66"/>
  <c r="N198" i="66"/>
  <c r="K198" i="66"/>
  <c r="N197" i="66"/>
  <c r="K197" i="66"/>
  <c r="N196" i="66"/>
  <c r="K196" i="66"/>
  <c r="N195" i="66"/>
  <c r="K195" i="66"/>
  <c r="N194" i="66"/>
  <c r="K194" i="66"/>
  <c r="N193" i="66"/>
  <c r="K193" i="66"/>
  <c r="N192" i="66"/>
  <c r="K192" i="66"/>
  <c r="N191" i="66"/>
  <c r="K191" i="66"/>
  <c r="N190" i="66"/>
  <c r="K190" i="66"/>
  <c r="N189" i="66"/>
  <c r="K189" i="66"/>
  <c r="N188" i="66"/>
  <c r="K188" i="66"/>
  <c r="N187" i="66"/>
  <c r="K187" i="66"/>
  <c r="N186" i="66"/>
  <c r="K186" i="66"/>
  <c r="N185" i="66"/>
  <c r="K185" i="66"/>
  <c r="N184" i="66"/>
  <c r="K184" i="66"/>
  <c r="N183" i="66"/>
  <c r="K183" i="66"/>
  <c r="N182" i="66"/>
  <c r="K182" i="66"/>
  <c r="N181" i="66"/>
  <c r="K181" i="66"/>
  <c r="N180" i="66"/>
  <c r="K180" i="66"/>
  <c r="N179" i="66"/>
  <c r="K179" i="66"/>
  <c r="N178" i="66"/>
  <c r="K178" i="66"/>
  <c r="N177" i="66"/>
  <c r="K177" i="66"/>
  <c r="N176" i="66"/>
  <c r="K176" i="66"/>
  <c r="N175" i="66"/>
  <c r="K175" i="66"/>
  <c r="N174" i="66"/>
  <c r="K174" i="66"/>
  <c r="N173" i="66"/>
  <c r="K173" i="66"/>
  <c r="N172" i="66"/>
  <c r="K172" i="66"/>
  <c r="N171" i="66"/>
  <c r="K171" i="66"/>
  <c r="N170" i="66"/>
  <c r="K170" i="66"/>
  <c r="N169" i="66"/>
  <c r="K169" i="66"/>
  <c r="N168" i="66"/>
  <c r="K168" i="66"/>
  <c r="N167" i="66"/>
  <c r="K167" i="66"/>
  <c r="N166" i="66"/>
  <c r="K166" i="66"/>
  <c r="N165" i="66"/>
  <c r="K165" i="66"/>
  <c r="N164" i="66"/>
  <c r="K164" i="66"/>
  <c r="N163" i="66"/>
  <c r="K163" i="66"/>
  <c r="N162" i="66"/>
  <c r="K162" i="66"/>
  <c r="N161" i="66"/>
  <c r="K161" i="66"/>
  <c r="N160" i="66"/>
  <c r="K160" i="66"/>
  <c r="N159" i="66"/>
  <c r="K159" i="66"/>
  <c r="N158" i="66"/>
  <c r="K158" i="66"/>
  <c r="N157" i="66"/>
  <c r="K157" i="66"/>
  <c r="N156" i="66"/>
  <c r="K156" i="66"/>
  <c r="N155" i="66"/>
  <c r="K155" i="66"/>
  <c r="N154" i="66"/>
  <c r="K154" i="66"/>
  <c r="N153" i="66"/>
  <c r="K153" i="66"/>
  <c r="N152" i="66"/>
  <c r="K152" i="66"/>
  <c r="N151" i="66"/>
  <c r="K151" i="66"/>
  <c r="N150" i="66"/>
  <c r="K150" i="66"/>
  <c r="N149" i="66"/>
  <c r="K149" i="66"/>
  <c r="N148" i="66"/>
  <c r="K148" i="66"/>
  <c r="N147" i="66"/>
  <c r="K147" i="66"/>
  <c r="N146" i="66"/>
  <c r="K146" i="66"/>
  <c r="N145" i="66"/>
  <c r="K145" i="66"/>
  <c r="N144" i="66"/>
  <c r="K144" i="66"/>
  <c r="N143" i="66"/>
  <c r="K143" i="66"/>
  <c r="N142" i="66"/>
  <c r="K142" i="66"/>
  <c r="N141" i="66"/>
  <c r="K141" i="66"/>
  <c r="N140" i="66"/>
  <c r="K140" i="66"/>
  <c r="N139" i="66"/>
  <c r="K139" i="66"/>
  <c r="N138" i="66"/>
  <c r="K138" i="66"/>
  <c r="N137" i="66"/>
  <c r="K137" i="66"/>
  <c r="N136" i="66"/>
  <c r="K136" i="66"/>
  <c r="N135" i="66"/>
  <c r="K135" i="66"/>
  <c r="N134" i="66"/>
  <c r="K134" i="66"/>
  <c r="N133" i="66"/>
  <c r="K133" i="66"/>
  <c r="N132" i="66"/>
  <c r="K132" i="66"/>
  <c r="N131" i="66"/>
  <c r="K131" i="66"/>
  <c r="N130" i="66"/>
  <c r="K130" i="66"/>
  <c r="N129" i="66"/>
  <c r="K129" i="66"/>
  <c r="N128" i="66"/>
  <c r="K128" i="66"/>
  <c r="N127" i="66"/>
  <c r="K127" i="66"/>
  <c r="N126" i="66"/>
  <c r="K126" i="66"/>
  <c r="N125" i="66"/>
  <c r="K125" i="66"/>
  <c r="N124" i="66"/>
  <c r="K124" i="66"/>
  <c r="N123" i="66"/>
  <c r="K123" i="66"/>
  <c r="N122" i="66"/>
  <c r="K122" i="66"/>
  <c r="N121" i="66"/>
  <c r="K121" i="66"/>
  <c r="N120" i="66"/>
  <c r="K120" i="66"/>
  <c r="N119" i="66"/>
  <c r="K119" i="66"/>
  <c r="N118" i="66"/>
  <c r="K118" i="66"/>
  <c r="N117" i="66"/>
  <c r="K117" i="66"/>
  <c r="N116" i="66"/>
  <c r="K116" i="66"/>
  <c r="N115" i="66"/>
  <c r="K115" i="66"/>
  <c r="N114" i="66"/>
  <c r="K114" i="66"/>
  <c r="N113" i="66"/>
  <c r="K113" i="66"/>
  <c r="N112" i="66"/>
  <c r="K112" i="66"/>
  <c r="N111" i="66"/>
  <c r="K111" i="66"/>
  <c r="N110" i="66"/>
  <c r="K110" i="66"/>
  <c r="N109" i="66"/>
  <c r="K109" i="66"/>
  <c r="N108" i="66"/>
  <c r="K108" i="66"/>
  <c r="N107" i="66"/>
  <c r="K107" i="66"/>
  <c r="N106" i="66"/>
  <c r="K106" i="66"/>
  <c r="N105" i="66"/>
  <c r="K105" i="66"/>
  <c r="N104" i="66"/>
  <c r="K104" i="66"/>
  <c r="N103" i="66"/>
  <c r="K103" i="66"/>
  <c r="N102" i="66"/>
  <c r="K102" i="66"/>
  <c r="N101" i="66"/>
  <c r="K101" i="66"/>
  <c r="N100" i="66"/>
  <c r="K100" i="66"/>
  <c r="N99" i="66"/>
  <c r="K99" i="66"/>
  <c r="N98" i="66"/>
  <c r="K98" i="66"/>
  <c r="N97" i="66"/>
  <c r="K97" i="66"/>
  <c r="N96" i="66"/>
  <c r="K96" i="66"/>
  <c r="N95" i="66"/>
  <c r="K95" i="66"/>
  <c r="N94" i="66"/>
  <c r="K94" i="66"/>
  <c r="N93" i="66"/>
  <c r="K93" i="66"/>
  <c r="N92" i="66"/>
  <c r="K92" i="66"/>
  <c r="N91" i="66"/>
  <c r="K91" i="66"/>
  <c r="N90" i="66"/>
  <c r="K90" i="66"/>
  <c r="N89" i="66"/>
  <c r="K89" i="66"/>
  <c r="N88" i="66"/>
  <c r="K88" i="66"/>
  <c r="N87" i="66"/>
  <c r="K87" i="66"/>
  <c r="N86" i="66"/>
  <c r="K86" i="66"/>
  <c r="N85" i="66"/>
  <c r="K85" i="66"/>
  <c r="N84" i="66"/>
  <c r="K84" i="66"/>
  <c r="N83" i="66"/>
  <c r="K83" i="66"/>
  <c r="N82" i="66"/>
  <c r="K82" i="66"/>
  <c r="N81" i="66"/>
  <c r="K81" i="66"/>
  <c r="N80" i="66"/>
  <c r="K80" i="66"/>
  <c r="N79" i="66"/>
  <c r="K79" i="66"/>
  <c r="N78" i="66"/>
  <c r="K78" i="66"/>
  <c r="N77" i="66"/>
  <c r="K77" i="66"/>
  <c r="N76" i="66"/>
  <c r="K76" i="66"/>
  <c r="N75" i="66"/>
  <c r="K75" i="66"/>
  <c r="N74" i="66"/>
  <c r="K74" i="66"/>
  <c r="N73" i="66"/>
  <c r="K73" i="66"/>
  <c r="N72" i="66"/>
  <c r="K72" i="66"/>
  <c r="N71" i="66"/>
  <c r="K71" i="66"/>
  <c r="N70" i="66"/>
  <c r="K70" i="66"/>
  <c r="N69" i="66"/>
  <c r="K69" i="66"/>
  <c r="N68" i="66"/>
  <c r="K68" i="66"/>
  <c r="N67" i="66"/>
  <c r="K67" i="66"/>
  <c r="N66" i="66"/>
  <c r="K66" i="66"/>
  <c r="N65" i="66"/>
  <c r="K65" i="66"/>
  <c r="N64" i="66"/>
  <c r="K64" i="66"/>
  <c r="N63" i="66"/>
  <c r="K63" i="66"/>
  <c r="N62" i="66"/>
  <c r="K62" i="66"/>
  <c r="N61" i="66"/>
  <c r="K61" i="66"/>
  <c r="N60" i="66"/>
  <c r="K60" i="66"/>
  <c r="N59" i="66"/>
  <c r="K59" i="66"/>
  <c r="N58" i="66"/>
  <c r="K58" i="66"/>
  <c r="N57" i="66"/>
  <c r="K57" i="66"/>
  <c r="N56" i="66"/>
  <c r="K56" i="66"/>
  <c r="N55" i="66"/>
  <c r="K55" i="66"/>
  <c r="N54" i="66"/>
  <c r="K54" i="66"/>
  <c r="N53" i="66"/>
  <c r="K53" i="66"/>
  <c r="N52" i="66"/>
  <c r="K52" i="66"/>
  <c r="N51" i="66"/>
  <c r="K51" i="66"/>
  <c r="N50" i="66"/>
  <c r="K50" i="66"/>
  <c r="N49" i="66"/>
  <c r="K49" i="66"/>
  <c r="N48" i="66"/>
  <c r="K48" i="66"/>
  <c r="N47" i="66"/>
  <c r="K47" i="66"/>
  <c r="N46" i="66"/>
  <c r="K46" i="66"/>
  <c r="N45" i="66"/>
  <c r="K45" i="66"/>
  <c r="N44" i="66"/>
  <c r="K44" i="66"/>
  <c r="N43" i="66"/>
  <c r="K43" i="66"/>
  <c r="N42" i="66"/>
  <c r="K42" i="66"/>
  <c r="N41" i="66"/>
  <c r="K41" i="66"/>
  <c r="N40" i="66"/>
  <c r="K40" i="66"/>
  <c r="N39" i="66"/>
  <c r="K39" i="66"/>
  <c r="N38" i="66"/>
  <c r="K38" i="66"/>
  <c r="N37" i="66"/>
  <c r="K37" i="66"/>
  <c r="N36" i="66"/>
  <c r="K36" i="66"/>
  <c r="N35" i="66"/>
  <c r="K35" i="66"/>
  <c r="N34" i="66"/>
  <c r="K34" i="66"/>
  <c r="N33" i="66"/>
  <c r="K33" i="66"/>
  <c r="N32" i="66"/>
  <c r="K32" i="66"/>
  <c r="N31" i="66"/>
  <c r="K31" i="66"/>
  <c r="N30" i="66"/>
  <c r="K30" i="66"/>
  <c r="N29" i="66"/>
  <c r="K29" i="66"/>
  <c r="N28" i="66"/>
  <c r="K28" i="66"/>
  <c r="N27" i="66"/>
  <c r="K27" i="66"/>
  <c r="N26" i="66"/>
  <c r="K26" i="66"/>
  <c r="N25" i="66"/>
  <c r="K25" i="66"/>
  <c r="N24" i="66"/>
  <c r="K24" i="66"/>
  <c r="N23" i="66"/>
  <c r="K23" i="66"/>
  <c r="N22" i="66"/>
  <c r="K22" i="66"/>
  <c r="N21" i="66"/>
  <c r="K21" i="66"/>
  <c r="N20" i="66"/>
  <c r="K20" i="66"/>
  <c r="N19" i="66"/>
  <c r="K19" i="66"/>
  <c r="N18" i="66"/>
  <c r="K18" i="66"/>
  <c r="N17" i="66"/>
  <c r="K17" i="66"/>
  <c r="N16" i="66"/>
  <c r="K16" i="66"/>
  <c r="N15" i="66"/>
  <c r="K15" i="66"/>
  <c r="N14" i="66"/>
  <c r="K14" i="66"/>
  <c r="N13" i="66"/>
  <c r="K13" i="66"/>
  <c r="N12" i="66"/>
  <c r="K12" i="66"/>
  <c r="N11" i="66"/>
  <c r="K11" i="66"/>
  <c r="N10" i="66"/>
  <c r="K10" i="66"/>
  <c r="N9" i="66"/>
  <c r="K9" i="66"/>
  <c r="N8" i="66"/>
  <c r="K8" i="66"/>
  <c r="N7" i="66"/>
  <c r="K7" i="66"/>
  <c r="N6" i="66"/>
  <c r="K6" i="66"/>
  <c r="N5" i="66"/>
  <c r="K5" i="66"/>
  <c r="N4" i="66"/>
  <c r="K4" i="66"/>
  <c r="H1004" i="66"/>
  <c r="H1003" i="66"/>
  <c r="H1002" i="66"/>
  <c r="H1001" i="66"/>
  <c r="H1000" i="66"/>
  <c r="H999" i="66"/>
  <c r="H998" i="66"/>
  <c r="H997" i="66"/>
  <c r="H996" i="66"/>
  <c r="H995" i="66"/>
  <c r="H994" i="66"/>
  <c r="H993" i="66"/>
  <c r="H992" i="66"/>
  <c r="H991" i="66"/>
  <c r="H990" i="66"/>
  <c r="H989" i="66"/>
  <c r="H988" i="66"/>
  <c r="H987" i="66"/>
  <c r="H986" i="66"/>
  <c r="H985" i="66"/>
  <c r="H984" i="66"/>
  <c r="H983" i="66"/>
  <c r="H982" i="66"/>
  <c r="H981" i="66"/>
  <c r="H980" i="66"/>
  <c r="H979" i="66"/>
  <c r="H978" i="66"/>
  <c r="H977" i="66"/>
  <c r="H976" i="66"/>
  <c r="H975" i="66"/>
  <c r="H974" i="66"/>
  <c r="H973" i="66"/>
  <c r="H972" i="66"/>
  <c r="H971" i="66"/>
  <c r="H970" i="66"/>
  <c r="H969" i="66"/>
  <c r="H968" i="66"/>
  <c r="H967" i="66"/>
  <c r="H966" i="66"/>
  <c r="H965" i="66"/>
  <c r="H964" i="66"/>
  <c r="H963" i="66"/>
  <c r="H962" i="66"/>
  <c r="H961" i="66"/>
  <c r="H960" i="66"/>
  <c r="H959" i="66"/>
  <c r="H958" i="66"/>
  <c r="H957" i="66"/>
  <c r="H956" i="66"/>
  <c r="H955" i="66"/>
  <c r="H954" i="66"/>
  <c r="H953" i="66"/>
  <c r="H952" i="66"/>
  <c r="H951" i="66"/>
  <c r="H950" i="66"/>
  <c r="H949" i="66"/>
  <c r="H948" i="66"/>
  <c r="H947" i="66"/>
  <c r="H946" i="66"/>
  <c r="H945" i="66"/>
  <c r="H944" i="66"/>
  <c r="H943" i="66"/>
  <c r="H942" i="66"/>
  <c r="H941" i="66"/>
  <c r="H940" i="66"/>
  <c r="H939" i="66"/>
  <c r="H938" i="66"/>
  <c r="H937" i="66"/>
  <c r="H936" i="66"/>
  <c r="H935" i="66"/>
  <c r="H934" i="66"/>
  <c r="H933" i="66"/>
  <c r="H932" i="66"/>
  <c r="H931" i="66"/>
  <c r="H930" i="66"/>
  <c r="H929" i="66"/>
  <c r="H928" i="66"/>
  <c r="H927" i="66"/>
  <c r="H926" i="66"/>
  <c r="H925" i="66"/>
  <c r="H924" i="66"/>
  <c r="H923" i="66"/>
  <c r="H922" i="66"/>
  <c r="H921" i="66"/>
  <c r="H920" i="66"/>
  <c r="H919" i="66"/>
  <c r="H918" i="66"/>
  <c r="H917" i="66"/>
  <c r="H916" i="66"/>
  <c r="H915" i="66"/>
  <c r="H914" i="66"/>
  <c r="H913" i="66"/>
  <c r="H912" i="66"/>
  <c r="H911" i="66"/>
  <c r="H910" i="66"/>
  <c r="H909" i="66"/>
  <c r="H908" i="66"/>
  <c r="H907" i="66"/>
  <c r="H906" i="66"/>
  <c r="H905" i="66"/>
  <c r="H904" i="66"/>
  <c r="H903" i="66"/>
  <c r="H902" i="66"/>
  <c r="H901" i="66"/>
  <c r="H900" i="66"/>
  <c r="H899" i="66"/>
  <c r="H898" i="66"/>
  <c r="H897" i="66"/>
  <c r="H896" i="66"/>
  <c r="H895" i="66"/>
  <c r="H894" i="66"/>
  <c r="H893" i="66"/>
  <c r="H892" i="66"/>
  <c r="H891" i="66"/>
  <c r="H890" i="66"/>
  <c r="H889" i="66"/>
  <c r="H888" i="66"/>
  <c r="H887" i="66"/>
  <c r="H886" i="66"/>
  <c r="H885" i="66"/>
  <c r="H884" i="66"/>
  <c r="H883" i="66"/>
  <c r="H882" i="66"/>
  <c r="H881" i="66"/>
  <c r="H880" i="66"/>
  <c r="H879" i="66"/>
  <c r="H878" i="66"/>
  <c r="H877" i="66"/>
  <c r="H876" i="66"/>
  <c r="H875" i="66"/>
  <c r="H874" i="66"/>
  <c r="H873" i="66"/>
  <c r="H872" i="66"/>
  <c r="H871" i="66"/>
  <c r="H870" i="66"/>
  <c r="H869" i="66"/>
  <c r="H868" i="66"/>
  <c r="H867" i="66"/>
  <c r="H866" i="66"/>
  <c r="H865" i="66"/>
  <c r="H864" i="66"/>
  <c r="H863" i="66"/>
  <c r="H862" i="66"/>
  <c r="H861" i="66"/>
  <c r="H860" i="66"/>
  <c r="H859" i="66"/>
  <c r="H858" i="66"/>
  <c r="H857" i="66"/>
  <c r="H856" i="66"/>
  <c r="H855" i="66"/>
  <c r="H854" i="66"/>
  <c r="H853" i="66"/>
  <c r="H852" i="66"/>
  <c r="H851" i="66"/>
  <c r="H850" i="66"/>
  <c r="H849" i="66"/>
  <c r="H848" i="66"/>
  <c r="H847" i="66"/>
  <c r="H846" i="66"/>
  <c r="H845" i="66"/>
  <c r="H844" i="66"/>
  <c r="H843" i="66"/>
  <c r="H842" i="66"/>
  <c r="H841" i="66"/>
  <c r="H840" i="66"/>
  <c r="H839" i="66"/>
  <c r="H838" i="66"/>
  <c r="H837" i="66"/>
  <c r="H836" i="66"/>
  <c r="H835" i="66"/>
  <c r="H834" i="66"/>
  <c r="H833" i="66"/>
  <c r="H832" i="66"/>
  <c r="H831" i="66"/>
  <c r="H830" i="66"/>
  <c r="H829" i="66"/>
  <c r="H828" i="66"/>
  <c r="H827" i="66"/>
  <c r="H826" i="66"/>
  <c r="H825" i="66"/>
  <c r="H824" i="66"/>
  <c r="H823" i="66"/>
  <c r="H822" i="66"/>
  <c r="H821" i="66"/>
  <c r="H820" i="66"/>
  <c r="H819" i="66"/>
  <c r="H818" i="66"/>
  <c r="H817" i="66"/>
  <c r="H816" i="66"/>
  <c r="H815" i="66"/>
  <c r="H814" i="66"/>
  <c r="H813" i="66"/>
  <c r="H812" i="66"/>
  <c r="H811" i="66"/>
  <c r="H810" i="66"/>
  <c r="H809" i="66"/>
  <c r="H808" i="66"/>
  <c r="H807" i="66"/>
  <c r="H806" i="66"/>
  <c r="H805" i="66"/>
  <c r="H804" i="66"/>
  <c r="H803" i="66"/>
  <c r="H802" i="66"/>
  <c r="H801" i="66"/>
  <c r="H800" i="66"/>
  <c r="H799" i="66"/>
  <c r="H798" i="66"/>
  <c r="H797" i="66"/>
  <c r="H796" i="66"/>
  <c r="H795" i="66"/>
  <c r="H794" i="66"/>
  <c r="H793" i="66"/>
  <c r="H792" i="66"/>
  <c r="H791" i="66"/>
  <c r="H790" i="66"/>
  <c r="H789" i="66"/>
  <c r="H788" i="66"/>
  <c r="H787" i="66"/>
  <c r="H786" i="66"/>
  <c r="H785" i="66"/>
  <c r="H784" i="66"/>
  <c r="H783" i="66"/>
  <c r="H782" i="66"/>
  <c r="H781" i="66"/>
  <c r="H780" i="66"/>
  <c r="H779" i="66"/>
  <c r="H778" i="66"/>
  <c r="H777" i="66"/>
  <c r="H776" i="66"/>
  <c r="H775" i="66"/>
  <c r="H774" i="66"/>
  <c r="H773" i="66"/>
  <c r="H772" i="66"/>
  <c r="H771" i="66"/>
  <c r="H770" i="66"/>
  <c r="H769" i="66"/>
  <c r="H768" i="66"/>
  <c r="H767" i="66"/>
  <c r="H766" i="66"/>
  <c r="H765" i="66"/>
  <c r="H764" i="66"/>
  <c r="H763" i="66"/>
  <c r="H762" i="66"/>
  <c r="H761" i="66"/>
  <c r="H760" i="66"/>
  <c r="H759" i="66"/>
  <c r="H758" i="66"/>
  <c r="H757" i="66"/>
  <c r="H756" i="66"/>
  <c r="H755" i="66"/>
  <c r="H754" i="66"/>
  <c r="H753" i="66"/>
  <c r="H752" i="66"/>
  <c r="H751" i="66"/>
  <c r="H750" i="66"/>
  <c r="H749" i="66"/>
  <c r="H748" i="66"/>
  <c r="H747" i="66"/>
  <c r="H746" i="66"/>
  <c r="H745" i="66"/>
  <c r="H744" i="66"/>
  <c r="H743" i="66"/>
  <c r="H742" i="66"/>
  <c r="H741" i="66"/>
  <c r="H740" i="66"/>
  <c r="H739" i="66"/>
  <c r="H738" i="66"/>
  <c r="H737" i="66"/>
  <c r="H736" i="66"/>
  <c r="H735" i="66"/>
  <c r="H734" i="66"/>
  <c r="H733" i="66"/>
  <c r="H732" i="66"/>
  <c r="H731" i="66"/>
  <c r="H730" i="66"/>
  <c r="H729" i="66"/>
  <c r="H728" i="66"/>
  <c r="H727" i="66"/>
  <c r="H726" i="66"/>
  <c r="H725" i="66"/>
  <c r="H724" i="66"/>
  <c r="H723" i="66"/>
  <c r="H722" i="66"/>
  <c r="H721" i="66"/>
  <c r="H720" i="66"/>
  <c r="H719" i="66"/>
  <c r="H718" i="66"/>
  <c r="H717" i="66"/>
  <c r="H716" i="66"/>
  <c r="H715" i="66"/>
  <c r="H714" i="66"/>
  <c r="H713" i="66"/>
  <c r="H712" i="66"/>
  <c r="H711" i="66"/>
  <c r="H710" i="66"/>
  <c r="H709" i="66"/>
  <c r="H708" i="66"/>
  <c r="H707" i="66"/>
  <c r="H706" i="66"/>
  <c r="H705" i="66"/>
  <c r="H704" i="66"/>
  <c r="H703" i="66"/>
  <c r="H702" i="66"/>
  <c r="H701" i="66"/>
  <c r="H700" i="66"/>
  <c r="H699" i="66"/>
  <c r="H698" i="66"/>
  <c r="H697" i="66"/>
  <c r="H696" i="66"/>
  <c r="H695" i="66"/>
  <c r="H694" i="66"/>
  <c r="H693" i="66"/>
  <c r="H692" i="66"/>
  <c r="H691" i="66"/>
  <c r="H690" i="66"/>
  <c r="H689" i="66"/>
  <c r="H688" i="66"/>
  <c r="H687" i="66"/>
  <c r="H686" i="66"/>
  <c r="H685" i="66"/>
  <c r="H684" i="66"/>
  <c r="H683" i="66"/>
  <c r="H682" i="66"/>
  <c r="H681" i="66"/>
  <c r="H680" i="66"/>
  <c r="H679" i="66"/>
  <c r="H678" i="66"/>
  <c r="H677" i="66"/>
  <c r="H676" i="66"/>
  <c r="H675" i="66"/>
  <c r="H674" i="66"/>
  <c r="H673" i="66"/>
  <c r="H672" i="66"/>
  <c r="H671" i="66"/>
  <c r="H670" i="66"/>
  <c r="H669" i="66"/>
  <c r="H668" i="66"/>
  <c r="H667" i="66"/>
  <c r="H666" i="66"/>
  <c r="H665" i="66"/>
  <c r="H664" i="66"/>
  <c r="H663" i="66"/>
  <c r="H662" i="66"/>
  <c r="H661" i="66"/>
  <c r="H660" i="66"/>
  <c r="H659" i="66"/>
  <c r="H658" i="66"/>
  <c r="H657" i="66"/>
  <c r="H656" i="66"/>
  <c r="H655" i="66"/>
  <c r="H654" i="66"/>
  <c r="H653" i="66"/>
  <c r="H652" i="66"/>
  <c r="H651" i="66"/>
  <c r="H650" i="66"/>
  <c r="H649" i="66"/>
  <c r="H648" i="66"/>
  <c r="H647" i="66"/>
  <c r="H646" i="66"/>
  <c r="H645" i="66"/>
  <c r="H644" i="66"/>
  <c r="H643" i="66"/>
  <c r="H642" i="66"/>
  <c r="H641" i="66"/>
  <c r="H640" i="66"/>
  <c r="H639" i="66"/>
  <c r="H638" i="66"/>
  <c r="H637" i="66"/>
  <c r="H636" i="66"/>
  <c r="H635" i="66"/>
  <c r="H634" i="66"/>
  <c r="H633" i="66"/>
  <c r="H632" i="66"/>
  <c r="H631" i="66"/>
  <c r="H630" i="66"/>
  <c r="H629" i="66"/>
  <c r="H628" i="66"/>
  <c r="H627" i="66"/>
  <c r="H626" i="66"/>
  <c r="H625" i="66"/>
  <c r="H624" i="66"/>
  <c r="H623" i="66"/>
  <c r="H622" i="66"/>
  <c r="H621" i="66"/>
  <c r="H620" i="66"/>
  <c r="H619" i="66"/>
  <c r="H618" i="66"/>
  <c r="H617" i="66"/>
  <c r="H616" i="66"/>
  <c r="H615" i="66"/>
  <c r="H614" i="66"/>
  <c r="H613" i="66"/>
  <c r="H612" i="66"/>
  <c r="H611" i="66"/>
  <c r="H610" i="66"/>
  <c r="H609" i="66"/>
  <c r="H608" i="66"/>
  <c r="H607" i="66"/>
  <c r="H606" i="66"/>
  <c r="H605" i="66"/>
  <c r="H604" i="66"/>
  <c r="H603" i="66"/>
  <c r="H602" i="66"/>
  <c r="H601" i="66"/>
  <c r="H600" i="66"/>
  <c r="H599" i="66"/>
  <c r="H598" i="66"/>
  <c r="H597" i="66"/>
  <c r="H596" i="66"/>
  <c r="H595" i="66"/>
  <c r="H594" i="66"/>
  <c r="H593" i="66"/>
  <c r="H592" i="66"/>
  <c r="H591" i="66"/>
  <c r="H590" i="66"/>
  <c r="H589" i="66"/>
  <c r="H588" i="66"/>
  <c r="H587" i="66"/>
  <c r="H586" i="66"/>
  <c r="H585" i="66"/>
  <c r="H584" i="66"/>
  <c r="H583" i="66"/>
  <c r="H582" i="66"/>
  <c r="H581" i="66"/>
  <c r="H580" i="66"/>
  <c r="H579" i="66"/>
  <c r="H578" i="66"/>
  <c r="H577" i="66"/>
  <c r="H576" i="66"/>
  <c r="H575" i="66"/>
  <c r="H574" i="66"/>
  <c r="H573" i="66"/>
  <c r="H572" i="66"/>
  <c r="H571" i="66"/>
  <c r="H570" i="66"/>
  <c r="H569" i="66"/>
  <c r="H568" i="66"/>
  <c r="H567" i="66"/>
  <c r="H566" i="66"/>
  <c r="H565" i="66"/>
  <c r="H564" i="66"/>
  <c r="H563" i="66"/>
  <c r="H562" i="66"/>
  <c r="H561" i="66"/>
  <c r="H560" i="66"/>
  <c r="H559" i="66"/>
  <c r="H558" i="66"/>
  <c r="H557" i="66"/>
  <c r="H556" i="66"/>
  <c r="H555" i="66"/>
  <c r="H554" i="66"/>
  <c r="H553" i="66"/>
  <c r="H552" i="66"/>
  <c r="H551" i="66"/>
  <c r="H550" i="66"/>
  <c r="H549" i="66"/>
  <c r="H548" i="66"/>
  <c r="H547" i="66"/>
  <c r="H546" i="66"/>
  <c r="H545" i="66"/>
  <c r="H544" i="66"/>
  <c r="H543" i="66"/>
  <c r="H542" i="66"/>
  <c r="H541" i="66"/>
  <c r="H540" i="66"/>
  <c r="H539" i="66"/>
  <c r="H538" i="66"/>
  <c r="H537" i="66"/>
  <c r="H536" i="66"/>
  <c r="H535" i="66"/>
  <c r="H534" i="66"/>
  <c r="H533" i="66"/>
  <c r="H532" i="66"/>
  <c r="H531" i="66"/>
  <c r="H530" i="66"/>
  <c r="H529" i="66"/>
  <c r="H528" i="66"/>
  <c r="H527" i="66"/>
  <c r="H526" i="66"/>
  <c r="H525" i="66"/>
  <c r="H524" i="66"/>
  <c r="H523" i="66"/>
  <c r="H522" i="66"/>
  <c r="H521" i="66"/>
  <c r="H520" i="66"/>
  <c r="H519" i="66"/>
  <c r="H518" i="66"/>
  <c r="H517" i="66"/>
  <c r="H516" i="66"/>
  <c r="H515" i="66"/>
  <c r="H514" i="66"/>
  <c r="H513" i="66"/>
  <c r="H512" i="66"/>
  <c r="H511" i="66"/>
  <c r="H510" i="66"/>
  <c r="H509" i="66"/>
  <c r="H508" i="66"/>
  <c r="H507" i="66"/>
  <c r="H506" i="66"/>
  <c r="H505" i="66"/>
  <c r="H504" i="66"/>
  <c r="H503" i="66"/>
  <c r="H502" i="66"/>
  <c r="H501" i="66"/>
  <c r="H500" i="66"/>
  <c r="H499" i="66"/>
  <c r="H498" i="66"/>
  <c r="H497" i="66"/>
  <c r="H496" i="66"/>
  <c r="H495" i="66"/>
  <c r="H494" i="66"/>
  <c r="H493" i="66"/>
  <c r="H492" i="66"/>
  <c r="H491" i="66"/>
  <c r="H490" i="66"/>
  <c r="H489" i="66"/>
  <c r="H488" i="66"/>
  <c r="H487" i="66"/>
  <c r="H486" i="66"/>
  <c r="H485" i="66"/>
  <c r="H484" i="66"/>
  <c r="H483" i="66"/>
  <c r="H482" i="66"/>
  <c r="H481" i="66"/>
  <c r="H480" i="66"/>
  <c r="H479" i="66"/>
  <c r="H478" i="66"/>
  <c r="H477" i="66"/>
  <c r="H476" i="66"/>
  <c r="H475" i="66"/>
  <c r="H474" i="66"/>
  <c r="H473" i="66"/>
  <c r="H472" i="66"/>
  <c r="H471" i="66"/>
  <c r="H470" i="66"/>
  <c r="H469" i="66"/>
  <c r="H468" i="66"/>
  <c r="H467" i="66"/>
  <c r="H466" i="66"/>
  <c r="H465" i="66"/>
  <c r="H464" i="66"/>
  <c r="H463" i="66"/>
  <c r="H462" i="66"/>
  <c r="H461" i="66"/>
  <c r="H460" i="66"/>
  <c r="H459" i="66"/>
  <c r="H458" i="66"/>
  <c r="H457" i="66"/>
  <c r="H456" i="66"/>
  <c r="H455" i="66"/>
  <c r="H454" i="66"/>
  <c r="H453" i="66"/>
  <c r="H452" i="66"/>
  <c r="H451" i="66"/>
  <c r="H450" i="66"/>
  <c r="H449" i="66"/>
  <c r="H448" i="66"/>
  <c r="H447" i="66"/>
  <c r="H446" i="66"/>
  <c r="H445" i="66"/>
  <c r="H444" i="66"/>
  <c r="H443" i="66"/>
  <c r="H442" i="66"/>
  <c r="H441" i="66"/>
  <c r="H440" i="66"/>
  <c r="H439" i="66"/>
  <c r="H438" i="66"/>
  <c r="H437" i="66"/>
  <c r="H436" i="66"/>
  <c r="H435" i="66"/>
  <c r="H434" i="66"/>
  <c r="H433" i="66"/>
  <c r="H432" i="66"/>
  <c r="H431" i="66"/>
  <c r="H430" i="66"/>
  <c r="H429" i="66"/>
  <c r="H428" i="66"/>
  <c r="H427" i="66"/>
  <c r="H426" i="66"/>
  <c r="H425" i="66"/>
  <c r="H424" i="66"/>
  <c r="H423" i="66"/>
  <c r="H422" i="66"/>
  <c r="H421" i="66"/>
  <c r="H420" i="66"/>
  <c r="H419" i="66"/>
  <c r="H418" i="66"/>
  <c r="H417" i="66"/>
  <c r="H416" i="66"/>
  <c r="H415" i="66"/>
  <c r="H414" i="66"/>
  <c r="H413" i="66"/>
  <c r="H412" i="66"/>
  <c r="H411" i="66"/>
  <c r="H410" i="66"/>
  <c r="H409" i="66"/>
  <c r="H408" i="66"/>
  <c r="H407" i="66"/>
  <c r="H406" i="66"/>
  <c r="H405" i="66"/>
  <c r="H404" i="66"/>
  <c r="H403" i="66"/>
  <c r="H402" i="66"/>
  <c r="H401" i="66"/>
  <c r="H400" i="66"/>
  <c r="H399" i="66"/>
  <c r="H398" i="66"/>
  <c r="H397" i="66"/>
  <c r="H396" i="66"/>
  <c r="H395" i="66"/>
  <c r="H394" i="66"/>
  <c r="H393" i="66"/>
  <c r="H392" i="66"/>
  <c r="H391" i="66"/>
  <c r="H390" i="66"/>
  <c r="H389" i="66"/>
  <c r="H388" i="66"/>
  <c r="H387" i="66"/>
  <c r="H386" i="66"/>
  <c r="H385" i="66"/>
  <c r="H384" i="66"/>
  <c r="H383" i="66"/>
  <c r="H382" i="66"/>
  <c r="H381" i="66"/>
  <c r="H380" i="66"/>
  <c r="H379" i="66"/>
  <c r="H378" i="66"/>
  <c r="H377" i="66"/>
  <c r="H376" i="66"/>
  <c r="H375" i="66"/>
  <c r="H374" i="66"/>
  <c r="H373" i="66"/>
  <c r="H372" i="66"/>
  <c r="H371" i="66"/>
  <c r="H370" i="66"/>
  <c r="H369" i="66"/>
  <c r="H368" i="66"/>
  <c r="H367" i="66"/>
  <c r="H366" i="66"/>
  <c r="H365" i="66"/>
  <c r="H364" i="66"/>
  <c r="H363" i="66"/>
  <c r="H362" i="66"/>
  <c r="H361" i="66"/>
  <c r="H360" i="66"/>
  <c r="H359" i="66"/>
  <c r="H358" i="66"/>
  <c r="H357" i="66"/>
  <c r="H356" i="66"/>
  <c r="H355" i="66"/>
  <c r="H354" i="66"/>
  <c r="H353" i="66"/>
  <c r="H352" i="66"/>
  <c r="H351" i="66"/>
  <c r="H350" i="66"/>
  <c r="H349" i="66"/>
  <c r="H348" i="66"/>
  <c r="H347" i="66"/>
  <c r="H346" i="66"/>
  <c r="H345" i="66"/>
  <c r="H344" i="66"/>
  <c r="H343" i="66"/>
  <c r="H342" i="66"/>
  <c r="H341" i="66"/>
  <c r="H340" i="66"/>
  <c r="H339" i="66"/>
  <c r="H338" i="66"/>
  <c r="H337" i="66"/>
  <c r="H336" i="66"/>
  <c r="H335" i="66"/>
  <c r="H334" i="66"/>
  <c r="H333" i="66"/>
  <c r="H332" i="66"/>
  <c r="H331" i="66"/>
  <c r="H330" i="66"/>
  <c r="H329" i="66"/>
  <c r="H328" i="66"/>
  <c r="H327" i="66"/>
  <c r="H326" i="66"/>
  <c r="H325" i="66"/>
  <c r="H324" i="66"/>
  <c r="H323" i="66"/>
  <c r="H322" i="66"/>
  <c r="H321" i="66"/>
  <c r="H320" i="66"/>
  <c r="H319" i="66"/>
  <c r="H318" i="66"/>
  <c r="H317" i="66"/>
  <c r="H316" i="66"/>
  <c r="H315" i="66"/>
  <c r="H314" i="66"/>
  <c r="H313" i="66"/>
  <c r="H312" i="66"/>
  <c r="H311" i="66"/>
  <c r="H310" i="66"/>
  <c r="H309" i="66"/>
  <c r="H308" i="66"/>
  <c r="H307" i="66"/>
  <c r="H306" i="66"/>
  <c r="H305" i="66"/>
  <c r="H304" i="66"/>
  <c r="H303" i="66"/>
  <c r="H302" i="66"/>
  <c r="H301" i="66"/>
  <c r="H300" i="66"/>
  <c r="H299" i="66"/>
  <c r="H298" i="66"/>
  <c r="H297" i="66"/>
  <c r="H296" i="66"/>
  <c r="H295" i="66"/>
  <c r="H294" i="66"/>
  <c r="H293" i="66"/>
  <c r="H292" i="66"/>
  <c r="H291" i="66"/>
  <c r="H290" i="66"/>
  <c r="H289" i="66"/>
  <c r="H288" i="66"/>
  <c r="H287" i="66"/>
  <c r="H286" i="66"/>
  <c r="H285" i="66"/>
  <c r="H284" i="66"/>
  <c r="H283" i="66"/>
  <c r="H282" i="66"/>
  <c r="H281" i="66"/>
  <c r="H280" i="66"/>
  <c r="H279" i="66"/>
  <c r="H278" i="66"/>
  <c r="H277" i="66"/>
  <c r="H276" i="66"/>
  <c r="H275" i="66"/>
  <c r="H274" i="66"/>
  <c r="H273" i="66"/>
  <c r="H272" i="66"/>
  <c r="H271" i="66"/>
  <c r="H270" i="66"/>
  <c r="H269" i="66"/>
  <c r="H268" i="66"/>
  <c r="H267" i="66"/>
  <c r="H266" i="66"/>
  <c r="H265" i="66"/>
  <c r="H264" i="66"/>
  <c r="H263" i="66"/>
  <c r="H262" i="66"/>
  <c r="H261" i="66"/>
  <c r="H260" i="66"/>
  <c r="H259" i="66"/>
  <c r="H258" i="66"/>
  <c r="H257" i="66"/>
  <c r="H256" i="66"/>
  <c r="H255" i="66"/>
  <c r="H254" i="66"/>
  <c r="H253" i="66"/>
  <c r="H252" i="66"/>
  <c r="H251" i="66"/>
  <c r="H250" i="66"/>
  <c r="H249" i="66"/>
  <c r="H248" i="66"/>
  <c r="H247" i="66"/>
  <c r="H246" i="66"/>
  <c r="H245" i="66"/>
  <c r="H244" i="66"/>
  <c r="H243" i="66"/>
  <c r="H242" i="66"/>
  <c r="H241" i="66"/>
  <c r="H240" i="66"/>
  <c r="H239" i="66"/>
  <c r="H238" i="66"/>
  <c r="H237" i="66"/>
  <c r="H236" i="66"/>
  <c r="H235" i="66"/>
  <c r="H234" i="66"/>
  <c r="H233" i="66"/>
  <c r="H232" i="66"/>
  <c r="H231" i="66"/>
  <c r="H230" i="66"/>
  <c r="H229" i="66"/>
  <c r="H228" i="66"/>
  <c r="H227" i="66"/>
  <c r="H226" i="66"/>
  <c r="H225" i="66"/>
  <c r="H224" i="66"/>
  <c r="H223" i="66"/>
  <c r="H222" i="66"/>
  <c r="H221" i="66"/>
  <c r="H220" i="66"/>
  <c r="H219" i="66"/>
  <c r="H218" i="66"/>
  <c r="H217" i="66"/>
  <c r="H216" i="66"/>
  <c r="H215" i="66"/>
  <c r="H214" i="66"/>
  <c r="H213" i="66"/>
  <c r="H212" i="66"/>
  <c r="H211" i="66"/>
  <c r="H210" i="66"/>
  <c r="H209" i="66"/>
  <c r="H208" i="66"/>
  <c r="H207" i="66"/>
  <c r="H206" i="66"/>
  <c r="H205" i="66"/>
  <c r="H204" i="66"/>
  <c r="H203" i="66"/>
  <c r="H202" i="66"/>
  <c r="H201" i="66"/>
  <c r="H200" i="66"/>
  <c r="H199" i="66"/>
  <c r="H198" i="66"/>
  <c r="H197" i="66"/>
  <c r="H196" i="66"/>
  <c r="H195" i="66"/>
  <c r="H194" i="66"/>
  <c r="H193" i="66"/>
  <c r="H192" i="66"/>
  <c r="H191" i="66"/>
  <c r="H190" i="66"/>
  <c r="H189" i="66"/>
  <c r="H188" i="66"/>
  <c r="H187" i="66"/>
  <c r="H186" i="66"/>
  <c r="H185" i="66"/>
  <c r="H184" i="66"/>
  <c r="H183" i="66"/>
  <c r="H182" i="66"/>
  <c r="H181" i="66"/>
  <c r="H180" i="66"/>
  <c r="H179" i="66"/>
  <c r="H178" i="66"/>
  <c r="H177" i="66"/>
  <c r="H176" i="66"/>
  <c r="H175" i="66"/>
  <c r="H174" i="66"/>
  <c r="H173" i="66"/>
  <c r="H172" i="66"/>
  <c r="H171" i="66"/>
  <c r="H170" i="66"/>
  <c r="H169" i="66"/>
  <c r="H168" i="66"/>
  <c r="H167" i="66"/>
  <c r="H166" i="66"/>
  <c r="H165" i="66"/>
  <c r="H164" i="66"/>
  <c r="H163" i="66"/>
  <c r="H162" i="66"/>
  <c r="H161" i="66"/>
  <c r="H160" i="66"/>
  <c r="H159" i="66"/>
  <c r="H158" i="66"/>
  <c r="H157" i="66"/>
  <c r="H156" i="66"/>
  <c r="H155" i="66"/>
  <c r="H154" i="66"/>
  <c r="H153" i="66"/>
  <c r="H152" i="66"/>
  <c r="H151" i="66"/>
  <c r="H150" i="66"/>
  <c r="H149" i="66"/>
  <c r="H148" i="66"/>
  <c r="H147" i="66"/>
  <c r="H146" i="66"/>
  <c r="H145" i="66"/>
  <c r="H144" i="66"/>
  <c r="H143" i="66"/>
  <c r="H142" i="66"/>
  <c r="H141" i="66"/>
  <c r="H140" i="66"/>
  <c r="H139" i="66"/>
  <c r="H138" i="66"/>
  <c r="H137" i="66"/>
  <c r="H136" i="66"/>
  <c r="H135" i="66"/>
  <c r="H134" i="66"/>
  <c r="H133" i="66"/>
  <c r="H132" i="66"/>
  <c r="H131" i="66"/>
  <c r="H130" i="66"/>
  <c r="H129" i="66"/>
  <c r="H128" i="66"/>
  <c r="H127" i="66"/>
  <c r="H126" i="66"/>
  <c r="H125" i="66"/>
  <c r="H124" i="66"/>
  <c r="H123" i="66"/>
  <c r="H122" i="66"/>
  <c r="H121" i="66"/>
  <c r="H120" i="66"/>
  <c r="H119" i="66"/>
  <c r="H118" i="66"/>
  <c r="H117" i="66"/>
  <c r="H116" i="66"/>
  <c r="H115" i="66"/>
  <c r="H114" i="66"/>
  <c r="H113" i="66"/>
  <c r="H112" i="66"/>
  <c r="H111" i="66"/>
  <c r="H110" i="66"/>
  <c r="H109" i="66"/>
  <c r="H108" i="66"/>
  <c r="H107" i="66"/>
  <c r="H106" i="66"/>
  <c r="H105" i="66"/>
  <c r="H104" i="66"/>
  <c r="H103" i="66"/>
  <c r="H102" i="66"/>
  <c r="H101" i="66"/>
  <c r="H100" i="66"/>
  <c r="H99" i="66"/>
  <c r="H98" i="66"/>
  <c r="H97" i="66"/>
  <c r="H96" i="66"/>
  <c r="H95" i="66"/>
  <c r="H94" i="66"/>
  <c r="H93" i="66"/>
  <c r="H92" i="66"/>
  <c r="H91" i="66"/>
  <c r="H90" i="66"/>
  <c r="H89" i="66"/>
  <c r="H88" i="66"/>
  <c r="H87" i="66"/>
  <c r="H86" i="66"/>
  <c r="H85" i="66"/>
  <c r="H84" i="66"/>
  <c r="H83" i="66"/>
  <c r="H82" i="66"/>
  <c r="H81" i="66"/>
  <c r="H80" i="66"/>
  <c r="H79" i="66"/>
  <c r="H78" i="66"/>
  <c r="H77" i="66"/>
  <c r="H76" i="66"/>
  <c r="H75" i="66"/>
  <c r="H74" i="66"/>
  <c r="H73" i="66"/>
  <c r="H72" i="66"/>
  <c r="H71" i="66"/>
  <c r="H70" i="66"/>
  <c r="H69" i="66"/>
  <c r="H68" i="66"/>
  <c r="H67" i="66"/>
  <c r="H66" i="66"/>
  <c r="H65" i="66"/>
  <c r="H64" i="66"/>
  <c r="H63" i="66"/>
  <c r="H62" i="66"/>
  <c r="H61" i="66"/>
  <c r="H60" i="66"/>
  <c r="H59" i="66"/>
  <c r="H58" i="66"/>
  <c r="H57" i="66"/>
  <c r="H56" i="66"/>
  <c r="H55" i="66"/>
  <c r="H54" i="66"/>
  <c r="H53" i="66"/>
  <c r="H52" i="66"/>
  <c r="H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9" i="66"/>
  <c r="H8" i="66"/>
  <c r="H7" i="66"/>
  <c r="H6" i="66"/>
  <c r="H5" i="66"/>
  <c r="H4" i="66"/>
  <c r="B1004" i="66"/>
  <c r="B1003" i="66"/>
  <c r="B1002" i="66"/>
  <c r="B1001" i="66"/>
  <c r="B1000" i="66"/>
  <c r="B999" i="66"/>
  <c r="B998" i="66"/>
  <c r="B997" i="66"/>
  <c r="B996" i="66"/>
  <c r="B995" i="66"/>
  <c r="B994" i="66"/>
  <c r="B993" i="66"/>
  <c r="B992" i="66"/>
  <c r="B991" i="66"/>
  <c r="B990" i="66"/>
  <c r="B989" i="66"/>
  <c r="B988" i="66"/>
  <c r="B987" i="66"/>
  <c r="B986" i="66"/>
  <c r="B985" i="66"/>
  <c r="B984" i="66"/>
  <c r="B983" i="66"/>
  <c r="B982" i="66"/>
  <c r="B981" i="66"/>
  <c r="B980" i="66"/>
  <c r="B979" i="66"/>
  <c r="B978" i="66"/>
  <c r="B977" i="66"/>
  <c r="B976" i="66"/>
  <c r="B975" i="66"/>
  <c r="B974" i="66"/>
  <c r="B973" i="66"/>
  <c r="B972" i="66"/>
  <c r="B971" i="66"/>
  <c r="B970" i="66"/>
  <c r="B969" i="66"/>
  <c r="B968" i="66"/>
  <c r="B967" i="66"/>
  <c r="B966" i="66"/>
  <c r="B965" i="66"/>
  <c r="B964" i="66"/>
  <c r="B963" i="66"/>
  <c r="B962" i="66"/>
  <c r="B961" i="66"/>
  <c r="B960" i="66"/>
  <c r="B959" i="66"/>
  <c r="B958" i="66"/>
  <c r="B957" i="66"/>
  <c r="B956" i="66"/>
  <c r="B955" i="66"/>
  <c r="B954" i="66"/>
  <c r="B953" i="66"/>
  <c r="B952" i="66"/>
  <c r="B951" i="66"/>
  <c r="B950" i="66"/>
  <c r="B949" i="66"/>
  <c r="B948" i="66"/>
  <c r="B947" i="66"/>
  <c r="B946" i="66"/>
  <c r="B945" i="66"/>
  <c r="B944" i="66"/>
  <c r="B943" i="66"/>
  <c r="B942" i="66"/>
  <c r="B941" i="66"/>
  <c r="B940" i="66"/>
  <c r="B939" i="66"/>
  <c r="B938" i="66"/>
  <c r="B937" i="66"/>
  <c r="B936" i="66"/>
  <c r="B935" i="66"/>
  <c r="B934" i="66"/>
  <c r="B933" i="66"/>
  <c r="B932" i="66"/>
  <c r="B931" i="66"/>
  <c r="B930" i="66"/>
  <c r="B929" i="66"/>
  <c r="B928" i="66"/>
  <c r="B927" i="66"/>
  <c r="B926" i="66"/>
  <c r="B925" i="66"/>
  <c r="B924" i="66"/>
  <c r="B923" i="66"/>
  <c r="B922" i="66"/>
  <c r="B921" i="66"/>
  <c r="B920" i="66"/>
  <c r="B919" i="66"/>
  <c r="B918" i="66"/>
  <c r="B917" i="66"/>
  <c r="B916" i="66"/>
  <c r="B915" i="66"/>
  <c r="B914" i="66"/>
  <c r="B913" i="66"/>
  <c r="B912" i="66"/>
  <c r="B911" i="66"/>
  <c r="B910" i="66"/>
  <c r="B909" i="66"/>
  <c r="B908" i="66"/>
  <c r="B907" i="66"/>
  <c r="B906" i="66"/>
  <c r="B905" i="66"/>
  <c r="B904" i="66"/>
  <c r="B903" i="66"/>
  <c r="B902" i="66"/>
  <c r="B901" i="66"/>
  <c r="B900" i="66"/>
  <c r="B899" i="66"/>
  <c r="B898" i="66"/>
  <c r="B897" i="66"/>
  <c r="B896" i="66"/>
  <c r="B895" i="66"/>
  <c r="B894" i="66"/>
  <c r="B893" i="66"/>
  <c r="B892" i="66"/>
  <c r="B891" i="66"/>
  <c r="B890" i="66"/>
  <c r="B889" i="66"/>
  <c r="B888" i="66"/>
  <c r="B887" i="66"/>
  <c r="B886" i="66"/>
  <c r="B885" i="66"/>
  <c r="B884" i="66"/>
  <c r="B883" i="66"/>
  <c r="B882" i="66"/>
  <c r="B881" i="66"/>
  <c r="B880" i="66"/>
  <c r="B879" i="66"/>
  <c r="B878" i="66"/>
  <c r="B877" i="66"/>
  <c r="B876" i="66"/>
  <c r="B875" i="66"/>
  <c r="B874" i="66"/>
  <c r="B873" i="66"/>
  <c r="B872" i="66"/>
  <c r="B871" i="66"/>
  <c r="B870" i="66"/>
  <c r="B869" i="66"/>
  <c r="B868" i="66"/>
  <c r="B867" i="66"/>
  <c r="B866" i="66"/>
  <c r="B865" i="66"/>
  <c r="B864" i="66"/>
  <c r="B863" i="66"/>
  <c r="B862" i="66"/>
  <c r="B861" i="66"/>
  <c r="B860" i="66"/>
  <c r="B859" i="66"/>
  <c r="B858" i="66"/>
  <c r="B857" i="66"/>
  <c r="B856" i="66"/>
  <c r="B855" i="66"/>
  <c r="B854" i="66"/>
  <c r="B853" i="66"/>
  <c r="B852" i="66"/>
  <c r="B851" i="66"/>
  <c r="B850" i="66"/>
  <c r="B849" i="66"/>
  <c r="B848" i="66"/>
  <c r="B847" i="66"/>
  <c r="B846" i="66"/>
  <c r="B845" i="66"/>
  <c r="B844" i="66"/>
  <c r="B843" i="66"/>
  <c r="B842" i="66"/>
  <c r="B841" i="66"/>
  <c r="B840" i="66"/>
  <c r="B839" i="66"/>
  <c r="B838" i="66"/>
  <c r="B837" i="66"/>
  <c r="B836" i="66"/>
  <c r="B835" i="66"/>
  <c r="B834" i="66"/>
  <c r="B833" i="66"/>
  <c r="B832" i="66"/>
  <c r="B831" i="66"/>
  <c r="B830" i="66"/>
  <c r="B829" i="66"/>
  <c r="B828" i="66"/>
  <c r="B827" i="66"/>
  <c r="B826" i="66"/>
  <c r="B825" i="66"/>
  <c r="B824" i="66"/>
  <c r="B823" i="66"/>
  <c r="B822" i="66"/>
  <c r="B821" i="66"/>
  <c r="B820" i="66"/>
  <c r="B819" i="66"/>
  <c r="B818" i="66"/>
  <c r="B817" i="66"/>
  <c r="B816" i="66"/>
  <c r="B815" i="66"/>
  <c r="B814" i="66"/>
  <c r="B813" i="66"/>
  <c r="B812" i="66"/>
  <c r="B811" i="66"/>
  <c r="B810" i="66"/>
  <c r="B809" i="66"/>
  <c r="B808" i="66"/>
  <c r="B807" i="66"/>
  <c r="B806" i="66"/>
  <c r="B805" i="66"/>
  <c r="B804" i="66"/>
  <c r="B803" i="66"/>
  <c r="B802" i="66"/>
  <c r="B801" i="66"/>
  <c r="B800" i="66"/>
  <c r="B799" i="66"/>
  <c r="B798" i="66"/>
  <c r="B797" i="66"/>
  <c r="B796" i="66"/>
  <c r="B795" i="66"/>
  <c r="B794" i="66"/>
  <c r="B793" i="66"/>
  <c r="B792" i="66"/>
  <c r="B791" i="66"/>
  <c r="B790" i="66"/>
  <c r="B789" i="66"/>
  <c r="B788" i="66"/>
  <c r="B787" i="66"/>
  <c r="B786" i="66"/>
  <c r="B785" i="66"/>
  <c r="B784" i="66"/>
  <c r="B783" i="66"/>
  <c r="B782" i="66"/>
  <c r="B781" i="66"/>
  <c r="B780" i="66"/>
  <c r="B779" i="66"/>
  <c r="B778" i="66"/>
  <c r="B777" i="66"/>
  <c r="B776" i="66"/>
  <c r="B775" i="66"/>
  <c r="B774" i="66"/>
  <c r="B773" i="66"/>
  <c r="B772" i="66"/>
  <c r="B771" i="66"/>
  <c r="B770" i="66"/>
  <c r="B769" i="66"/>
  <c r="B768" i="66"/>
  <c r="B767" i="66"/>
  <c r="B766" i="66"/>
  <c r="B765" i="66"/>
  <c r="B764" i="66"/>
  <c r="B763" i="66"/>
  <c r="B762" i="66"/>
  <c r="B761" i="66"/>
  <c r="B760" i="66"/>
  <c r="B759" i="66"/>
  <c r="B758" i="66"/>
  <c r="B757" i="66"/>
  <c r="B756" i="66"/>
  <c r="B755" i="66"/>
  <c r="B754" i="66"/>
  <c r="B753" i="66"/>
  <c r="B752" i="66"/>
  <c r="B751" i="66"/>
  <c r="B750" i="66"/>
  <c r="B749" i="66"/>
  <c r="B748" i="66"/>
  <c r="B747" i="66"/>
  <c r="B746" i="66"/>
  <c r="B745" i="66"/>
  <c r="B744" i="66"/>
  <c r="B743" i="66"/>
  <c r="B742" i="66"/>
  <c r="B741" i="66"/>
  <c r="B740" i="66"/>
  <c r="B739" i="66"/>
  <c r="B738" i="66"/>
  <c r="B737" i="66"/>
  <c r="B736" i="66"/>
  <c r="B735" i="66"/>
  <c r="B734" i="66"/>
  <c r="B733" i="66"/>
  <c r="B732" i="66"/>
  <c r="B731" i="66"/>
  <c r="B730" i="66"/>
  <c r="B729" i="66"/>
  <c r="B728" i="66"/>
  <c r="B727" i="66"/>
  <c r="B726" i="66"/>
  <c r="B725" i="66"/>
  <c r="B724" i="66"/>
  <c r="B723" i="66"/>
  <c r="B722" i="66"/>
  <c r="B721" i="66"/>
  <c r="B720" i="66"/>
  <c r="B719" i="66"/>
  <c r="B718" i="66"/>
  <c r="B717" i="66"/>
  <c r="B716" i="66"/>
  <c r="B715" i="66"/>
  <c r="B714" i="66"/>
  <c r="B713" i="66"/>
  <c r="B712" i="66"/>
  <c r="B711" i="66"/>
  <c r="B710" i="66"/>
  <c r="B709" i="66"/>
  <c r="B708" i="66"/>
  <c r="B707" i="66"/>
  <c r="B706" i="66"/>
  <c r="B705" i="66"/>
  <c r="B704" i="66"/>
  <c r="B703" i="66"/>
  <c r="B702" i="66"/>
  <c r="B701" i="66"/>
  <c r="B700" i="66"/>
  <c r="B699" i="66"/>
  <c r="B698" i="66"/>
  <c r="B697" i="66"/>
  <c r="B696" i="66"/>
  <c r="B695" i="66"/>
  <c r="B694" i="66"/>
  <c r="B693" i="66"/>
  <c r="B692" i="66"/>
  <c r="B691" i="66"/>
  <c r="B690" i="66"/>
  <c r="B689" i="66"/>
  <c r="B688" i="66"/>
  <c r="B687" i="66"/>
  <c r="B686" i="66"/>
  <c r="B685" i="66"/>
  <c r="B684" i="66"/>
  <c r="B683" i="66"/>
  <c r="B682" i="66"/>
  <c r="B681" i="66"/>
  <c r="B680" i="66"/>
  <c r="B679" i="66"/>
  <c r="B678" i="66"/>
  <c r="B677" i="66"/>
  <c r="B676" i="66"/>
  <c r="B675" i="66"/>
  <c r="B674" i="66"/>
  <c r="B673" i="66"/>
  <c r="B672" i="66"/>
  <c r="B671" i="66"/>
  <c r="B670" i="66"/>
  <c r="B669" i="66"/>
  <c r="B668" i="66"/>
  <c r="B667" i="66"/>
  <c r="B666" i="66"/>
  <c r="B665" i="66"/>
  <c r="B664" i="66"/>
  <c r="B663" i="66"/>
  <c r="B662" i="66"/>
  <c r="B661" i="66"/>
  <c r="B660" i="66"/>
  <c r="B659" i="66"/>
  <c r="B658" i="66"/>
  <c r="B657" i="66"/>
  <c r="B656" i="66"/>
  <c r="B655" i="66"/>
  <c r="B654" i="66"/>
  <c r="B653" i="66"/>
  <c r="B652" i="66"/>
  <c r="B651" i="66"/>
  <c r="B650" i="66"/>
  <c r="B649" i="66"/>
  <c r="B648" i="66"/>
  <c r="B647" i="66"/>
  <c r="B646" i="66"/>
  <c r="B645" i="66"/>
  <c r="B644" i="66"/>
  <c r="B643" i="66"/>
  <c r="B642" i="66"/>
  <c r="B641" i="66"/>
  <c r="B640" i="66"/>
  <c r="B639" i="66"/>
  <c r="B638" i="66"/>
  <c r="B637" i="66"/>
  <c r="B636" i="66"/>
  <c r="B635" i="66"/>
  <c r="B634" i="66"/>
  <c r="B633" i="66"/>
  <c r="B632" i="66"/>
  <c r="B631" i="66"/>
  <c r="B630" i="66"/>
  <c r="B629" i="66"/>
  <c r="B628" i="66"/>
  <c r="B627" i="66"/>
  <c r="B626" i="66"/>
  <c r="B625" i="66"/>
  <c r="B624" i="66"/>
  <c r="B623" i="66"/>
  <c r="B622" i="66"/>
  <c r="B621" i="66"/>
  <c r="B620" i="66"/>
  <c r="B619" i="66"/>
  <c r="B618" i="66"/>
  <c r="B617" i="66"/>
  <c r="B616" i="66"/>
  <c r="B615" i="66"/>
  <c r="B614" i="66"/>
  <c r="B613" i="66"/>
  <c r="B612" i="66"/>
  <c r="B611" i="66"/>
  <c r="B610" i="66"/>
  <c r="B609" i="66"/>
  <c r="B608" i="66"/>
  <c r="B607" i="66"/>
  <c r="B606" i="66"/>
  <c r="B605" i="66"/>
  <c r="B604" i="66"/>
  <c r="B603" i="66"/>
  <c r="B602" i="66"/>
  <c r="B601" i="66"/>
  <c r="B600" i="66"/>
  <c r="B599" i="66"/>
  <c r="B598" i="66"/>
  <c r="B597" i="66"/>
  <c r="B596" i="66"/>
  <c r="B595" i="66"/>
  <c r="B594" i="66"/>
  <c r="B593" i="66"/>
  <c r="B592" i="66"/>
  <c r="B591" i="66"/>
  <c r="B590" i="66"/>
  <c r="B589" i="66"/>
  <c r="B588" i="66"/>
  <c r="B587" i="66"/>
  <c r="B586" i="66"/>
  <c r="B585" i="66"/>
  <c r="B584" i="66"/>
  <c r="B583" i="66"/>
  <c r="B582" i="66"/>
  <c r="B581" i="66"/>
  <c r="B580" i="66"/>
  <c r="B579" i="66"/>
  <c r="B578" i="66"/>
  <c r="B577" i="66"/>
  <c r="B576" i="66"/>
  <c r="B575" i="66"/>
  <c r="B574" i="66"/>
  <c r="B573" i="66"/>
  <c r="B572" i="66"/>
  <c r="B571" i="66"/>
  <c r="B570" i="66"/>
  <c r="B569" i="66"/>
  <c r="B568" i="66"/>
  <c r="B567" i="66"/>
  <c r="B566" i="66"/>
  <c r="B565" i="66"/>
  <c r="B564" i="66"/>
  <c r="B563" i="66"/>
  <c r="B562" i="66"/>
  <c r="B561" i="66"/>
  <c r="B560" i="66"/>
  <c r="B559" i="66"/>
  <c r="B558" i="66"/>
  <c r="B557" i="66"/>
  <c r="B556" i="66"/>
  <c r="B555" i="66"/>
  <c r="B554" i="66"/>
  <c r="B553" i="66"/>
  <c r="B552" i="66"/>
  <c r="B551" i="66"/>
  <c r="B550" i="66"/>
  <c r="B549" i="66"/>
  <c r="B548" i="66"/>
  <c r="B547" i="66"/>
  <c r="B546" i="66"/>
  <c r="B545" i="66"/>
  <c r="B544" i="66"/>
  <c r="B543" i="66"/>
  <c r="B542" i="66"/>
  <c r="B541" i="66"/>
  <c r="B540" i="66"/>
  <c r="B539" i="66"/>
  <c r="B538" i="66"/>
  <c r="B537" i="66"/>
  <c r="B536" i="66"/>
  <c r="B535" i="66"/>
  <c r="B534" i="66"/>
  <c r="B533" i="66"/>
  <c r="B532" i="66"/>
  <c r="B531" i="66"/>
  <c r="B530" i="66"/>
  <c r="B529" i="66"/>
  <c r="B528" i="66"/>
  <c r="B527" i="66"/>
  <c r="B526" i="66"/>
  <c r="B525" i="66"/>
  <c r="B524" i="66"/>
  <c r="B523" i="66"/>
  <c r="B522" i="66"/>
  <c r="B521" i="66"/>
  <c r="B520" i="66"/>
  <c r="B519" i="66"/>
  <c r="B518" i="66"/>
  <c r="B517" i="66"/>
  <c r="B516" i="66"/>
  <c r="B515" i="66"/>
  <c r="B514" i="66"/>
  <c r="B513" i="66"/>
  <c r="B512" i="66"/>
  <c r="B511" i="66"/>
  <c r="B510" i="66"/>
  <c r="B509" i="66"/>
  <c r="B508" i="66"/>
  <c r="B507" i="66"/>
  <c r="B506" i="66"/>
  <c r="B505" i="66"/>
  <c r="B504" i="66"/>
  <c r="B503" i="66"/>
  <c r="B502" i="66"/>
  <c r="B501" i="66"/>
  <c r="B500" i="66"/>
  <c r="B499" i="66"/>
  <c r="B498" i="66"/>
  <c r="B497" i="66"/>
  <c r="B496" i="66"/>
  <c r="B495" i="66"/>
  <c r="B494" i="66"/>
  <c r="B493" i="66"/>
  <c r="B492" i="66"/>
  <c r="B491" i="66"/>
  <c r="B490" i="66"/>
  <c r="B489" i="66"/>
  <c r="B488" i="66"/>
  <c r="B487" i="66"/>
  <c r="B486" i="66"/>
  <c r="B485" i="66"/>
  <c r="B484" i="66"/>
  <c r="B483" i="66"/>
  <c r="B482" i="66"/>
  <c r="B481" i="66"/>
  <c r="B480" i="66"/>
  <c r="B479" i="66"/>
  <c r="B478" i="66"/>
  <c r="B477" i="66"/>
  <c r="B476" i="66"/>
  <c r="B475" i="66"/>
  <c r="B474" i="66"/>
  <c r="B473" i="66"/>
  <c r="B472" i="66"/>
  <c r="B471" i="66"/>
  <c r="B470" i="66"/>
  <c r="B469" i="66"/>
  <c r="B468" i="66"/>
  <c r="B467" i="66"/>
  <c r="B466" i="66"/>
  <c r="B465" i="66"/>
  <c r="B464" i="66"/>
  <c r="B463" i="66"/>
  <c r="B462" i="66"/>
  <c r="B461" i="66"/>
  <c r="B460" i="66"/>
  <c r="B459" i="66"/>
  <c r="B458" i="66"/>
  <c r="B457" i="66"/>
  <c r="B456" i="66"/>
  <c r="B455" i="66"/>
  <c r="B454" i="66"/>
  <c r="B453" i="66"/>
  <c r="B452" i="66"/>
  <c r="B451" i="66"/>
  <c r="B450" i="66"/>
  <c r="B449" i="66"/>
  <c r="B448" i="66"/>
  <c r="B447" i="66"/>
  <c r="B446" i="66"/>
  <c r="B445" i="66"/>
  <c r="B444" i="66"/>
  <c r="B443" i="66"/>
  <c r="B442" i="66"/>
  <c r="B441" i="66"/>
  <c r="B440" i="66"/>
  <c r="B439" i="66"/>
  <c r="B438" i="66"/>
  <c r="B437" i="66"/>
  <c r="B436" i="66"/>
  <c r="B435" i="66"/>
  <c r="B434" i="66"/>
  <c r="B433" i="66"/>
  <c r="B432" i="66"/>
  <c r="B431" i="66"/>
  <c r="B430" i="66"/>
  <c r="B429" i="66"/>
  <c r="B428" i="66"/>
  <c r="B427" i="66"/>
  <c r="B426" i="66"/>
  <c r="B425" i="66"/>
  <c r="B424" i="66"/>
  <c r="B423" i="66"/>
  <c r="B422" i="66"/>
  <c r="B421" i="66"/>
  <c r="B420" i="66"/>
  <c r="B419" i="66"/>
  <c r="B418" i="66"/>
  <c r="B417" i="66"/>
  <c r="B416" i="66"/>
  <c r="B415" i="66"/>
  <c r="B414" i="66"/>
  <c r="B413" i="66"/>
  <c r="B412" i="66"/>
  <c r="B411" i="66"/>
  <c r="B410" i="66"/>
  <c r="B409" i="66"/>
  <c r="B408" i="66"/>
  <c r="B407" i="66"/>
  <c r="B406" i="66"/>
  <c r="B405" i="66"/>
  <c r="B404" i="66"/>
  <c r="B403" i="66"/>
  <c r="B402" i="66"/>
  <c r="B401" i="66"/>
  <c r="B400" i="66"/>
  <c r="B399" i="66"/>
  <c r="B398" i="66"/>
  <c r="B397" i="66"/>
  <c r="B396" i="66"/>
  <c r="B395" i="66"/>
  <c r="B394" i="66"/>
  <c r="B393" i="66"/>
  <c r="B392" i="66"/>
  <c r="B391" i="66"/>
  <c r="B390" i="66"/>
  <c r="B389" i="66"/>
  <c r="B388" i="66"/>
  <c r="B387" i="66"/>
  <c r="B386" i="66"/>
  <c r="B385" i="66"/>
  <c r="B384" i="66"/>
  <c r="B383" i="66"/>
  <c r="B382" i="66"/>
  <c r="B381" i="66"/>
  <c r="B380" i="66"/>
  <c r="B379" i="66"/>
  <c r="B378" i="66"/>
  <c r="B377" i="66"/>
  <c r="B376" i="66"/>
  <c r="B375" i="66"/>
  <c r="B374" i="66"/>
  <c r="B373" i="66"/>
  <c r="B372" i="66"/>
  <c r="B371" i="66"/>
  <c r="B370" i="66"/>
  <c r="B369" i="66"/>
  <c r="B368" i="66"/>
  <c r="B367" i="66"/>
  <c r="B366" i="66"/>
  <c r="B365" i="66"/>
  <c r="B364" i="66"/>
  <c r="B363" i="66"/>
  <c r="B362" i="66"/>
  <c r="B361" i="66"/>
  <c r="B360" i="66"/>
  <c r="B359" i="66"/>
  <c r="B358" i="66"/>
  <c r="B357" i="66"/>
  <c r="B356" i="66"/>
  <c r="B355" i="66"/>
  <c r="B354" i="66"/>
  <c r="B353" i="66"/>
  <c r="B352" i="66"/>
  <c r="B351" i="66"/>
  <c r="B350" i="66"/>
  <c r="B349" i="66"/>
  <c r="B348" i="66"/>
  <c r="B347" i="66"/>
  <c r="B346" i="66"/>
  <c r="B345" i="66"/>
  <c r="B344" i="66"/>
  <c r="B343" i="66"/>
  <c r="B342" i="66"/>
  <c r="B341" i="66"/>
  <c r="B340" i="66"/>
  <c r="B339" i="66"/>
  <c r="B338" i="66"/>
  <c r="B337" i="66"/>
  <c r="B336" i="66"/>
  <c r="B335" i="66"/>
  <c r="B334" i="66"/>
  <c r="B333" i="66"/>
  <c r="B332" i="66"/>
  <c r="B331" i="66"/>
  <c r="B330" i="66"/>
  <c r="B329" i="66"/>
  <c r="B328" i="66"/>
  <c r="B327" i="66"/>
  <c r="B326" i="66"/>
  <c r="B325" i="66"/>
  <c r="B324" i="66"/>
  <c r="B323" i="66"/>
  <c r="B322" i="66"/>
  <c r="B321" i="66"/>
  <c r="B320" i="66"/>
  <c r="B319" i="66"/>
  <c r="B318" i="66"/>
  <c r="B317" i="66"/>
  <c r="B316" i="66"/>
  <c r="B315" i="66"/>
  <c r="B314" i="66"/>
  <c r="B313" i="66"/>
  <c r="B312" i="66"/>
  <c r="B311" i="66"/>
  <c r="B310" i="66"/>
  <c r="B309" i="66"/>
  <c r="B308" i="66"/>
  <c r="B307" i="66"/>
  <c r="B306" i="66"/>
  <c r="B305" i="66"/>
  <c r="B304" i="66"/>
  <c r="B303" i="66"/>
  <c r="B302" i="66"/>
  <c r="B301" i="66"/>
  <c r="B300" i="66"/>
  <c r="B299" i="66"/>
  <c r="B298" i="66"/>
  <c r="B297" i="66"/>
  <c r="B296" i="66"/>
  <c r="B295" i="66"/>
  <c r="B294" i="66"/>
  <c r="B293" i="66"/>
  <c r="B292" i="66"/>
  <c r="B291" i="66"/>
  <c r="B290" i="66"/>
  <c r="B289" i="66"/>
  <c r="B288" i="66"/>
  <c r="B287" i="66"/>
  <c r="B286" i="66"/>
  <c r="B285" i="66"/>
  <c r="B284" i="66"/>
  <c r="B283" i="66"/>
  <c r="B282" i="66"/>
  <c r="B281" i="66"/>
  <c r="B280" i="66"/>
  <c r="B279" i="66"/>
  <c r="B278" i="66"/>
  <c r="B277" i="66"/>
  <c r="B276" i="66"/>
  <c r="B275" i="66"/>
  <c r="B274" i="66"/>
  <c r="B273" i="66"/>
  <c r="B272" i="66"/>
  <c r="B271" i="66"/>
  <c r="B270" i="66"/>
  <c r="B269" i="66"/>
  <c r="B268" i="66"/>
  <c r="B267" i="66"/>
  <c r="B266" i="66"/>
  <c r="B265" i="66"/>
  <c r="B264" i="66"/>
  <c r="B263" i="66"/>
  <c r="B262" i="66"/>
  <c r="B261" i="66"/>
  <c r="B260" i="66"/>
  <c r="B259" i="66"/>
  <c r="B258" i="66"/>
  <c r="B257" i="66"/>
  <c r="B256" i="66"/>
  <c r="B255" i="66"/>
  <c r="B254" i="66"/>
  <c r="B253" i="66"/>
  <c r="B252" i="66"/>
  <c r="B251" i="66"/>
  <c r="B250" i="66"/>
  <c r="B249" i="66"/>
  <c r="B248" i="66"/>
  <c r="B247" i="66"/>
  <c r="B246" i="66"/>
  <c r="B245" i="66"/>
  <c r="B244" i="66"/>
  <c r="B243" i="66"/>
  <c r="B242" i="66"/>
  <c r="B241" i="66"/>
  <c r="B240" i="66"/>
  <c r="B239" i="66"/>
  <c r="B238" i="66"/>
  <c r="B237" i="66"/>
  <c r="B236" i="66"/>
  <c r="B235" i="66"/>
  <c r="B234" i="66"/>
  <c r="B233" i="66"/>
  <c r="B232" i="66"/>
  <c r="B231" i="66"/>
  <c r="B230" i="66"/>
  <c r="B229" i="66"/>
  <c r="B228" i="66"/>
  <c r="B227" i="66"/>
  <c r="B226" i="66"/>
  <c r="B225" i="66"/>
  <c r="B224" i="66"/>
  <c r="B223" i="66"/>
  <c r="B222" i="66"/>
  <c r="B221" i="66"/>
  <c r="B220" i="66"/>
  <c r="B219" i="66"/>
  <c r="B218" i="66"/>
  <c r="B217" i="66"/>
  <c r="B216" i="66"/>
  <c r="B215" i="66"/>
  <c r="B214" i="66"/>
  <c r="B213" i="66"/>
  <c r="B212" i="66"/>
  <c r="B211" i="66"/>
  <c r="B210" i="66"/>
  <c r="B209" i="66"/>
  <c r="B208" i="66"/>
  <c r="B207" i="66"/>
  <c r="B206" i="66"/>
  <c r="B205" i="66"/>
  <c r="B204" i="66"/>
  <c r="B203" i="66"/>
  <c r="B202" i="66"/>
  <c r="B201" i="66"/>
  <c r="B200" i="66"/>
  <c r="B199" i="66"/>
  <c r="B198" i="66"/>
  <c r="B197" i="66"/>
  <c r="B196" i="66"/>
  <c r="B195" i="66"/>
  <c r="B194" i="66"/>
  <c r="B193" i="66"/>
  <c r="B192" i="66"/>
  <c r="B191" i="66"/>
  <c r="B190" i="66"/>
  <c r="B189" i="66"/>
  <c r="B188" i="66"/>
  <c r="B187" i="66"/>
  <c r="B186" i="66"/>
  <c r="B185" i="66"/>
  <c r="B184" i="66"/>
  <c r="B183" i="66"/>
  <c r="B182" i="66"/>
  <c r="B181" i="66"/>
  <c r="B180" i="66"/>
  <c r="B179" i="66"/>
  <c r="B178" i="66"/>
  <c r="B177" i="66"/>
  <c r="B176" i="66"/>
  <c r="B175" i="66"/>
  <c r="B174" i="66"/>
  <c r="B173" i="66"/>
  <c r="B172" i="66"/>
  <c r="B171" i="66"/>
  <c r="B170" i="66"/>
  <c r="B169" i="66"/>
  <c r="B168" i="66"/>
  <c r="B167" i="66"/>
  <c r="B166" i="66"/>
  <c r="B165" i="66"/>
  <c r="B164" i="66"/>
  <c r="B163" i="66"/>
  <c r="B162" i="66"/>
  <c r="B161" i="66"/>
  <c r="B160" i="66"/>
  <c r="B159" i="66"/>
  <c r="B158" i="66"/>
  <c r="B157" i="66"/>
  <c r="B156" i="66"/>
  <c r="B155" i="66"/>
  <c r="B154" i="66"/>
  <c r="B153" i="66"/>
  <c r="B152" i="66"/>
  <c r="B151" i="66"/>
  <c r="B150" i="66"/>
  <c r="B149" i="66"/>
  <c r="B148" i="66"/>
  <c r="B147" i="66"/>
  <c r="B146" i="66"/>
  <c r="B145" i="66"/>
  <c r="B144" i="66"/>
  <c r="B143" i="66"/>
  <c r="B142" i="66"/>
  <c r="B141" i="66"/>
  <c r="B140" i="66"/>
  <c r="B139" i="66"/>
  <c r="B138" i="66"/>
  <c r="B137" i="66"/>
  <c r="B136" i="66"/>
  <c r="B135" i="66"/>
  <c r="B134" i="66"/>
  <c r="B133" i="66"/>
  <c r="B132" i="66"/>
  <c r="B131" i="66"/>
  <c r="B130" i="66"/>
  <c r="B129" i="66"/>
  <c r="B128" i="66"/>
  <c r="B127" i="66"/>
  <c r="B126" i="66"/>
  <c r="B125" i="66"/>
  <c r="B124" i="66"/>
  <c r="B123" i="66"/>
  <c r="B122" i="66"/>
  <c r="B121" i="66"/>
  <c r="B120" i="66"/>
  <c r="B119" i="66"/>
  <c r="B118" i="66"/>
  <c r="B117" i="66"/>
  <c r="B116" i="66"/>
  <c r="B115" i="66"/>
  <c r="B114" i="66"/>
  <c r="B113" i="66"/>
  <c r="B112" i="66"/>
  <c r="B111" i="66"/>
  <c r="B110" i="66"/>
  <c r="B109" i="66"/>
  <c r="B108" i="66"/>
  <c r="B107" i="66"/>
  <c r="B106" i="66"/>
  <c r="B105" i="66"/>
  <c r="B104" i="66"/>
  <c r="B103" i="66"/>
  <c r="B102" i="66"/>
  <c r="B101" i="66"/>
  <c r="B100" i="66"/>
  <c r="B99" i="66"/>
  <c r="B98" i="66"/>
  <c r="B97" i="66"/>
  <c r="B96" i="66"/>
  <c r="B95" i="66"/>
  <c r="B94" i="66"/>
  <c r="B93" i="66"/>
  <c r="B92" i="66"/>
  <c r="B91" i="66"/>
  <c r="B90" i="66"/>
  <c r="B89" i="66"/>
  <c r="B88" i="66"/>
  <c r="B87" i="66"/>
  <c r="B86" i="66"/>
  <c r="B85" i="66"/>
  <c r="B84" i="66"/>
  <c r="B83" i="66"/>
  <c r="B82" i="66"/>
  <c r="B81" i="66"/>
  <c r="B80" i="66"/>
  <c r="B79" i="66"/>
  <c r="B78" i="66"/>
  <c r="B77" i="66"/>
  <c r="B76" i="66"/>
  <c r="B75" i="66"/>
  <c r="B74" i="66"/>
  <c r="B73" i="66"/>
  <c r="B72" i="66"/>
  <c r="B71" i="66"/>
  <c r="B70" i="66"/>
  <c r="B69" i="66"/>
  <c r="B68" i="66"/>
  <c r="B67" i="66"/>
  <c r="B66" i="66"/>
  <c r="B65" i="66"/>
  <c r="B64" i="66"/>
  <c r="B63" i="66"/>
  <c r="B62" i="66"/>
  <c r="B61" i="66"/>
  <c r="A1004" i="66"/>
  <c r="A1003" i="66"/>
  <c r="A1002" i="66"/>
  <c r="A1001" i="66"/>
  <c r="A1000" i="66"/>
  <c r="A999" i="66"/>
  <c r="A998" i="66"/>
  <c r="A997" i="66"/>
  <c r="A996" i="66"/>
  <c r="A995" i="66"/>
  <c r="A994" i="66"/>
  <c r="A993" i="66"/>
  <c r="A992" i="66"/>
  <c r="A991" i="66"/>
  <c r="A990" i="66"/>
  <c r="A989" i="66"/>
  <c r="A988" i="66"/>
  <c r="A987" i="66"/>
  <c r="A986" i="66"/>
  <c r="A985" i="66"/>
  <c r="A984" i="66"/>
  <c r="A983" i="66"/>
  <c r="A982" i="66"/>
  <c r="A981" i="66"/>
  <c r="A980" i="66"/>
  <c r="A979" i="66"/>
  <c r="A978" i="66"/>
  <c r="A977" i="66"/>
  <c r="A976" i="66"/>
  <c r="A975" i="66"/>
  <c r="A974" i="66"/>
  <c r="A973" i="66"/>
  <c r="A972" i="66"/>
  <c r="A971" i="66"/>
  <c r="A970" i="66"/>
  <c r="A969" i="66"/>
  <c r="A968" i="66"/>
  <c r="A967" i="66"/>
  <c r="A966" i="66"/>
  <c r="A965" i="66"/>
  <c r="A964" i="66"/>
  <c r="A963" i="66"/>
  <c r="A962" i="66"/>
  <c r="A961" i="66"/>
  <c r="A960" i="66"/>
  <c r="A959" i="66"/>
  <c r="A958" i="66"/>
  <c r="A957" i="66"/>
  <c r="A956" i="66"/>
  <c r="A955" i="66"/>
  <c r="A954" i="66"/>
  <c r="A953" i="66"/>
  <c r="A952" i="66"/>
  <c r="A951" i="66"/>
  <c r="A950" i="66"/>
  <c r="A949" i="66"/>
  <c r="A948" i="66"/>
  <c r="A947" i="66"/>
  <c r="A946" i="66"/>
  <c r="A945" i="66"/>
  <c r="A944" i="66"/>
  <c r="A943" i="66"/>
  <c r="A942" i="66"/>
  <c r="A941" i="66"/>
  <c r="A940" i="66"/>
  <c r="A939" i="66"/>
  <c r="A938" i="66"/>
  <c r="A937" i="66"/>
  <c r="A936" i="66"/>
  <c r="A935" i="66"/>
  <c r="A934" i="66"/>
  <c r="A933" i="66"/>
  <c r="A932" i="66"/>
  <c r="A931" i="66"/>
  <c r="A930" i="66"/>
  <c r="A929" i="66"/>
  <c r="A928" i="66"/>
  <c r="A927" i="66"/>
  <c r="A926" i="66"/>
  <c r="A925" i="66"/>
  <c r="A924" i="66"/>
  <c r="A923" i="66"/>
  <c r="A922" i="66"/>
  <c r="A921" i="66"/>
  <c r="A920" i="66"/>
  <c r="A919" i="66"/>
  <c r="A918" i="66"/>
  <c r="A917" i="66"/>
  <c r="A916" i="66"/>
  <c r="A915" i="66"/>
  <c r="A914" i="66"/>
  <c r="A913" i="66"/>
  <c r="A912" i="66"/>
  <c r="A911" i="66"/>
  <c r="A910" i="66"/>
  <c r="A909" i="66"/>
  <c r="A908" i="66"/>
  <c r="A907" i="66"/>
  <c r="A906" i="66"/>
  <c r="A905" i="66"/>
  <c r="A904" i="66"/>
  <c r="A903" i="66"/>
  <c r="A902" i="66"/>
  <c r="A901" i="66"/>
  <c r="A900" i="66"/>
  <c r="A899" i="66"/>
  <c r="A898" i="66"/>
  <c r="A897" i="66"/>
  <c r="A896" i="66"/>
  <c r="A895" i="66"/>
  <c r="A894" i="66"/>
  <c r="A893" i="66"/>
  <c r="A892" i="66"/>
  <c r="A891" i="66"/>
  <c r="A890" i="66"/>
  <c r="A889" i="66"/>
  <c r="A888" i="66"/>
  <c r="A887" i="66"/>
  <c r="A886" i="66"/>
  <c r="A885" i="66"/>
  <c r="A884" i="66"/>
  <c r="A883" i="66"/>
  <c r="A882" i="66"/>
  <c r="A881" i="66"/>
  <c r="A880" i="66"/>
  <c r="A879" i="66"/>
  <c r="A878" i="66"/>
  <c r="A877" i="66"/>
  <c r="A876" i="66"/>
  <c r="A875" i="66"/>
  <c r="A874" i="66"/>
  <c r="A873" i="66"/>
  <c r="A872" i="66"/>
  <c r="A871" i="66"/>
  <c r="A870" i="66"/>
  <c r="A869" i="66"/>
  <c r="A868" i="66"/>
  <c r="A867" i="66"/>
  <c r="A866" i="66"/>
  <c r="A865" i="66"/>
  <c r="A864" i="66"/>
  <c r="A863" i="66"/>
  <c r="A862" i="66"/>
  <c r="A861" i="66"/>
  <c r="A860" i="66"/>
  <c r="A859" i="66"/>
  <c r="A858" i="66"/>
  <c r="A857" i="66"/>
  <c r="A856" i="66"/>
  <c r="A855" i="66"/>
  <c r="A854" i="66"/>
  <c r="A853" i="66"/>
  <c r="A852" i="66"/>
  <c r="A851" i="66"/>
  <c r="A850" i="66"/>
  <c r="A849" i="66"/>
  <c r="A848" i="66"/>
  <c r="A847" i="66"/>
  <c r="A846" i="66"/>
  <c r="A845" i="66"/>
  <c r="A844" i="66"/>
  <c r="A843" i="66"/>
  <c r="A842" i="66"/>
  <c r="A841" i="66"/>
  <c r="A840" i="66"/>
  <c r="A839" i="66"/>
  <c r="A838" i="66"/>
  <c r="A837" i="66"/>
  <c r="A836" i="66"/>
  <c r="A835" i="66"/>
  <c r="A834" i="66"/>
  <c r="A833" i="66"/>
  <c r="A832" i="66"/>
  <c r="A831" i="66"/>
  <c r="A830" i="66"/>
  <c r="A829" i="66"/>
  <c r="A828" i="66"/>
  <c r="A827" i="66"/>
  <c r="A826" i="66"/>
  <c r="A825" i="66"/>
  <c r="A824" i="66"/>
  <c r="A823" i="66"/>
  <c r="A822" i="66"/>
  <c r="A821" i="66"/>
  <c r="A820" i="66"/>
  <c r="A819" i="66"/>
  <c r="A818" i="66"/>
  <c r="A817" i="66"/>
  <c r="A816" i="66"/>
  <c r="A815" i="66"/>
  <c r="A814" i="66"/>
  <c r="A813" i="66"/>
  <c r="A812" i="66"/>
  <c r="A811" i="66"/>
  <c r="A810" i="66"/>
  <c r="A809" i="66"/>
  <c r="A808" i="66"/>
  <c r="A807" i="66"/>
  <c r="A806" i="66"/>
  <c r="A805" i="66"/>
  <c r="A804" i="66"/>
  <c r="A803" i="66"/>
  <c r="A802" i="66"/>
  <c r="A801" i="66"/>
  <c r="A800" i="66"/>
  <c r="A799" i="66"/>
  <c r="A798" i="66"/>
  <c r="A797" i="66"/>
  <c r="A796" i="66"/>
  <c r="A795" i="66"/>
  <c r="A794" i="66"/>
  <c r="A793" i="66"/>
  <c r="A792" i="66"/>
  <c r="A791" i="66"/>
  <c r="A790" i="66"/>
  <c r="A789" i="66"/>
  <c r="A788" i="66"/>
  <c r="A787" i="66"/>
  <c r="A786" i="66"/>
  <c r="A785" i="66"/>
  <c r="A784" i="66"/>
  <c r="A783" i="66"/>
  <c r="A782" i="66"/>
  <c r="A781" i="66"/>
  <c r="A780" i="66"/>
  <c r="A779" i="66"/>
  <c r="A778" i="66"/>
  <c r="A777" i="66"/>
  <c r="A776" i="66"/>
  <c r="A775" i="66"/>
  <c r="A774" i="66"/>
  <c r="A773" i="66"/>
  <c r="A772" i="66"/>
  <c r="A771" i="66"/>
  <c r="A770" i="66"/>
  <c r="A769" i="66"/>
  <c r="A768" i="66"/>
  <c r="A767" i="66"/>
  <c r="A766" i="66"/>
  <c r="A765" i="66"/>
  <c r="A764" i="66"/>
  <c r="A763" i="66"/>
  <c r="A762" i="66"/>
  <c r="A761" i="66"/>
  <c r="A760" i="66"/>
  <c r="A759" i="66"/>
  <c r="A758" i="66"/>
  <c r="A757" i="66"/>
  <c r="A756" i="66"/>
  <c r="A755" i="66"/>
  <c r="A754" i="66"/>
  <c r="A753" i="66"/>
  <c r="A752" i="66"/>
  <c r="A751" i="66"/>
  <c r="A750" i="66"/>
  <c r="A749" i="66"/>
  <c r="A748" i="66"/>
  <c r="A747" i="66"/>
  <c r="A746" i="66"/>
  <c r="A745" i="66"/>
  <c r="A744" i="66"/>
  <c r="A743" i="66"/>
  <c r="A742" i="66"/>
  <c r="A741" i="66"/>
  <c r="A740" i="66"/>
  <c r="A739" i="66"/>
  <c r="A738" i="66"/>
  <c r="A737" i="66"/>
  <c r="A736" i="66"/>
  <c r="A735" i="66"/>
  <c r="A734" i="66"/>
  <c r="A733" i="66"/>
  <c r="A732" i="66"/>
  <c r="A731" i="66"/>
  <c r="A730" i="66"/>
  <c r="A729" i="66"/>
  <c r="A728" i="66"/>
  <c r="A727" i="66"/>
  <c r="A726" i="66"/>
  <c r="A725" i="66"/>
  <c r="A724" i="66"/>
  <c r="A723" i="66"/>
  <c r="A722" i="66"/>
  <c r="A721" i="66"/>
  <c r="A720" i="66"/>
  <c r="A719" i="66"/>
  <c r="A718" i="66"/>
  <c r="A717" i="66"/>
  <c r="A716" i="66"/>
  <c r="A715" i="66"/>
  <c r="A714" i="66"/>
  <c r="A713" i="66"/>
  <c r="A712" i="66"/>
  <c r="A711" i="66"/>
  <c r="A710" i="66"/>
  <c r="A709" i="66"/>
  <c r="A708" i="66"/>
  <c r="A707" i="66"/>
  <c r="A706" i="66"/>
  <c r="A705" i="66"/>
  <c r="A704" i="66"/>
  <c r="A703" i="66"/>
  <c r="A702" i="66"/>
  <c r="A701" i="66"/>
  <c r="A700" i="66"/>
  <c r="A699" i="66"/>
  <c r="A698" i="66"/>
  <c r="A697" i="66"/>
  <c r="A696" i="66"/>
  <c r="A695" i="66"/>
  <c r="A694" i="66"/>
  <c r="A693" i="66"/>
  <c r="A692" i="66"/>
  <c r="A691" i="66"/>
  <c r="A690" i="66"/>
  <c r="A689" i="66"/>
  <c r="A688" i="66"/>
  <c r="A687" i="66"/>
  <c r="A686" i="66"/>
  <c r="A685" i="66"/>
  <c r="A684" i="66"/>
  <c r="A683" i="66"/>
  <c r="A682" i="66"/>
  <c r="A681" i="66"/>
  <c r="A680" i="66"/>
  <c r="A679" i="66"/>
  <c r="A678" i="66"/>
  <c r="A677" i="66"/>
  <c r="A676" i="66"/>
  <c r="A675" i="66"/>
  <c r="A674" i="66"/>
  <c r="A673" i="66"/>
  <c r="A672" i="66"/>
  <c r="A671" i="66"/>
  <c r="A670" i="66"/>
  <c r="A669" i="66"/>
  <c r="A668" i="66"/>
  <c r="A667" i="66"/>
  <c r="A666" i="66"/>
  <c r="A665" i="66"/>
  <c r="A664" i="66"/>
  <c r="A663" i="66"/>
  <c r="A662" i="66"/>
  <c r="A661" i="66"/>
  <c r="A660" i="66"/>
  <c r="A659" i="66"/>
  <c r="A658" i="66"/>
  <c r="A657" i="66"/>
  <c r="A656" i="66"/>
  <c r="A655" i="66"/>
  <c r="A654" i="66"/>
  <c r="A653" i="66"/>
  <c r="A652" i="66"/>
  <c r="A651" i="66"/>
  <c r="A650" i="66"/>
  <c r="A649" i="66"/>
  <c r="A648" i="66"/>
  <c r="A647" i="66"/>
  <c r="A646" i="66"/>
  <c r="A645" i="66"/>
  <c r="A644" i="66"/>
  <c r="A643" i="66"/>
  <c r="A642" i="66"/>
  <c r="A641" i="66"/>
  <c r="A640" i="66"/>
  <c r="A639" i="66"/>
  <c r="A638" i="66"/>
  <c r="A637" i="66"/>
  <c r="A636" i="66"/>
  <c r="A635" i="66"/>
  <c r="A634" i="66"/>
  <c r="A633" i="66"/>
  <c r="A632" i="66"/>
  <c r="A631" i="66"/>
  <c r="A630" i="66"/>
  <c r="A629" i="66"/>
  <c r="A628" i="66"/>
  <c r="A627" i="66"/>
  <c r="A626" i="66"/>
  <c r="A625" i="66"/>
  <c r="A624" i="66"/>
  <c r="A623" i="66"/>
  <c r="A622" i="66"/>
  <c r="A621" i="66"/>
  <c r="A620" i="66"/>
  <c r="A619" i="66"/>
  <c r="A618" i="66"/>
  <c r="A617" i="66"/>
  <c r="A616" i="66"/>
  <c r="A615" i="66"/>
  <c r="A614" i="66"/>
  <c r="A613" i="66"/>
  <c r="A612" i="66"/>
  <c r="A611" i="66"/>
  <c r="A610" i="66"/>
  <c r="A609" i="66"/>
  <c r="A608" i="66"/>
  <c r="A607" i="66"/>
  <c r="A606" i="66"/>
  <c r="A605" i="66"/>
  <c r="A604" i="66"/>
  <c r="A603" i="66"/>
  <c r="A602" i="66"/>
  <c r="A601" i="66"/>
  <c r="A600" i="66"/>
  <c r="A599" i="66"/>
  <c r="A598" i="66"/>
  <c r="A597" i="66"/>
  <c r="A596" i="66"/>
  <c r="A595" i="66"/>
  <c r="A594" i="66"/>
  <c r="A593" i="66"/>
  <c r="A592" i="66"/>
  <c r="A591" i="66"/>
  <c r="A590" i="66"/>
  <c r="A589" i="66"/>
  <c r="A588" i="66"/>
  <c r="A587" i="66"/>
  <c r="A586" i="66"/>
  <c r="A585" i="66"/>
  <c r="A584" i="66"/>
  <c r="A583" i="66"/>
  <c r="A582" i="66"/>
  <c r="A581" i="66"/>
  <c r="A580" i="66"/>
  <c r="A579" i="66"/>
  <c r="A578" i="66"/>
  <c r="A577" i="66"/>
  <c r="A576" i="66"/>
  <c r="A575" i="66"/>
  <c r="A574" i="66"/>
  <c r="A573" i="66"/>
  <c r="A572" i="66"/>
  <c r="A571" i="66"/>
  <c r="A570" i="66"/>
  <c r="A569" i="66"/>
  <c r="A568" i="66"/>
  <c r="A567" i="66"/>
  <c r="A566" i="66"/>
  <c r="A565" i="66"/>
  <c r="A564" i="66"/>
  <c r="A563" i="66"/>
  <c r="A562" i="66"/>
  <c r="A561" i="66"/>
  <c r="A560" i="66"/>
  <c r="A559" i="66"/>
  <c r="A558" i="66"/>
  <c r="A557" i="66"/>
  <c r="A556" i="66"/>
  <c r="A555" i="66"/>
  <c r="A554" i="66"/>
  <c r="A553" i="66"/>
  <c r="A552" i="66"/>
  <c r="A551" i="66"/>
  <c r="A550" i="66"/>
  <c r="A549" i="66"/>
  <c r="A548" i="66"/>
  <c r="A547" i="66"/>
  <c r="A546" i="66"/>
  <c r="A545" i="66"/>
  <c r="A544" i="66"/>
  <c r="A543" i="66"/>
  <c r="A542" i="66"/>
  <c r="A541" i="66"/>
  <c r="A540" i="66"/>
  <c r="A539" i="66"/>
  <c r="A538" i="66"/>
  <c r="A537" i="66"/>
  <c r="A536" i="66"/>
  <c r="A535" i="66"/>
  <c r="A534" i="66"/>
  <c r="A533" i="66"/>
  <c r="A532" i="66"/>
  <c r="A531" i="66"/>
  <c r="A530" i="66"/>
  <c r="A529" i="66"/>
  <c r="A528" i="66"/>
  <c r="A527" i="66"/>
  <c r="A526" i="66"/>
  <c r="A525" i="66"/>
  <c r="A524" i="66"/>
  <c r="A523" i="66"/>
  <c r="A522" i="66"/>
  <c r="A521" i="66"/>
  <c r="A520" i="66"/>
  <c r="A519" i="66"/>
  <c r="A518" i="66"/>
  <c r="A517" i="66"/>
  <c r="A516" i="66"/>
  <c r="A515" i="66"/>
  <c r="A514" i="66"/>
  <c r="A513" i="66"/>
  <c r="A512" i="66"/>
  <c r="A511" i="66"/>
  <c r="A510" i="66"/>
  <c r="A509" i="66"/>
  <c r="A508" i="66"/>
  <c r="A507" i="66"/>
  <c r="A506" i="66"/>
  <c r="A505" i="66"/>
  <c r="A504" i="66"/>
  <c r="A503" i="66"/>
  <c r="A502" i="66"/>
  <c r="A501" i="66"/>
  <c r="A500" i="66"/>
  <c r="A499" i="66"/>
  <c r="A498" i="66"/>
  <c r="A497" i="66"/>
  <c r="A496" i="66"/>
  <c r="A495" i="66"/>
  <c r="A494" i="66"/>
  <c r="A493" i="66"/>
  <c r="A492" i="66"/>
  <c r="A491" i="66"/>
  <c r="A490" i="66"/>
  <c r="A489" i="66"/>
  <c r="A488" i="66"/>
  <c r="A487" i="66"/>
  <c r="A486" i="66"/>
  <c r="A485" i="66"/>
  <c r="A484" i="66"/>
  <c r="A483" i="66"/>
  <c r="A482" i="66"/>
  <c r="A481" i="66"/>
  <c r="A480" i="66"/>
  <c r="A479" i="66"/>
  <c r="A478" i="66"/>
  <c r="A477" i="66"/>
  <c r="A476" i="66"/>
  <c r="A475" i="66"/>
  <c r="A474" i="66"/>
  <c r="A473" i="66"/>
  <c r="A472" i="66"/>
  <c r="A471" i="66"/>
  <c r="A470" i="66"/>
  <c r="A469" i="66"/>
  <c r="A468" i="66"/>
  <c r="A467" i="66"/>
  <c r="A466" i="66"/>
  <c r="A465" i="66"/>
  <c r="A464" i="66"/>
  <c r="A463" i="66"/>
  <c r="A462" i="66"/>
  <c r="A461" i="66"/>
  <c r="A460" i="66"/>
  <c r="A459" i="66"/>
  <c r="A458" i="66"/>
  <c r="A457" i="66"/>
  <c r="A456" i="66"/>
  <c r="A455" i="66"/>
  <c r="A454" i="66"/>
  <c r="A453" i="66"/>
  <c r="A452" i="66"/>
  <c r="A451" i="66"/>
  <c r="A450" i="66"/>
  <c r="A449" i="66"/>
  <c r="A448" i="66"/>
  <c r="A447" i="66"/>
  <c r="A446" i="66"/>
  <c r="A445" i="66"/>
  <c r="A444" i="66"/>
  <c r="A443" i="66"/>
  <c r="A442" i="66"/>
  <c r="A441" i="66"/>
  <c r="A440" i="66"/>
  <c r="A439" i="66"/>
  <c r="A438" i="66"/>
  <c r="A437" i="66"/>
  <c r="A436" i="66"/>
  <c r="A435" i="66"/>
  <c r="A434" i="66"/>
  <c r="A433" i="66"/>
  <c r="A432" i="66"/>
  <c r="A431" i="66"/>
  <c r="A430" i="66"/>
  <c r="A429" i="66"/>
  <c r="A428" i="66"/>
  <c r="A427" i="66"/>
  <c r="A426" i="66"/>
  <c r="A425" i="66"/>
  <c r="A424" i="66"/>
  <c r="A423" i="66"/>
  <c r="A422" i="66"/>
  <c r="A421" i="66"/>
  <c r="A420" i="66"/>
  <c r="A419" i="66"/>
  <c r="A418" i="66"/>
  <c r="A417" i="66"/>
  <c r="A416" i="66"/>
  <c r="A415" i="66"/>
  <c r="A414" i="66"/>
  <c r="A413" i="66"/>
  <c r="A412" i="66"/>
  <c r="A411" i="66"/>
  <c r="A410" i="66"/>
  <c r="A409" i="66"/>
  <c r="A408" i="66"/>
  <c r="A407" i="66"/>
  <c r="A406" i="66"/>
  <c r="A405" i="66"/>
  <c r="A404" i="66"/>
  <c r="A403" i="66"/>
  <c r="A402" i="66"/>
  <c r="A401" i="66"/>
  <c r="A400" i="66"/>
  <c r="A399" i="66"/>
  <c r="A398" i="66"/>
  <c r="A397" i="66"/>
  <c r="A396" i="66"/>
  <c r="A395" i="66"/>
  <c r="A394" i="66"/>
  <c r="A393" i="66"/>
  <c r="A392" i="66"/>
  <c r="A391" i="66"/>
  <c r="A390" i="66"/>
  <c r="A389" i="66"/>
  <c r="A388" i="66"/>
  <c r="A387" i="66"/>
  <c r="A386" i="66"/>
  <c r="A385" i="66"/>
  <c r="A384" i="66"/>
  <c r="A383" i="66"/>
  <c r="A382" i="66"/>
  <c r="A381" i="66"/>
  <c r="A380" i="66"/>
  <c r="A379" i="66"/>
  <c r="A378" i="66"/>
  <c r="A377" i="66"/>
  <c r="A376" i="66"/>
  <c r="A375" i="66"/>
  <c r="A374" i="66"/>
  <c r="A373" i="66"/>
  <c r="A372" i="66"/>
  <c r="A371" i="66"/>
  <c r="A370" i="66"/>
  <c r="A369" i="66"/>
  <c r="A368" i="66"/>
  <c r="A367" i="66"/>
  <c r="A366" i="66"/>
  <c r="A365" i="66"/>
  <c r="A364" i="66"/>
  <c r="A363" i="66"/>
  <c r="A362" i="66"/>
  <c r="A361" i="66"/>
  <c r="A360" i="66"/>
  <c r="A359" i="66"/>
  <c r="A358" i="66"/>
  <c r="A357" i="66"/>
  <c r="A356" i="66"/>
  <c r="A355" i="66"/>
  <c r="A354" i="66"/>
  <c r="A353" i="66"/>
  <c r="A352" i="66"/>
  <c r="A351" i="66"/>
  <c r="A350" i="66"/>
  <c r="A349" i="66"/>
  <c r="A348" i="66"/>
  <c r="A347" i="66"/>
  <c r="A346" i="66"/>
  <c r="A345" i="66"/>
  <c r="A344" i="66"/>
  <c r="A343" i="66"/>
  <c r="A342" i="66"/>
  <c r="A341" i="66"/>
  <c r="A340" i="66"/>
  <c r="A339" i="66"/>
  <c r="A338" i="66"/>
  <c r="A337" i="66"/>
  <c r="A336" i="66"/>
  <c r="A335" i="66"/>
  <c r="A334" i="66"/>
  <c r="A333" i="66"/>
  <c r="A332" i="66"/>
  <c r="A331" i="66"/>
  <c r="A330" i="66"/>
  <c r="A329" i="66"/>
  <c r="A328" i="66"/>
  <c r="A327" i="66"/>
  <c r="A326" i="66"/>
  <c r="A325" i="66"/>
  <c r="A324" i="66"/>
  <c r="A323" i="66"/>
  <c r="A322" i="66"/>
  <c r="A321" i="66"/>
  <c r="A320" i="66"/>
  <c r="A319" i="66"/>
  <c r="A318" i="66"/>
  <c r="A317" i="66"/>
  <c r="A316" i="66"/>
  <c r="A315" i="66"/>
  <c r="A314" i="66"/>
  <c r="A313" i="66"/>
  <c r="A312" i="66"/>
  <c r="A311" i="66"/>
  <c r="A310" i="66"/>
  <c r="A309" i="66"/>
  <c r="A308" i="66"/>
  <c r="A307" i="66"/>
  <c r="A306" i="66"/>
  <c r="A305" i="66"/>
  <c r="A304" i="66"/>
  <c r="A303" i="66"/>
  <c r="A302" i="66"/>
  <c r="A301" i="66"/>
  <c r="A300" i="66"/>
  <c r="A299" i="66"/>
  <c r="A298" i="66"/>
  <c r="A297" i="66"/>
  <c r="A296" i="66"/>
  <c r="A295" i="66"/>
  <c r="A294" i="66"/>
  <c r="A293" i="66"/>
  <c r="A292" i="66"/>
  <c r="A291" i="66"/>
  <c r="A290" i="66"/>
  <c r="A289" i="66"/>
  <c r="A288" i="66"/>
  <c r="A287" i="66"/>
  <c r="A286" i="66"/>
  <c r="A285" i="66"/>
  <c r="A284" i="66"/>
  <c r="A283" i="66"/>
  <c r="A282" i="66"/>
  <c r="A281" i="66"/>
  <c r="A280" i="66"/>
  <c r="A279" i="66"/>
  <c r="A278" i="66"/>
  <c r="A277" i="66"/>
  <c r="A276" i="66"/>
  <c r="A275" i="66"/>
  <c r="A274" i="66"/>
  <c r="A273" i="66"/>
  <c r="A272" i="66"/>
  <c r="A271" i="66"/>
  <c r="A270" i="66"/>
  <c r="A269" i="66"/>
  <c r="A268" i="66"/>
  <c r="A267" i="66"/>
  <c r="A266" i="66"/>
  <c r="A265" i="66"/>
  <c r="A264" i="66"/>
  <c r="A263" i="66"/>
  <c r="A262" i="66"/>
  <c r="A261" i="66"/>
  <c r="A260" i="66"/>
  <c r="A259" i="66"/>
  <c r="A258" i="66"/>
  <c r="A257" i="66"/>
  <c r="A256" i="66"/>
  <c r="A255" i="66"/>
  <c r="A254" i="66"/>
  <c r="A253" i="66"/>
  <c r="A252" i="66"/>
  <c r="A251" i="66"/>
  <c r="A250" i="66"/>
  <c r="A249" i="66"/>
  <c r="A248" i="66"/>
  <c r="A247" i="66"/>
  <c r="A246" i="66"/>
  <c r="A245" i="66"/>
  <c r="A244" i="66"/>
  <c r="A243" i="66"/>
  <c r="A242" i="66"/>
  <c r="A241" i="66"/>
  <c r="A240" i="66"/>
  <c r="A239" i="66"/>
  <c r="A238" i="66"/>
  <c r="A237" i="66"/>
  <c r="A236" i="66"/>
  <c r="A235" i="66"/>
  <c r="A234" i="66"/>
  <c r="A233" i="66"/>
  <c r="A232" i="66"/>
  <c r="A231" i="66"/>
  <c r="A230" i="66"/>
  <c r="A229" i="66"/>
  <c r="A228" i="66"/>
  <c r="A227" i="66"/>
  <c r="A226" i="66"/>
  <c r="A225" i="66"/>
  <c r="A224" i="66"/>
  <c r="A223" i="66"/>
  <c r="A222" i="66"/>
  <c r="A221" i="66"/>
  <c r="A220" i="66"/>
  <c r="A219" i="66"/>
  <c r="A218" i="66"/>
  <c r="A217" i="66"/>
  <c r="A216" i="66"/>
  <c r="A215" i="66"/>
  <c r="A214" i="66"/>
  <c r="A213" i="66"/>
  <c r="A212" i="66"/>
  <c r="A211" i="66"/>
  <c r="A210" i="66"/>
  <c r="A209" i="66"/>
  <c r="A208" i="66"/>
  <c r="A207" i="66"/>
  <c r="A206" i="66"/>
  <c r="A205" i="66"/>
  <c r="A204" i="66"/>
  <c r="A203" i="66"/>
  <c r="A202" i="66"/>
  <c r="A201" i="66"/>
  <c r="A200" i="66"/>
  <c r="A199" i="66"/>
  <c r="A198" i="66"/>
  <c r="A197" i="66"/>
  <c r="A196" i="66"/>
  <c r="A195" i="66"/>
  <c r="A194" i="66"/>
  <c r="A193" i="66"/>
  <c r="A192" i="66"/>
  <c r="A191" i="66"/>
  <c r="A190" i="66"/>
  <c r="A189" i="66"/>
  <c r="A188" i="66"/>
  <c r="A187" i="66"/>
  <c r="A186" i="66"/>
  <c r="A185" i="66"/>
  <c r="A184" i="66"/>
  <c r="A183" i="66"/>
  <c r="A182" i="66"/>
  <c r="A181" i="66"/>
  <c r="A180" i="66"/>
  <c r="A179" i="66"/>
  <c r="A178" i="66"/>
  <c r="A177" i="66"/>
  <c r="A176" i="66"/>
  <c r="A175" i="66"/>
  <c r="A174" i="66"/>
  <c r="A173" i="66"/>
  <c r="A172" i="66"/>
  <c r="A171" i="66"/>
  <c r="A170" i="66"/>
  <c r="A169" i="66"/>
  <c r="A168" i="66"/>
  <c r="A167" i="66"/>
  <c r="A166" i="66"/>
  <c r="A165" i="66"/>
  <c r="A164" i="66"/>
  <c r="A163" i="66"/>
  <c r="A162" i="66"/>
  <c r="A161" i="66"/>
  <c r="A160" i="66"/>
  <c r="A159" i="66"/>
  <c r="A158" i="66"/>
  <c r="A157" i="66"/>
  <c r="A156" i="66"/>
  <c r="A155" i="66"/>
  <c r="A154" i="66"/>
  <c r="A153" i="66"/>
  <c r="A152" i="66"/>
  <c r="A151" i="66"/>
  <c r="A150" i="66"/>
  <c r="A149" i="66"/>
  <c r="A148" i="66"/>
  <c r="A147" i="66"/>
  <c r="A146" i="66"/>
  <c r="A145" i="66"/>
  <c r="A144" i="66"/>
  <c r="A143" i="66"/>
  <c r="A142" i="66"/>
  <c r="A141" i="66"/>
  <c r="A140" i="66"/>
  <c r="A139" i="66"/>
  <c r="A138" i="66"/>
  <c r="A137" i="66"/>
  <c r="A136" i="66"/>
  <c r="A135" i="66"/>
  <c r="A134" i="66"/>
  <c r="A133" i="66"/>
  <c r="A132" i="66"/>
  <c r="A131" i="66"/>
  <c r="A130" i="66"/>
  <c r="A129" i="66"/>
  <c r="A128" i="66"/>
  <c r="A127" i="66"/>
  <c r="A126" i="66"/>
  <c r="A125" i="66"/>
  <c r="A124" i="66"/>
  <c r="A123" i="66"/>
  <c r="A122" i="66"/>
  <c r="A121" i="66"/>
  <c r="A120" i="66"/>
  <c r="A119" i="66"/>
  <c r="A118" i="66"/>
  <c r="A117" i="66"/>
  <c r="A116" i="66"/>
  <c r="A115" i="66"/>
  <c r="A114" i="66"/>
  <c r="A113" i="66"/>
  <c r="A112" i="66"/>
  <c r="A111" i="66"/>
  <c r="A110" i="66"/>
  <c r="A109" i="66"/>
  <c r="A108" i="66"/>
  <c r="A107" i="66"/>
  <c r="A106" i="66"/>
  <c r="A105" i="66"/>
  <c r="A104" i="66"/>
  <c r="A103" i="66"/>
  <c r="A102" i="66"/>
  <c r="A101" i="66"/>
  <c r="A100" i="66"/>
  <c r="A99" i="66"/>
  <c r="A98" i="66"/>
  <c r="A97" i="66"/>
  <c r="A96" i="66"/>
  <c r="A95" i="66"/>
  <c r="A94" i="66"/>
  <c r="A93" i="66"/>
  <c r="A92" i="66"/>
  <c r="A91" i="66"/>
  <c r="A90" i="66"/>
  <c r="A89" i="66"/>
  <c r="A88" i="66"/>
  <c r="A87" i="66"/>
  <c r="A86" i="66"/>
  <c r="A85" i="66"/>
  <c r="A84" i="66"/>
  <c r="A83" i="66"/>
  <c r="A82" i="66"/>
  <c r="A81" i="66"/>
  <c r="A80" i="66"/>
  <c r="A79" i="66"/>
  <c r="A78" i="66"/>
  <c r="A77" i="66"/>
  <c r="A76" i="66"/>
  <c r="A75" i="66"/>
  <c r="A74" i="66"/>
  <c r="A73" i="66"/>
  <c r="A72" i="66"/>
  <c r="A71" i="66"/>
  <c r="A70" i="66"/>
  <c r="A69" i="66"/>
  <c r="A68" i="66"/>
  <c r="A67" i="66"/>
  <c r="A66" i="66"/>
  <c r="A65" i="66"/>
  <c r="A64" i="66"/>
  <c r="A63" i="66"/>
  <c r="A62" i="66"/>
  <c r="A61" i="66"/>
  <c r="A60" i="66"/>
  <c r="A59" i="66"/>
  <c r="A58" i="66"/>
  <c r="A57" i="66"/>
  <c r="A56" i="66"/>
  <c r="A55" i="66"/>
  <c r="A54" i="66"/>
  <c r="A53" i="66"/>
  <c r="A52" i="66"/>
  <c r="A51" i="66"/>
  <c r="A50" i="66"/>
  <c r="A49" i="66"/>
  <c r="A48" i="66"/>
  <c r="A47" i="66"/>
  <c r="A46" i="66"/>
  <c r="A45" i="66"/>
  <c r="A44" i="66"/>
  <c r="A43" i="66"/>
  <c r="A42" i="66"/>
  <c r="A41" i="66"/>
  <c r="A40" i="66"/>
  <c r="A39" i="66"/>
  <c r="A38" i="66"/>
  <c r="A37" i="66"/>
  <c r="A36" i="66"/>
  <c r="A35" i="66"/>
  <c r="A34" i="66"/>
  <c r="A33" i="66"/>
  <c r="A32" i="66"/>
  <c r="A31" i="66"/>
  <c r="A30" i="66"/>
  <c r="A29" i="66"/>
  <c r="A28" i="66"/>
  <c r="A27" i="66"/>
  <c r="A26" i="66"/>
  <c r="A25" i="66"/>
  <c r="A24" i="66"/>
  <c r="A23" i="66"/>
  <c r="A22" i="66"/>
  <c r="A21" i="66"/>
  <c r="A20" i="66"/>
  <c r="A19" i="66"/>
  <c r="A18" i="66"/>
  <c r="A17" i="66"/>
  <c r="A16" i="66"/>
  <c r="A15" i="66"/>
  <c r="A14" i="66"/>
  <c r="A13" i="66"/>
  <c r="A12" i="66"/>
  <c r="A11" i="66"/>
  <c r="A10" i="66"/>
  <c r="A9" i="66"/>
  <c r="A8" i="66"/>
  <c r="A7" i="66"/>
  <c r="A6" i="66"/>
  <c r="A5" i="66"/>
  <c r="A4" i="66"/>
  <c r="B60" i="66"/>
  <c r="B59" i="66"/>
  <c r="B58" i="66"/>
  <c r="B57" i="66"/>
  <c r="B56" i="66"/>
  <c r="B55" i="66"/>
  <c r="B54" i="66"/>
  <c r="B53" i="66"/>
  <c r="B52" i="66"/>
  <c r="B51" i="66"/>
  <c r="B50" i="66"/>
  <c r="B49" i="66"/>
  <c r="B48" i="66"/>
  <c r="B47" i="66"/>
  <c r="B46" i="66"/>
  <c r="B45" i="66"/>
  <c r="B44" i="66"/>
  <c r="B43" i="66"/>
  <c r="B42" i="66"/>
  <c r="B41" i="66"/>
  <c r="B40" i="66"/>
  <c r="B39" i="66"/>
  <c r="B38" i="66"/>
  <c r="B37" i="66"/>
  <c r="B36" i="66"/>
  <c r="B35" i="66"/>
  <c r="B34" i="66"/>
  <c r="B33" i="66"/>
  <c r="B32" i="66"/>
  <c r="B31" i="66"/>
  <c r="B30" i="66"/>
  <c r="B29" i="66"/>
  <c r="B28" i="66"/>
  <c r="B27" i="66"/>
  <c r="B26" i="66"/>
  <c r="B25" i="66"/>
  <c r="B24" i="66"/>
  <c r="B23" i="66"/>
  <c r="B22" i="66"/>
  <c r="B21" i="66"/>
  <c r="B20" i="66"/>
  <c r="B19" i="66"/>
  <c r="B18" i="66"/>
  <c r="B17" i="66"/>
  <c r="B16" i="66"/>
  <c r="B15" i="66"/>
  <c r="B14" i="66"/>
  <c r="B13" i="66"/>
  <c r="B12" i="66"/>
  <c r="B11" i="66"/>
  <c r="B10" i="66"/>
  <c r="B9" i="66"/>
  <c r="B8" i="66"/>
  <c r="B7" i="66"/>
  <c r="B6" i="66"/>
  <c r="B5" i="66"/>
  <c r="B4" i="66"/>
  <c r="C1876" i="66" s="1"/>
  <c r="I929" i="59"/>
  <c r="I928" i="59"/>
  <c r="I927" i="59"/>
  <c r="I926" i="59"/>
  <c r="I925" i="59"/>
  <c r="I924" i="59"/>
  <c r="I923" i="59"/>
  <c r="I922" i="59"/>
  <c r="I921" i="59"/>
  <c r="I920" i="59"/>
  <c r="I919" i="59"/>
  <c r="I918" i="59"/>
  <c r="I917" i="59"/>
  <c r="I916" i="59"/>
  <c r="I915" i="59"/>
  <c r="I914" i="59"/>
  <c r="I913" i="59"/>
  <c r="I912" i="59"/>
  <c r="I911" i="59"/>
  <c r="I910" i="59"/>
  <c r="I909" i="59"/>
  <c r="I908" i="59"/>
  <c r="I907" i="59"/>
  <c r="I906" i="59"/>
  <c r="I905" i="59"/>
  <c r="I904" i="59"/>
  <c r="I903" i="59"/>
  <c r="I902" i="59"/>
  <c r="I901" i="59"/>
  <c r="I900" i="59"/>
  <c r="I899" i="59"/>
  <c r="I898" i="59"/>
  <c r="I897" i="59"/>
  <c r="I896" i="59"/>
  <c r="I895" i="59"/>
  <c r="I894" i="59"/>
  <c r="I893" i="59"/>
  <c r="I892" i="59"/>
  <c r="I891" i="59"/>
  <c r="I890" i="59"/>
  <c r="I889" i="59"/>
  <c r="I888" i="59"/>
  <c r="I887" i="59"/>
  <c r="I886" i="59"/>
  <c r="I885" i="59"/>
  <c r="I884" i="59"/>
  <c r="I883" i="59"/>
  <c r="I882" i="59"/>
  <c r="I881" i="59"/>
  <c r="I880" i="59"/>
  <c r="I879" i="59"/>
  <c r="I878" i="59"/>
  <c r="I877" i="59"/>
  <c r="I876" i="59"/>
  <c r="I875" i="59"/>
  <c r="I874" i="59"/>
  <c r="I873" i="59"/>
  <c r="I872" i="59"/>
  <c r="I871" i="59"/>
  <c r="I870" i="59"/>
  <c r="I869" i="59"/>
  <c r="I868" i="59"/>
  <c r="I867" i="59"/>
  <c r="I866" i="59"/>
  <c r="I865" i="59"/>
  <c r="I864" i="59"/>
  <c r="I863" i="59"/>
  <c r="I862" i="59"/>
  <c r="I861" i="59"/>
  <c r="I860" i="59"/>
  <c r="I859" i="59"/>
  <c r="I858" i="59"/>
  <c r="I857" i="59"/>
  <c r="I856" i="59"/>
  <c r="I855" i="59"/>
  <c r="I854" i="59"/>
  <c r="I853" i="59"/>
  <c r="I852" i="59"/>
  <c r="I851" i="59"/>
  <c r="I850" i="59"/>
  <c r="I849" i="59"/>
  <c r="I848" i="59"/>
  <c r="I847" i="59"/>
  <c r="I846" i="59"/>
  <c r="I845" i="59"/>
  <c r="I844" i="59"/>
  <c r="I843" i="59"/>
  <c r="I842" i="59"/>
  <c r="I841" i="59"/>
  <c r="I840" i="59"/>
  <c r="I839" i="59"/>
  <c r="I838" i="59"/>
  <c r="I837" i="59"/>
  <c r="I836" i="59"/>
  <c r="I835" i="59"/>
  <c r="I834" i="59"/>
  <c r="I833" i="59"/>
  <c r="I832" i="59"/>
  <c r="I831" i="59"/>
  <c r="I830" i="59"/>
  <c r="I829" i="59"/>
  <c r="I828" i="59"/>
  <c r="I827" i="59"/>
  <c r="I826" i="59"/>
  <c r="I825" i="59"/>
  <c r="I824" i="59"/>
  <c r="I823" i="59"/>
  <c r="I822" i="59"/>
  <c r="I821" i="59"/>
  <c r="I820" i="59"/>
  <c r="I819" i="59"/>
  <c r="I818" i="59"/>
  <c r="I817" i="59"/>
  <c r="I816" i="59"/>
  <c r="I815" i="59"/>
  <c r="I814" i="59"/>
  <c r="I813" i="59"/>
  <c r="I812" i="59"/>
  <c r="I811" i="59"/>
  <c r="I810" i="59"/>
  <c r="I809" i="59"/>
  <c r="I808" i="59"/>
  <c r="I807" i="59"/>
  <c r="I806" i="59"/>
  <c r="I805" i="59"/>
  <c r="I804" i="59"/>
  <c r="I803" i="59"/>
  <c r="I802" i="59"/>
  <c r="I801" i="59"/>
  <c r="I800" i="59"/>
  <c r="I799" i="59"/>
  <c r="I798" i="59"/>
  <c r="I797" i="59"/>
  <c r="I796" i="59"/>
  <c r="I795" i="59"/>
  <c r="I794" i="59"/>
  <c r="I793" i="59"/>
  <c r="I792" i="59"/>
  <c r="I791" i="59"/>
  <c r="I790" i="59"/>
  <c r="I789" i="59"/>
  <c r="I788" i="59"/>
  <c r="I787" i="59"/>
  <c r="I786" i="59"/>
  <c r="I785" i="59"/>
  <c r="I784" i="59"/>
  <c r="I783" i="59"/>
  <c r="I782" i="59"/>
  <c r="I781" i="59"/>
  <c r="I780" i="59"/>
  <c r="I779" i="59"/>
  <c r="I778" i="59"/>
  <c r="I777" i="59"/>
  <c r="I776" i="59"/>
  <c r="I775" i="59"/>
  <c r="I774" i="59"/>
  <c r="I773" i="59"/>
  <c r="I772" i="59"/>
  <c r="I771" i="59"/>
  <c r="I770" i="59"/>
  <c r="I769" i="59"/>
  <c r="I768" i="59"/>
  <c r="I767" i="59"/>
  <c r="I766" i="59"/>
  <c r="I765" i="59"/>
  <c r="I764" i="59"/>
  <c r="I763" i="59"/>
  <c r="I762" i="59"/>
  <c r="I761" i="59"/>
  <c r="I760" i="59"/>
  <c r="I759" i="59"/>
  <c r="I758" i="59"/>
  <c r="I757" i="59"/>
  <c r="I756" i="59"/>
  <c r="I755" i="59"/>
  <c r="I754" i="59"/>
  <c r="I753" i="59"/>
  <c r="I752" i="59"/>
  <c r="I751" i="59"/>
  <c r="I750" i="59"/>
  <c r="I749" i="59"/>
  <c r="I748" i="59"/>
  <c r="I747" i="59"/>
  <c r="I746" i="59"/>
  <c r="I745" i="59"/>
  <c r="I744" i="59"/>
  <c r="I743" i="59"/>
  <c r="I742" i="59"/>
  <c r="I741" i="59"/>
  <c r="I740" i="59"/>
  <c r="I739" i="59"/>
  <c r="I738" i="59"/>
  <c r="I737" i="59"/>
  <c r="I736" i="59"/>
  <c r="I735" i="59"/>
  <c r="I734" i="59"/>
  <c r="I733" i="59"/>
  <c r="I732" i="59"/>
  <c r="I731" i="59"/>
  <c r="I730" i="59"/>
  <c r="I729" i="59"/>
  <c r="I728" i="59"/>
  <c r="I727" i="59"/>
  <c r="I726" i="59"/>
  <c r="I725" i="59"/>
  <c r="I724" i="59"/>
  <c r="I723" i="59"/>
  <c r="I722" i="59"/>
  <c r="I721" i="59"/>
  <c r="I720" i="59"/>
  <c r="I719" i="59"/>
  <c r="I718" i="59"/>
  <c r="I717" i="59"/>
  <c r="I716" i="59"/>
  <c r="I715" i="59"/>
  <c r="I714" i="59"/>
  <c r="I713" i="59"/>
  <c r="I712" i="59"/>
  <c r="I711" i="59"/>
  <c r="I710" i="59"/>
  <c r="I709" i="59"/>
  <c r="I708" i="59"/>
  <c r="I707" i="59"/>
  <c r="I706" i="59"/>
  <c r="I705" i="59"/>
  <c r="I704" i="59"/>
  <c r="I703" i="59"/>
  <c r="I702" i="59"/>
  <c r="I701" i="59"/>
  <c r="I700" i="59"/>
  <c r="I699" i="59"/>
  <c r="I698" i="59"/>
  <c r="I697" i="59"/>
  <c r="I696" i="59"/>
  <c r="I695" i="59"/>
  <c r="I694" i="59"/>
  <c r="I693" i="59"/>
  <c r="I692" i="59"/>
  <c r="I691" i="59"/>
  <c r="I690" i="59"/>
  <c r="I689" i="59"/>
  <c r="I688" i="59"/>
  <c r="I687" i="59"/>
  <c r="I686" i="59"/>
  <c r="I685" i="59"/>
  <c r="I684" i="59"/>
  <c r="I683" i="59"/>
  <c r="I682" i="59"/>
  <c r="I681" i="59"/>
  <c r="I680" i="59"/>
  <c r="I679" i="59"/>
  <c r="I678" i="59"/>
  <c r="I677" i="59"/>
  <c r="I676" i="59"/>
  <c r="I675" i="59"/>
  <c r="I674" i="59"/>
  <c r="I673" i="59"/>
  <c r="I672" i="59"/>
  <c r="I671" i="59"/>
  <c r="I670" i="59"/>
  <c r="I669" i="59"/>
  <c r="I668" i="59"/>
  <c r="I667" i="59"/>
  <c r="I666" i="59"/>
  <c r="I665" i="59"/>
  <c r="I664" i="59"/>
  <c r="I663" i="59"/>
  <c r="I662" i="59"/>
  <c r="I661" i="59"/>
  <c r="I660" i="59"/>
  <c r="I659" i="59"/>
  <c r="I658" i="59"/>
  <c r="I657" i="59"/>
  <c r="I656" i="59"/>
  <c r="I655" i="59"/>
  <c r="I654" i="59"/>
  <c r="I653" i="59"/>
  <c r="I652" i="59"/>
  <c r="I651" i="59"/>
  <c r="I650" i="59"/>
  <c r="I649" i="59"/>
  <c r="I648" i="59"/>
  <c r="I647" i="59"/>
  <c r="I646" i="59"/>
  <c r="I645" i="59"/>
  <c r="I644" i="59"/>
  <c r="I643" i="59"/>
  <c r="I642" i="59"/>
  <c r="I641" i="59"/>
  <c r="I640" i="59"/>
  <c r="I639" i="59"/>
  <c r="I638" i="59"/>
  <c r="I637" i="59"/>
  <c r="I636" i="59"/>
  <c r="I635" i="59"/>
  <c r="I634" i="59"/>
  <c r="I633" i="59"/>
  <c r="I632" i="59"/>
  <c r="I631" i="59"/>
  <c r="I630" i="59"/>
  <c r="I629" i="59"/>
  <c r="I628" i="59"/>
  <c r="I627" i="59"/>
  <c r="I626" i="59"/>
  <c r="I625" i="59"/>
  <c r="I624" i="59"/>
  <c r="I623" i="59"/>
  <c r="I622" i="59"/>
  <c r="I621" i="59"/>
  <c r="I620" i="59"/>
  <c r="I619" i="59"/>
  <c r="I618" i="59"/>
  <c r="I617" i="59"/>
  <c r="I616" i="59"/>
  <c r="I615" i="59"/>
  <c r="I614" i="59"/>
  <c r="I613" i="59"/>
  <c r="I612" i="59"/>
  <c r="I611" i="59"/>
  <c r="I610" i="59"/>
  <c r="I609" i="59"/>
  <c r="I608" i="59"/>
  <c r="I607" i="59"/>
  <c r="I606" i="59"/>
  <c r="I605" i="59"/>
  <c r="I604" i="59"/>
  <c r="I603" i="59"/>
  <c r="I602" i="59"/>
  <c r="I601" i="59"/>
  <c r="I600" i="59"/>
  <c r="I599" i="59"/>
  <c r="I598" i="59"/>
  <c r="I597" i="59"/>
  <c r="I596" i="59"/>
  <c r="I595" i="59"/>
  <c r="I594" i="59"/>
  <c r="I593" i="59"/>
  <c r="I592" i="59"/>
  <c r="I591" i="59"/>
  <c r="I590" i="59"/>
  <c r="I589" i="59"/>
  <c r="I588" i="59"/>
  <c r="I587" i="59"/>
  <c r="I586" i="59"/>
  <c r="I585" i="59"/>
  <c r="I584" i="59"/>
  <c r="I583" i="59"/>
  <c r="I582" i="59"/>
  <c r="I581" i="59"/>
  <c r="I580" i="59"/>
  <c r="I579" i="59"/>
  <c r="I578" i="59"/>
  <c r="I577" i="59"/>
  <c r="I576" i="59"/>
  <c r="I575" i="59"/>
  <c r="I574" i="59"/>
  <c r="I573" i="59"/>
  <c r="I572" i="59"/>
  <c r="I571" i="59"/>
  <c r="I570" i="59"/>
  <c r="I569" i="59"/>
  <c r="I568" i="59"/>
  <c r="I567" i="59"/>
  <c r="I566" i="59"/>
  <c r="I565" i="59"/>
  <c r="I564" i="59"/>
  <c r="I563" i="59"/>
  <c r="I562" i="59"/>
  <c r="I561" i="59"/>
  <c r="I560" i="59"/>
  <c r="I559" i="59"/>
  <c r="I558" i="59"/>
  <c r="I557" i="59"/>
  <c r="I556" i="59"/>
  <c r="I555" i="59"/>
  <c r="I554" i="59"/>
  <c r="I553" i="59"/>
  <c r="I552" i="59"/>
  <c r="I551" i="59"/>
  <c r="I550" i="59"/>
  <c r="I549" i="59"/>
  <c r="I548" i="59"/>
  <c r="I547" i="59"/>
  <c r="I546" i="59"/>
  <c r="I545" i="59"/>
  <c r="I544" i="59"/>
  <c r="I543" i="59"/>
  <c r="I542" i="59"/>
  <c r="I541" i="59"/>
  <c r="I540" i="59"/>
  <c r="I539" i="59"/>
  <c r="I538" i="59"/>
  <c r="I537" i="59"/>
  <c r="I536" i="59"/>
  <c r="I535" i="59"/>
  <c r="I534" i="59"/>
  <c r="I533" i="59"/>
  <c r="I532" i="59"/>
  <c r="I531" i="59"/>
  <c r="I530" i="59"/>
  <c r="I529" i="59"/>
  <c r="I528" i="59"/>
  <c r="I527" i="59"/>
  <c r="I526" i="59"/>
  <c r="I525" i="59"/>
  <c r="I524" i="59"/>
  <c r="I523" i="59"/>
  <c r="I522" i="59"/>
  <c r="I521" i="59"/>
  <c r="I520" i="59"/>
  <c r="I519" i="59"/>
  <c r="I518" i="59"/>
  <c r="I517" i="59"/>
  <c r="I516" i="59"/>
  <c r="I515" i="59"/>
  <c r="I514" i="59"/>
  <c r="I513" i="59"/>
  <c r="I512" i="59"/>
  <c r="I511" i="59"/>
  <c r="I510" i="59"/>
  <c r="I509" i="59"/>
  <c r="I508" i="59"/>
  <c r="I507" i="59"/>
  <c r="I506" i="59"/>
  <c r="I505" i="59"/>
  <c r="I504" i="59"/>
  <c r="I503" i="59"/>
  <c r="I502" i="59"/>
  <c r="I501" i="59"/>
  <c r="I500" i="59"/>
  <c r="I499" i="59"/>
  <c r="I498" i="59"/>
  <c r="I497" i="59"/>
  <c r="I496" i="59"/>
  <c r="I495" i="59"/>
  <c r="I494" i="59"/>
  <c r="I493" i="59"/>
  <c r="I492" i="59"/>
  <c r="I491" i="59"/>
  <c r="I490" i="59"/>
  <c r="I489" i="59"/>
  <c r="I488" i="59"/>
  <c r="I487" i="59"/>
  <c r="I486" i="59"/>
  <c r="I485" i="59"/>
  <c r="I484" i="59"/>
  <c r="I483" i="59"/>
  <c r="I482" i="59"/>
  <c r="I481" i="59"/>
  <c r="I480" i="59"/>
  <c r="I479" i="59"/>
  <c r="I478" i="59"/>
  <c r="I477" i="59"/>
  <c r="I476" i="59"/>
  <c r="I475" i="59"/>
  <c r="I474" i="59"/>
  <c r="I473" i="59"/>
  <c r="I472" i="59"/>
  <c r="I471" i="59"/>
  <c r="I470" i="59"/>
  <c r="I469" i="59"/>
  <c r="I468" i="59"/>
  <c r="I467" i="59"/>
  <c r="I466" i="59"/>
  <c r="I465" i="59"/>
  <c r="I464" i="59"/>
  <c r="I463" i="59"/>
  <c r="I462" i="59"/>
  <c r="I461" i="59"/>
  <c r="I460" i="59"/>
  <c r="I459" i="59"/>
  <c r="I458" i="59"/>
  <c r="I457" i="59"/>
  <c r="I456" i="59"/>
  <c r="I455" i="59"/>
  <c r="I454" i="59"/>
  <c r="I453" i="59"/>
  <c r="I452" i="59"/>
  <c r="I451" i="59"/>
  <c r="I450" i="59"/>
  <c r="I449" i="59"/>
  <c r="I448" i="59"/>
  <c r="I447" i="59"/>
  <c r="I446" i="59"/>
  <c r="I445" i="59"/>
  <c r="I444" i="59"/>
  <c r="I443" i="59"/>
  <c r="I442" i="59"/>
  <c r="I441" i="59"/>
  <c r="I440" i="59"/>
  <c r="I439" i="59"/>
  <c r="I438" i="59"/>
  <c r="I437" i="59"/>
  <c r="I436" i="59"/>
  <c r="I435" i="59"/>
  <c r="I434" i="59"/>
  <c r="I433" i="59"/>
  <c r="I432" i="59"/>
  <c r="I431" i="59"/>
  <c r="I430" i="59"/>
  <c r="I429" i="59"/>
  <c r="I428" i="59"/>
  <c r="I427" i="59"/>
  <c r="I426" i="59"/>
  <c r="I425" i="59"/>
  <c r="I424" i="59"/>
  <c r="I423" i="59"/>
  <c r="I422" i="59"/>
  <c r="I421" i="59"/>
  <c r="I420" i="59"/>
  <c r="I419" i="59"/>
  <c r="I418" i="59"/>
  <c r="I417" i="59"/>
  <c r="I416" i="59"/>
  <c r="I415" i="59"/>
  <c r="I414" i="59"/>
  <c r="I413" i="59"/>
  <c r="I412" i="59"/>
  <c r="I411" i="59"/>
  <c r="I410" i="59"/>
  <c r="I409" i="59"/>
  <c r="I408" i="59"/>
  <c r="I407" i="59"/>
  <c r="I406" i="59"/>
  <c r="I405" i="59"/>
  <c r="I404" i="59"/>
  <c r="I403" i="59"/>
  <c r="I402" i="59"/>
  <c r="I401" i="59"/>
  <c r="I400" i="59"/>
  <c r="I399" i="59"/>
  <c r="I398" i="59"/>
  <c r="I397" i="59"/>
  <c r="I396" i="59"/>
  <c r="I395" i="59"/>
  <c r="I394" i="59"/>
  <c r="I393" i="59"/>
  <c r="I392" i="59"/>
  <c r="I391" i="59"/>
  <c r="I390" i="59"/>
  <c r="I389" i="59"/>
  <c r="I388" i="59"/>
  <c r="I387" i="59"/>
  <c r="I386" i="59"/>
  <c r="I385" i="59"/>
  <c r="I384" i="59"/>
  <c r="I383" i="59"/>
  <c r="I382" i="59"/>
  <c r="I381" i="59"/>
  <c r="I380" i="59"/>
  <c r="I379" i="59"/>
  <c r="I378" i="59"/>
  <c r="I377" i="59"/>
  <c r="I376" i="59"/>
  <c r="I375" i="59"/>
  <c r="I374" i="59"/>
  <c r="I373" i="59"/>
  <c r="I372" i="59"/>
  <c r="I371" i="59"/>
  <c r="I370" i="59"/>
  <c r="I369" i="59"/>
  <c r="I368" i="59"/>
  <c r="I367" i="59"/>
  <c r="I366" i="59"/>
  <c r="I365" i="59"/>
  <c r="I364" i="59"/>
  <c r="I363" i="59"/>
  <c r="I362" i="59"/>
  <c r="I361" i="59"/>
  <c r="I360" i="59"/>
  <c r="I359" i="59"/>
  <c r="I358" i="59"/>
  <c r="I357" i="59"/>
  <c r="I356" i="59"/>
  <c r="I355" i="59"/>
  <c r="I354" i="59"/>
  <c r="I353" i="59"/>
  <c r="I352" i="59"/>
  <c r="I351" i="59"/>
  <c r="I350" i="59"/>
  <c r="I349" i="59"/>
  <c r="I348" i="59"/>
  <c r="I347" i="59"/>
  <c r="I346" i="59"/>
  <c r="I345" i="59"/>
  <c r="I344" i="59"/>
  <c r="I343" i="59"/>
  <c r="I342" i="59"/>
  <c r="I341" i="59"/>
  <c r="I340" i="59"/>
  <c r="I339" i="59"/>
  <c r="I338" i="59"/>
  <c r="I337" i="59"/>
  <c r="I336" i="59"/>
  <c r="I335" i="59"/>
  <c r="I334" i="59"/>
  <c r="I333" i="59"/>
  <c r="I332" i="59"/>
  <c r="I331" i="59"/>
  <c r="I330" i="59"/>
  <c r="I329" i="59"/>
  <c r="I328" i="59"/>
  <c r="I327" i="59"/>
  <c r="I326" i="59"/>
  <c r="I325" i="59"/>
  <c r="I324" i="59"/>
  <c r="I323" i="59"/>
  <c r="I322" i="59"/>
  <c r="I321" i="59"/>
  <c r="I320" i="59"/>
  <c r="I319" i="59"/>
  <c r="I318" i="59"/>
  <c r="I317" i="59"/>
  <c r="I316" i="59"/>
  <c r="I315" i="59"/>
  <c r="I314" i="59"/>
  <c r="I313" i="59"/>
  <c r="I312" i="59"/>
  <c r="I311" i="59"/>
  <c r="I310" i="59"/>
  <c r="I309" i="59"/>
  <c r="I308" i="59"/>
  <c r="I307" i="59"/>
  <c r="I306" i="59"/>
  <c r="I305" i="59"/>
  <c r="I304" i="59"/>
  <c r="I303" i="59"/>
  <c r="I302" i="59"/>
  <c r="I301" i="59"/>
  <c r="I300" i="59"/>
  <c r="I299" i="59"/>
  <c r="I298" i="59"/>
  <c r="I297" i="59"/>
  <c r="I296" i="59"/>
  <c r="I295" i="59"/>
  <c r="I294" i="59"/>
  <c r="I293" i="59"/>
  <c r="I292" i="59"/>
  <c r="I291" i="59"/>
  <c r="I290" i="59"/>
  <c r="I289" i="59"/>
  <c r="I288" i="59"/>
  <c r="I287" i="59"/>
  <c r="I286" i="59"/>
  <c r="I285" i="59"/>
  <c r="I284" i="59"/>
  <c r="I283" i="59"/>
  <c r="I282" i="59"/>
  <c r="I281" i="59"/>
  <c r="I280" i="59"/>
  <c r="I279" i="59"/>
  <c r="I278" i="59"/>
  <c r="I277" i="59"/>
  <c r="I276" i="59"/>
  <c r="I275" i="59"/>
  <c r="I274" i="59"/>
  <c r="I273" i="59"/>
  <c r="I272" i="59"/>
  <c r="I271" i="59"/>
  <c r="I270" i="59"/>
  <c r="I269" i="59"/>
  <c r="I268" i="59"/>
  <c r="I267" i="59"/>
  <c r="I266" i="59"/>
  <c r="I265" i="59"/>
  <c r="I264" i="59"/>
  <c r="I263" i="59"/>
  <c r="I262" i="59"/>
  <c r="I261" i="59"/>
  <c r="I260" i="59"/>
  <c r="I259" i="59"/>
  <c r="I258" i="59"/>
  <c r="I257" i="59"/>
  <c r="I256" i="59"/>
  <c r="I255" i="59"/>
  <c r="I254" i="59"/>
  <c r="I253" i="59"/>
  <c r="I252" i="59"/>
  <c r="I251" i="59"/>
  <c r="I250" i="59"/>
  <c r="I249" i="59"/>
  <c r="I248" i="59"/>
  <c r="I247" i="59"/>
  <c r="I246" i="59"/>
  <c r="I245" i="59"/>
  <c r="I244" i="59"/>
  <c r="I243" i="59"/>
  <c r="I242" i="59"/>
  <c r="I241" i="59"/>
  <c r="I240" i="59"/>
  <c r="I239" i="59"/>
  <c r="I238" i="59"/>
  <c r="I237" i="59"/>
  <c r="I236" i="59"/>
  <c r="I235" i="59"/>
  <c r="I234" i="59"/>
  <c r="I233" i="59"/>
  <c r="I232" i="59"/>
  <c r="I231" i="59"/>
  <c r="I230" i="59"/>
  <c r="I229" i="59"/>
  <c r="I228" i="59"/>
  <c r="I227" i="59"/>
  <c r="I226" i="59"/>
  <c r="I225" i="59"/>
  <c r="I224" i="59"/>
  <c r="I223" i="59"/>
  <c r="I222" i="59"/>
  <c r="I221" i="59"/>
  <c r="I220" i="59"/>
  <c r="I219" i="59"/>
  <c r="I218" i="59"/>
  <c r="I217" i="59"/>
  <c r="I216" i="59"/>
  <c r="I215" i="59"/>
  <c r="I214" i="59"/>
  <c r="I213" i="59"/>
  <c r="I212" i="59"/>
  <c r="I211" i="59"/>
  <c r="I210" i="59"/>
  <c r="I209" i="59"/>
  <c r="I208" i="59"/>
  <c r="I207" i="59"/>
  <c r="I206" i="59"/>
  <c r="I205" i="59"/>
  <c r="I204" i="59"/>
  <c r="I203" i="59"/>
  <c r="I202" i="59"/>
  <c r="I201" i="59"/>
  <c r="I200" i="59"/>
  <c r="I199" i="59"/>
  <c r="I198" i="59"/>
  <c r="I197" i="59"/>
  <c r="I196" i="59"/>
  <c r="I195" i="59"/>
  <c r="I194" i="59"/>
  <c r="I193" i="59"/>
  <c r="I192" i="59"/>
  <c r="I191" i="59"/>
  <c r="I190" i="59"/>
  <c r="I189" i="59"/>
  <c r="I188" i="59"/>
  <c r="I187" i="59"/>
  <c r="I186" i="59"/>
  <c r="I185" i="59"/>
  <c r="I184" i="59"/>
  <c r="I183" i="59"/>
  <c r="I182" i="59"/>
  <c r="I181" i="59"/>
  <c r="I180" i="59"/>
  <c r="I179" i="59"/>
  <c r="I178" i="59"/>
  <c r="I177" i="59"/>
  <c r="I176" i="59"/>
  <c r="I175" i="59"/>
  <c r="I174" i="59"/>
  <c r="I173" i="59"/>
  <c r="I172" i="59"/>
  <c r="I171" i="59"/>
  <c r="I170" i="59"/>
  <c r="I169" i="59"/>
  <c r="I168" i="59"/>
  <c r="I167" i="59"/>
  <c r="I166" i="59"/>
  <c r="I165" i="59"/>
  <c r="I164" i="59"/>
  <c r="I163" i="59"/>
  <c r="I162" i="59"/>
  <c r="I161" i="59"/>
  <c r="I160" i="59"/>
  <c r="I159" i="59"/>
  <c r="I158" i="59"/>
  <c r="I157" i="59"/>
  <c r="I156" i="59"/>
  <c r="I155" i="59"/>
  <c r="I154" i="59"/>
  <c r="I153" i="59"/>
  <c r="I152" i="59"/>
  <c r="I151" i="59"/>
  <c r="I150" i="59"/>
  <c r="I149" i="59"/>
  <c r="I148" i="59"/>
  <c r="I147" i="59"/>
  <c r="I146" i="59"/>
  <c r="I145" i="59"/>
  <c r="I144" i="59"/>
  <c r="I143" i="59"/>
  <c r="I142" i="59"/>
  <c r="I141" i="59"/>
  <c r="I140" i="59"/>
  <c r="I139" i="59"/>
  <c r="I138" i="59"/>
  <c r="I137" i="59"/>
  <c r="I136" i="59"/>
  <c r="I135" i="59"/>
  <c r="I134" i="59"/>
  <c r="I133" i="59"/>
  <c r="I132" i="59"/>
  <c r="I131" i="59"/>
  <c r="I130" i="59"/>
  <c r="I129" i="59"/>
  <c r="I128" i="59"/>
  <c r="I127" i="59"/>
  <c r="I126" i="59"/>
  <c r="I125" i="59"/>
  <c r="I124" i="59"/>
  <c r="I123" i="59"/>
  <c r="I122" i="59"/>
  <c r="I121" i="59"/>
  <c r="I120" i="59"/>
  <c r="I119" i="59"/>
  <c r="I118" i="59"/>
  <c r="I117" i="59"/>
  <c r="I116" i="59"/>
  <c r="I115" i="59"/>
  <c r="I114" i="59"/>
  <c r="I113" i="59"/>
  <c r="I112" i="59"/>
  <c r="I111" i="59"/>
  <c r="I110" i="59"/>
  <c r="I109" i="59"/>
  <c r="I108" i="59"/>
  <c r="I107" i="59"/>
  <c r="I106" i="59"/>
  <c r="I105" i="59"/>
  <c r="I104" i="59"/>
  <c r="I103" i="59"/>
  <c r="I102" i="59"/>
  <c r="I101" i="59"/>
  <c r="I100" i="59"/>
  <c r="I99" i="59"/>
  <c r="I98" i="59"/>
  <c r="I97" i="59"/>
  <c r="I96" i="59"/>
  <c r="I95" i="59"/>
  <c r="I94" i="59"/>
  <c r="I93" i="59"/>
  <c r="I92" i="59"/>
  <c r="I91" i="59"/>
  <c r="I90" i="59"/>
  <c r="I89" i="59"/>
  <c r="I88" i="59"/>
  <c r="I87" i="59"/>
  <c r="I86" i="59"/>
  <c r="I85" i="59"/>
  <c r="I84" i="59"/>
  <c r="I83" i="59"/>
  <c r="I82" i="59"/>
  <c r="I81" i="59"/>
  <c r="I80" i="59"/>
  <c r="I79" i="59"/>
  <c r="I78" i="59"/>
  <c r="I77" i="59"/>
  <c r="I76" i="59"/>
  <c r="I75" i="59"/>
  <c r="I74" i="59"/>
  <c r="I73" i="59"/>
  <c r="I72" i="59"/>
  <c r="I71" i="59"/>
  <c r="I70" i="59"/>
  <c r="I69" i="59"/>
  <c r="I68" i="59"/>
  <c r="I67" i="59"/>
  <c r="I66" i="59"/>
  <c r="I65" i="59"/>
  <c r="I64" i="59"/>
  <c r="I63" i="59"/>
  <c r="I62" i="59"/>
  <c r="I61" i="59"/>
  <c r="I60" i="59"/>
  <c r="I59" i="59"/>
  <c r="I58" i="59"/>
  <c r="I57" i="59"/>
  <c r="I56" i="59"/>
  <c r="I55" i="59"/>
  <c r="I54" i="59"/>
  <c r="I53" i="59"/>
  <c r="I52" i="59"/>
  <c r="I51" i="59"/>
  <c r="I50" i="59"/>
  <c r="I49" i="59"/>
  <c r="I48" i="59"/>
  <c r="I47" i="59"/>
  <c r="I46" i="59"/>
  <c r="I45" i="59"/>
  <c r="I44" i="59"/>
  <c r="I43" i="59"/>
  <c r="I42" i="59"/>
  <c r="I41" i="59"/>
  <c r="I40" i="59"/>
  <c r="I39" i="59"/>
  <c r="I38" i="59"/>
  <c r="I37" i="59"/>
  <c r="I36" i="59"/>
  <c r="I35" i="59"/>
  <c r="I34" i="59"/>
  <c r="I33" i="59"/>
  <c r="I32" i="59"/>
  <c r="I31" i="59"/>
  <c r="I30" i="59"/>
  <c r="I29" i="59"/>
  <c r="I28" i="59"/>
  <c r="I27" i="59"/>
  <c r="I26" i="59"/>
  <c r="I25" i="59"/>
  <c r="I24" i="59"/>
  <c r="I23" i="59"/>
  <c r="I22" i="59"/>
  <c r="I21" i="59"/>
  <c r="I20" i="59"/>
  <c r="I19" i="59"/>
  <c r="I18" i="59"/>
  <c r="I17" i="59"/>
  <c r="I16" i="59"/>
  <c r="I15" i="59"/>
  <c r="I14" i="59"/>
  <c r="I13" i="59"/>
  <c r="I12" i="59"/>
  <c r="I11" i="59"/>
  <c r="I10" i="59"/>
  <c r="I9" i="59"/>
  <c r="I8" i="59"/>
  <c r="D929" i="59"/>
  <c r="D928" i="59"/>
  <c r="D927" i="59"/>
  <c r="D926" i="59"/>
  <c r="D925" i="59"/>
  <c r="D924" i="59"/>
  <c r="D923" i="59"/>
  <c r="D922" i="59"/>
  <c r="D921" i="59"/>
  <c r="D920" i="59"/>
  <c r="D919" i="59"/>
  <c r="D918" i="59"/>
  <c r="D917" i="59"/>
  <c r="D916" i="59"/>
  <c r="D915" i="59"/>
  <c r="D914" i="59"/>
  <c r="D913" i="59"/>
  <c r="D912" i="59"/>
  <c r="D911" i="59"/>
  <c r="D910" i="59"/>
  <c r="D909" i="59"/>
  <c r="D908" i="59"/>
  <c r="D907" i="59"/>
  <c r="D906" i="59"/>
  <c r="D905" i="59"/>
  <c r="D904" i="59"/>
  <c r="D903" i="59"/>
  <c r="D902" i="59"/>
  <c r="D901" i="59"/>
  <c r="D900" i="59"/>
  <c r="D899" i="59"/>
  <c r="D898" i="59"/>
  <c r="D897" i="59"/>
  <c r="D896" i="59"/>
  <c r="D895" i="59"/>
  <c r="D894" i="59"/>
  <c r="D893" i="59"/>
  <c r="D892" i="59"/>
  <c r="D891" i="59"/>
  <c r="D890" i="59"/>
  <c r="D889" i="59"/>
  <c r="D888" i="59"/>
  <c r="D887" i="59"/>
  <c r="D886" i="59"/>
  <c r="D885" i="59"/>
  <c r="D884" i="59"/>
  <c r="D883" i="59"/>
  <c r="D882" i="59"/>
  <c r="D881" i="59"/>
  <c r="D880" i="59"/>
  <c r="D879" i="59"/>
  <c r="D878" i="59"/>
  <c r="D877" i="59"/>
  <c r="D876" i="59"/>
  <c r="D875" i="59"/>
  <c r="D874" i="59"/>
  <c r="D873" i="59"/>
  <c r="D872" i="59"/>
  <c r="D871" i="59"/>
  <c r="D870" i="59"/>
  <c r="D869" i="59"/>
  <c r="D868" i="59"/>
  <c r="D867" i="59"/>
  <c r="D866" i="59"/>
  <c r="D865" i="59"/>
  <c r="D864" i="59"/>
  <c r="D863" i="59"/>
  <c r="D862" i="59"/>
  <c r="D861" i="59"/>
  <c r="D860" i="59"/>
  <c r="D859" i="59"/>
  <c r="D858" i="59"/>
  <c r="D857" i="59"/>
  <c r="D856" i="59"/>
  <c r="D855" i="59"/>
  <c r="D854" i="59"/>
  <c r="D853" i="59"/>
  <c r="D852" i="59"/>
  <c r="D851" i="59"/>
  <c r="D850" i="59"/>
  <c r="D849" i="59"/>
  <c r="D848" i="59"/>
  <c r="D847" i="59"/>
  <c r="D846" i="59"/>
  <c r="D845" i="59"/>
  <c r="D844" i="59"/>
  <c r="D843" i="59"/>
  <c r="D842" i="59"/>
  <c r="D841" i="59"/>
  <c r="D840" i="59"/>
  <c r="D839" i="59"/>
  <c r="D838" i="59"/>
  <c r="D837" i="59"/>
  <c r="D836" i="59"/>
  <c r="D835" i="59"/>
  <c r="D834" i="59"/>
  <c r="D833" i="59"/>
  <c r="D832" i="59"/>
  <c r="D831" i="59"/>
  <c r="D830" i="59"/>
  <c r="D829" i="59"/>
  <c r="D828" i="59"/>
  <c r="D827" i="59"/>
  <c r="D826" i="59"/>
  <c r="D825" i="59"/>
  <c r="D824" i="59"/>
  <c r="D823" i="59"/>
  <c r="D822" i="59"/>
  <c r="D821" i="59"/>
  <c r="D820" i="59"/>
  <c r="D819" i="59"/>
  <c r="D818" i="59"/>
  <c r="D817" i="59"/>
  <c r="D816" i="59"/>
  <c r="D815" i="59"/>
  <c r="D814" i="59"/>
  <c r="D813" i="59"/>
  <c r="D812" i="59"/>
  <c r="D811" i="59"/>
  <c r="D810" i="59"/>
  <c r="D809" i="59"/>
  <c r="D808" i="59"/>
  <c r="D807" i="59"/>
  <c r="D806" i="59"/>
  <c r="D805" i="59"/>
  <c r="D804" i="59"/>
  <c r="D803" i="59"/>
  <c r="D802" i="59"/>
  <c r="D801" i="59"/>
  <c r="D800" i="59"/>
  <c r="D799" i="59"/>
  <c r="D798" i="59"/>
  <c r="D797" i="59"/>
  <c r="D796" i="59"/>
  <c r="D795" i="59"/>
  <c r="D794" i="59"/>
  <c r="D793" i="59"/>
  <c r="D792" i="59"/>
  <c r="D791" i="59"/>
  <c r="D790" i="59"/>
  <c r="D789" i="59"/>
  <c r="D788" i="59"/>
  <c r="D787" i="59"/>
  <c r="D786" i="59"/>
  <c r="D785" i="59"/>
  <c r="D784" i="59"/>
  <c r="D783" i="59"/>
  <c r="D782" i="59"/>
  <c r="D781" i="59"/>
  <c r="D780" i="59"/>
  <c r="D779" i="59"/>
  <c r="D778" i="59"/>
  <c r="D777" i="59"/>
  <c r="D776" i="59"/>
  <c r="D775" i="59"/>
  <c r="D774" i="59"/>
  <c r="D773" i="59"/>
  <c r="D772" i="59"/>
  <c r="D771" i="59"/>
  <c r="D770" i="59"/>
  <c r="D769" i="59"/>
  <c r="D768" i="59"/>
  <c r="D767" i="59"/>
  <c r="D766" i="59"/>
  <c r="D765" i="59"/>
  <c r="D764" i="59"/>
  <c r="D763" i="59"/>
  <c r="D762" i="59"/>
  <c r="D761" i="59"/>
  <c r="D760" i="59"/>
  <c r="D759" i="59"/>
  <c r="D758" i="59"/>
  <c r="D757" i="59"/>
  <c r="D756" i="59"/>
  <c r="D755" i="59"/>
  <c r="D754" i="59"/>
  <c r="D753" i="59"/>
  <c r="D752" i="59"/>
  <c r="D751" i="59"/>
  <c r="D750" i="59"/>
  <c r="D749" i="59"/>
  <c r="D748" i="59"/>
  <c r="D747" i="59"/>
  <c r="D746" i="59"/>
  <c r="D745" i="59"/>
  <c r="D744" i="59"/>
  <c r="D743" i="59"/>
  <c r="D742" i="59"/>
  <c r="D741" i="59"/>
  <c r="D740" i="59"/>
  <c r="D739" i="59"/>
  <c r="D738" i="59"/>
  <c r="D737" i="59"/>
  <c r="D736" i="59"/>
  <c r="D735" i="59"/>
  <c r="D734" i="59"/>
  <c r="D733" i="59"/>
  <c r="D732" i="59"/>
  <c r="D731" i="59"/>
  <c r="D730" i="59"/>
  <c r="D729" i="59"/>
  <c r="D728" i="59"/>
  <c r="D727" i="59"/>
  <c r="D726" i="59"/>
  <c r="D725" i="59"/>
  <c r="D724" i="59"/>
  <c r="D723" i="59"/>
  <c r="D722" i="59"/>
  <c r="D721" i="59"/>
  <c r="D720" i="59"/>
  <c r="D719" i="59"/>
  <c r="D718" i="59"/>
  <c r="D717" i="59"/>
  <c r="D716" i="59"/>
  <c r="D715" i="59"/>
  <c r="D714" i="59"/>
  <c r="D713" i="59"/>
  <c r="D712" i="59"/>
  <c r="D711" i="59"/>
  <c r="D710" i="59"/>
  <c r="D709" i="59"/>
  <c r="D708" i="59"/>
  <c r="D707" i="59"/>
  <c r="D706" i="59"/>
  <c r="D705" i="59"/>
  <c r="D704" i="59"/>
  <c r="D703" i="59"/>
  <c r="D702" i="59"/>
  <c r="D701" i="59"/>
  <c r="D700" i="59"/>
  <c r="D699" i="59"/>
  <c r="D698" i="59"/>
  <c r="D697" i="59"/>
  <c r="D696" i="59"/>
  <c r="D695" i="59"/>
  <c r="D694" i="59"/>
  <c r="D693" i="59"/>
  <c r="D692" i="59"/>
  <c r="D691" i="59"/>
  <c r="D690" i="59"/>
  <c r="D689" i="59"/>
  <c r="D688" i="59"/>
  <c r="D687" i="59"/>
  <c r="D686" i="59"/>
  <c r="D685" i="59"/>
  <c r="D684" i="59"/>
  <c r="D683" i="59"/>
  <c r="D682" i="59"/>
  <c r="D681" i="59"/>
  <c r="D680" i="59"/>
  <c r="D679" i="59"/>
  <c r="D678" i="59"/>
  <c r="D677" i="59"/>
  <c r="D676" i="59"/>
  <c r="D675" i="59"/>
  <c r="D674" i="59"/>
  <c r="D673" i="59"/>
  <c r="D672" i="59"/>
  <c r="D671" i="59"/>
  <c r="D670" i="59"/>
  <c r="D669" i="59"/>
  <c r="D668" i="59"/>
  <c r="D667" i="59"/>
  <c r="D666" i="59"/>
  <c r="D665" i="59"/>
  <c r="D664" i="59"/>
  <c r="D663" i="59"/>
  <c r="D662" i="59"/>
  <c r="D661" i="59"/>
  <c r="D660" i="59"/>
  <c r="D659" i="59"/>
  <c r="D658" i="59"/>
  <c r="D657" i="59"/>
  <c r="D656" i="59"/>
  <c r="D655" i="59"/>
  <c r="D654" i="59"/>
  <c r="D653" i="59"/>
  <c r="D652" i="59"/>
  <c r="D651" i="59"/>
  <c r="D650" i="59"/>
  <c r="D649" i="59"/>
  <c r="D648" i="59"/>
  <c r="D647" i="59"/>
  <c r="D646" i="59"/>
  <c r="D645" i="59"/>
  <c r="D644" i="59"/>
  <c r="D643" i="59"/>
  <c r="D642" i="59"/>
  <c r="D641" i="59"/>
  <c r="D640" i="59"/>
  <c r="D639" i="59"/>
  <c r="D638" i="59"/>
  <c r="D637" i="59"/>
  <c r="D636" i="59"/>
  <c r="D635" i="59"/>
  <c r="D634" i="59"/>
  <c r="D633" i="59"/>
  <c r="D632" i="59"/>
  <c r="D631" i="59"/>
  <c r="D630" i="59"/>
  <c r="D629" i="59"/>
  <c r="D628" i="59"/>
  <c r="D627" i="59"/>
  <c r="D626" i="59"/>
  <c r="D625" i="59"/>
  <c r="D624" i="59"/>
  <c r="D623" i="59"/>
  <c r="D622" i="59"/>
  <c r="D621" i="59"/>
  <c r="D620" i="59"/>
  <c r="D619" i="59"/>
  <c r="D618" i="59"/>
  <c r="D617" i="59"/>
  <c r="D616" i="59"/>
  <c r="D615" i="59"/>
  <c r="D614" i="59"/>
  <c r="D613" i="59"/>
  <c r="D612" i="59"/>
  <c r="D611" i="59"/>
  <c r="D610" i="59"/>
  <c r="D609" i="59"/>
  <c r="D608" i="59"/>
  <c r="D607" i="59"/>
  <c r="D606" i="59"/>
  <c r="D605" i="59"/>
  <c r="D604" i="59"/>
  <c r="D603" i="59"/>
  <c r="D602" i="59"/>
  <c r="D601" i="59"/>
  <c r="D600" i="59"/>
  <c r="D599" i="59"/>
  <c r="D598" i="59"/>
  <c r="D597" i="59"/>
  <c r="D596" i="59"/>
  <c r="D595" i="59"/>
  <c r="D594" i="59"/>
  <c r="D593" i="59"/>
  <c r="D592" i="59"/>
  <c r="D591" i="59"/>
  <c r="D590" i="59"/>
  <c r="D589" i="59"/>
  <c r="D588" i="59"/>
  <c r="D587" i="59"/>
  <c r="D586" i="59"/>
  <c r="D585" i="59"/>
  <c r="D584" i="59"/>
  <c r="D583" i="59"/>
  <c r="D582" i="59"/>
  <c r="D581" i="59"/>
  <c r="D580" i="59"/>
  <c r="D579" i="59"/>
  <c r="D578" i="59"/>
  <c r="D577" i="59"/>
  <c r="D576" i="59"/>
  <c r="D575" i="59"/>
  <c r="D574" i="59"/>
  <c r="D573" i="59"/>
  <c r="D572" i="59"/>
  <c r="D571" i="59"/>
  <c r="D570" i="59"/>
  <c r="D569" i="59"/>
  <c r="D568" i="59"/>
  <c r="D567" i="59"/>
  <c r="D566" i="59"/>
  <c r="D565" i="59"/>
  <c r="D564" i="59"/>
  <c r="D563" i="59"/>
  <c r="D562" i="59"/>
  <c r="D561" i="59"/>
  <c r="D560" i="59"/>
  <c r="D559" i="59"/>
  <c r="D558" i="59"/>
  <c r="D557" i="59"/>
  <c r="D556" i="59"/>
  <c r="D555" i="59"/>
  <c r="D554" i="59"/>
  <c r="D553" i="59"/>
  <c r="D552" i="59"/>
  <c r="D551" i="59"/>
  <c r="D550" i="59"/>
  <c r="D549" i="59"/>
  <c r="D548" i="59"/>
  <c r="D547" i="59"/>
  <c r="D546" i="59"/>
  <c r="D545" i="59"/>
  <c r="D544" i="59"/>
  <c r="D543" i="59"/>
  <c r="D542" i="59"/>
  <c r="D541" i="59"/>
  <c r="D540" i="59"/>
  <c r="D539" i="59"/>
  <c r="D538" i="59"/>
  <c r="D537" i="59"/>
  <c r="D536" i="59"/>
  <c r="D535" i="59"/>
  <c r="D534" i="59"/>
  <c r="D533" i="59"/>
  <c r="D532" i="59"/>
  <c r="D531" i="59"/>
  <c r="D530" i="59"/>
  <c r="D529" i="59"/>
  <c r="D528" i="59"/>
  <c r="D527" i="59"/>
  <c r="D526" i="59"/>
  <c r="D525" i="59"/>
  <c r="D524" i="59"/>
  <c r="D523" i="59"/>
  <c r="D522" i="59"/>
  <c r="D521" i="59"/>
  <c r="D520" i="59"/>
  <c r="D519" i="59"/>
  <c r="D518" i="59"/>
  <c r="D517" i="59"/>
  <c r="D516" i="59"/>
  <c r="D515" i="59"/>
  <c r="D514" i="59"/>
  <c r="D513" i="59"/>
  <c r="D512" i="59"/>
  <c r="D511" i="59"/>
  <c r="D510" i="59"/>
  <c r="D509" i="59"/>
  <c r="D508" i="59"/>
  <c r="D507" i="59"/>
  <c r="D506" i="59"/>
  <c r="D505" i="59"/>
  <c r="D504" i="59"/>
  <c r="D503" i="59"/>
  <c r="D502" i="59"/>
  <c r="D501" i="59"/>
  <c r="D500" i="59"/>
  <c r="D499" i="59"/>
  <c r="D498" i="59"/>
  <c r="D497" i="59"/>
  <c r="D496" i="59"/>
  <c r="D495" i="59"/>
  <c r="D494" i="59"/>
  <c r="D493" i="59"/>
  <c r="D492" i="59"/>
  <c r="D491" i="59"/>
  <c r="D490" i="59"/>
  <c r="D489" i="59"/>
  <c r="D488" i="59"/>
  <c r="D487" i="59"/>
  <c r="D486" i="59"/>
  <c r="D485" i="59"/>
  <c r="D484" i="59"/>
  <c r="D483" i="59"/>
  <c r="D482" i="59"/>
  <c r="D481" i="59"/>
  <c r="D480" i="59"/>
  <c r="D479" i="59"/>
  <c r="D478" i="59"/>
  <c r="D477" i="59"/>
  <c r="D476" i="59"/>
  <c r="D475" i="59"/>
  <c r="D474" i="59"/>
  <c r="D473" i="59"/>
  <c r="D472" i="59"/>
  <c r="D471" i="59"/>
  <c r="D470" i="59"/>
  <c r="D469" i="59"/>
  <c r="D468" i="59"/>
  <c r="D467" i="59"/>
  <c r="D466" i="59"/>
  <c r="D465" i="59"/>
  <c r="D464" i="59"/>
  <c r="D463" i="59"/>
  <c r="D462" i="59"/>
  <c r="D461" i="59"/>
  <c r="D460" i="59"/>
  <c r="D459" i="59"/>
  <c r="D458" i="59"/>
  <c r="D457" i="59"/>
  <c r="D456" i="59"/>
  <c r="D455" i="59"/>
  <c r="D454" i="59"/>
  <c r="D453" i="59"/>
  <c r="D452" i="59"/>
  <c r="D451" i="59"/>
  <c r="D450" i="59"/>
  <c r="D449" i="59"/>
  <c r="D448" i="59"/>
  <c r="D447" i="59"/>
  <c r="D446" i="59"/>
  <c r="D445" i="59"/>
  <c r="D444" i="59"/>
  <c r="D443" i="59"/>
  <c r="D442" i="59"/>
  <c r="D441" i="59"/>
  <c r="D440" i="59"/>
  <c r="D439" i="59"/>
  <c r="D438" i="59"/>
  <c r="D437" i="59"/>
  <c r="D436" i="59"/>
  <c r="D435" i="59"/>
  <c r="D434" i="59"/>
  <c r="D433" i="59"/>
  <c r="D432" i="59"/>
  <c r="D431" i="59"/>
  <c r="D430" i="59"/>
  <c r="D429" i="59"/>
  <c r="D428" i="59"/>
  <c r="D427" i="59"/>
  <c r="D426" i="59"/>
  <c r="D425" i="59"/>
  <c r="D424" i="59"/>
  <c r="D423" i="59"/>
  <c r="D422" i="59"/>
  <c r="D421" i="59"/>
  <c r="D420" i="59"/>
  <c r="D419" i="59"/>
  <c r="D418" i="59"/>
  <c r="D417" i="59"/>
  <c r="D416" i="59"/>
  <c r="D415" i="59"/>
  <c r="D414" i="59"/>
  <c r="D413" i="59"/>
  <c r="D412" i="59"/>
  <c r="D411" i="59"/>
  <c r="D410" i="59"/>
  <c r="D409" i="59"/>
  <c r="D408" i="59"/>
  <c r="D407" i="59"/>
  <c r="D406" i="59"/>
  <c r="D405" i="59"/>
  <c r="D404" i="59"/>
  <c r="D403" i="59"/>
  <c r="D402" i="59"/>
  <c r="D401" i="59"/>
  <c r="D400" i="59"/>
  <c r="D399" i="59"/>
  <c r="D398" i="59"/>
  <c r="D397" i="59"/>
  <c r="D396" i="59"/>
  <c r="D395" i="59"/>
  <c r="D394" i="59"/>
  <c r="D393" i="59"/>
  <c r="D392" i="59"/>
  <c r="D391" i="59"/>
  <c r="D390" i="59"/>
  <c r="D389" i="59"/>
  <c r="D388" i="59"/>
  <c r="D387" i="59"/>
  <c r="D386" i="59"/>
  <c r="D385" i="59"/>
  <c r="D384" i="59"/>
  <c r="D383" i="59"/>
  <c r="D382" i="59"/>
  <c r="D381" i="59"/>
  <c r="D380" i="59"/>
  <c r="D379" i="59"/>
  <c r="D378" i="59"/>
  <c r="D377" i="59"/>
  <c r="D376" i="59"/>
  <c r="D375" i="59"/>
  <c r="D374" i="59"/>
  <c r="D373" i="59"/>
  <c r="D372" i="59"/>
  <c r="D371" i="59"/>
  <c r="D370" i="59"/>
  <c r="D369" i="59"/>
  <c r="D368" i="59"/>
  <c r="D367" i="59"/>
  <c r="D366" i="59"/>
  <c r="D365" i="59"/>
  <c r="D364" i="59"/>
  <c r="D363" i="59"/>
  <c r="D362" i="59"/>
  <c r="D361" i="59"/>
  <c r="D360" i="59"/>
  <c r="D359" i="59"/>
  <c r="D358" i="59"/>
  <c r="D357" i="59"/>
  <c r="D356" i="59"/>
  <c r="D355" i="59"/>
  <c r="D354" i="59"/>
  <c r="D353" i="59"/>
  <c r="D352" i="59"/>
  <c r="D351" i="59"/>
  <c r="D350" i="59"/>
  <c r="D349" i="59"/>
  <c r="D348" i="59"/>
  <c r="D347" i="59"/>
  <c r="D346" i="59"/>
  <c r="D345" i="59"/>
  <c r="D344" i="59"/>
  <c r="D343" i="59"/>
  <c r="D342" i="59"/>
  <c r="D341" i="59"/>
  <c r="D340" i="59"/>
  <c r="D339" i="59"/>
  <c r="D338" i="59"/>
  <c r="D337" i="59"/>
  <c r="D336" i="59"/>
  <c r="D335" i="59"/>
  <c r="D334" i="59"/>
  <c r="D333" i="59"/>
  <c r="D332" i="59"/>
  <c r="D331" i="59"/>
  <c r="D330" i="59"/>
  <c r="D329" i="59"/>
  <c r="D328" i="59"/>
  <c r="D327" i="59"/>
  <c r="D326" i="59"/>
  <c r="D325" i="59"/>
  <c r="D324" i="59"/>
  <c r="D323" i="59"/>
  <c r="D322" i="59"/>
  <c r="D321" i="59"/>
  <c r="D320" i="59"/>
  <c r="D319" i="59"/>
  <c r="D318" i="59"/>
  <c r="D317" i="59"/>
  <c r="D316" i="59"/>
  <c r="D315" i="59"/>
  <c r="D314" i="59"/>
  <c r="D313" i="59"/>
  <c r="D312" i="59"/>
  <c r="D311" i="59"/>
  <c r="D310" i="59"/>
  <c r="D309" i="59"/>
  <c r="D308" i="59"/>
  <c r="D307" i="59"/>
  <c r="D306" i="59"/>
  <c r="D305" i="59"/>
  <c r="D304" i="59"/>
  <c r="D303" i="59"/>
  <c r="D302" i="59"/>
  <c r="D301" i="59"/>
  <c r="D300" i="59"/>
  <c r="D299" i="59"/>
  <c r="D298" i="59"/>
  <c r="D297" i="59"/>
  <c r="D296" i="59"/>
  <c r="D295" i="59"/>
  <c r="D294" i="59"/>
  <c r="D293" i="59"/>
  <c r="D292" i="59"/>
  <c r="D291" i="59"/>
  <c r="D290" i="59"/>
  <c r="D289" i="59"/>
  <c r="D288" i="59"/>
  <c r="D287" i="59"/>
  <c r="D286" i="59"/>
  <c r="D285" i="59"/>
  <c r="D284" i="59"/>
  <c r="D283" i="59"/>
  <c r="D282" i="59"/>
  <c r="D281" i="59"/>
  <c r="D280" i="59"/>
  <c r="D279" i="59"/>
  <c r="D278" i="59"/>
  <c r="D277" i="59"/>
  <c r="D276" i="59"/>
  <c r="D275" i="59"/>
  <c r="D274" i="59"/>
  <c r="D273" i="59"/>
  <c r="D272" i="59"/>
  <c r="D271" i="59"/>
  <c r="D270" i="59"/>
  <c r="D269" i="59"/>
  <c r="D268" i="59"/>
  <c r="D267" i="59"/>
  <c r="D266" i="59"/>
  <c r="D265" i="59"/>
  <c r="D264" i="59"/>
  <c r="D263" i="59"/>
  <c r="D262" i="59"/>
  <c r="D261" i="59"/>
  <c r="D260" i="59"/>
  <c r="D259" i="59"/>
  <c r="D258" i="59"/>
  <c r="D257" i="59"/>
  <c r="D256" i="59"/>
  <c r="D255" i="59"/>
  <c r="D254" i="59"/>
  <c r="D253" i="59"/>
  <c r="D252" i="59"/>
  <c r="D251" i="59"/>
  <c r="D250" i="59"/>
  <c r="D249" i="59"/>
  <c r="D248" i="59"/>
  <c r="D247" i="59"/>
  <c r="D246" i="59"/>
  <c r="D245" i="59"/>
  <c r="D244" i="59"/>
  <c r="D243" i="59"/>
  <c r="D242" i="59"/>
  <c r="D241" i="59"/>
  <c r="D240" i="59"/>
  <c r="D239" i="59"/>
  <c r="D238" i="59"/>
  <c r="D237" i="59"/>
  <c r="D236" i="59"/>
  <c r="D235" i="59"/>
  <c r="D234" i="59"/>
  <c r="D233" i="59"/>
  <c r="D232" i="59"/>
  <c r="D231" i="59"/>
  <c r="D230" i="59"/>
  <c r="D229" i="59"/>
  <c r="D228" i="59"/>
  <c r="D227" i="59"/>
  <c r="D226" i="59"/>
  <c r="D225" i="59"/>
  <c r="D224" i="59"/>
  <c r="D223" i="59"/>
  <c r="D222" i="59"/>
  <c r="D221" i="59"/>
  <c r="D220" i="59"/>
  <c r="D219" i="59"/>
  <c r="D218" i="59"/>
  <c r="D217" i="59"/>
  <c r="D216" i="59"/>
  <c r="D215" i="59"/>
  <c r="D214" i="59"/>
  <c r="D213" i="59"/>
  <c r="D212" i="59"/>
  <c r="D211" i="59"/>
  <c r="D210" i="59"/>
  <c r="D209" i="59"/>
  <c r="D208" i="59"/>
  <c r="D207" i="59"/>
  <c r="D206" i="59"/>
  <c r="D205" i="59"/>
  <c r="D204" i="59"/>
  <c r="D203" i="59"/>
  <c r="D202" i="59"/>
  <c r="D201" i="59"/>
  <c r="D200" i="59"/>
  <c r="D199" i="59"/>
  <c r="D198" i="59"/>
  <c r="D197" i="59"/>
  <c r="D196" i="59"/>
  <c r="D195" i="59"/>
  <c r="D194" i="59"/>
  <c r="D193" i="59"/>
  <c r="D192" i="59"/>
  <c r="D191" i="59"/>
  <c r="D190" i="59"/>
  <c r="D189" i="59"/>
  <c r="D188" i="59"/>
  <c r="D187" i="59"/>
  <c r="D186" i="59"/>
  <c r="D185" i="59"/>
  <c r="D184" i="59"/>
  <c r="D183" i="59"/>
  <c r="D182" i="59"/>
  <c r="D181" i="59"/>
  <c r="D180" i="59"/>
  <c r="D179" i="59"/>
  <c r="D178" i="59"/>
  <c r="D177" i="59"/>
  <c r="D176" i="59"/>
  <c r="D175" i="59"/>
  <c r="D174" i="59"/>
  <c r="D173" i="59"/>
  <c r="D172" i="59"/>
  <c r="D171" i="59"/>
  <c r="D170" i="59"/>
  <c r="D169" i="59"/>
  <c r="D168" i="59"/>
  <c r="D167" i="59"/>
  <c r="D166" i="59"/>
  <c r="D165" i="59"/>
  <c r="D164" i="59"/>
  <c r="D163" i="59"/>
  <c r="D162" i="59"/>
  <c r="D161" i="59"/>
  <c r="D160" i="59"/>
  <c r="D159" i="59"/>
  <c r="D158" i="59"/>
  <c r="D157" i="59"/>
  <c r="D156" i="59"/>
  <c r="D155" i="59"/>
  <c r="D154" i="59"/>
  <c r="D153" i="59"/>
  <c r="D152" i="59"/>
  <c r="D151" i="59"/>
  <c r="D150" i="59"/>
  <c r="D149" i="59"/>
  <c r="D148" i="59"/>
  <c r="D147" i="59"/>
  <c r="D146" i="59"/>
  <c r="D145" i="59"/>
  <c r="D144" i="59"/>
  <c r="D143" i="59"/>
  <c r="D142" i="59"/>
  <c r="D141" i="59"/>
  <c r="D140" i="59"/>
  <c r="D139" i="59"/>
  <c r="D138" i="59"/>
  <c r="D137" i="59"/>
  <c r="D136" i="59"/>
  <c r="D135" i="59"/>
  <c r="D134" i="59"/>
  <c r="D133" i="59"/>
  <c r="D132" i="59"/>
  <c r="D131" i="59"/>
  <c r="D130" i="59"/>
  <c r="D129" i="59"/>
  <c r="D128" i="59"/>
  <c r="D127" i="59"/>
  <c r="D126" i="59"/>
  <c r="D125" i="59"/>
  <c r="D124" i="59"/>
  <c r="D123" i="59"/>
  <c r="D122" i="59"/>
  <c r="D121" i="59"/>
  <c r="D120" i="59"/>
  <c r="D119" i="59"/>
  <c r="D118" i="59"/>
  <c r="D117" i="59"/>
  <c r="D116" i="59"/>
  <c r="D115" i="59"/>
  <c r="D114" i="59"/>
  <c r="D113" i="59"/>
  <c r="D112" i="59"/>
  <c r="D111" i="59"/>
  <c r="D110" i="59"/>
  <c r="D109" i="59"/>
  <c r="D108" i="59"/>
  <c r="D107" i="59"/>
  <c r="D106" i="59"/>
  <c r="D105" i="59"/>
  <c r="D104" i="59"/>
  <c r="D103" i="59"/>
  <c r="D102" i="59"/>
  <c r="D101" i="59"/>
  <c r="D100" i="59"/>
  <c r="D99" i="59"/>
  <c r="D98" i="59"/>
  <c r="D97" i="59"/>
  <c r="D96" i="59"/>
  <c r="D95" i="59"/>
  <c r="D94" i="59"/>
  <c r="D93" i="59"/>
  <c r="D92" i="59"/>
  <c r="D91" i="59"/>
  <c r="D90" i="59"/>
  <c r="D89" i="59"/>
  <c r="D88" i="59"/>
  <c r="D87" i="59"/>
  <c r="D86" i="59"/>
  <c r="D85" i="59"/>
  <c r="D84" i="59"/>
  <c r="D83" i="59"/>
  <c r="D82" i="59"/>
  <c r="D81" i="59"/>
  <c r="D80" i="59"/>
  <c r="D79" i="59"/>
  <c r="D78" i="59"/>
  <c r="D77" i="59"/>
  <c r="D76" i="59"/>
  <c r="D75" i="59"/>
  <c r="D74" i="59"/>
  <c r="D73" i="59"/>
  <c r="D72" i="59"/>
  <c r="D71" i="59"/>
  <c r="D70" i="59"/>
  <c r="D69" i="59"/>
  <c r="D68" i="59"/>
  <c r="D67" i="59"/>
  <c r="D66" i="59"/>
  <c r="D65" i="59"/>
  <c r="D64" i="59"/>
  <c r="D63" i="59"/>
  <c r="D62" i="59"/>
  <c r="D61" i="59"/>
  <c r="D60" i="59"/>
  <c r="D59" i="59"/>
  <c r="D58" i="59"/>
  <c r="D57" i="59"/>
  <c r="D56" i="59"/>
  <c r="D55" i="59"/>
  <c r="D54" i="59"/>
  <c r="D53" i="59"/>
  <c r="D52" i="59"/>
  <c r="D51" i="59"/>
  <c r="D50" i="59"/>
  <c r="D49" i="59"/>
  <c r="D48" i="59"/>
  <c r="D47" i="59"/>
  <c r="D46" i="59"/>
  <c r="D45" i="59"/>
  <c r="D44" i="59"/>
  <c r="D43" i="59"/>
  <c r="D42" i="59"/>
  <c r="D41" i="59"/>
  <c r="D40" i="59"/>
  <c r="D39" i="59"/>
  <c r="D38" i="59"/>
  <c r="D37" i="59"/>
  <c r="D36" i="59"/>
  <c r="D35" i="59"/>
  <c r="D34" i="59"/>
  <c r="D33" i="59"/>
  <c r="D32" i="59"/>
  <c r="D31" i="59"/>
  <c r="D30" i="59"/>
  <c r="D29" i="59"/>
  <c r="D28" i="59"/>
  <c r="D27" i="59"/>
  <c r="D26" i="59"/>
  <c r="D25" i="59"/>
  <c r="D24" i="59"/>
  <c r="D23" i="59"/>
  <c r="D22" i="59"/>
  <c r="D21" i="59"/>
  <c r="D20" i="59"/>
  <c r="D19" i="59"/>
  <c r="D18" i="59"/>
  <c r="D17" i="59"/>
  <c r="D16" i="59"/>
  <c r="D15" i="59"/>
  <c r="D14" i="59"/>
  <c r="D13" i="59"/>
  <c r="D12" i="59"/>
  <c r="D11" i="59"/>
  <c r="D10" i="59"/>
  <c r="D9" i="59"/>
  <c r="D8" i="59"/>
  <c r="G17" i="16"/>
  <c r="G16" i="16"/>
  <c r="D929" i="57"/>
  <c r="D928" i="57"/>
  <c r="D927" i="57"/>
  <c r="D926" i="57"/>
  <c r="D925" i="57"/>
  <c r="D924" i="57"/>
  <c r="D923" i="57"/>
  <c r="D922" i="57"/>
  <c r="D921" i="57"/>
  <c r="D920" i="57"/>
  <c r="D919" i="57"/>
  <c r="D918" i="57"/>
  <c r="D917" i="57"/>
  <c r="D916" i="57"/>
  <c r="D915" i="57"/>
  <c r="D914" i="57"/>
  <c r="D913" i="57"/>
  <c r="D912" i="57"/>
  <c r="D911" i="57"/>
  <c r="D910" i="57"/>
  <c r="D909" i="57"/>
  <c r="D908" i="57"/>
  <c r="D907" i="57"/>
  <c r="D906" i="57"/>
  <c r="D905" i="57"/>
  <c r="D904" i="57"/>
  <c r="D903" i="57"/>
  <c r="D902" i="57"/>
  <c r="D901" i="57"/>
  <c r="D900" i="57"/>
  <c r="D899" i="57"/>
  <c r="D898" i="57"/>
  <c r="D897" i="57"/>
  <c r="D896" i="57"/>
  <c r="D895" i="57"/>
  <c r="D894" i="57"/>
  <c r="D893" i="57"/>
  <c r="D892" i="57"/>
  <c r="D891" i="57"/>
  <c r="D890" i="57"/>
  <c r="D889" i="57"/>
  <c r="D888" i="57"/>
  <c r="D887" i="57"/>
  <c r="D886" i="57"/>
  <c r="D885" i="57"/>
  <c r="D884" i="57"/>
  <c r="D883" i="57"/>
  <c r="D882" i="57"/>
  <c r="D881" i="57"/>
  <c r="D880" i="57"/>
  <c r="D879" i="57"/>
  <c r="D878" i="57"/>
  <c r="D877" i="57"/>
  <c r="D876" i="57"/>
  <c r="D875" i="57"/>
  <c r="D874" i="57"/>
  <c r="D873" i="57"/>
  <c r="D872" i="57"/>
  <c r="D871" i="57"/>
  <c r="D870" i="57"/>
  <c r="D869" i="57"/>
  <c r="D868" i="57"/>
  <c r="D867" i="57"/>
  <c r="D866" i="57"/>
  <c r="D865" i="57"/>
  <c r="D864" i="57"/>
  <c r="D863" i="57"/>
  <c r="D862" i="57"/>
  <c r="D861" i="57"/>
  <c r="D860" i="57"/>
  <c r="D859" i="57"/>
  <c r="D858" i="57"/>
  <c r="D857" i="57"/>
  <c r="D856" i="57"/>
  <c r="D855" i="57"/>
  <c r="D854" i="57"/>
  <c r="D853" i="57"/>
  <c r="D852" i="57"/>
  <c r="D851" i="57"/>
  <c r="D850" i="57"/>
  <c r="D849" i="57"/>
  <c r="D848" i="57"/>
  <c r="D847" i="57"/>
  <c r="D846" i="57"/>
  <c r="D845" i="57"/>
  <c r="D844" i="57"/>
  <c r="D843" i="57"/>
  <c r="D842" i="57"/>
  <c r="D841" i="57"/>
  <c r="D840" i="57"/>
  <c r="D839" i="57"/>
  <c r="D838" i="57"/>
  <c r="D837" i="57"/>
  <c r="D836" i="57"/>
  <c r="D835" i="57"/>
  <c r="D834" i="57"/>
  <c r="D833" i="57"/>
  <c r="D832" i="57"/>
  <c r="D831" i="57"/>
  <c r="D830" i="57"/>
  <c r="D829" i="57"/>
  <c r="D828" i="57"/>
  <c r="D827" i="57"/>
  <c r="D826" i="57"/>
  <c r="D825" i="57"/>
  <c r="D824" i="57"/>
  <c r="D823" i="57"/>
  <c r="D822" i="57"/>
  <c r="D821" i="57"/>
  <c r="D820" i="57"/>
  <c r="D819" i="57"/>
  <c r="D818" i="57"/>
  <c r="D817" i="57"/>
  <c r="D816" i="57"/>
  <c r="D815" i="57"/>
  <c r="D814" i="57"/>
  <c r="D813" i="57"/>
  <c r="D812" i="57"/>
  <c r="D811" i="57"/>
  <c r="D810" i="57"/>
  <c r="D809" i="57"/>
  <c r="D808" i="57"/>
  <c r="D807" i="57"/>
  <c r="D806" i="57"/>
  <c r="D805" i="57"/>
  <c r="D804" i="57"/>
  <c r="D803" i="57"/>
  <c r="D802" i="57"/>
  <c r="D801" i="57"/>
  <c r="D800" i="57"/>
  <c r="D799" i="57"/>
  <c r="D798" i="57"/>
  <c r="D797" i="57"/>
  <c r="D796" i="57"/>
  <c r="D795" i="57"/>
  <c r="D794" i="57"/>
  <c r="D793" i="57"/>
  <c r="D792" i="57"/>
  <c r="D791" i="57"/>
  <c r="D790" i="57"/>
  <c r="D789" i="57"/>
  <c r="D788" i="57"/>
  <c r="D787" i="57"/>
  <c r="D786" i="57"/>
  <c r="D785" i="57"/>
  <c r="D784" i="57"/>
  <c r="D783" i="57"/>
  <c r="D782" i="57"/>
  <c r="D781" i="57"/>
  <c r="D780" i="57"/>
  <c r="D779" i="57"/>
  <c r="D778" i="57"/>
  <c r="D777" i="57"/>
  <c r="D776" i="57"/>
  <c r="D775" i="57"/>
  <c r="D774" i="57"/>
  <c r="D773" i="57"/>
  <c r="D772" i="57"/>
  <c r="D771" i="57"/>
  <c r="D770" i="57"/>
  <c r="D769" i="57"/>
  <c r="D768" i="57"/>
  <c r="D767" i="57"/>
  <c r="D766" i="57"/>
  <c r="D765" i="57"/>
  <c r="D764" i="57"/>
  <c r="D763" i="57"/>
  <c r="D762" i="57"/>
  <c r="D761" i="57"/>
  <c r="D760" i="57"/>
  <c r="D759" i="57"/>
  <c r="D758" i="57"/>
  <c r="D757" i="57"/>
  <c r="D756" i="57"/>
  <c r="D755" i="57"/>
  <c r="D754" i="57"/>
  <c r="D753" i="57"/>
  <c r="D752" i="57"/>
  <c r="D751" i="57"/>
  <c r="D750" i="57"/>
  <c r="D749" i="57"/>
  <c r="D748" i="57"/>
  <c r="D747" i="57"/>
  <c r="D746" i="57"/>
  <c r="D745" i="57"/>
  <c r="D744" i="57"/>
  <c r="D743" i="57"/>
  <c r="D742" i="57"/>
  <c r="D741" i="57"/>
  <c r="D740" i="57"/>
  <c r="D739" i="57"/>
  <c r="D738" i="57"/>
  <c r="D737" i="57"/>
  <c r="D736" i="57"/>
  <c r="D735" i="57"/>
  <c r="D734" i="57"/>
  <c r="D733" i="57"/>
  <c r="D732" i="57"/>
  <c r="D731" i="57"/>
  <c r="D730" i="57"/>
  <c r="D729" i="57"/>
  <c r="D728" i="57"/>
  <c r="D727" i="57"/>
  <c r="D726" i="57"/>
  <c r="D725" i="57"/>
  <c r="D724" i="57"/>
  <c r="D723" i="57"/>
  <c r="D722" i="57"/>
  <c r="D721" i="57"/>
  <c r="D720" i="57"/>
  <c r="D719" i="57"/>
  <c r="D718" i="57"/>
  <c r="D717" i="57"/>
  <c r="D716" i="57"/>
  <c r="D715" i="57"/>
  <c r="D714" i="57"/>
  <c r="D713" i="57"/>
  <c r="D712" i="57"/>
  <c r="D711" i="57"/>
  <c r="D710" i="57"/>
  <c r="D709" i="57"/>
  <c r="D708" i="57"/>
  <c r="D707" i="57"/>
  <c r="D706" i="57"/>
  <c r="D705" i="57"/>
  <c r="D704" i="57"/>
  <c r="D703" i="57"/>
  <c r="D702" i="57"/>
  <c r="D701" i="57"/>
  <c r="D700" i="57"/>
  <c r="D699" i="57"/>
  <c r="D698" i="57"/>
  <c r="D697" i="57"/>
  <c r="D696" i="57"/>
  <c r="D695" i="57"/>
  <c r="D694" i="57"/>
  <c r="D693" i="57"/>
  <c r="D692" i="57"/>
  <c r="D691" i="57"/>
  <c r="D690" i="57"/>
  <c r="D689" i="57"/>
  <c r="D688" i="57"/>
  <c r="D687" i="57"/>
  <c r="D686" i="57"/>
  <c r="D685" i="57"/>
  <c r="D684" i="57"/>
  <c r="D683" i="57"/>
  <c r="D682" i="57"/>
  <c r="D681" i="57"/>
  <c r="D680" i="57"/>
  <c r="D679" i="57"/>
  <c r="D678" i="57"/>
  <c r="D677" i="57"/>
  <c r="D676" i="57"/>
  <c r="D675" i="57"/>
  <c r="D674" i="57"/>
  <c r="D673" i="57"/>
  <c r="D672" i="57"/>
  <c r="D671" i="57"/>
  <c r="D670" i="57"/>
  <c r="D669" i="57"/>
  <c r="D668" i="57"/>
  <c r="D667" i="57"/>
  <c r="D666" i="57"/>
  <c r="D665" i="57"/>
  <c r="D664" i="57"/>
  <c r="D663" i="57"/>
  <c r="D662" i="57"/>
  <c r="D661" i="57"/>
  <c r="D660" i="57"/>
  <c r="D659" i="57"/>
  <c r="D658" i="57"/>
  <c r="D657" i="57"/>
  <c r="D656" i="57"/>
  <c r="D655" i="57"/>
  <c r="D654" i="57"/>
  <c r="D653" i="57"/>
  <c r="D652" i="57"/>
  <c r="D651" i="57"/>
  <c r="D650" i="57"/>
  <c r="D649" i="57"/>
  <c r="D648" i="57"/>
  <c r="D647" i="57"/>
  <c r="D646" i="57"/>
  <c r="D645" i="57"/>
  <c r="D644" i="57"/>
  <c r="D643" i="57"/>
  <c r="D642" i="57"/>
  <c r="D641" i="57"/>
  <c r="D640" i="57"/>
  <c r="D639" i="57"/>
  <c r="D638" i="57"/>
  <c r="D637" i="57"/>
  <c r="D636" i="57"/>
  <c r="D635" i="57"/>
  <c r="D634" i="57"/>
  <c r="D633" i="57"/>
  <c r="D632" i="57"/>
  <c r="D631" i="57"/>
  <c r="D630" i="57"/>
  <c r="D629" i="57"/>
  <c r="D628" i="57"/>
  <c r="D627" i="57"/>
  <c r="D626" i="57"/>
  <c r="D625" i="57"/>
  <c r="D624" i="57"/>
  <c r="D623" i="57"/>
  <c r="D622" i="57"/>
  <c r="D621" i="57"/>
  <c r="D620" i="57"/>
  <c r="D619" i="57"/>
  <c r="D618" i="57"/>
  <c r="D617" i="57"/>
  <c r="D616" i="57"/>
  <c r="D615" i="57"/>
  <c r="D614" i="57"/>
  <c r="D613" i="57"/>
  <c r="D612" i="57"/>
  <c r="D611" i="57"/>
  <c r="D610" i="57"/>
  <c r="D609" i="57"/>
  <c r="D608" i="57"/>
  <c r="D607" i="57"/>
  <c r="D606" i="57"/>
  <c r="D605" i="57"/>
  <c r="D604" i="57"/>
  <c r="D603" i="57"/>
  <c r="D602" i="57"/>
  <c r="D601" i="57"/>
  <c r="D600" i="57"/>
  <c r="D599" i="57"/>
  <c r="D598" i="57"/>
  <c r="D597" i="57"/>
  <c r="D596" i="57"/>
  <c r="D595" i="57"/>
  <c r="D594" i="57"/>
  <c r="D593" i="57"/>
  <c r="D592" i="57"/>
  <c r="D591" i="57"/>
  <c r="D590" i="57"/>
  <c r="D589" i="57"/>
  <c r="D588" i="57"/>
  <c r="D587" i="57"/>
  <c r="D586" i="57"/>
  <c r="D585" i="57"/>
  <c r="D584" i="57"/>
  <c r="D583" i="57"/>
  <c r="D582" i="57"/>
  <c r="D581" i="57"/>
  <c r="D580" i="57"/>
  <c r="D579" i="57"/>
  <c r="D578" i="57"/>
  <c r="D577" i="57"/>
  <c r="D576" i="57"/>
  <c r="D575" i="57"/>
  <c r="D574" i="57"/>
  <c r="D573" i="57"/>
  <c r="D572" i="57"/>
  <c r="D571" i="57"/>
  <c r="D570" i="57"/>
  <c r="D569" i="57"/>
  <c r="D568" i="57"/>
  <c r="D567" i="57"/>
  <c r="D566" i="57"/>
  <c r="D565" i="57"/>
  <c r="D564" i="57"/>
  <c r="D563" i="57"/>
  <c r="D562" i="57"/>
  <c r="D561" i="57"/>
  <c r="D560" i="57"/>
  <c r="D559" i="57"/>
  <c r="D558" i="57"/>
  <c r="D557" i="57"/>
  <c r="D556" i="57"/>
  <c r="D555" i="57"/>
  <c r="D554" i="57"/>
  <c r="D553" i="57"/>
  <c r="D552" i="57"/>
  <c r="D551" i="57"/>
  <c r="D550" i="57"/>
  <c r="D549" i="57"/>
  <c r="D548" i="57"/>
  <c r="D547" i="57"/>
  <c r="D546" i="57"/>
  <c r="D545" i="57"/>
  <c r="D544" i="57"/>
  <c r="D543" i="57"/>
  <c r="D542" i="57"/>
  <c r="D541" i="57"/>
  <c r="D540" i="57"/>
  <c r="D539" i="57"/>
  <c r="D538" i="57"/>
  <c r="D537" i="57"/>
  <c r="D536" i="57"/>
  <c r="D535" i="57"/>
  <c r="D534" i="57"/>
  <c r="D533" i="57"/>
  <c r="D532" i="57"/>
  <c r="D531" i="57"/>
  <c r="D530" i="57"/>
  <c r="D529" i="57"/>
  <c r="D528" i="57"/>
  <c r="D527" i="57"/>
  <c r="D526" i="57"/>
  <c r="D525" i="57"/>
  <c r="D524" i="57"/>
  <c r="D523" i="57"/>
  <c r="D522" i="57"/>
  <c r="D521" i="57"/>
  <c r="D520" i="57"/>
  <c r="D519" i="57"/>
  <c r="D518" i="57"/>
  <c r="D517" i="57"/>
  <c r="D516" i="57"/>
  <c r="D515" i="57"/>
  <c r="D514" i="57"/>
  <c r="D513" i="57"/>
  <c r="D512" i="57"/>
  <c r="D511" i="57"/>
  <c r="D510" i="57"/>
  <c r="D509" i="57"/>
  <c r="D508" i="57"/>
  <c r="D507" i="57"/>
  <c r="D506" i="57"/>
  <c r="D505" i="57"/>
  <c r="D504" i="57"/>
  <c r="D503" i="57"/>
  <c r="D502" i="57"/>
  <c r="D501" i="57"/>
  <c r="D500" i="57"/>
  <c r="D499" i="57"/>
  <c r="D498" i="57"/>
  <c r="D497" i="57"/>
  <c r="D496" i="57"/>
  <c r="D495" i="57"/>
  <c r="D494" i="57"/>
  <c r="D493" i="57"/>
  <c r="D492" i="57"/>
  <c r="D491" i="57"/>
  <c r="D490" i="57"/>
  <c r="D489" i="57"/>
  <c r="D488" i="57"/>
  <c r="D487" i="57"/>
  <c r="D486" i="57"/>
  <c r="D485" i="57"/>
  <c r="D484" i="57"/>
  <c r="D483" i="57"/>
  <c r="D482" i="57"/>
  <c r="D481" i="57"/>
  <c r="D480" i="57"/>
  <c r="D479" i="57"/>
  <c r="D478" i="57"/>
  <c r="D477" i="57"/>
  <c r="D476" i="57"/>
  <c r="D475" i="57"/>
  <c r="D474" i="57"/>
  <c r="D473" i="57"/>
  <c r="D472" i="57"/>
  <c r="D471" i="57"/>
  <c r="D470" i="57"/>
  <c r="D469" i="57"/>
  <c r="D468" i="57"/>
  <c r="D467" i="57"/>
  <c r="D466" i="57"/>
  <c r="D465" i="57"/>
  <c r="D464" i="57"/>
  <c r="D463" i="57"/>
  <c r="D462" i="57"/>
  <c r="D461" i="57"/>
  <c r="D460" i="57"/>
  <c r="D459" i="57"/>
  <c r="D458" i="57"/>
  <c r="D457" i="57"/>
  <c r="D456" i="57"/>
  <c r="D455" i="57"/>
  <c r="D454" i="57"/>
  <c r="D453" i="57"/>
  <c r="D452" i="57"/>
  <c r="D451" i="57"/>
  <c r="D450" i="57"/>
  <c r="D449" i="57"/>
  <c r="D448" i="57"/>
  <c r="D447" i="57"/>
  <c r="D446" i="57"/>
  <c r="D445" i="57"/>
  <c r="D444" i="57"/>
  <c r="D443" i="57"/>
  <c r="D442" i="57"/>
  <c r="D441" i="57"/>
  <c r="D440" i="57"/>
  <c r="D439" i="57"/>
  <c r="D438" i="57"/>
  <c r="D437" i="57"/>
  <c r="D436" i="57"/>
  <c r="D435" i="57"/>
  <c r="D434" i="57"/>
  <c r="D433" i="57"/>
  <c r="D432" i="57"/>
  <c r="D431" i="57"/>
  <c r="D430" i="57"/>
  <c r="D429" i="57"/>
  <c r="D428" i="57"/>
  <c r="D427" i="57"/>
  <c r="D426" i="57"/>
  <c r="D425" i="57"/>
  <c r="D424" i="57"/>
  <c r="D423" i="57"/>
  <c r="D422" i="57"/>
  <c r="D421" i="57"/>
  <c r="D420" i="57"/>
  <c r="D419" i="57"/>
  <c r="D418" i="57"/>
  <c r="D417" i="57"/>
  <c r="D416" i="57"/>
  <c r="D415" i="57"/>
  <c r="D414" i="57"/>
  <c r="D413" i="57"/>
  <c r="D412" i="57"/>
  <c r="D411" i="57"/>
  <c r="D410" i="57"/>
  <c r="D409" i="57"/>
  <c r="D408" i="57"/>
  <c r="D407" i="57"/>
  <c r="D406" i="57"/>
  <c r="D405" i="57"/>
  <c r="D404" i="57"/>
  <c r="D403" i="57"/>
  <c r="D402" i="57"/>
  <c r="D401" i="57"/>
  <c r="D400" i="57"/>
  <c r="D399" i="57"/>
  <c r="D398" i="57"/>
  <c r="D397" i="57"/>
  <c r="D396" i="57"/>
  <c r="D395" i="57"/>
  <c r="D394" i="57"/>
  <c r="D393" i="57"/>
  <c r="D392" i="57"/>
  <c r="D391" i="57"/>
  <c r="D390" i="57"/>
  <c r="D389" i="57"/>
  <c r="D388" i="57"/>
  <c r="D387" i="57"/>
  <c r="D386" i="57"/>
  <c r="D385" i="57"/>
  <c r="D384" i="57"/>
  <c r="D383" i="57"/>
  <c r="D382" i="57"/>
  <c r="D381" i="57"/>
  <c r="D380" i="57"/>
  <c r="D379" i="57"/>
  <c r="D378" i="57"/>
  <c r="D377" i="57"/>
  <c r="D376" i="57"/>
  <c r="D375" i="57"/>
  <c r="D374" i="57"/>
  <c r="D373" i="57"/>
  <c r="D372" i="57"/>
  <c r="D371" i="57"/>
  <c r="D370" i="57"/>
  <c r="D369" i="57"/>
  <c r="D368" i="57"/>
  <c r="D367" i="57"/>
  <c r="D366" i="57"/>
  <c r="D365" i="57"/>
  <c r="D364" i="57"/>
  <c r="D363" i="57"/>
  <c r="D362" i="57"/>
  <c r="D361" i="57"/>
  <c r="D360" i="57"/>
  <c r="D359" i="57"/>
  <c r="D358" i="57"/>
  <c r="D357" i="57"/>
  <c r="D356" i="57"/>
  <c r="D355" i="57"/>
  <c r="D354" i="57"/>
  <c r="D353" i="57"/>
  <c r="D352" i="57"/>
  <c r="D351" i="57"/>
  <c r="D350" i="57"/>
  <c r="D349" i="57"/>
  <c r="D348" i="57"/>
  <c r="D347" i="57"/>
  <c r="D346" i="57"/>
  <c r="D345" i="57"/>
  <c r="D344" i="57"/>
  <c r="D343" i="57"/>
  <c r="D342" i="57"/>
  <c r="D341" i="57"/>
  <c r="D340" i="57"/>
  <c r="D339" i="57"/>
  <c r="D338" i="57"/>
  <c r="D337" i="57"/>
  <c r="D336" i="57"/>
  <c r="D335" i="57"/>
  <c r="D334" i="57"/>
  <c r="D333" i="57"/>
  <c r="D332" i="57"/>
  <c r="D331" i="57"/>
  <c r="D330" i="57"/>
  <c r="D329" i="57"/>
  <c r="D328" i="57"/>
  <c r="D327" i="57"/>
  <c r="D326" i="57"/>
  <c r="D325" i="57"/>
  <c r="D324" i="57"/>
  <c r="D323" i="57"/>
  <c r="D322" i="57"/>
  <c r="D321" i="57"/>
  <c r="D320" i="57"/>
  <c r="D319" i="57"/>
  <c r="D318" i="57"/>
  <c r="D317" i="57"/>
  <c r="D316" i="57"/>
  <c r="D315" i="57"/>
  <c r="D314" i="57"/>
  <c r="D313" i="57"/>
  <c r="D312" i="57"/>
  <c r="D311" i="57"/>
  <c r="D310" i="57"/>
  <c r="D309" i="57"/>
  <c r="D308" i="57"/>
  <c r="D307" i="57"/>
  <c r="D306" i="57"/>
  <c r="D305" i="57"/>
  <c r="D304" i="57"/>
  <c r="D303" i="57"/>
  <c r="D302" i="57"/>
  <c r="D301" i="57"/>
  <c r="D300" i="57"/>
  <c r="D299" i="57"/>
  <c r="D298" i="57"/>
  <c r="D297" i="57"/>
  <c r="D296" i="57"/>
  <c r="D295" i="57"/>
  <c r="D294" i="57"/>
  <c r="D293" i="57"/>
  <c r="D292" i="57"/>
  <c r="D291" i="57"/>
  <c r="D290" i="57"/>
  <c r="D289" i="57"/>
  <c r="D288" i="57"/>
  <c r="D287" i="57"/>
  <c r="D286" i="57"/>
  <c r="D285" i="57"/>
  <c r="D284" i="57"/>
  <c r="D283" i="57"/>
  <c r="D282" i="57"/>
  <c r="D281" i="57"/>
  <c r="D280" i="57"/>
  <c r="D279" i="57"/>
  <c r="D278" i="57"/>
  <c r="D277" i="57"/>
  <c r="D276" i="57"/>
  <c r="D275" i="57"/>
  <c r="D274" i="57"/>
  <c r="D273" i="57"/>
  <c r="D272" i="57"/>
  <c r="D271" i="57"/>
  <c r="D270" i="57"/>
  <c r="D269" i="57"/>
  <c r="D268" i="57"/>
  <c r="D267" i="57"/>
  <c r="D266" i="57"/>
  <c r="D265" i="57"/>
  <c r="D264" i="57"/>
  <c r="D263" i="57"/>
  <c r="D262" i="57"/>
  <c r="D261" i="57"/>
  <c r="D260" i="57"/>
  <c r="D259" i="57"/>
  <c r="D258" i="57"/>
  <c r="D257" i="57"/>
  <c r="D256" i="57"/>
  <c r="D255" i="57"/>
  <c r="D254" i="57"/>
  <c r="D253" i="57"/>
  <c r="D252" i="57"/>
  <c r="D251" i="57"/>
  <c r="D250" i="57"/>
  <c r="D249" i="57"/>
  <c r="D248" i="57"/>
  <c r="D247" i="57"/>
  <c r="D246" i="57"/>
  <c r="D245" i="57"/>
  <c r="D244" i="57"/>
  <c r="D243" i="57"/>
  <c r="D242" i="57"/>
  <c r="D241" i="57"/>
  <c r="D240" i="57"/>
  <c r="D239" i="57"/>
  <c r="D238" i="57"/>
  <c r="D237" i="57"/>
  <c r="D236" i="57"/>
  <c r="D235" i="57"/>
  <c r="D234" i="57"/>
  <c r="D233" i="57"/>
  <c r="D232" i="57"/>
  <c r="D231" i="57"/>
  <c r="D230" i="57"/>
  <c r="D229" i="57"/>
  <c r="D228" i="57"/>
  <c r="D227" i="57"/>
  <c r="D226" i="57"/>
  <c r="D225" i="57"/>
  <c r="D224" i="57"/>
  <c r="D223" i="57"/>
  <c r="D222" i="57"/>
  <c r="D221" i="57"/>
  <c r="D220" i="57"/>
  <c r="D219" i="57"/>
  <c r="D218" i="57"/>
  <c r="D217" i="57"/>
  <c r="D216" i="57"/>
  <c r="D215" i="57"/>
  <c r="D214" i="57"/>
  <c r="D213" i="57"/>
  <c r="D212" i="57"/>
  <c r="D211" i="57"/>
  <c r="D210" i="57"/>
  <c r="D209" i="57"/>
  <c r="D208" i="57"/>
  <c r="D207" i="57"/>
  <c r="D206" i="57"/>
  <c r="D205" i="57"/>
  <c r="D204" i="57"/>
  <c r="D203" i="57"/>
  <c r="D202" i="57"/>
  <c r="D201" i="57"/>
  <c r="D200" i="57"/>
  <c r="D199" i="57"/>
  <c r="D198" i="57"/>
  <c r="D197" i="57"/>
  <c r="D196" i="57"/>
  <c r="D195" i="57"/>
  <c r="D194" i="57"/>
  <c r="D193" i="57"/>
  <c r="D192" i="57"/>
  <c r="D191" i="57"/>
  <c r="D190" i="57"/>
  <c r="D189" i="57"/>
  <c r="D188" i="57"/>
  <c r="D187" i="57"/>
  <c r="D186" i="57"/>
  <c r="D185" i="57"/>
  <c r="D184" i="57"/>
  <c r="D183" i="57"/>
  <c r="D182" i="57"/>
  <c r="D181" i="57"/>
  <c r="D180" i="57"/>
  <c r="D179" i="57"/>
  <c r="D178" i="57"/>
  <c r="D177" i="57"/>
  <c r="D176" i="57"/>
  <c r="D175" i="57"/>
  <c r="D174" i="57"/>
  <c r="D173" i="57"/>
  <c r="D172" i="57"/>
  <c r="D171" i="57"/>
  <c r="D170" i="57"/>
  <c r="D169" i="57"/>
  <c r="D168" i="57"/>
  <c r="D167" i="57"/>
  <c r="D166" i="57"/>
  <c r="D165" i="57"/>
  <c r="D164" i="57"/>
  <c r="D163" i="57"/>
  <c r="D162" i="57"/>
  <c r="D161" i="57"/>
  <c r="D160" i="57"/>
  <c r="D159" i="57"/>
  <c r="D158" i="57"/>
  <c r="D157" i="57"/>
  <c r="D156" i="57"/>
  <c r="D155" i="57"/>
  <c r="D154" i="57"/>
  <c r="D153" i="57"/>
  <c r="D152" i="57"/>
  <c r="D151" i="57"/>
  <c r="D150" i="57"/>
  <c r="D149" i="57"/>
  <c r="D148" i="57"/>
  <c r="D147" i="57"/>
  <c r="D146" i="57"/>
  <c r="D145" i="57"/>
  <c r="D144" i="57"/>
  <c r="D143" i="57"/>
  <c r="D142" i="57"/>
  <c r="D141" i="57"/>
  <c r="D140" i="57"/>
  <c r="D139" i="57"/>
  <c r="D138" i="57"/>
  <c r="D137" i="57"/>
  <c r="D136" i="57"/>
  <c r="D135" i="57"/>
  <c r="D134" i="57"/>
  <c r="D133" i="57"/>
  <c r="D132" i="57"/>
  <c r="D131" i="57"/>
  <c r="D130" i="57"/>
  <c r="D129" i="57"/>
  <c r="D128" i="57"/>
  <c r="D127" i="57"/>
  <c r="D126" i="57"/>
  <c r="D125" i="57"/>
  <c r="D124" i="57"/>
  <c r="D123" i="57"/>
  <c r="D122" i="57"/>
  <c r="D121" i="57"/>
  <c r="D120" i="57"/>
  <c r="D119" i="57"/>
  <c r="D118" i="57"/>
  <c r="D117" i="57"/>
  <c r="D116" i="57"/>
  <c r="D115" i="57"/>
  <c r="D114" i="57"/>
  <c r="D113" i="57"/>
  <c r="D112" i="57"/>
  <c r="D111" i="57"/>
  <c r="D110" i="57"/>
  <c r="D109" i="57"/>
  <c r="D108" i="57"/>
  <c r="D107" i="57"/>
  <c r="D106" i="57"/>
  <c r="D105" i="57"/>
  <c r="D104" i="57"/>
  <c r="D103" i="57"/>
  <c r="D102" i="57"/>
  <c r="D101" i="57"/>
  <c r="D100" i="57"/>
  <c r="D99" i="57"/>
  <c r="D98" i="57"/>
  <c r="D97" i="57"/>
  <c r="D96" i="57"/>
  <c r="D95" i="57"/>
  <c r="D94" i="57"/>
  <c r="D93" i="57"/>
  <c r="D92" i="57"/>
  <c r="D91" i="57"/>
  <c r="D90" i="57"/>
  <c r="D89" i="57"/>
  <c r="D88" i="57"/>
  <c r="D87" i="57"/>
  <c r="D86" i="57"/>
  <c r="D85" i="57"/>
  <c r="D84" i="57"/>
  <c r="D83" i="57"/>
  <c r="D82" i="57"/>
  <c r="D81" i="57"/>
  <c r="D80" i="57"/>
  <c r="D79" i="57"/>
  <c r="D78" i="57"/>
  <c r="D77" i="57"/>
  <c r="D76" i="57"/>
  <c r="D75" i="57"/>
  <c r="D74" i="57"/>
  <c r="D73" i="57"/>
  <c r="D72" i="57"/>
  <c r="D71" i="57"/>
  <c r="D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D20" i="57"/>
  <c r="D19" i="57"/>
  <c r="D18" i="57"/>
  <c r="D17" i="57"/>
  <c r="D16" i="57"/>
  <c r="D15" i="57"/>
  <c r="D14" i="57"/>
  <c r="D13" i="57"/>
  <c r="D12" i="57"/>
  <c r="D11" i="57"/>
  <c r="D10" i="57"/>
  <c r="D9" i="57"/>
  <c r="D8" i="57"/>
  <c r="I929" i="57"/>
  <c r="I928" i="57"/>
  <c r="I927" i="57"/>
  <c r="I926" i="57"/>
  <c r="I925" i="57"/>
  <c r="I924" i="57"/>
  <c r="I923" i="57"/>
  <c r="I922" i="57"/>
  <c r="I921" i="57"/>
  <c r="I920" i="57"/>
  <c r="I919" i="57"/>
  <c r="I918" i="57"/>
  <c r="I917" i="57"/>
  <c r="I916" i="57"/>
  <c r="I915" i="57"/>
  <c r="I914" i="57"/>
  <c r="I913" i="57"/>
  <c r="I912" i="57"/>
  <c r="I911" i="57"/>
  <c r="I910" i="57"/>
  <c r="I909" i="57"/>
  <c r="I908" i="57"/>
  <c r="I907" i="57"/>
  <c r="I906" i="57"/>
  <c r="I905" i="57"/>
  <c r="I904" i="57"/>
  <c r="I903" i="57"/>
  <c r="I902" i="57"/>
  <c r="I901" i="57"/>
  <c r="I900" i="57"/>
  <c r="I899" i="57"/>
  <c r="I898" i="57"/>
  <c r="I897" i="57"/>
  <c r="I896" i="57"/>
  <c r="I895" i="57"/>
  <c r="I894" i="57"/>
  <c r="I893" i="57"/>
  <c r="I892" i="57"/>
  <c r="I891" i="57"/>
  <c r="I890" i="57"/>
  <c r="I889" i="57"/>
  <c r="I888" i="57"/>
  <c r="I887" i="57"/>
  <c r="I886" i="57"/>
  <c r="I885" i="57"/>
  <c r="I884" i="57"/>
  <c r="I883" i="57"/>
  <c r="I882" i="57"/>
  <c r="I881" i="57"/>
  <c r="I880" i="57"/>
  <c r="I879" i="57"/>
  <c r="I878" i="57"/>
  <c r="I877" i="57"/>
  <c r="I876" i="57"/>
  <c r="I875" i="57"/>
  <c r="I874" i="57"/>
  <c r="I873" i="57"/>
  <c r="I872" i="57"/>
  <c r="I871" i="57"/>
  <c r="I870" i="57"/>
  <c r="I869" i="57"/>
  <c r="I868" i="57"/>
  <c r="I867" i="57"/>
  <c r="I866" i="57"/>
  <c r="I865" i="57"/>
  <c r="I864" i="57"/>
  <c r="I863" i="57"/>
  <c r="I862" i="57"/>
  <c r="I861" i="57"/>
  <c r="I860" i="57"/>
  <c r="I859" i="57"/>
  <c r="I858" i="57"/>
  <c r="I857" i="57"/>
  <c r="I856" i="57"/>
  <c r="I855" i="57"/>
  <c r="I854" i="57"/>
  <c r="I853" i="57"/>
  <c r="I852" i="57"/>
  <c r="I851" i="57"/>
  <c r="I850" i="57"/>
  <c r="I849" i="57"/>
  <c r="I848" i="57"/>
  <c r="I847" i="57"/>
  <c r="I846" i="57"/>
  <c r="I845" i="57"/>
  <c r="I844" i="57"/>
  <c r="I843" i="57"/>
  <c r="I842" i="57"/>
  <c r="I841" i="57"/>
  <c r="I840" i="57"/>
  <c r="I839" i="57"/>
  <c r="I838" i="57"/>
  <c r="I837" i="57"/>
  <c r="I836" i="57"/>
  <c r="I835" i="57"/>
  <c r="I834" i="57"/>
  <c r="I833" i="57"/>
  <c r="I832" i="57"/>
  <c r="I831" i="57"/>
  <c r="I830" i="57"/>
  <c r="I829" i="57"/>
  <c r="I828" i="57"/>
  <c r="I827" i="57"/>
  <c r="I826" i="57"/>
  <c r="I825" i="57"/>
  <c r="I824" i="57"/>
  <c r="I823" i="57"/>
  <c r="I822" i="57"/>
  <c r="I821" i="57"/>
  <c r="I820" i="57"/>
  <c r="I819" i="57"/>
  <c r="I818" i="57"/>
  <c r="I817" i="57"/>
  <c r="I816" i="57"/>
  <c r="I815" i="57"/>
  <c r="I814" i="57"/>
  <c r="I813" i="57"/>
  <c r="I812" i="57"/>
  <c r="I811" i="57"/>
  <c r="I810" i="57"/>
  <c r="I809" i="57"/>
  <c r="I808" i="57"/>
  <c r="I807" i="57"/>
  <c r="I806" i="57"/>
  <c r="I805" i="57"/>
  <c r="I804" i="57"/>
  <c r="I803" i="57"/>
  <c r="I802" i="57"/>
  <c r="I801" i="57"/>
  <c r="I800" i="57"/>
  <c r="I799" i="57"/>
  <c r="I798" i="57"/>
  <c r="I797" i="57"/>
  <c r="I796" i="57"/>
  <c r="I795" i="57"/>
  <c r="I794" i="57"/>
  <c r="I793" i="57"/>
  <c r="I792" i="57"/>
  <c r="I791" i="57"/>
  <c r="I790" i="57"/>
  <c r="I789" i="57"/>
  <c r="I788" i="57"/>
  <c r="I787" i="57"/>
  <c r="I786" i="57"/>
  <c r="I785" i="57"/>
  <c r="I784" i="57"/>
  <c r="I783" i="57"/>
  <c r="I782" i="57"/>
  <c r="I781" i="57"/>
  <c r="I780" i="57"/>
  <c r="I779" i="57"/>
  <c r="I778" i="57"/>
  <c r="I777" i="57"/>
  <c r="I776" i="57"/>
  <c r="I775" i="57"/>
  <c r="I774" i="57"/>
  <c r="I773" i="57"/>
  <c r="I772" i="57"/>
  <c r="I771" i="57"/>
  <c r="I770" i="57"/>
  <c r="I769" i="57"/>
  <c r="I768" i="57"/>
  <c r="I767" i="57"/>
  <c r="I766" i="57"/>
  <c r="I765" i="57"/>
  <c r="I764" i="57"/>
  <c r="I763" i="57"/>
  <c r="I762" i="57"/>
  <c r="I761" i="57"/>
  <c r="I760" i="57"/>
  <c r="I759" i="57"/>
  <c r="I758" i="57"/>
  <c r="I757" i="57"/>
  <c r="I756" i="57"/>
  <c r="I755" i="57"/>
  <c r="I754" i="57"/>
  <c r="I753" i="57"/>
  <c r="I752" i="57"/>
  <c r="I751" i="57"/>
  <c r="I750" i="57"/>
  <c r="I749" i="57"/>
  <c r="I748" i="57"/>
  <c r="I747" i="57"/>
  <c r="I746" i="57"/>
  <c r="I745" i="57"/>
  <c r="I744" i="57"/>
  <c r="I743" i="57"/>
  <c r="I742" i="57"/>
  <c r="I741" i="57"/>
  <c r="I740" i="57"/>
  <c r="I739" i="57"/>
  <c r="I738" i="57"/>
  <c r="I737" i="57"/>
  <c r="I736" i="57"/>
  <c r="I735" i="57"/>
  <c r="I734" i="57"/>
  <c r="I733" i="57"/>
  <c r="I732" i="57"/>
  <c r="I731" i="57"/>
  <c r="I730" i="57"/>
  <c r="I729" i="57"/>
  <c r="I728" i="57"/>
  <c r="I727" i="57"/>
  <c r="I726" i="57"/>
  <c r="I725" i="57"/>
  <c r="I724" i="57"/>
  <c r="I723" i="57"/>
  <c r="I722" i="57"/>
  <c r="I721" i="57"/>
  <c r="I720" i="57"/>
  <c r="I719" i="57"/>
  <c r="I718" i="57"/>
  <c r="I717" i="57"/>
  <c r="I716" i="57"/>
  <c r="I715" i="57"/>
  <c r="I714" i="57"/>
  <c r="I713" i="57"/>
  <c r="I712" i="57"/>
  <c r="I711" i="57"/>
  <c r="I710" i="57"/>
  <c r="I709" i="57"/>
  <c r="I708" i="57"/>
  <c r="I707" i="57"/>
  <c r="I706" i="57"/>
  <c r="I705" i="57"/>
  <c r="I704" i="57"/>
  <c r="I703" i="57"/>
  <c r="I702" i="57"/>
  <c r="I701" i="57"/>
  <c r="I700" i="57"/>
  <c r="I699" i="57"/>
  <c r="I698" i="57"/>
  <c r="I697" i="57"/>
  <c r="I696" i="57"/>
  <c r="I695" i="57"/>
  <c r="I694" i="57"/>
  <c r="I693" i="57"/>
  <c r="I692" i="57"/>
  <c r="I691" i="57"/>
  <c r="I690" i="57"/>
  <c r="I689" i="57"/>
  <c r="I688" i="57"/>
  <c r="I687" i="57"/>
  <c r="I686" i="57"/>
  <c r="I685" i="57"/>
  <c r="I684" i="57"/>
  <c r="I683" i="57"/>
  <c r="I682" i="57"/>
  <c r="I681" i="57"/>
  <c r="I680" i="57"/>
  <c r="I679" i="57"/>
  <c r="I678" i="57"/>
  <c r="I677" i="57"/>
  <c r="I676" i="57"/>
  <c r="I675" i="57"/>
  <c r="I674" i="57"/>
  <c r="I673" i="57"/>
  <c r="I672" i="57"/>
  <c r="I671" i="57"/>
  <c r="I670" i="57"/>
  <c r="I669" i="57"/>
  <c r="I668" i="57"/>
  <c r="I667" i="57"/>
  <c r="I666" i="57"/>
  <c r="I665" i="57"/>
  <c r="I664" i="57"/>
  <c r="I663" i="57"/>
  <c r="I662" i="57"/>
  <c r="I661" i="57"/>
  <c r="I660" i="57"/>
  <c r="I659" i="57"/>
  <c r="I658" i="57"/>
  <c r="I657" i="57"/>
  <c r="I656" i="57"/>
  <c r="I655" i="57"/>
  <c r="I654" i="57"/>
  <c r="I653" i="57"/>
  <c r="I652" i="57"/>
  <c r="I651" i="57"/>
  <c r="I650" i="57"/>
  <c r="I649" i="57"/>
  <c r="I648" i="57"/>
  <c r="I647" i="57"/>
  <c r="I646" i="57"/>
  <c r="I645" i="57"/>
  <c r="I644" i="57"/>
  <c r="I643" i="57"/>
  <c r="I642" i="57"/>
  <c r="I641" i="57"/>
  <c r="I640" i="57"/>
  <c r="I639" i="57"/>
  <c r="I638" i="57"/>
  <c r="I637" i="57"/>
  <c r="I636" i="57"/>
  <c r="I635" i="57"/>
  <c r="I634" i="57"/>
  <c r="I633" i="57"/>
  <c r="I632" i="57"/>
  <c r="I631" i="57"/>
  <c r="I630" i="57"/>
  <c r="I629" i="57"/>
  <c r="I628" i="57"/>
  <c r="I627" i="57"/>
  <c r="I626" i="57"/>
  <c r="I625" i="57"/>
  <c r="I624" i="57"/>
  <c r="I623" i="57"/>
  <c r="I622" i="57"/>
  <c r="I621" i="57"/>
  <c r="I620" i="57"/>
  <c r="I619" i="57"/>
  <c r="I618" i="57"/>
  <c r="I617" i="57"/>
  <c r="I616" i="57"/>
  <c r="I615" i="57"/>
  <c r="I614" i="57"/>
  <c r="I613" i="57"/>
  <c r="I612" i="57"/>
  <c r="I611" i="57"/>
  <c r="I610" i="57"/>
  <c r="I609" i="57"/>
  <c r="I608" i="57"/>
  <c r="I607" i="57"/>
  <c r="I606" i="57"/>
  <c r="I605" i="57"/>
  <c r="I604" i="57"/>
  <c r="I603" i="57"/>
  <c r="I602" i="57"/>
  <c r="I601" i="57"/>
  <c r="I600" i="57"/>
  <c r="I599" i="57"/>
  <c r="I598" i="57"/>
  <c r="I597" i="57"/>
  <c r="I596" i="57"/>
  <c r="I595" i="57"/>
  <c r="I594" i="57"/>
  <c r="I593" i="57"/>
  <c r="I592" i="57"/>
  <c r="I591" i="57"/>
  <c r="I590" i="57"/>
  <c r="I589" i="57"/>
  <c r="I588" i="57"/>
  <c r="I587" i="57"/>
  <c r="I586" i="57"/>
  <c r="I585" i="57"/>
  <c r="I584" i="57"/>
  <c r="I583" i="57"/>
  <c r="I582" i="57"/>
  <c r="I581" i="57"/>
  <c r="I580" i="57"/>
  <c r="I579" i="57"/>
  <c r="I578" i="57"/>
  <c r="I577" i="57"/>
  <c r="I576" i="57"/>
  <c r="I575" i="57"/>
  <c r="I574" i="57"/>
  <c r="I573" i="57"/>
  <c r="I572" i="57"/>
  <c r="I571" i="57"/>
  <c r="I570" i="57"/>
  <c r="I569" i="57"/>
  <c r="I568" i="57"/>
  <c r="I567" i="57"/>
  <c r="I566" i="57"/>
  <c r="I565" i="57"/>
  <c r="I564" i="57"/>
  <c r="I563" i="57"/>
  <c r="I562" i="57"/>
  <c r="I561" i="57"/>
  <c r="I560" i="57"/>
  <c r="I559" i="57"/>
  <c r="I558" i="57"/>
  <c r="I557" i="57"/>
  <c r="I556" i="57"/>
  <c r="I555" i="57"/>
  <c r="I554" i="57"/>
  <c r="I553" i="57"/>
  <c r="I552" i="57"/>
  <c r="I551" i="57"/>
  <c r="I550" i="57"/>
  <c r="I549" i="57"/>
  <c r="I548" i="57"/>
  <c r="I547" i="57"/>
  <c r="I546" i="57"/>
  <c r="I545" i="57"/>
  <c r="I544" i="57"/>
  <c r="I543" i="57"/>
  <c r="I542" i="57"/>
  <c r="I541" i="57"/>
  <c r="I540" i="57"/>
  <c r="I539" i="57"/>
  <c r="I538" i="57"/>
  <c r="I537" i="57"/>
  <c r="I536" i="57"/>
  <c r="I535" i="57"/>
  <c r="I534" i="57"/>
  <c r="I533" i="57"/>
  <c r="I532" i="57"/>
  <c r="I531" i="57"/>
  <c r="I530" i="57"/>
  <c r="I529" i="57"/>
  <c r="I528" i="57"/>
  <c r="I527" i="57"/>
  <c r="I526" i="57"/>
  <c r="I525" i="57"/>
  <c r="I524" i="57"/>
  <c r="I523" i="57"/>
  <c r="I522" i="57"/>
  <c r="I521" i="57"/>
  <c r="I520" i="57"/>
  <c r="I519" i="57"/>
  <c r="I518" i="57"/>
  <c r="I517" i="57"/>
  <c r="I516" i="57"/>
  <c r="I515" i="57"/>
  <c r="I514" i="57"/>
  <c r="I513" i="57"/>
  <c r="I512" i="57"/>
  <c r="I511" i="57"/>
  <c r="I510" i="57"/>
  <c r="I509" i="57"/>
  <c r="I508" i="57"/>
  <c r="I507" i="57"/>
  <c r="I506" i="57"/>
  <c r="I505" i="57"/>
  <c r="I504" i="57"/>
  <c r="I503" i="57"/>
  <c r="I502" i="57"/>
  <c r="I501" i="57"/>
  <c r="I500" i="57"/>
  <c r="I499" i="57"/>
  <c r="I498" i="57"/>
  <c r="I497" i="57"/>
  <c r="I496" i="57"/>
  <c r="I495" i="57"/>
  <c r="I494" i="57"/>
  <c r="I493" i="57"/>
  <c r="I492" i="57"/>
  <c r="I491" i="57"/>
  <c r="I490" i="57"/>
  <c r="I489" i="57"/>
  <c r="I488" i="57"/>
  <c r="I487" i="57"/>
  <c r="I486" i="57"/>
  <c r="I485" i="57"/>
  <c r="I484" i="57"/>
  <c r="I483" i="57"/>
  <c r="I482" i="57"/>
  <c r="I481" i="57"/>
  <c r="I480" i="57"/>
  <c r="I479" i="57"/>
  <c r="I478" i="57"/>
  <c r="I477" i="57"/>
  <c r="I476" i="57"/>
  <c r="I475" i="57"/>
  <c r="I474" i="57"/>
  <c r="I473" i="57"/>
  <c r="I472" i="57"/>
  <c r="I471" i="57"/>
  <c r="I470" i="57"/>
  <c r="I469" i="57"/>
  <c r="I468" i="57"/>
  <c r="I467" i="57"/>
  <c r="I466" i="57"/>
  <c r="I465" i="57"/>
  <c r="I464" i="57"/>
  <c r="I463" i="57"/>
  <c r="I462" i="57"/>
  <c r="I461" i="57"/>
  <c r="I460" i="57"/>
  <c r="I459" i="57"/>
  <c r="I458" i="57"/>
  <c r="I457" i="57"/>
  <c r="I456" i="57"/>
  <c r="I455" i="57"/>
  <c r="I454" i="57"/>
  <c r="I453" i="57"/>
  <c r="I452" i="57"/>
  <c r="I451" i="57"/>
  <c r="I450" i="57"/>
  <c r="I449" i="57"/>
  <c r="I448" i="57"/>
  <c r="I447" i="57"/>
  <c r="I446" i="57"/>
  <c r="I445" i="57"/>
  <c r="I444" i="57"/>
  <c r="I443" i="57"/>
  <c r="I442" i="57"/>
  <c r="I441" i="57"/>
  <c r="I440" i="57"/>
  <c r="I439" i="57"/>
  <c r="I438" i="57"/>
  <c r="I437" i="57"/>
  <c r="I436" i="57"/>
  <c r="I435" i="57"/>
  <c r="I434" i="57"/>
  <c r="I433" i="57"/>
  <c r="I432" i="57"/>
  <c r="I431" i="57"/>
  <c r="I430" i="57"/>
  <c r="I429" i="57"/>
  <c r="I428" i="57"/>
  <c r="I427" i="57"/>
  <c r="I426" i="57"/>
  <c r="I425" i="57"/>
  <c r="I424" i="57"/>
  <c r="I423" i="57"/>
  <c r="I422" i="57"/>
  <c r="I421" i="57"/>
  <c r="I420" i="57"/>
  <c r="I419" i="57"/>
  <c r="I418" i="57"/>
  <c r="I417" i="57"/>
  <c r="I416" i="57"/>
  <c r="I415" i="57"/>
  <c r="I414" i="57"/>
  <c r="I413" i="57"/>
  <c r="I412" i="57"/>
  <c r="I411" i="57"/>
  <c r="I410" i="57"/>
  <c r="I409" i="57"/>
  <c r="I408" i="57"/>
  <c r="I407" i="57"/>
  <c r="I406" i="57"/>
  <c r="I405" i="57"/>
  <c r="I404" i="57"/>
  <c r="I403" i="57"/>
  <c r="I402" i="57"/>
  <c r="I401" i="57"/>
  <c r="I400" i="57"/>
  <c r="I399" i="57"/>
  <c r="I398" i="57"/>
  <c r="I397" i="57"/>
  <c r="I396" i="57"/>
  <c r="I395" i="57"/>
  <c r="I394" i="57"/>
  <c r="I393" i="57"/>
  <c r="I392" i="57"/>
  <c r="I391" i="57"/>
  <c r="I390" i="57"/>
  <c r="I389" i="57"/>
  <c r="I388" i="57"/>
  <c r="I387" i="57"/>
  <c r="I386" i="57"/>
  <c r="I385" i="57"/>
  <c r="I384" i="57"/>
  <c r="I383" i="57"/>
  <c r="I382" i="57"/>
  <c r="I381" i="57"/>
  <c r="I380" i="57"/>
  <c r="I379" i="57"/>
  <c r="I378" i="57"/>
  <c r="I377" i="57"/>
  <c r="I376" i="57"/>
  <c r="I375" i="57"/>
  <c r="I374" i="57"/>
  <c r="I373" i="57"/>
  <c r="I372" i="57"/>
  <c r="I371" i="57"/>
  <c r="I370" i="57"/>
  <c r="I369" i="57"/>
  <c r="I368" i="57"/>
  <c r="I367" i="57"/>
  <c r="I366" i="57"/>
  <c r="I365" i="57"/>
  <c r="I364" i="57"/>
  <c r="I363" i="57"/>
  <c r="I362" i="57"/>
  <c r="I361" i="57"/>
  <c r="I360" i="57"/>
  <c r="I359" i="57"/>
  <c r="I358" i="57"/>
  <c r="I357" i="57"/>
  <c r="I356" i="57"/>
  <c r="I355" i="57"/>
  <c r="I354" i="57"/>
  <c r="I353" i="57"/>
  <c r="I352" i="57"/>
  <c r="I351" i="57"/>
  <c r="I350" i="57"/>
  <c r="I349" i="57"/>
  <c r="I348" i="57"/>
  <c r="I347" i="57"/>
  <c r="I346" i="57"/>
  <c r="I345" i="57"/>
  <c r="I344" i="57"/>
  <c r="I343" i="57"/>
  <c r="I342" i="57"/>
  <c r="I341" i="57"/>
  <c r="I340" i="57"/>
  <c r="I339" i="57"/>
  <c r="I338" i="57"/>
  <c r="I337" i="57"/>
  <c r="I336" i="57"/>
  <c r="I335" i="57"/>
  <c r="I334" i="57"/>
  <c r="I333" i="57"/>
  <c r="I332" i="57"/>
  <c r="I331" i="57"/>
  <c r="I330" i="57"/>
  <c r="I329" i="57"/>
  <c r="I328" i="57"/>
  <c r="I327" i="57"/>
  <c r="I326" i="57"/>
  <c r="I325" i="57"/>
  <c r="I324" i="57"/>
  <c r="I323" i="57"/>
  <c r="I322" i="57"/>
  <c r="I321" i="57"/>
  <c r="I320" i="57"/>
  <c r="I319" i="57"/>
  <c r="I318" i="57"/>
  <c r="I317" i="57"/>
  <c r="I316" i="57"/>
  <c r="I315" i="57"/>
  <c r="I314" i="57"/>
  <c r="I313" i="57"/>
  <c r="I312" i="57"/>
  <c r="I311" i="57"/>
  <c r="I310" i="57"/>
  <c r="I309" i="57"/>
  <c r="I308" i="57"/>
  <c r="I307" i="57"/>
  <c r="I306" i="57"/>
  <c r="I305" i="57"/>
  <c r="I304" i="57"/>
  <c r="I303" i="57"/>
  <c r="I302" i="57"/>
  <c r="I301" i="57"/>
  <c r="I300" i="57"/>
  <c r="I299" i="57"/>
  <c r="I298" i="57"/>
  <c r="I297" i="57"/>
  <c r="I296" i="57"/>
  <c r="I295" i="57"/>
  <c r="I294" i="57"/>
  <c r="I293" i="57"/>
  <c r="I292" i="57"/>
  <c r="I291" i="57"/>
  <c r="I290" i="57"/>
  <c r="I289" i="57"/>
  <c r="I288" i="57"/>
  <c r="I287" i="57"/>
  <c r="I286" i="57"/>
  <c r="I285" i="57"/>
  <c r="I284" i="57"/>
  <c r="I283" i="57"/>
  <c r="I282" i="57"/>
  <c r="I281" i="57"/>
  <c r="I280" i="57"/>
  <c r="I279" i="57"/>
  <c r="I278" i="57"/>
  <c r="I277" i="57"/>
  <c r="I276" i="57"/>
  <c r="I275" i="57"/>
  <c r="I274" i="57"/>
  <c r="I273" i="57"/>
  <c r="I272" i="57"/>
  <c r="I271" i="57"/>
  <c r="I270" i="57"/>
  <c r="I269" i="57"/>
  <c r="I268" i="57"/>
  <c r="I267" i="57"/>
  <c r="I266" i="57"/>
  <c r="I265" i="57"/>
  <c r="I264" i="57"/>
  <c r="I263" i="57"/>
  <c r="I262" i="57"/>
  <c r="I261" i="57"/>
  <c r="I260" i="57"/>
  <c r="I259" i="57"/>
  <c r="I258" i="57"/>
  <c r="I257" i="57"/>
  <c r="I256" i="57"/>
  <c r="I255" i="57"/>
  <c r="I254" i="57"/>
  <c r="I253" i="57"/>
  <c r="I252" i="57"/>
  <c r="I251" i="57"/>
  <c r="I250" i="57"/>
  <c r="I249" i="57"/>
  <c r="I248" i="57"/>
  <c r="I247" i="57"/>
  <c r="I246" i="57"/>
  <c r="I245" i="57"/>
  <c r="I244" i="57"/>
  <c r="I243" i="57"/>
  <c r="I242" i="57"/>
  <c r="I241" i="57"/>
  <c r="I240" i="57"/>
  <c r="I239" i="57"/>
  <c r="I238" i="57"/>
  <c r="I237" i="57"/>
  <c r="I236" i="57"/>
  <c r="I235" i="57"/>
  <c r="I234" i="57"/>
  <c r="I233" i="57"/>
  <c r="I232" i="57"/>
  <c r="I231" i="57"/>
  <c r="I230" i="57"/>
  <c r="I229" i="57"/>
  <c r="I228" i="57"/>
  <c r="I227" i="57"/>
  <c r="I226" i="57"/>
  <c r="I225" i="57"/>
  <c r="I224" i="57"/>
  <c r="I223" i="57"/>
  <c r="I222" i="57"/>
  <c r="I221" i="57"/>
  <c r="I220" i="57"/>
  <c r="I219" i="57"/>
  <c r="I218" i="57"/>
  <c r="I217" i="57"/>
  <c r="I216" i="57"/>
  <c r="I215" i="57"/>
  <c r="I214" i="57"/>
  <c r="I213" i="57"/>
  <c r="I212" i="57"/>
  <c r="I211" i="57"/>
  <c r="I210" i="57"/>
  <c r="I209" i="57"/>
  <c r="I208" i="57"/>
  <c r="I207" i="57"/>
  <c r="I206" i="57"/>
  <c r="I205" i="57"/>
  <c r="I204" i="57"/>
  <c r="I203" i="57"/>
  <c r="I202" i="57"/>
  <c r="I201" i="57"/>
  <c r="I200" i="57"/>
  <c r="I199" i="57"/>
  <c r="I198" i="57"/>
  <c r="I197" i="57"/>
  <c r="I196" i="57"/>
  <c r="I195" i="57"/>
  <c r="I194" i="57"/>
  <c r="I193" i="57"/>
  <c r="I192" i="57"/>
  <c r="I191" i="57"/>
  <c r="I190" i="57"/>
  <c r="I189" i="57"/>
  <c r="I188" i="57"/>
  <c r="I187" i="57"/>
  <c r="I186" i="57"/>
  <c r="I185" i="57"/>
  <c r="I184" i="57"/>
  <c r="I183" i="57"/>
  <c r="I182" i="57"/>
  <c r="I181" i="57"/>
  <c r="I180" i="57"/>
  <c r="I179" i="57"/>
  <c r="I178" i="57"/>
  <c r="I177" i="57"/>
  <c r="I176" i="57"/>
  <c r="I175" i="57"/>
  <c r="I174" i="57"/>
  <c r="I173" i="57"/>
  <c r="I172" i="57"/>
  <c r="I171" i="57"/>
  <c r="I170" i="57"/>
  <c r="I169" i="57"/>
  <c r="I168" i="57"/>
  <c r="I167" i="57"/>
  <c r="I166" i="57"/>
  <c r="I165" i="57"/>
  <c r="I164" i="57"/>
  <c r="I163" i="57"/>
  <c r="I162" i="57"/>
  <c r="I161" i="57"/>
  <c r="I160" i="57"/>
  <c r="I159" i="57"/>
  <c r="I158" i="57"/>
  <c r="I157" i="57"/>
  <c r="I156" i="57"/>
  <c r="I155" i="57"/>
  <c r="I154" i="57"/>
  <c r="I153" i="57"/>
  <c r="I152" i="57"/>
  <c r="I151" i="57"/>
  <c r="I150" i="57"/>
  <c r="I149" i="57"/>
  <c r="I148" i="57"/>
  <c r="I147" i="57"/>
  <c r="I146" i="57"/>
  <c r="I145" i="57"/>
  <c r="I144" i="57"/>
  <c r="I143" i="57"/>
  <c r="I142" i="57"/>
  <c r="I141" i="57"/>
  <c r="I140" i="57"/>
  <c r="I139" i="57"/>
  <c r="I138" i="57"/>
  <c r="I137" i="57"/>
  <c r="I136" i="57"/>
  <c r="I135" i="57"/>
  <c r="I134" i="57"/>
  <c r="I133" i="57"/>
  <c r="I132" i="57"/>
  <c r="I131" i="57"/>
  <c r="I130" i="57"/>
  <c r="I129" i="57"/>
  <c r="I128" i="57"/>
  <c r="I127" i="57"/>
  <c r="I126" i="57"/>
  <c r="I125" i="57"/>
  <c r="I124" i="57"/>
  <c r="I123" i="57"/>
  <c r="I122" i="57"/>
  <c r="I121" i="57"/>
  <c r="I120" i="57"/>
  <c r="I119" i="57"/>
  <c r="I118" i="57"/>
  <c r="I117" i="57"/>
  <c r="I116" i="57"/>
  <c r="I115" i="57"/>
  <c r="I114" i="57"/>
  <c r="I113" i="57"/>
  <c r="I112" i="57"/>
  <c r="I111" i="57"/>
  <c r="I110" i="57"/>
  <c r="I109" i="57"/>
  <c r="I108" i="57"/>
  <c r="I107" i="57"/>
  <c r="I106" i="57"/>
  <c r="I105" i="57"/>
  <c r="I104" i="57"/>
  <c r="I103" i="57"/>
  <c r="I102" i="57"/>
  <c r="I101" i="57"/>
  <c r="I100" i="57"/>
  <c r="I99" i="57"/>
  <c r="I98" i="57"/>
  <c r="I97" i="57"/>
  <c r="I96" i="57"/>
  <c r="I95" i="57"/>
  <c r="I94" i="57"/>
  <c r="I93" i="57"/>
  <c r="I92" i="57"/>
  <c r="I91" i="57"/>
  <c r="I90" i="57"/>
  <c r="I89" i="57"/>
  <c r="I88" i="57"/>
  <c r="I87" i="57"/>
  <c r="I86" i="57"/>
  <c r="I85" i="57"/>
  <c r="I84" i="57"/>
  <c r="I83" i="57"/>
  <c r="I82" i="57"/>
  <c r="I81" i="57"/>
  <c r="I80" i="57"/>
  <c r="I79" i="57"/>
  <c r="I78" i="57"/>
  <c r="I77" i="57"/>
  <c r="I76" i="57"/>
  <c r="I75" i="57"/>
  <c r="I74" i="57"/>
  <c r="I73" i="57"/>
  <c r="I72" i="57"/>
  <c r="I71" i="57"/>
  <c r="I70" i="57"/>
  <c r="I69" i="57"/>
  <c r="I68" i="57"/>
  <c r="I67" i="57"/>
  <c r="I66" i="57"/>
  <c r="I65" i="57"/>
  <c r="I64" i="57"/>
  <c r="I63" i="57"/>
  <c r="I62" i="57"/>
  <c r="I61" i="57"/>
  <c r="I60" i="57"/>
  <c r="I59" i="57"/>
  <c r="I58" i="57"/>
  <c r="I57" i="57"/>
  <c r="I56" i="57"/>
  <c r="I55" i="57"/>
  <c r="I54" i="57"/>
  <c r="I53" i="57"/>
  <c r="I52" i="57"/>
  <c r="I51" i="57"/>
  <c r="I50" i="57"/>
  <c r="I49" i="57"/>
  <c r="I48" i="57"/>
  <c r="I47" i="57"/>
  <c r="I46" i="57"/>
  <c r="I45" i="57"/>
  <c r="I44" i="57"/>
  <c r="I43" i="57"/>
  <c r="I42" i="57"/>
  <c r="I41" i="57"/>
  <c r="I40" i="57"/>
  <c r="I39" i="57"/>
  <c r="I38" i="57"/>
  <c r="I37" i="57"/>
  <c r="I36" i="57"/>
  <c r="I35" i="57"/>
  <c r="I34" i="57"/>
  <c r="I33" i="57"/>
  <c r="I32" i="57"/>
  <c r="I31" i="57"/>
  <c r="I30" i="57"/>
  <c r="I29" i="57"/>
  <c r="I28" i="57"/>
  <c r="I27" i="57"/>
  <c r="I26" i="57"/>
  <c r="I25" i="57"/>
  <c r="I24" i="57"/>
  <c r="I23" i="57"/>
  <c r="I22" i="57"/>
  <c r="I21" i="57"/>
  <c r="I20" i="57"/>
  <c r="I19" i="57"/>
  <c r="I18" i="57"/>
  <c r="I17" i="57"/>
  <c r="I16" i="57"/>
  <c r="I15" i="57"/>
  <c r="I14" i="57"/>
  <c r="I13" i="57"/>
  <c r="I12" i="57"/>
  <c r="I11" i="57"/>
  <c r="I10" i="57"/>
  <c r="I9" i="57"/>
  <c r="I8" i="57"/>
  <c r="L1499" i="66" l="1"/>
  <c r="L1264" i="66"/>
  <c r="L1904" i="66"/>
  <c r="L1022" i="66"/>
  <c r="L1049" i="66"/>
  <c r="L1031" i="66"/>
  <c r="L1127" i="66"/>
  <c r="C1868" i="66"/>
  <c r="L1013" i="66"/>
  <c r="L1365" i="66"/>
  <c r="L1461" i="66"/>
  <c r="L1589" i="66"/>
  <c r="L1621" i="66"/>
  <c r="L1653" i="66"/>
  <c r="L1717" i="66"/>
  <c r="L1260" i="66"/>
  <c r="L290" i="66"/>
  <c r="L1251" i="66"/>
  <c r="C35" i="66"/>
  <c r="L13" i="66"/>
  <c r="L109" i="66"/>
  <c r="L141" i="66"/>
  <c r="L173" i="66"/>
  <c r="L205" i="66"/>
  <c r="L269" i="66"/>
  <c r="L1009" i="66"/>
  <c r="L56" i="66"/>
  <c r="L88" i="66"/>
  <c r="L120" i="66"/>
  <c r="L1073" i="66"/>
  <c r="L1105" i="66"/>
  <c r="L1233" i="66"/>
  <c r="L1265" i="66"/>
  <c r="L323" i="66"/>
  <c r="L1224" i="66"/>
  <c r="L1352" i="66"/>
  <c r="L1512" i="66"/>
  <c r="L1055" i="66"/>
  <c r="L1087" i="66"/>
  <c r="L1183" i="66"/>
  <c r="L1215" i="66"/>
  <c r="L1279" i="66"/>
  <c r="C1316" i="66"/>
  <c r="L1471" i="66"/>
  <c r="L1503" i="66"/>
  <c r="C1508" i="66"/>
  <c r="L633" i="66"/>
  <c r="L1142" i="66"/>
  <c r="L1206" i="66"/>
  <c r="L1494" i="66"/>
  <c r="L1357" i="66"/>
  <c r="L1060" i="66"/>
  <c r="L1124" i="66"/>
  <c r="L1220" i="66"/>
  <c r="C1152" i="66"/>
  <c r="L1467" i="66"/>
  <c r="L5" i="66"/>
  <c r="L1426" i="66"/>
  <c r="C1431" i="66"/>
  <c r="L1458" i="66"/>
  <c r="C1559" i="66"/>
  <c r="L1129" i="66"/>
  <c r="L1417" i="66"/>
  <c r="L1449" i="66"/>
  <c r="L1408" i="66"/>
  <c r="L1239" i="66"/>
  <c r="L1271" i="66"/>
  <c r="L1399" i="66"/>
  <c r="C1404" i="66"/>
  <c r="L1134" i="66"/>
  <c r="L1390" i="66"/>
  <c r="L1518" i="66"/>
  <c r="L1381" i="66"/>
  <c r="L1413" i="66"/>
  <c r="C1112" i="66"/>
  <c r="L1587" i="66"/>
  <c r="C1359" i="66"/>
  <c r="L1281" i="66"/>
  <c r="C1341" i="66"/>
  <c r="C1332" i="66"/>
  <c r="L1487" i="66"/>
  <c r="L1158" i="66"/>
  <c r="C1323" i="66"/>
  <c r="L212" i="66"/>
  <c r="L1053" i="66"/>
  <c r="L1085" i="66"/>
  <c r="L1373" i="66"/>
  <c r="L1076" i="66"/>
  <c r="L1899" i="66"/>
  <c r="L1058" i="66"/>
  <c r="C1054" i="66"/>
  <c r="C234" i="66"/>
  <c r="C33" i="66"/>
  <c r="L332" i="66"/>
  <c r="L460" i="66"/>
  <c r="L641" i="66"/>
  <c r="L705" i="66"/>
  <c r="L737" i="66"/>
  <c r="L1040" i="66"/>
  <c r="C1094" i="66"/>
  <c r="L1098" i="66"/>
  <c r="L1107" i="66"/>
  <c r="L1125" i="66"/>
  <c r="L1147" i="66"/>
  <c r="L1156" i="66"/>
  <c r="L1165" i="66"/>
  <c r="L1174" i="66"/>
  <c r="C1269" i="66"/>
  <c r="L1273" i="66"/>
  <c r="C1278" i="66"/>
  <c r="L1300" i="66"/>
  <c r="L1327" i="66"/>
  <c r="L1336" i="66"/>
  <c r="L1345" i="66"/>
  <c r="L1354" i="66"/>
  <c r="L1363" i="66"/>
  <c r="L1372" i="66"/>
  <c r="L1435" i="66"/>
  <c r="L1485" i="66"/>
  <c r="L1539" i="66"/>
  <c r="L1735" i="66"/>
  <c r="C1772" i="66"/>
  <c r="L1799" i="66"/>
  <c r="C1804" i="66"/>
  <c r="C1836" i="66"/>
  <c r="L1872" i="66"/>
  <c r="L195" i="66"/>
  <c r="L1045" i="66"/>
  <c r="C1063" i="66"/>
  <c r="L1103" i="66"/>
  <c r="L1121" i="66"/>
  <c r="L1179" i="66"/>
  <c r="L1188" i="66"/>
  <c r="L1269" i="66"/>
  <c r="L1305" i="66"/>
  <c r="L1350" i="66"/>
  <c r="L1544" i="66"/>
  <c r="C1617" i="66"/>
  <c r="C1649" i="66"/>
  <c r="C1681" i="66"/>
  <c r="L78" i="66"/>
  <c r="L110" i="66"/>
  <c r="L174" i="66"/>
  <c r="L227" i="66"/>
  <c r="L259" i="66"/>
  <c r="L1018" i="66"/>
  <c r="L1027" i="66"/>
  <c r="L1036" i="66"/>
  <c r="L1094" i="66"/>
  <c r="C1108" i="66"/>
  <c r="L1112" i="66"/>
  <c r="L1143" i="66"/>
  <c r="L1152" i="66"/>
  <c r="C1157" i="66"/>
  <c r="L1161" i="66"/>
  <c r="L1170" i="66"/>
  <c r="L1296" i="66"/>
  <c r="L1332" i="66"/>
  <c r="L1341" i="66"/>
  <c r="C1346" i="66"/>
  <c r="L1359" i="66"/>
  <c r="C1373" i="66"/>
  <c r="L1395" i="66"/>
  <c r="L1431" i="66"/>
  <c r="L1490" i="66"/>
  <c r="L1535" i="66"/>
  <c r="C1540" i="66"/>
  <c r="C1768" i="66"/>
  <c r="L355" i="66"/>
  <c r="L387" i="66"/>
  <c r="C1014" i="66"/>
  <c r="L1054" i="66"/>
  <c r="L1072" i="66"/>
  <c r="L1130" i="66"/>
  <c r="L1211" i="66"/>
  <c r="L1238" i="66"/>
  <c r="L1256" i="66"/>
  <c r="C1261" i="66"/>
  <c r="L1287" i="66"/>
  <c r="C1328" i="66"/>
  <c r="L1377" i="66"/>
  <c r="L1386" i="66"/>
  <c r="C1391" i="66"/>
  <c r="L1422" i="66"/>
  <c r="L1454" i="66"/>
  <c r="L1472" i="66"/>
  <c r="L1594" i="66"/>
  <c r="L1658" i="66"/>
  <c r="L1690" i="66"/>
  <c r="L1722" i="66"/>
  <c r="C1900" i="66"/>
  <c r="L1959" i="66"/>
  <c r="L196" i="66"/>
  <c r="L1063" i="66"/>
  <c r="C1068" i="66"/>
  <c r="L1081" i="66"/>
  <c r="C1086" i="66"/>
  <c r="L1090" i="66"/>
  <c r="L1139" i="66"/>
  <c r="L1193" i="66"/>
  <c r="C1198" i="66"/>
  <c r="C1216" i="66"/>
  <c r="L1247" i="66"/>
  <c r="C1418" i="66"/>
  <c r="L1445" i="66"/>
  <c r="C1513" i="66"/>
  <c r="C1572" i="66"/>
  <c r="C1622" i="66"/>
  <c r="C1654" i="66"/>
  <c r="L1681" i="66"/>
  <c r="C1686" i="66"/>
  <c r="C1855" i="66"/>
  <c r="C9" i="66"/>
  <c r="C41" i="66"/>
  <c r="L79" i="66"/>
  <c r="L143" i="66"/>
  <c r="L175" i="66"/>
  <c r="L260" i="66"/>
  <c r="L601" i="66"/>
  <c r="L1041" i="66"/>
  <c r="L1099" i="66"/>
  <c r="L1108" i="66"/>
  <c r="L1117" i="66"/>
  <c r="L1126" i="66"/>
  <c r="L1157" i="66"/>
  <c r="L1166" i="66"/>
  <c r="L1175" i="66"/>
  <c r="L1184" i="66"/>
  <c r="L1301" i="66"/>
  <c r="L1337" i="66"/>
  <c r="L1346" i="66"/>
  <c r="L1486" i="66"/>
  <c r="L1540" i="66"/>
  <c r="L1800" i="66"/>
  <c r="L1832" i="66"/>
  <c r="L324" i="66"/>
  <c r="L665" i="66"/>
  <c r="L729" i="66"/>
  <c r="L1014" i="66"/>
  <c r="L1023" i="66"/>
  <c r="L1032" i="66"/>
  <c r="C1037" i="66"/>
  <c r="L1050" i="66"/>
  <c r="C1095" i="66"/>
  <c r="L1135" i="66"/>
  <c r="C1144" i="66"/>
  <c r="C1171" i="66"/>
  <c r="L1207" i="66"/>
  <c r="L1261" i="66"/>
  <c r="L1292" i="66"/>
  <c r="L1319" i="66"/>
  <c r="L1328" i="66"/>
  <c r="C1342" i="66"/>
  <c r="C1360" i="66"/>
  <c r="L1391" i="66"/>
  <c r="C1396" i="66"/>
  <c r="L1427" i="66"/>
  <c r="L1459" i="66"/>
  <c r="L1477" i="66"/>
  <c r="L1495" i="66"/>
  <c r="L1531" i="66"/>
  <c r="C1636" i="66"/>
  <c r="C1668" i="66"/>
  <c r="C1796" i="66"/>
  <c r="C1828" i="66"/>
  <c r="C11" i="66"/>
  <c r="C43" i="66"/>
  <c r="L101" i="66"/>
  <c r="L165" i="66"/>
  <c r="L197" i="66"/>
  <c r="L282" i="66"/>
  <c r="C1055" i="66"/>
  <c r="L1068" i="66"/>
  <c r="L1077" i="66"/>
  <c r="L1086" i="66"/>
  <c r="L1216" i="66"/>
  <c r="C1230" i="66"/>
  <c r="L1252" i="66"/>
  <c r="L1283" i="66"/>
  <c r="C1378" i="66"/>
  <c r="L1382" i="66"/>
  <c r="C1387" i="66"/>
  <c r="L1409" i="66"/>
  <c r="L1418" i="66"/>
  <c r="C1423" i="66"/>
  <c r="L1450" i="66"/>
  <c r="C1500" i="66"/>
  <c r="C1518" i="66"/>
  <c r="L1522" i="66"/>
  <c r="C1527" i="66"/>
  <c r="C1577" i="66"/>
  <c r="L1581" i="66"/>
  <c r="C1860" i="66"/>
  <c r="L16" i="66"/>
  <c r="L80" i="66"/>
  <c r="L261" i="66"/>
  <c r="L1104" i="66"/>
  <c r="L1122" i="66"/>
  <c r="C1140" i="66"/>
  <c r="L1180" i="66"/>
  <c r="C1221" i="66"/>
  <c r="L1243" i="66"/>
  <c r="C1248" i="66"/>
  <c r="L1441" i="66"/>
  <c r="L1545" i="66"/>
  <c r="C1568" i="66"/>
  <c r="L1709" i="66"/>
  <c r="C1924" i="66"/>
  <c r="L187" i="66"/>
  <c r="L1019" i="66"/>
  <c r="L1028" i="66"/>
  <c r="L1037" i="66"/>
  <c r="L1046" i="66"/>
  <c r="L1095" i="66"/>
  <c r="C1100" i="66"/>
  <c r="L1113" i="66"/>
  <c r="L1144" i="66"/>
  <c r="L1153" i="66"/>
  <c r="C1158" i="66"/>
  <c r="L1162" i="66"/>
  <c r="L1171" i="66"/>
  <c r="C1185" i="66"/>
  <c r="L1297" i="66"/>
  <c r="L1324" i="66"/>
  <c r="L1333" i="66"/>
  <c r="L1342" i="66"/>
  <c r="L1369" i="66"/>
  <c r="L1396" i="66"/>
  <c r="C1437" i="66"/>
  <c r="L1482" i="66"/>
  <c r="C1487" i="66"/>
  <c r="L1536" i="66"/>
  <c r="C1609" i="66"/>
  <c r="C1641" i="66"/>
  <c r="C1673" i="66"/>
  <c r="L70" i="66"/>
  <c r="L102" i="66"/>
  <c r="L166" i="66"/>
  <c r="L219" i="66"/>
  <c r="L283" i="66"/>
  <c r="C1006" i="66"/>
  <c r="L1010" i="66"/>
  <c r="C1015" i="66"/>
  <c r="C1024" i="66"/>
  <c r="L1203" i="66"/>
  <c r="L1212" i="66"/>
  <c r="C1235" i="66"/>
  <c r="L1257" i="66"/>
  <c r="C1262" i="66"/>
  <c r="L1288" i="66"/>
  <c r="C1374" i="66"/>
  <c r="L1378" i="66"/>
  <c r="L1405" i="66"/>
  <c r="L1423" i="66"/>
  <c r="L1455" i="66"/>
  <c r="L1473" i="66"/>
  <c r="L1491" i="66"/>
  <c r="L1527" i="66"/>
  <c r="C1532" i="66"/>
  <c r="L1577" i="66"/>
  <c r="C1600" i="66"/>
  <c r="L1627" i="66"/>
  <c r="C1664" i="66"/>
  <c r="L1787" i="66"/>
  <c r="C1792" i="66"/>
  <c r="C1824" i="66"/>
  <c r="L1064" i="66"/>
  <c r="C1069" i="66"/>
  <c r="L1082" i="66"/>
  <c r="L1091" i="66"/>
  <c r="L1140" i="66"/>
  <c r="L1194" i="66"/>
  <c r="C1217" i="66"/>
  <c r="L1221" i="66"/>
  <c r="C1226" i="66"/>
  <c r="L1248" i="66"/>
  <c r="C1253" i="66"/>
  <c r="L1266" i="66"/>
  <c r="L1414" i="66"/>
  <c r="C1419" i="66"/>
  <c r="L1446" i="66"/>
  <c r="C1451" i="66"/>
  <c r="C1514" i="66"/>
  <c r="L1568" i="66"/>
  <c r="C1719" i="66"/>
  <c r="C1751" i="66"/>
  <c r="C1783" i="66"/>
  <c r="L1851" i="66"/>
  <c r="C1856" i="66"/>
  <c r="L1883" i="66"/>
  <c r="C1888" i="66"/>
  <c r="L188" i="66"/>
  <c r="L1042" i="66"/>
  <c r="L1100" i="66"/>
  <c r="L1109" i="66"/>
  <c r="L1118" i="66"/>
  <c r="L1149" i="66"/>
  <c r="L1167" i="66"/>
  <c r="L1275" i="66"/>
  <c r="L1338" i="66"/>
  <c r="L1437" i="66"/>
  <c r="C1442" i="66"/>
  <c r="C1564" i="66"/>
  <c r="C1742" i="66"/>
  <c r="C1879" i="66"/>
  <c r="C1920" i="66"/>
  <c r="C17" i="66"/>
  <c r="C49" i="66"/>
  <c r="C72" i="66"/>
  <c r="C104" i="66"/>
  <c r="C136" i="66"/>
  <c r="C168" i="66"/>
  <c r="C200" i="66"/>
  <c r="C232" i="66"/>
  <c r="L71" i="66"/>
  <c r="L167" i="66"/>
  <c r="L252" i="66"/>
  <c r="L284" i="66"/>
  <c r="L316" i="66"/>
  <c r="L465" i="66"/>
  <c r="L529" i="66"/>
  <c r="L1006" i="66"/>
  <c r="L1015" i="66"/>
  <c r="L1024" i="66"/>
  <c r="C1029" i="66"/>
  <c r="L1033" i="66"/>
  <c r="C1047" i="66"/>
  <c r="L1051" i="66"/>
  <c r="C1096" i="66"/>
  <c r="C1145" i="66"/>
  <c r="L1293" i="66"/>
  <c r="L1320" i="66"/>
  <c r="L1329" i="66"/>
  <c r="C1334" i="66"/>
  <c r="L1374" i="66"/>
  <c r="L1401" i="66"/>
  <c r="L1469" i="66"/>
  <c r="L1478" i="66"/>
  <c r="C1483" i="66"/>
  <c r="L1532" i="66"/>
  <c r="L1632" i="66"/>
  <c r="C18" i="66"/>
  <c r="C50" i="66"/>
  <c r="C73" i="66"/>
  <c r="C105" i="66"/>
  <c r="C137" i="66"/>
  <c r="C169" i="66"/>
  <c r="C201" i="66"/>
  <c r="C233" i="66"/>
  <c r="L721" i="66"/>
  <c r="L753" i="66"/>
  <c r="C1011" i="66"/>
  <c r="L1069" i="66"/>
  <c r="L1078" i="66"/>
  <c r="C1132" i="66"/>
  <c r="L1136" i="66"/>
  <c r="L1199" i="66"/>
  <c r="C1204" i="66"/>
  <c r="L1208" i="66"/>
  <c r="C1231" i="66"/>
  <c r="L1235" i="66"/>
  <c r="L1253" i="66"/>
  <c r="C1258" i="66"/>
  <c r="L1284" i="66"/>
  <c r="L1383" i="66"/>
  <c r="C1388" i="66"/>
  <c r="L1410" i="66"/>
  <c r="C1456" i="66"/>
  <c r="C1501" i="66"/>
  <c r="L1514" i="66"/>
  <c r="L1523" i="66"/>
  <c r="C1628" i="66"/>
  <c r="C1660" i="66"/>
  <c r="C1820" i="66"/>
  <c r="L1856" i="66"/>
  <c r="C51" i="66"/>
  <c r="C74" i="66"/>
  <c r="C106" i="66"/>
  <c r="C202" i="66"/>
  <c r="L189" i="66"/>
  <c r="L274" i="66"/>
  <c r="L306" i="66"/>
  <c r="L1123" i="66"/>
  <c r="C1141" i="66"/>
  <c r="L1181" i="66"/>
  <c r="L1190" i="66"/>
  <c r="L1244" i="66"/>
  <c r="C1249" i="66"/>
  <c r="C1312" i="66"/>
  <c r="L1442" i="66"/>
  <c r="C1519" i="66"/>
  <c r="C1551" i="66"/>
  <c r="L1555" i="66"/>
  <c r="L1564" i="66"/>
  <c r="L1806" i="66"/>
  <c r="C1884" i="66"/>
  <c r="L1920" i="66"/>
  <c r="C1925" i="66"/>
  <c r="C20" i="66"/>
  <c r="C52" i="66"/>
  <c r="C75" i="66"/>
  <c r="C107" i="66"/>
  <c r="C139" i="66"/>
  <c r="C171" i="66"/>
  <c r="C203" i="66"/>
  <c r="C235" i="66"/>
  <c r="L8" i="66"/>
  <c r="L72" i="66"/>
  <c r="L253" i="66"/>
  <c r="L338" i="66"/>
  <c r="L370" i="66"/>
  <c r="L402" i="66"/>
  <c r="L466" i="66"/>
  <c r="L498" i="66"/>
  <c r="L594" i="66"/>
  <c r="L626" i="66"/>
  <c r="L1020" i="66"/>
  <c r="L1029" i="66"/>
  <c r="L1038" i="66"/>
  <c r="C1043" i="66"/>
  <c r="L1047" i="66"/>
  <c r="L1096" i="66"/>
  <c r="C1101" i="66"/>
  <c r="C1110" i="66"/>
  <c r="L1114" i="66"/>
  <c r="C1119" i="66"/>
  <c r="L1145" i="66"/>
  <c r="L1154" i="66"/>
  <c r="L1163" i="66"/>
  <c r="C1276" i="66"/>
  <c r="C1303" i="66"/>
  <c r="L1316" i="66"/>
  <c r="L1325" i="66"/>
  <c r="L1334" i="66"/>
  <c r="L1343" i="66"/>
  <c r="L1361" i="66"/>
  <c r="L1370" i="66"/>
  <c r="L1433" i="66"/>
  <c r="C1438" i="66"/>
  <c r="L1483" i="66"/>
  <c r="C1560" i="66"/>
  <c r="C1610" i="66"/>
  <c r="C1642" i="66"/>
  <c r="C1674" i="66"/>
  <c r="C1706" i="66"/>
  <c r="L1733" i="66"/>
  <c r="C1690" i="66"/>
  <c r="C21" i="66"/>
  <c r="C53" i="66"/>
  <c r="C76" i="66"/>
  <c r="C108" i="66"/>
  <c r="C140" i="66"/>
  <c r="C172" i="66"/>
  <c r="C204" i="66"/>
  <c r="C236" i="66"/>
  <c r="L211" i="66"/>
  <c r="C1007" i="66"/>
  <c r="L1011" i="66"/>
  <c r="C1016" i="66"/>
  <c r="L1204" i="66"/>
  <c r="L1213" i="66"/>
  <c r="L1231" i="66"/>
  <c r="L1258" i="66"/>
  <c r="L1280" i="66"/>
  <c r="L1289" i="66"/>
  <c r="C1294" i="66"/>
  <c r="C1366" i="66"/>
  <c r="L1397" i="66"/>
  <c r="L1406" i="66"/>
  <c r="L1465" i="66"/>
  <c r="L1474" i="66"/>
  <c r="C1488" i="66"/>
  <c r="L1492" i="66"/>
  <c r="C1506" i="66"/>
  <c r="L1528" i="66"/>
  <c r="C1533" i="66"/>
  <c r="L1596" i="66"/>
  <c r="L1628" i="66"/>
  <c r="C1526" i="66"/>
  <c r="C22" i="66"/>
  <c r="C54" i="66"/>
  <c r="C77" i="66"/>
  <c r="C109" i="66"/>
  <c r="C141" i="66"/>
  <c r="C173" i="66"/>
  <c r="C205" i="66"/>
  <c r="C237" i="66"/>
  <c r="L94" i="66"/>
  <c r="L158" i="66"/>
  <c r="L190" i="66"/>
  <c r="L275" i="66"/>
  <c r="L1056" i="66"/>
  <c r="L1065" i="66"/>
  <c r="C1070" i="66"/>
  <c r="L1074" i="66"/>
  <c r="L1083" i="66"/>
  <c r="L1141" i="66"/>
  <c r="L1195" i="66"/>
  <c r="L1222" i="66"/>
  <c r="L1240" i="66"/>
  <c r="L1249" i="66"/>
  <c r="C1254" i="66"/>
  <c r="C1411" i="66"/>
  <c r="L1415" i="66"/>
  <c r="C1420" i="66"/>
  <c r="C1515" i="66"/>
  <c r="L1519" i="66"/>
  <c r="L1569" i="66"/>
  <c r="C1592" i="66"/>
  <c r="L1715" i="66"/>
  <c r="L1779" i="66"/>
  <c r="L1852" i="66"/>
  <c r="L1884" i="66"/>
  <c r="C23" i="66"/>
  <c r="C55" i="66"/>
  <c r="C78" i="66"/>
  <c r="C110" i="66"/>
  <c r="C142" i="66"/>
  <c r="C174" i="66"/>
  <c r="C206" i="66"/>
  <c r="C238" i="66"/>
  <c r="C270" i="66"/>
  <c r="L1043" i="66"/>
  <c r="C1088" i="66"/>
  <c r="L1092" i="66"/>
  <c r="L1101" i="66"/>
  <c r="L1110" i="66"/>
  <c r="L1119" i="66"/>
  <c r="L1150" i="66"/>
  <c r="L1186" i="66"/>
  <c r="L1267" i="66"/>
  <c r="L1276" i="66"/>
  <c r="C1308" i="66"/>
  <c r="L1312" i="66"/>
  <c r="L1339" i="66"/>
  <c r="L1348" i="66"/>
  <c r="L1438" i="66"/>
  <c r="C1443" i="66"/>
  <c r="L1551" i="66"/>
  <c r="C1615" i="66"/>
  <c r="C1711" i="66"/>
  <c r="C1743" i="66"/>
  <c r="C1839" i="66"/>
  <c r="L1843" i="66"/>
  <c r="L1875" i="66"/>
  <c r="C1880" i="66"/>
  <c r="L1916" i="66"/>
  <c r="C138" i="66"/>
  <c r="C24" i="66"/>
  <c r="C56" i="66"/>
  <c r="C79" i="66"/>
  <c r="C111" i="66"/>
  <c r="C143" i="66"/>
  <c r="C175" i="66"/>
  <c r="C207" i="66"/>
  <c r="C239" i="66"/>
  <c r="L180" i="66"/>
  <c r="L1007" i="66"/>
  <c r="L1016" i="66"/>
  <c r="L1025" i="66"/>
  <c r="L1034" i="66"/>
  <c r="C1048" i="66"/>
  <c r="L1052" i="66"/>
  <c r="L1159" i="66"/>
  <c r="C1164" i="66"/>
  <c r="C1272" i="66"/>
  <c r="L1294" i="66"/>
  <c r="L1321" i="66"/>
  <c r="C1326" i="66"/>
  <c r="L1330" i="66"/>
  <c r="C1335" i="66"/>
  <c r="L1366" i="66"/>
  <c r="L1375" i="66"/>
  <c r="L1393" i="66"/>
  <c r="L1402" i="66"/>
  <c r="L1429" i="66"/>
  <c r="L1470" i="66"/>
  <c r="L1479" i="66"/>
  <c r="C1484" i="66"/>
  <c r="L1506" i="66"/>
  <c r="C1538" i="66"/>
  <c r="L1601" i="66"/>
  <c r="L1633" i="66"/>
  <c r="C1670" i="66"/>
  <c r="L1697" i="66"/>
  <c r="C1871" i="66"/>
  <c r="C1912" i="66"/>
  <c r="C25" i="66"/>
  <c r="C57" i="66"/>
  <c r="C80" i="66"/>
  <c r="C112" i="66"/>
  <c r="C144" i="66"/>
  <c r="C176" i="66"/>
  <c r="C208" i="66"/>
  <c r="C240" i="66"/>
  <c r="L63" i="66"/>
  <c r="L95" i="66"/>
  <c r="L159" i="66"/>
  <c r="L276" i="66"/>
  <c r="L308" i="66"/>
  <c r="C1012" i="66"/>
  <c r="C1133" i="66"/>
  <c r="L1200" i="66"/>
  <c r="C1205" i="66"/>
  <c r="L1227" i="66"/>
  <c r="L1236" i="66"/>
  <c r="L1285" i="66"/>
  <c r="C1290" i="66"/>
  <c r="C1380" i="66"/>
  <c r="L1384" i="66"/>
  <c r="L1515" i="66"/>
  <c r="L1524" i="66"/>
  <c r="L1583" i="66"/>
  <c r="C26" i="66"/>
  <c r="C81" i="66"/>
  <c r="C113" i="66"/>
  <c r="C145" i="66"/>
  <c r="C177" i="66"/>
  <c r="C209" i="66"/>
  <c r="C241" i="66"/>
  <c r="L745" i="66"/>
  <c r="L1061" i="66"/>
  <c r="L1079" i="66"/>
  <c r="L1088" i="66"/>
  <c r="L1137" i="66"/>
  <c r="L1182" i="66"/>
  <c r="L1191" i="66"/>
  <c r="C1241" i="66"/>
  <c r="L1245" i="66"/>
  <c r="C1250" i="66"/>
  <c r="L1308" i="66"/>
  <c r="L1547" i="66"/>
  <c r="L1556" i="66"/>
  <c r="C1579" i="66"/>
  <c r="L1743" i="66"/>
  <c r="L1775" i="66"/>
  <c r="L1839" i="66"/>
  <c r="C170" i="66"/>
  <c r="C58" i="66"/>
  <c r="C27" i="66"/>
  <c r="C59" i="66"/>
  <c r="C82" i="66"/>
  <c r="C114" i="66"/>
  <c r="C146" i="66"/>
  <c r="C178" i="66"/>
  <c r="C210" i="66"/>
  <c r="C242" i="66"/>
  <c r="L21" i="66"/>
  <c r="L117" i="66"/>
  <c r="L181" i="66"/>
  <c r="L298" i="66"/>
  <c r="L1021" i="66"/>
  <c r="L1039" i="66"/>
  <c r="C1044" i="66"/>
  <c r="C1093" i="66"/>
  <c r="L1097" i="66"/>
  <c r="C1102" i="66"/>
  <c r="L1106" i="66"/>
  <c r="L1146" i="66"/>
  <c r="L1155" i="66"/>
  <c r="L1164" i="66"/>
  <c r="C1268" i="66"/>
  <c r="L1272" i="66"/>
  <c r="L1326" i="66"/>
  <c r="L1344" i="66"/>
  <c r="L1353" i="66"/>
  <c r="L1362" i="66"/>
  <c r="L1371" i="66"/>
  <c r="L1434" i="66"/>
  <c r="C1543" i="66"/>
  <c r="C1552" i="66"/>
  <c r="C1707" i="66"/>
  <c r="C1739" i="66"/>
  <c r="C1771" i="66"/>
  <c r="C1803" i="66"/>
  <c r="C1844" i="66"/>
  <c r="C28" i="66"/>
  <c r="C60" i="66"/>
  <c r="C83" i="66"/>
  <c r="C115" i="66"/>
  <c r="C147" i="66"/>
  <c r="C179" i="66"/>
  <c r="C211" i="66"/>
  <c r="C243" i="66"/>
  <c r="L64" i="66"/>
  <c r="L96" i="66"/>
  <c r="L128" i="66"/>
  <c r="L245" i="66"/>
  <c r="L277" i="66"/>
  <c r="L309" i="66"/>
  <c r="L330" i="66"/>
  <c r="L1012" i="66"/>
  <c r="L1030" i="66"/>
  <c r="L1048" i="66"/>
  <c r="L1133" i="66"/>
  <c r="L1232" i="66"/>
  <c r="L1259" i="66"/>
  <c r="C1295" i="66"/>
  <c r="L1317" i="66"/>
  <c r="C1358" i="66"/>
  <c r="L1389" i="66"/>
  <c r="L1398" i="66"/>
  <c r="L1407" i="66"/>
  <c r="L1425" i="66"/>
  <c r="C1430" i="66"/>
  <c r="L1457" i="66"/>
  <c r="L1466" i="66"/>
  <c r="L1475" i="66"/>
  <c r="L1493" i="66"/>
  <c r="C1498" i="66"/>
  <c r="L1502" i="66"/>
  <c r="C1507" i="66"/>
  <c r="L1511" i="66"/>
  <c r="C1602" i="66"/>
  <c r="C1698" i="66"/>
  <c r="C1730" i="66"/>
  <c r="C1867" i="66"/>
  <c r="L1903" i="66"/>
  <c r="C29" i="66"/>
  <c r="L203" i="66"/>
  <c r="L373" i="66"/>
  <c r="L1057" i="66"/>
  <c r="L1075" i="66"/>
  <c r="L1084" i="66"/>
  <c r="L1196" i="66"/>
  <c r="L1223" i="66"/>
  <c r="C1228" i="66"/>
  <c r="C1237" i="66"/>
  <c r="C1412" i="66"/>
  <c r="L1416" i="66"/>
  <c r="C1516" i="66"/>
  <c r="C1584" i="66"/>
  <c r="L1588" i="66"/>
  <c r="C1422" i="66"/>
  <c r="C19" i="66"/>
  <c r="L86" i="66"/>
  <c r="L182" i="66"/>
  <c r="L267" i="66"/>
  <c r="L1044" i="66"/>
  <c r="C1062" i="66"/>
  <c r="C1089" i="66"/>
  <c r="L1093" i="66"/>
  <c r="L1102" i="66"/>
  <c r="L1169" i="66"/>
  <c r="L1178" i="66"/>
  <c r="L1187" i="66"/>
  <c r="L1268" i="66"/>
  <c r="L1277" i="66"/>
  <c r="L1304" i="66"/>
  <c r="C1309" i="66"/>
  <c r="L1313" i="66"/>
  <c r="L1349" i="66"/>
  <c r="L1439" i="66"/>
  <c r="C1444" i="66"/>
  <c r="L1543" i="66"/>
  <c r="C1616" i="66"/>
  <c r="L1739" i="66"/>
  <c r="C1776" i="66"/>
  <c r="L1803" i="66"/>
  <c r="C1808" i="66"/>
  <c r="C1463" i="66"/>
  <c r="C1722" i="66"/>
  <c r="C31" i="66"/>
  <c r="L33" i="66"/>
  <c r="L246" i="66"/>
  <c r="L1008" i="66"/>
  <c r="L1017" i="66"/>
  <c r="L1035" i="66"/>
  <c r="C1040" i="66"/>
  <c r="C1107" i="66"/>
  <c r="L1111" i="66"/>
  <c r="L1151" i="66"/>
  <c r="L1295" i="66"/>
  <c r="C1327" i="66"/>
  <c r="L1331" i="66"/>
  <c r="L1340" i="66"/>
  <c r="C1354" i="66"/>
  <c r="L1358" i="66"/>
  <c r="L1376" i="66"/>
  <c r="L1394" i="66"/>
  <c r="L1430" i="66"/>
  <c r="L1480" i="66"/>
  <c r="L1498" i="66"/>
  <c r="L1507" i="66"/>
  <c r="L1534" i="66"/>
  <c r="L1602" i="66"/>
  <c r="L1634" i="66"/>
  <c r="L1666" i="66"/>
  <c r="L1698" i="66"/>
  <c r="L1730" i="66"/>
  <c r="C1840" i="66"/>
  <c r="C1872" i="66"/>
  <c r="C32" i="66"/>
  <c r="C87" i="66"/>
  <c r="C119" i="66"/>
  <c r="C151" i="66"/>
  <c r="C183" i="66"/>
  <c r="C215" i="66"/>
  <c r="C247" i="66"/>
  <c r="C279" i="66"/>
  <c r="C311" i="66"/>
  <c r="L172" i="66"/>
  <c r="L204" i="66"/>
  <c r="C1013" i="66"/>
  <c r="L1071" i="66"/>
  <c r="L1201" i="66"/>
  <c r="L1219" i="66"/>
  <c r="L1228" i="66"/>
  <c r="L1255" i="66"/>
  <c r="C1291" i="66"/>
  <c r="C1318" i="66"/>
  <c r="L1385" i="66"/>
  <c r="C1399" i="66"/>
  <c r="L1421" i="66"/>
  <c r="L1453" i="66"/>
  <c r="L1462" i="66"/>
  <c r="C1476" i="66"/>
  <c r="C1598" i="66"/>
  <c r="C1694" i="66"/>
  <c r="C1229" i="66"/>
  <c r="L23" i="66"/>
  <c r="L87" i="66"/>
  <c r="L151" i="66"/>
  <c r="L183" i="66"/>
  <c r="L268" i="66"/>
  <c r="L300" i="66"/>
  <c r="L609" i="66"/>
  <c r="L1062" i="66"/>
  <c r="L1080" i="66"/>
  <c r="L1089" i="66"/>
  <c r="L1138" i="66"/>
  <c r="L1192" i="66"/>
  <c r="C1197" i="66"/>
  <c r="L1246" i="66"/>
  <c r="C1282" i="66"/>
  <c r="L1309" i="66"/>
  <c r="C1449" i="66"/>
  <c r="L1557" i="66"/>
  <c r="C1571" i="66"/>
  <c r="C1010" i="66"/>
  <c r="C1039" i="66"/>
  <c r="C1137" i="66"/>
  <c r="C1215" i="66"/>
  <c r="C1219" i="66"/>
  <c r="C1227" i="66"/>
  <c r="C1300" i="66"/>
  <c r="C1304" i="66"/>
  <c r="L1360" i="66"/>
  <c r="C1389" i="66"/>
  <c r="C1421" i="66"/>
  <c r="C1429" i="66"/>
  <c r="C1433" i="66"/>
  <c r="C1441" i="66"/>
  <c r="C1445" i="66"/>
  <c r="C1457" i="66"/>
  <c r="C1502" i="66"/>
  <c r="L1510" i="66"/>
  <c r="L1526" i="66"/>
  <c r="L1616" i="66"/>
  <c r="L1674" i="66"/>
  <c r="C1687" i="66"/>
  <c r="L1712" i="66"/>
  <c r="L1729" i="66"/>
  <c r="L1746" i="66"/>
  <c r="C1755" i="66"/>
  <c r="L1802" i="66"/>
  <c r="L1823" i="66"/>
  <c r="C1832" i="66"/>
  <c r="L1844" i="66"/>
  <c r="L1929" i="66"/>
  <c r="L1997" i="66"/>
  <c r="C1035" i="66"/>
  <c r="C1072" i="66"/>
  <c r="C1076" i="66"/>
  <c r="C1080" i="66"/>
  <c r="C1117" i="66"/>
  <c r="C1125" i="66"/>
  <c r="C1162" i="66"/>
  <c r="C1166" i="66"/>
  <c r="C1199" i="66"/>
  <c r="C1203" i="66"/>
  <c r="C1207" i="66"/>
  <c r="C1211" i="66"/>
  <c r="C1223" i="66"/>
  <c r="C1288" i="66"/>
  <c r="C1292" i="66"/>
  <c r="C1381" i="66"/>
  <c r="C1385" i="66"/>
  <c r="C1397" i="66"/>
  <c r="C1401" i="66"/>
  <c r="C1405" i="66"/>
  <c r="C1409" i="66"/>
  <c r="C1413" i="66"/>
  <c r="C1417" i="66"/>
  <c r="C1547" i="66"/>
  <c r="L1563" i="66"/>
  <c r="L1567" i="66"/>
  <c r="L1575" i="66"/>
  <c r="C1596" i="66"/>
  <c r="C1604" i="66"/>
  <c r="L1608" i="66"/>
  <c r="L1612" i="66"/>
  <c r="C1633" i="66"/>
  <c r="C1637" i="66"/>
  <c r="C1666" i="66"/>
  <c r="C1717" i="66"/>
  <c r="C1738" i="66"/>
  <c r="L1759" i="66"/>
  <c r="C1815" i="66"/>
  <c r="C1891" i="66"/>
  <c r="C1908" i="66"/>
  <c r="L1912" i="66"/>
  <c r="C1993" i="66"/>
  <c r="C1027" i="66"/>
  <c r="C1060" i="66"/>
  <c r="C1129" i="66"/>
  <c r="C1195" i="66"/>
  <c r="C1264" i="66"/>
  <c r="C1357" i="66"/>
  <c r="C1365" i="66"/>
  <c r="C1369" i="66"/>
  <c r="C1377" i="66"/>
  <c r="C1393" i="66"/>
  <c r="C1425" i="66"/>
  <c r="C1482" i="66"/>
  <c r="C1486" i="66"/>
  <c r="C1490" i="66"/>
  <c r="C1494" i="66"/>
  <c r="C1531" i="66"/>
  <c r="C1539" i="66"/>
  <c r="L1559" i="66"/>
  <c r="L1579" i="66"/>
  <c r="C1621" i="66"/>
  <c r="C1625" i="66"/>
  <c r="C1629" i="66"/>
  <c r="L1645" i="66"/>
  <c r="L1649" i="66"/>
  <c r="C1658" i="66"/>
  <c r="C1662" i="66"/>
  <c r="L1670" i="66"/>
  <c r="C1679" i="66"/>
  <c r="L1691" i="66"/>
  <c r="L1708" i="66"/>
  <c r="L1725" i="66"/>
  <c r="L1742" i="66"/>
  <c r="C1764" i="66"/>
  <c r="L1768" i="66"/>
  <c r="C1794" i="66"/>
  <c r="L1798" i="66"/>
  <c r="C1811" i="66"/>
  <c r="L1819" i="66"/>
  <c r="L1840" i="66"/>
  <c r="L1895" i="66"/>
  <c r="C1904" i="66"/>
  <c r="C1921" i="66"/>
  <c r="L1925" i="66"/>
  <c r="C1121" i="66"/>
  <c r="C1154" i="66"/>
  <c r="C1187" i="66"/>
  <c r="C1252" i="66"/>
  <c r="C1296" i="66"/>
  <c r="C1349" i="66"/>
  <c r="C1353" i="66"/>
  <c r="C1466" i="66"/>
  <c r="C1478" i="66"/>
  <c r="C1535" i="66"/>
  <c r="L1571" i="66"/>
  <c r="C1588" i="66"/>
  <c r="L1641" i="66"/>
  <c r="C1700" i="66"/>
  <c r="C1734" i="66"/>
  <c r="L1836" i="66"/>
  <c r="L1857" i="66"/>
  <c r="C1887" i="66"/>
  <c r="L1952" i="66"/>
  <c r="C1019" i="66"/>
  <c r="C1023" i="66"/>
  <c r="C1031" i="66"/>
  <c r="C1064" i="66"/>
  <c r="C1105" i="66"/>
  <c r="C1150" i="66"/>
  <c r="C1183" i="66"/>
  <c r="C1191" i="66"/>
  <c r="C1256" i="66"/>
  <c r="C1260" i="66"/>
  <c r="C1280" i="66"/>
  <c r="C1284" i="66"/>
  <c r="C1325" i="66"/>
  <c r="C1333" i="66"/>
  <c r="C1337" i="66"/>
  <c r="C1345" i="66"/>
  <c r="C1361" i="66"/>
  <c r="C1511" i="66"/>
  <c r="L1600" i="66"/>
  <c r="L1604" i="66"/>
  <c r="L1637" i="66"/>
  <c r="L1683" i="66"/>
  <c r="L1704" i="66"/>
  <c r="L1738" i="66"/>
  <c r="C1747" i="66"/>
  <c r="L1755" i="66"/>
  <c r="C1807" i="66"/>
  <c r="L1815" i="66"/>
  <c r="L1891" i="66"/>
  <c r="L1908" i="66"/>
  <c r="C1917" i="66"/>
  <c r="C1930" i="66"/>
  <c r="L1943" i="66"/>
  <c r="C1948" i="66"/>
  <c r="L1984" i="66"/>
  <c r="C1052" i="66"/>
  <c r="C1085" i="66"/>
  <c r="C1109" i="66"/>
  <c r="C1113" i="66"/>
  <c r="C1179" i="66"/>
  <c r="C1244" i="66"/>
  <c r="C1470" i="66"/>
  <c r="C1474" i="66"/>
  <c r="C1523" i="66"/>
  <c r="C1576" i="66"/>
  <c r="L1592" i="66"/>
  <c r="C1613" i="66"/>
  <c r="L1625" i="66"/>
  <c r="L1629" i="66"/>
  <c r="L1662" i="66"/>
  <c r="C1675" i="66"/>
  <c r="L1679" i="66"/>
  <c r="C1760" i="66"/>
  <c r="C1790" i="66"/>
  <c r="L1794" i="66"/>
  <c r="C1913" i="66"/>
  <c r="C1980" i="66"/>
  <c r="C1056" i="66"/>
  <c r="C1097" i="66"/>
  <c r="C1146" i="66"/>
  <c r="C1175" i="66"/>
  <c r="C1232" i="66"/>
  <c r="C1317" i="66"/>
  <c r="C1321" i="66"/>
  <c r="C1329" i="66"/>
  <c r="C1462" i="66"/>
  <c r="C1499" i="66"/>
  <c r="C1556" i="66"/>
  <c r="C1580" i="66"/>
  <c r="C1646" i="66"/>
  <c r="C1650" i="66"/>
  <c r="C1692" i="66"/>
  <c r="L1700" i="66"/>
  <c r="L1734" i="66"/>
  <c r="L1751" i="66"/>
  <c r="C1799" i="66"/>
  <c r="L1811" i="66"/>
  <c r="L1828" i="66"/>
  <c r="L1887" i="66"/>
  <c r="C1896" i="66"/>
  <c r="L1957" i="66"/>
  <c r="C1142" i="66"/>
  <c r="C1220" i="66"/>
  <c r="C1236" i="66"/>
  <c r="C1240" i="66"/>
  <c r="C1301" i="66"/>
  <c r="C1305" i="66"/>
  <c r="C1313" i="66"/>
  <c r="C1434" i="66"/>
  <c r="C1450" i="66"/>
  <c r="C1454" i="66"/>
  <c r="C1458" i="66"/>
  <c r="C1503" i="66"/>
  <c r="C1544" i="66"/>
  <c r="L1696" i="66"/>
  <c r="L1713" i="66"/>
  <c r="C1726" i="66"/>
  <c r="L1777" i="66"/>
  <c r="C1858" i="66"/>
  <c r="C1875" i="66"/>
  <c r="L1900" i="66"/>
  <c r="L1917" i="66"/>
  <c r="C1935" i="66"/>
  <c r="L1989" i="66"/>
  <c r="C1138" i="66"/>
  <c r="C1167" i="66"/>
  <c r="C1200" i="66"/>
  <c r="C1224" i="66"/>
  <c r="C1293" i="66"/>
  <c r="C1402" i="66"/>
  <c r="C1446" i="66"/>
  <c r="C1548" i="66"/>
  <c r="L1584" i="66"/>
  <c r="C1601" i="66"/>
  <c r="C1605" i="66"/>
  <c r="C1638" i="66"/>
  <c r="C1705" i="66"/>
  <c r="L1747" i="66"/>
  <c r="C1756" i="66"/>
  <c r="L1760" i="66"/>
  <c r="L1773" i="66"/>
  <c r="L1790" i="66"/>
  <c r="L1807" i="66"/>
  <c r="C1854" i="66"/>
  <c r="C1909" i="66"/>
  <c r="L1939" i="66"/>
  <c r="C1944" i="66"/>
  <c r="L1980" i="66"/>
  <c r="C1994" i="66"/>
  <c r="C1028" i="66"/>
  <c r="C1036" i="66"/>
  <c r="C1073" i="66"/>
  <c r="C1077" i="66"/>
  <c r="C1081" i="66"/>
  <c r="C1118" i="66"/>
  <c r="C1163" i="66"/>
  <c r="C1212" i="66"/>
  <c r="C1289" i="66"/>
  <c r="C1370" i="66"/>
  <c r="C1386" i="66"/>
  <c r="C1390" i="66"/>
  <c r="C1394" i="66"/>
  <c r="C1426" i="66"/>
  <c r="C1491" i="66"/>
  <c r="L1576" i="66"/>
  <c r="L1580" i="66"/>
  <c r="C1593" i="66"/>
  <c r="C1597" i="66"/>
  <c r="L1613" i="66"/>
  <c r="L1617" i="66"/>
  <c r="C1626" i="66"/>
  <c r="L1646" i="66"/>
  <c r="L1650" i="66"/>
  <c r="C1663" i="66"/>
  <c r="C1667" i="66"/>
  <c r="L1671" i="66"/>
  <c r="L1692" i="66"/>
  <c r="C1782" i="66"/>
  <c r="C1795" i="66"/>
  <c r="C1816" i="66"/>
  <c r="L1824" i="66"/>
  <c r="L1841" i="66"/>
  <c r="L1879" i="66"/>
  <c r="C1892" i="66"/>
  <c r="L1896" i="66"/>
  <c r="C1922" i="66"/>
  <c r="C1976" i="66"/>
  <c r="C1122" i="66"/>
  <c r="C1126" i="66"/>
  <c r="C1134" i="66"/>
  <c r="C1155" i="66"/>
  <c r="C1188" i="66"/>
  <c r="C1196" i="66"/>
  <c r="C1208" i="66"/>
  <c r="C1265" i="66"/>
  <c r="C1297" i="66"/>
  <c r="C1382" i="66"/>
  <c r="C1398" i="66"/>
  <c r="C1406" i="66"/>
  <c r="C1410" i="66"/>
  <c r="C1414" i="66"/>
  <c r="C1467" i="66"/>
  <c r="C1479" i="66"/>
  <c r="C1495" i="66"/>
  <c r="C1536" i="66"/>
  <c r="L1560" i="66"/>
  <c r="L1609" i="66"/>
  <c r="C1630" i="66"/>
  <c r="C1634" i="66"/>
  <c r="C1659" i="66"/>
  <c r="C1680" i="66"/>
  <c r="L1688" i="66"/>
  <c r="C1701" i="66"/>
  <c r="C1718" i="66"/>
  <c r="L1726" i="66"/>
  <c r="C1735" i="66"/>
  <c r="L1786" i="66"/>
  <c r="L1837" i="66"/>
  <c r="C1905" i="66"/>
  <c r="L1953" i="66"/>
  <c r="C1967" i="66"/>
  <c r="C1020" i="66"/>
  <c r="C1032" i="66"/>
  <c r="C1061" i="66"/>
  <c r="C1065" i="66"/>
  <c r="C1130" i="66"/>
  <c r="C1151" i="66"/>
  <c r="C1159" i="66"/>
  <c r="C1192" i="66"/>
  <c r="C1257" i="66"/>
  <c r="C1285" i="66"/>
  <c r="C1338" i="66"/>
  <c r="C1362" i="66"/>
  <c r="L1548" i="66"/>
  <c r="L1572" i="66"/>
  <c r="C1589" i="66"/>
  <c r="L1605" i="66"/>
  <c r="L1638" i="66"/>
  <c r="L1642" i="66"/>
  <c r="L1684" i="66"/>
  <c r="L1705" i="66"/>
  <c r="C1714" i="66"/>
  <c r="L1756" i="66"/>
  <c r="C1812" i="66"/>
  <c r="L1820" i="66"/>
  <c r="C1846" i="66"/>
  <c r="C1863" i="66"/>
  <c r="C1901" i="66"/>
  <c r="L1909" i="66"/>
  <c r="C1931" i="66"/>
  <c r="L1935" i="66"/>
  <c r="C1999" i="66"/>
  <c r="C1053" i="66"/>
  <c r="C1106" i="66"/>
  <c r="C1114" i="66"/>
  <c r="C1245" i="66"/>
  <c r="C1273" i="66"/>
  <c r="C1277" i="66"/>
  <c r="C1281" i="66"/>
  <c r="C1350" i="66"/>
  <c r="C1471" i="66"/>
  <c r="C1512" i="66"/>
  <c r="L1552" i="66"/>
  <c r="C1585" i="66"/>
  <c r="L1593" i="66"/>
  <c r="L1597" i="66"/>
  <c r="L1663" i="66"/>
  <c r="C1676" i="66"/>
  <c r="L1765" i="66"/>
  <c r="L1782" i="66"/>
  <c r="C1791" i="66"/>
  <c r="L1795" i="66"/>
  <c r="L1816" i="66"/>
  <c r="L1871" i="66"/>
  <c r="L1892" i="66"/>
  <c r="C1940" i="66"/>
  <c r="C1057" i="66"/>
  <c r="C1147" i="66"/>
  <c r="C1180" i="66"/>
  <c r="C1184" i="66"/>
  <c r="C1233" i="66"/>
  <c r="C1330" i="66"/>
  <c r="C1475" i="66"/>
  <c r="C1524" i="66"/>
  <c r="C1528" i="66"/>
  <c r="C1581" i="66"/>
  <c r="C1614" i="66"/>
  <c r="C1618" i="66"/>
  <c r="L1626" i="66"/>
  <c r="L1630" i="66"/>
  <c r="C1651" i="66"/>
  <c r="C1655" i="66"/>
  <c r="L1659" i="66"/>
  <c r="C1693" i="66"/>
  <c r="L1701" i="66"/>
  <c r="L1718" i="66"/>
  <c r="C1770" i="66"/>
  <c r="L1829" i="66"/>
  <c r="L1867" i="66"/>
  <c r="C1897" i="66"/>
  <c r="C1098" i="66"/>
  <c r="C1306" i="66"/>
  <c r="C1322" i="66"/>
  <c r="C1435" i="66"/>
  <c r="C1459" i="66"/>
  <c r="C1557" i="66"/>
  <c r="C1561" i="66"/>
  <c r="C1569" i="66"/>
  <c r="L1622" i="66"/>
  <c r="C1647" i="66"/>
  <c r="C1689" i="66"/>
  <c r="C1710" i="66"/>
  <c r="L1714" i="66"/>
  <c r="C1727" i="66"/>
  <c r="C1731" i="66"/>
  <c r="L1778" i="66"/>
  <c r="C1787" i="66"/>
  <c r="C1800" i="66"/>
  <c r="L1812" i="66"/>
  <c r="C1859" i="66"/>
  <c r="L1901" i="66"/>
  <c r="L1931" i="66"/>
  <c r="C1954" i="66"/>
  <c r="C1963" i="66"/>
  <c r="C1090" i="66"/>
  <c r="C1143" i="66"/>
  <c r="C1168" i="66"/>
  <c r="C1172" i="66"/>
  <c r="C1176" i="66"/>
  <c r="C1225" i="66"/>
  <c r="C1403" i="66"/>
  <c r="C1447" i="66"/>
  <c r="C1504" i="66"/>
  <c r="C1549" i="66"/>
  <c r="C1565" i="66"/>
  <c r="C1573" i="66"/>
  <c r="C1606" i="66"/>
  <c r="C1685" i="66"/>
  <c r="C1744" i="66"/>
  <c r="L1761" i="66"/>
  <c r="L1774" i="66"/>
  <c r="L1791" i="66"/>
  <c r="C1834" i="66"/>
  <c r="L1863" i="66"/>
  <c r="L1888" i="66"/>
  <c r="C1936" i="66"/>
  <c r="L1940" i="66"/>
  <c r="C1986" i="66"/>
  <c r="C1995" i="66"/>
  <c r="C1041" i="66"/>
  <c r="C1045" i="66"/>
  <c r="C1049" i="66"/>
  <c r="C1078" i="66"/>
  <c r="C1082" i="66"/>
  <c r="C1139" i="66"/>
  <c r="C1201" i="66"/>
  <c r="C1213" i="66"/>
  <c r="C1302" i="66"/>
  <c r="C1310" i="66"/>
  <c r="C1314" i="66"/>
  <c r="C1371" i="66"/>
  <c r="C1395" i="66"/>
  <c r="C1427" i="66"/>
  <c r="C1439" i="66"/>
  <c r="C1455" i="66"/>
  <c r="C1520" i="66"/>
  <c r="C1545" i="66"/>
  <c r="C1553" i="66"/>
  <c r="L1585" i="66"/>
  <c r="C1594" i="66"/>
  <c r="L1614" i="66"/>
  <c r="C1643" i="66"/>
  <c r="L1672" i="66"/>
  <c r="L1693" i="66"/>
  <c r="C1723" i="66"/>
  <c r="C1766" i="66"/>
  <c r="L1770" i="66"/>
  <c r="C1851" i="66"/>
  <c r="C1893" i="66"/>
  <c r="L1972" i="66"/>
  <c r="C1008" i="66"/>
  <c r="C1074" i="66"/>
  <c r="C1123" i="66"/>
  <c r="C1135" i="66"/>
  <c r="C1156" i="66"/>
  <c r="C1298" i="66"/>
  <c r="L1306" i="66"/>
  <c r="L1322" i="66"/>
  <c r="C1383" i="66"/>
  <c r="C1407" i="66"/>
  <c r="C1415" i="66"/>
  <c r="L1463" i="66"/>
  <c r="C1492" i="66"/>
  <c r="C1496" i="66"/>
  <c r="L1516" i="66"/>
  <c r="C1541" i="66"/>
  <c r="L1561" i="66"/>
  <c r="C1627" i="66"/>
  <c r="C1631" i="66"/>
  <c r="L1651" i="66"/>
  <c r="L1689" i="66"/>
  <c r="C1702" i="66"/>
  <c r="L1710" i="66"/>
  <c r="L1727" i="66"/>
  <c r="L1859" i="66"/>
  <c r="L1880" i="66"/>
  <c r="L1927" i="66"/>
  <c r="L1954" i="66"/>
  <c r="C1968" i="66"/>
  <c r="C1955" i="66"/>
  <c r="C1919" i="66"/>
  <c r="C1786" i="66"/>
  <c r="C1890" i="66"/>
  <c r="C1878" i="66"/>
  <c r="C1866" i="66"/>
  <c r="C1850" i="66"/>
  <c r="C1910" i="66"/>
  <c r="C1942" i="66"/>
  <c r="C1918" i="66"/>
  <c r="C1732" i="66"/>
  <c r="C1982" i="66"/>
  <c r="C1962" i="66"/>
  <c r="C1950" i="66"/>
  <c r="C1728" i="66"/>
  <c r="C1748" i="66"/>
  <c r="C2001" i="66"/>
  <c r="C1969" i="66"/>
  <c r="C1956" i="66"/>
  <c r="C2004" i="66"/>
  <c r="C1972" i="66"/>
  <c r="C1952" i="66"/>
  <c r="C1021" i="66"/>
  <c r="C1033" i="66"/>
  <c r="C1131" i="66"/>
  <c r="C1160" i="66"/>
  <c r="L1168" i="66"/>
  <c r="L1172" i="66"/>
  <c r="L1176" i="66"/>
  <c r="C1193" i="66"/>
  <c r="L1237" i="66"/>
  <c r="L1241" i="66"/>
  <c r="C1266" i="66"/>
  <c r="C1286" i="66"/>
  <c r="L1318" i="66"/>
  <c r="C1339" i="66"/>
  <c r="C1363" i="66"/>
  <c r="C1375" i="66"/>
  <c r="C1379" i="66"/>
  <c r="L1451" i="66"/>
  <c r="C1480" i="66"/>
  <c r="L1508" i="66"/>
  <c r="C1537" i="66"/>
  <c r="L1565" i="66"/>
  <c r="L1573" i="66"/>
  <c r="L1610" i="66"/>
  <c r="C1635" i="66"/>
  <c r="L1647" i="66"/>
  <c r="C1715" i="66"/>
  <c r="L1757" i="66"/>
  <c r="C1779" i="66"/>
  <c r="C1932" i="66"/>
  <c r="L1936" i="66"/>
  <c r="C2000" i="66"/>
  <c r="C5" i="66"/>
  <c r="C37" i="66"/>
  <c r="C1066" i="66"/>
  <c r="C1115" i="66"/>
  <c r="C1127" i="66"/>
  <c r="C1189" i="66"/>
  <c r="C1209" i="66"/>
  <c r="L1225" i="66"/>
  <c r="L1229" i="66"/>
  <c r="C1270" i="66"/>
  <c r="C1274" i="66"/>
  <c r="L1302" i="66"/>
  <c r="L1310" i="66"/>
  <c r="L1314" i="66"/>
  <c r="C1351" i="66"/>
  <c r="C1355" i="66"/>
  <c r="C1367" i="66"/>
  <c r="L1403" i="66"/>
  <c r="L1447" i="66"/>
  <c r="C1468" i="66"/>
  <c r="L1500" i="66"/>
  <c r="L1504" i="66"/>
  <c r="L1520" i="66"/>
  <c r="L1549" i="66"/>
  <c r="L1553" i="66"/>
  <c r="C1590" i="66"/>
  <c r="C1623" i="66"/>
  <c r="L1639" i="66"/>
  <c r="L1643" i="66"/>
  <c r="C1677" i="66"/>
  <c r="L1685" i="66"/>
  <c r="L1706" i="66"/>
  <c r="L1766" i="66"/>
  <c r="C1847" i="66"/>
  <c r="L1855" i="66"/>
  <c r="C1864" i="66"/>
  <c r="L1876" i="66"/>
  <c r="L1923" i="66"/>
  <c r="C38" i="66"/>
  <c r="C61" i="66"/>
  <c r="C1025" i="66"/>
  <c r="C1058" i="66"/>
  <c r="C1181" i="66"/>
  <c r="L1217" i="66"/>
  <c r="C1246" i="66"/>
  <c r="L1298" i="66"/>
  <c r="C1331" i="66"/>
  <c r="C1343" i="66"/>
  <c r="C1347" i="66"/>
  <c r="L1387" i="66"/>
  <c r="L1419" i="66"/>
  <c r="L1443" i="66"/>
  <c r="C1472" i="66"/>
  <c r="L1496" i="66"/>
  <c r="C1525" i="66"/>
  <c r="C1529" i="66"/>
  <c r="L1541" i="66"/>
  <c r="L1598" i="66"/>
  <c r="C1619" i="66"/>
  <c r="L1631" i="66"/>
  <c r="L1664" i="66"/>
  <c r="L1702" i="66"/>
  <c r="L1723" i="66"/>
  <c r="C1762" i="66"/>
  <c r="C1775" i="66"/>
  <c r="L1783" i="66"/>
  <c r="C1826" i="66"/>
  <c r="C1843" i="66"/>
  <c r="C1885" i="66"/>
  <c r="C1898" i="66"/>
  <c r="L1968" i="66"/>
  <c r="C62" i="66"/>
  <c r="L1070" i="66"/>
  <c r="C1103" i="66"/>
  <c r="C1111" i="66"/>
  <c r="L1131" i="66"/>
  <c r="C1148" i="66"/>
  <c r="L1160" i="66"/>
  <c r="L1197" i="66"/>
  <c r="L1205" i="66"/>
  <c r="C1234" i="66"/>
  <c r="L1286" i="66"/>
  <c r="L1290" i="66"/>
  <c r="C1307" i="66"/>
  <c r="L1379" i="66"/>
  <c r="L1411" i="66"/>
  <c r="C1464" i="66"/>
  <c r="L1484" i="66"/>
  <c r="C1517" i="66"/>
  <c r="L1537" i="66"/>
  <c r="L1635" i="66"/>
  <c r="C1652" i="66"/>
  <c r="L1736" i="66"/>
  <c r="L1868" i="66"/>
  <c r="L1919" i="66"/>
  <c r="C1928" i="66"/>
  <c r="L1932" i="66"/>
  <c r="C1964" i="66"/>
  <c r="C6" i="66"/>
  <c r="C7" i="66"/>
  <c r="C39" i="66"/>
  <c r="C94" i="66"/>
  <c r="C8" i="66"/>
  <c r="C40" i="66"/>
  <c r="C63" i="66"/>
  <c r="C95" i="66"/>
  <c r="C127" i="66"/>
  <c r="C159" i="66"/>
  <c r="C191" i="66"/>
  <c r="C223" i="66"/>
  <c r="L416" i="66"/>
  <c r="L1979" i="66"/>
  <c r="L1947" i="66"/>
  <c r="L1749" i="66"/>
  <c r="L1745" i="66"/>
  <c r="L1741" i="66"/>
  <c r="L1793" i="66"/>
  <c r="L1789" i="66"/>
  <c r="L1781" i="66"/>
  <c r="L1990" i="66"/>
  <c r="L1986" i="66"/>
  <c r="L1825" i="66"/>
  <c r="L1821" i="66"/>
  <c r="L1813" i="66"/>
  <c r="L1801" i="66"/>
  <c r="L1728" i="66"/>
  <c r="L1716" i="66"/>
  <c r="L1978" i="66"/>
  <c r="L1873" i="66"/>
  <c r="L1861" i="66"/>
  <c r="L1853" i="66"/>
  <c r="L1845" i="66"/>
  <c r="L1833" i="66"/>
  <c r="L1748" i="66"/>
  <c r="L1675" i="66"/>
  <c r="L1905" i="66"/>
  <c r="L1893" i="66"/>
  <c r="L1885" i="66"/>
  <c r="L1921" i="66"/>
  <c r="L1897" i="66"/>
  <c r="L1792" i="66"/>
  <c r="L1788" i="66"/>
  <c r="L1711" i="66"/>
  <c r="L1985" i="66"/>
  <c r="L1981" i="66"/>
  <c r="L1965" i="66"/>
  <c r="L1961" i="66"/>
  <c r="L1949" i="66"/>
  <c r="L2004" i="66"/>
  <c r="L2000" i="66"/>
  <c r="L1948" i="66"/>
  <c r="L2003" i="66"/>
  <c r="L1999" i="66"/>
  <c r="L1971" i="66"/>
  <c r="L1967" i="66"/>
  <c r="L238" i="66"/>
  <c r="L482" i="66"/>
  <c r="L514" i="66"/>
  <c r="L578" i="66"/>
  <c r="C1017" i="66"/>
  <c r="L1066" i="66"/>
  <c r="C1091" i="66"/>
  <c r="C1099" i="66"/>
  <c r="L1115" i="66"/>
  <c r="C1169" i="66"/>
  <c r="L1209" i="66"/>
  <c r="C1238" i="66"/>
  <c r="C1242" i="66"/>
  <c r="L1274" i="66"/>
  <c r="C1319" i="66"/>
  <c r="L1355" i="66"/>
  <c r="C1460" i="66"/>
  <c r="C1509" i="66"/>
  <c r="C1574" i="66"/>
  <c r="L1590" i="66"/>
  <c r="C1607" i="66"/>
  <c r="L1623" i="66"/>
  <c r="C1648" i="66"/>
  <c r="L1660" i="66"/>
  <c r="C1822" i="66"/>
  <c r="L1847" i="66"/>
  <c r="L1889" i="66"/>
  <c r="C1937" i="66"/>
  <c r="L1941" i="66"/>
  <c r="C1987" i="66"/>
  <c r="L1991" i="66"/>
  <c r="C1996" i="66"/>
  <c r="C64" i="66"/>
  <c r="C96" i="66"/>
  <c r="C128" i="66"/>
  <c r="C160" i="66"/>
  <c r="C192" i="66"/>
  <c r="C224" i="66"/>
  <c r="C288" i="66"/>
  <c r="C1046" i="66"/>
  <c r="C1050" i="66"/>
  <c r="C1083" i="66"/>
  <c r="C1087" i="66"/>
  <c r="C1173" i="66"/>
  <c r="C1177" i="66"/>
  <c r="L1189" i="66"/>
  <c r="L1262" i="66"/>
  <c r="L1270" i="66"/>
  <c r="L1278" i="66"/>
  <c r="C1311" i="66"/>
  <c r="C1315" i="66"/>
  <c r="L1347" i="66"/>
  <c r="L1351" i="66"/>
  <c r="L1367" i="66"/>
  <c r="C1436" i="66"/>
  <c r="C1448" i="66"/>
  <c r="C1452" i="66"/>
  <c r="L1468" i="66"/>
  <c r="L1488" i="66"/>
  <c r="C1505" i="66"/>
  <c r="L1533" i="66"/>
  <c r="C1550" i="66"/>
  <c r="C1554" i="66"/>
  <c r="C1558" i="66"/>
  <c r="C1566" i="66"/>
  <c r="C1570" i="66"/>
  <c r="C1578" i="66"/>
  <c r="L1586" i="66"/>
  <c r="C1611" i="66"/>
  <c r="L1619" i="66"/>
  <c r="L1656" i="66"/>
  <c r="L1677" i="66"/>
  <c r="C1758" i="66"/>
  <c r="L1762" i="66"/>
  <c r="C1767" i="66"/>
  <c r="C1788" i="66"/>
  <c r="L1809" i="66"/>
  <c r="C1818" i="66"/>
  <c r="L1826" i="66"/>
  <c r="C1835" i="66"/>
  <c r="L1864" i="66"/>
  <c r="L1915" i="66"/>
  <c r="L1973" i="66"/>
  <c r="C4" i="66"/>
  <c r="C1009" i="66"/>
  <c r="C1042" i="66"/>
  <c r="C1079" i="66"/>
  <c r="C1124" i="66"/>
  <c r="C1136" i="66"/>
  <c r="L1148" i="66"/>
  <c r="L1185" i="66"/>
  <c r="C1202" i="66"/>
  <c r="C1214" i="66"/>
  <c r="L1250" i="66"/>
  <c r="L1282" i="66"/>
  <c r="C1299" i="66"/>
  <c r="C1428" i="66"/>
  <c r="C1440" i="66"/>
  <c r="L1464" i="66"/>
  <c r="L1476" i="66"/>
  <c r="C1497" i="66"/>
  <c r="L1525" i="66"/>
  <c r="C1542" i="66"/>
  <c r="L1582" i="66"/>
  <c r="C1595" i="66"/>
  <c r="C1599" i="66"/>
  <c r="L1615" i="66"/>
  <c r="L1652" i="66"/>
  <c r="C1665" i="66"/>
  <c r="C1669" i="66"/>
  <c r="L1673" i="66"/>
  <c r="L1694" i="66"/>
  <c r="C1703" i="66"/>
  <c r="C1724" i="66"/>
  <c r="L1805" i="66"/>
  <c r="C1831" i="66"/>
  <c r="C66" i="66"/>
  <c r="C98" i="66"/>
  <c r="C130" i="66"/>
  <c r="C162" i="66"/>
  <c r="C194" i="66"/>
  <c r="C226" i="66"/>
  <c r="C1038" i="66"/>
  <c r="C1071" i="66"/>
  <c r="C1075" i="66"/>
  <c r="C1161" i="66"/>
  <c r="C1165" i="66"/>
  <c r="C1206" i="66"/>
  <c r="C1218" i="66"/>
  <c r="C1222" i="66"/>
  <c r="L1234" i="66"/>
  <c r="L1242" i="66"/>
  <c r="L1254" i="66"/>
  <c r="C1287" i="66"/>
  <c r="L1307" i="66"/>
  <c r="L1323" i="66"/>
  <c r="L1335" i="66"/>
  <c r="C1372" i="66"/>
  <c r="C1384" i="66"/>
  <c r="C1408" i="66"/>
  <c r="C1416" i="66"/>
  <c r="C1432" i="66"/>
  <c r="L1460" i="66"/>
  <c r="L1509" i="66"/>
  <c r="L1513" i="66"/>
  <c r="L1517" i="66"/>
  <c r="C1546" i="66"/>
  <c r="L1562" i="66"/>
  <c r="L1574" i="66"/>
  <c r="C1603" i="66"/>
  <c r="L1607" i="66"/>
  <c r="C1632" i="66"/>
  <c r="L1648" i="66"/>
  <c r="C1754" i="66"/>
  <c r="L1771" i="66"/>
  <c r="C1784" i="66"/>
  <c r="C1814" i="66"/>
  <c r="L1822" i="66"/>
  <c r="C1852" i="66"/>
  <c r="L1860" i="66"/>
  <c r="C1903" i="66"/>
  <c r="L1911" i="66"/>
  <c r="L1928" i="66"/>
  <c r="C1933" i="66"/>
  <c r="L1937" i="66"/>
  <c r="C1951" i="66"/>
  <c r="L1987" i="66"/>
  <c r="C12" i="66"/>
  <c r="C44" i="66"/>
  <c r="C67" i="66"/>
  <c r="C99" i="66"/>
  <c r="C131" i="66"/>
  <c r="C163" i="66"/>
  <c r="C195" i="66"/>
  <c r="C227" i="66"/>
  <c r="C1034" i="66"/>
  <c r="C1067" i="66"/>
  <c r="C1116" i="66"/>
  <c r="L1173" i="66"/>
  <c r="L1177" i="66"/>
  <c r="C1194" i="66"/>
  <c r="C1210" i="66"/>
  <c r="C1275" i="66"/>
  <c r="L1315" i="66"/>
  <c r="C1376" i="66"/>
  <c r="C1400" i="66"/>
  <c r="C1481" i="66"/>
  <c r="L1521" i="66"/>
  <c r="L1554" i="66"/>
  <c r="L1558" i="66"/>
  <c r="L1566" i="66"/>
  <c r="L1578" i="66"/>
  <c r="C1591" i="66"/>
  <c r="L1611" i="66"/>
  <c r="L1644" i="66"/>
  <c r="C1661" i="66"/>
  <c r="C1682" i="66"/>
  <c r="L1758" i="66"/>
  <c r="L1877" i="66"/>
  <c r="C1983" i="66"/>
  <c r="C13" i="66"/>
  <c r="C45" i="66"/>
  <c r="C68" i="66"/>
  <c r="C100" i="66"/>
  <c r="C132" i="66"/>
  <c r="C164" i="66"/>
  <c r="C196" i="66"/>
  <c r="C228" i="66"/>
  <c r="C1005" i="66"/>
  <c r="C1022" i="66"/>
  <c r="C1026" i="66"/>
  <c r="C1030" i="66"/>
  <c r="C1059" i="66"/>
  <c r="C1120" i="66"/>
  <c r="C1128" i="66"/>
  <c r="L1230" i="66"/>
  <c r="C1263" i="66"/>
  <c r="C1267" i="66"/>
  <c r="C1271" i="66"/>
  <c r="C1279" i="66"/>
  <c r="L1311" i="66"/>
  <c r="C1340" i="66"/>
  <c r="C1352" i="66"/>
  <c r="C1356" i="66"/>
  <c r="C1364" i="66"/>
  <c r="C1368" i="66"/>
  <c r="C1392" i="66"/>
  <c r="C1424" i="66"/>
  <c r="L1436" i="66"/>
  <c r="L1448" i="66"/>
  <c r="C1489" i="66"/>
  <c r="L1497" i="66"/>
  <c r="L1505" i="66"/>
  <c r="C1530" i="66"/>
  <c r="L1542" i="66"/>
  <c r="L1550" i="66"/>
  <c r="L1570" i="66"/>
  <c r="C1587" i="66"/>
  <c r="L1599" i="66"/>
  <c r="C1620" i="66"/>
  <c r="C1624" i="66"/>
  <c r="L1640" i="66"/>
  <c r="C1657" i="66"/>
  <c r="L1669" i="66"/>
  <c r="C1678" i="66"/>
  <c r="L1686" i="66"/>
  <c r="L1707" i="66"/>
  <c r="L1724" i="66"/>
  <c r="C1750" i="66"/>
  <c r="C1763" i="66"/>
  <c r="L1767" i="66"/>
  <c r="C1780" i="66"/>
  <c r="L1797" i="66"/>
  <c r="C1827" i="66"/>
  <c r="L1835" i="66"/>
  <c r="C1848" i="66"/>
  <c r="C1886" i="66"/>
  <c r="C1899" i="66"/>
  <c r="L1924" i="66"/>
  <c r="C1974" i="66"/>
  <c r="C14" i="66"/>
  <c r="C69" i="66"/>
  <c r="C101" i="66"/>
  <c r="C133" i="66"/>
  <c r="C197" i="66"/>
  <c r="C229" i="66"/>
  <c r="C1104" i="66"/>
  <c r="C1149" i="66"/>
  <c r="C1153" i="66"/>
  <c r="C1182" i="66"/>
  <c r="C1186" i="66"/>
  <c r="C1190" i="66"/>
  <c r="L1202" i="66"/>
  <c r="L1214" i="66"/>
  <c r="L1218" i="66"/>
  <c r="L1226" i="66"/>
  <c r="C1247" i="66"/>
  <c r="C1251" i="66"/>
  <c r="C1259" i="66"/>
  <c r="C1283" i="66"/>
  <c r="L1299" i="66"/>
  <c r="L1303" i="66"/>
  <c r="C1344" i="66"/>
  <c r="C1348" i="66"/>
  <c r="L1388" i="66"/>
  <c r="L1404" i="66"/>
  <c r="L1420" i="66"/>
  <c r="L1428" i="66"/>
  <c r="L1432" i="66"/>
  <c r="L1440" i="66"/>
  <c r="L1444" i="66"/>
  <c r="L1456" i="66"/>
  <c r="C1465" i="66"/>
  <c r="C1469" i="66"/>
  <c r="C1473" i="66"/>
  <c r="C1477" i="66"/>
  <c r="L1501" i="66"/>
  <c r="C1534" i="66"/>
  <c r="L1546" i="66"/>
  <c r="C1583" i="66"/>
  <c r="L1595" i="66"/>
  <c r="L1603" i="66"/>
  <c r="C1653" i="66"/>
  <c r="L1665" i="66"/>
  <c r="C1695" i="66"/>
  <c r="C1699" i="66"/>
  <c r="L1703" i="66"/>
  <c r="L1754" i="66"/>
  <c r="L1814" i="66"/>
  <c r="L1831" i="66"/>
  <c r="L1869" i="66"/>
  <c r="L1907" i="66"/>
  <c r="C1916" i="66"/>
  <c r="L1933" i="66"/>
  <c r="C134" i="66"/>
  <c r="C1018" i="66"/>
  <c r="L1067" i="66"/>
  <c r="C1092" i="66"/>
  <c r="L1116" i="66"/>
  <c r="L1132" i="66"/>
  <c r="L1198" i="66"/>
  <c r="L1210" i="66"/>
  <c r="C1243" i="66"/>
  <c r="C1255" i="66"/>
  <c r="L1291" i="66"/>
  <c r="C1324" i="66"/>
  <c r="C1336" i="66"/>
  <c r="L1380" i="66"/>
  <c r="L1400" i="66"/>
  <c r="L1412" i="66"/>
  <c r="C1461" i="66"/>
  <c r="L1481" i="66"/>
  <c r="C1510" i="66"/>
  <c r="L1591" i="66"/>
  <c r="C1608" i="66"/>
  <c r="L1636" i="66"/>
  <c r="L1661" i="66"/>
  <c r="L1682" i="66"/>
  <c r="C1712" i="66"/>
  <c r="C1746" i="66"/>
  <c r="C1802" i="66"/>
  <c r="C1823" i="66"/>
  <c r="C1929" i="66"/>
  <c r="C1988" i="66"/>
  <c r="C46" i="66"/>
  <c r="C165" i="66"/>
  <c r="C15" i="66"/>
  <c r="C47" i="66"/>
  <c r="C70" i="66"/>
  <c r="C102" i="66"/>
  <c r="C166" i="66"/>
  <c r="C198" i="66"/>
  <c r="C230" i="66"/>
  <c r="C16" i="66"/>
  <c r="C48" i="66"/>
  <c r="C71" i="66"/>
  <c r="C103" i="66"/>
  <c r="C135" i="66"/>
  <c r="C167" i="66"/>
  <c r="C199" i="66"/>
  <c r="C231" i="66"/>
  <c r="L230" i="66"/>
  <c r="L1005" i="66"/>
  <c r="L1026" i="66"/>
  <c r="C1051" i="66"/>
  <c r="L1059" i="66"/>
  <c r="C1084" i="66"/>
  <c r="L1120" i="66"/>
  <c r="L1128" i="66"/>
  <c r="C1170" i="66"/>
  <c r="C1174" i="66"/>
  <c r="C1178" i="66"/>
  <c r="C1239" i="66"/>
  <c r="L1263" i="66"/>
  <c r="C1320" i="66"/>
  <c r="L1356" i="66"/>
  <c r="L1364" i="66"/>
  <c r="L1368" i="66"/>
  <c r="L1392" i="66"/>
  <c r="L1424" i="66"/>
  <c r="C1453" i="66"/>
  <c r="L1489" i="66"/>
  <c r="C1522" i="66"/>
  <c r="L1530" i="66"/>
  <c r="C1555" i="66"/>
  <c r="C1567" i="66"/>
  <c r="C1612" i="66"/>
  <c r="L1620" i="66"/>
  <c r="L1624" i="66"/>
  <c r="C1645" i="66"/>
  <c r="L1657" i="66"/>
  <c r="L1678" i="66"/>
  <c r="C1691" i="66"/>
  <c r="L1750" i="66"/>
  <c r="C1759" i="66"/>
  <c r="L1763" i="66"/>
  <c r="L1810" i="66"/>
  <c r="C1819" i="66"/>
  <c r="L1827" i="66"/>
  <c r="L1848" i="66"/>
  <c r="L1865" i="66"/>
  <c r="L1538" i="66"/>
  <c r="C1563" i="66"/>
  <c r="C1575" i="66"/>
  <c r="C1640" i="66"/>
  <c r="C1644" i="66"/>
  <c r="L1668" i="66"/>
  <c r="C1697" i="66"/>
  <c r="L1721" i="66"/>
  <c r="C1774" i="66"/>
  <c r="C1778" i="66"/>
  <c r="L1818" i="66"/>
  <c r="L1858" i="66"/>
  <c r="C1883" i="66"/>
  <c r="C1895" i="66"/>
  <c r="C1907" i="66"/>
  <c r="C1911" i="66"/>
  <c r="L1951" i="66"/>
  <c r="L1963" i="66"/>
  <c r="L1975" i="66"/>
  <c r="L1983" i="66"/>
  <c r="L1995" i="66"/>
  <c r="L1955" i="66"/>
  <c r="C1984" i="66"/>
  <c r="C1960" i="66"/>
  <c r="C1992" i="66"/>
  <c r="L1960" i="66"/>
  <c r="L1964" i="66"/>
  <c r="L1976" i="66"/>
  <c r="L1992" i="66"/>
  <c r="L1996" i="66"/>
  <c r="L1944" i="66"/>
  <c r="L1988" i="66"/>
  <c r="L1956" i="66"/>
  <c r="C1949" i="66"/>
  <c r="C1961" i="66"/>
  <c r="C1965" i="66"/>
  <c r="C1977" i="66"/>
  <c r="C1981" i="66"/>
  <c r="C1985" i="66"/>
  <c r="C1997" i="66"/>
  <c r="C1945" i="66"/>
  <c r="C1953" i="66"/>
  <c r="C1973" i="66"/>
  <c r="C1989" i="66"/>
  <c r="C1941" i="66"/>
  <c r="C1957" i="66"/>
  <c r="L1977" i="66"/>
  <c r="L1945" i="66"/>
  <c r="L1993" i="66"/>
  <c r="L1969" i="66"/>
  <c r="L2001" i="66"/>
  <c r="L1654" i="66"/>
  <c r="C1671" i="66"/>
  <c r="C1683" i="66"/>
  <c r="L1719" i="66"/>
  <c r="L1731" i="66"/>
  <c r="L1796" i="66"/>
  <c r="L1804" i="66"/>
  <c r="L1808" i="66"/>
  <c r="C1865" i="66"/>
  <c r="C1869" i="66"/>
  <c r="C1877" i="66"/>
  <c r="C1881" i="66"/>
  <c r="C1889" i="66"/>
  <c r="L1913" i="66"/>
  <c r="C1752" i="66"/>
  <c r="L1780" i="66"/>
  <c r="L1784" i="66"/>
  <c r="C1833" i="66"/>
  <c r="C1845" i="66"/>
  <c r="C1849" i="66"/>
  <c r="C1853" i="66"/>
  <c r="C1861" i="66"/>
  <c r="C1873" i="66"/>
  <c r="C1978" i="66"/>
  <c r="L1695" i="66"/>
  <c r="C1736" i="66"/>
  <c r="C1740" i="66"/>
  <c r="L1772" i="66"/>
  <c r="L1776" i="66"/>
  <c r="C1829" i="66"/>
  <c r="C1837" i="66"/>
  <c r="C1841" i="66"/>
  <c r="C1857" i="66"/>
  <c r="C1946" i="66"/>
  <c r="C1966" i="66"/>
  <c r="C1998" i="66"/>
  <c r="L1699" i="66"/>
  <c r="C1716" i="66"/>
  <c r="L1764" i="66"/>
  <c r="C1801" i="66"/>
  <c r="C1813" i="66"/>
  <c r="C1817" i="66"/>
  <c r="C1821" i="66"/>
  <c r="C1825" i="66"/>
  <c r="L1881" i="66"/>
  <c r="C1934" i="66"/>
  <c r="C1970" i="66"/>
  <c r="C1990" i="66"/>
  <c r="C2002" i="66"/>
  <c r="L1687" i="66"/>
  <c r="C1720" i="66"/>
  <c r="L1752" i="66"/>
  <c r="C1797" i="66"/>
  <c r="C1805" i="66"/>
  <c r="C1809" i="66"/>
  <c r="L1849" i="66"/>
  <c r="C1914" i="66"/>
  <c r="C1926" i="66"/>
  <c r="C1938" i="66"/>
  <c r="C1958" i="66"/>
  <c r="C1704" i="66"/>
  <c r="L1740" i="66"/>
  <c r="L1744" i="66"/>
  <c r="C1781" i="66"/>
  <c r="C1785" i="66"/>
  <c r="C1789" i="66"/>
  <c r="C1793" i="66"/>
  <c r="L1946" i="66"/>
  <c r="L1966" i="66"/>
  <c r="L1998" i="66"/>
  <c r="L1452" i="66"/>
  <c r="C1485" i="66"/>
  <c r="C1493" i="66"/>
  <c r="C1521" i="66"/>
  <c r="L1529" i="66"/>
  <c r="C1562" i="66"/>
  <c r="C1582" i="66"/>
  <c r="C1586" i="66"/>
  <c r="L1606" i="66"/>
  <c r="L1618" i="66"/>
  <c r="C1639" i="66"/>
  <c r="L1667" i="66"/>
  <c r="C1696" i="66"/>
  <c r="C1708" i="66"/>
  <c r="C1769" i="66"/>
  <c r="C1773" i="66"/>
  <c r="C1777" i="66"/>
  <c r="L1817" i="66"/>
  <c r="C1902" i="66"/>
  <c r="L1934" i="66"/>
  <c r="L1950" i="66"/>
  <c r="L1962" i="66"/>
  <c r="L1970" i="66"/>
  <c r="L1982" i="66"/>
  <c r="L1994" i="66"/>
  <c r="L2002" i="66"/>
  <c r="L1720" i="66"/>
  <c r="C1765" i="66"/>
  <c r="C1882" i="66"/>
  <c r="C1894" i="66"/>
  <c r="C1906" i="66"/>
  <c r="L1914" i="66"/>
  <c r="L1926" i="66"/>
  <c r="L1930" i="66"/>
  <c r="L1938" i="66"/>
  <c r="L1958" i="66"/>
  <c r="L1974" i="66"/>
  <c r="L1655" i="66"/>
  <c r="C1672" i="66"/>
  <c r="C1684" i="66"/>
  <c r="C1688" i="66"/>
  <c r="L1732" i="66"/>
  <c r="C1753" i="66"/>
  <c r="C1757" i="66"/>
  <c r="C1761" i="66"/>
  <c r="L1785" i="66"/>
  <c r="C1870" i="66"/>
  <c r="L1918" i="66"/>
  <c r="L1942" i="66"/>
  <c r="C1741" i="66"/>
  <c r="C1745" i="66"/>
  <c r="C1749" i="66"/>
  <c r="L1769" i="66"/>
  <c r="C1862" i="66"/>
  <c r="C1874" i="66"/>
  <c r="L1898" i="66"/>
  <c r="L1902" i="66"/>
  <c r="L1922" i="66"/>
  <c r="C1947" i="66"/>
  <c r="C1979" i="66"/>
  <c r="C1737" i="66"/>
  <c r="C1830" i="66"/>
  <c r="C1838" i="66"/>
  <c r="C1842" i="66"/>
  <c r="L1882" i="66"/>
  <c r="L1894" i="66"/>
  <c r="L1906" i="66"/>
  <c r="L1910" i="66"/>
  <c r="C1971" i="66"/>
  <c r="C2003" i="66"/>
  <c r="C1721" i="66"/>
  <c r="C1729" i="66"/>
  <c r="L1753" i="66"/>
  <c r="L1870" i="66"/>
  <c r="L1886" i="66"/>
  <c r="C1915" i="66"/>
  <c r="C1927" i="66"/>
  <c r="C1939" i="66"/>
  <c r="C1959" i="66"/>
  <c r="C1975" i="66"/>
  <c r="C1991" i="66"/>
  <c r="C1656" i="66"/>
  <c r="L1676" i="66"/>
  <c r="L1680" i="66"/>
  <c r="C1725" i="66"/>
  <c r="C1733" i="66"/>
  <c r="C1798" i="66"/>
  <c r="C1806" i="66"/>
  <c r="C1810" i="66"/>
  <c r="L1850" i="66"/>
  <c r="L1862" i="66"/>
  <c r="L1866" i="66"/>
  <c r="L1874" i="66"/>
  <c r="L1878" i="66"/>
  <c r="L1890" i="66"/>
  <c r="C1943" i="66"/>
  <c r="C1709" i="66"/>
  <c r="C1713" i="66"/>
  <c r="L1737" i="66"/>
  <c r="L1830" i="66"/>
  <c r="L1834" i="66"/>
  <c r="L1838" i="66"/>
  <c r="L1842" i="66"/>
  <c r="L1846" i="66"/>
  <c r="L1854" i="66"/>
  <c r="C1923" i="66"/>
  <c r="C518" i="66"/>
  <c r="C36" i="66"/>
  <c r="C91" i="66"/>
  <c r="C123" i="66"/>
  <c r="C155" i="66"/>
  <c r="C187" i="66"/>
  <c r="C219" i="66"/>
  <c r="C251" i="66"/>
  <c r="L655" i="66"/>
  <c r="L663" i="66"/>
  <c r="L679" i="66"/>
  <c r="L695" i="66"/>
  <c r="L727" i="66"/>
  <c r="L743" i="66"/>
  <c r="L983" i="66"/>
  <c r="C92" i="66"/>
  <c r="C124" i="66"/>
  <c r="C156" i="66"/>
  <c r="C188" i="66"/>
  <c r="C220" i="66"/>
  <c r="C252" i="66"/>
  <c r="L19" i="66"/>
  <c r="L27" i="66"/>
  <c r="L217" i="66"/>
  <c r="C93" i="66"/>
  <c r="C125" i="66"/>
  <c r="C157" i="66"/>
  <c r="C189" i="66"/>
  <c r="C221" i="66"/>
  <c r="C253" i="66"/>
  <c r="L35" i="66"/>
  <c r="L59" i="66"/>
  <c r="L344" i="66"/>
  <c r="L352" i="66"/>
  <c r="L384" i="66"/>
  <c r="C126" i="66"/>
  <c r="C158" i="66"/>
  <c r="C190" i="66"/>
  <c r="C222" i="66"/>
  <c r="C254" i="66"/>
  <c r="L281" i="66"/>
  <c r="L289" i="66"/>
  <c r="L297" i="66"/>
  <c r="L305" i="66"/>
  <c r="L480" i="66"/>
  <c r="L504" i="66"/>
  <c r="L536" i="66"/>
  <c r="L552" i="66"/>
  <c r="L560" i="66"/>
  <c r="L576" i="66"/>
  <c r="L592" i="66"/>
  <c r="L608" i="66"/>
  <c r="L99" i="66"/>
  <c r="L123" i="66"/>
  <c r="L321" i="66"/>
  <c r="L672" i="66"/>
  <c r="L712" i="66"/>
  <c r="L728" i="66"/>
  <c r="L736" i="66"/>
  <c r="L752" i="66"/>
  <c r="L876" i="66"/>
  <c r="L218" i="66"/>
  <c r="L226" i="66"/>
  <c r="L329" i="66"/>
  <c r="C10" i="66"/>
  <c r="C42" i="66"/>
  <c r="C65" i="66"/>
  <c r="C97" i="66"/>
  <c r="C129" i="66"/>
  <c r="C161" i="66"/>
  <c r="C193" i="66"/>
  <c r="C225" i="66"/>
  <c r="L36" i="66"/>
  <c r="L44" i="66"/>
  <c r="L266" i="66"/>
  <c r="L393" i="66"/>
  <c r="L409" i="66"/>
  <c r="C84" i="66"/>
  <c r="C116" i="66"/>
  <c r="C148" i="66"/>
  <c r="C180" i="66"/>
  <c r="C212" i="66"/>
  <c r="C244" i="66"/>
  <c r="L9" i="66"/>
  <c r="L25" i="66"/>
  <c r="L136" i="66"/>
  <c r="L144" i="66"/>
  <c r="C30" i="66"/>
  <c r="C85" i="66"/>
  <c r="C117" i="66"/>
  <c r="C149" i="66"/>
  <c r="C181" i="66"/>
  <c r="C213" i="66"/>
  <c r="C245" i="66"/>
  <c r="L41" i="66"/>
  <c r="L49" i="66"/>
  <c r="L57" i="66"/>
  <c r="L152" i="66"/>
  <c r="L160" i="66"/>
  <c r="L168" i="66"/>
  <c r="C86" i="66"/>
  <c r="C118" i="66"/>
  <c r="C150" i="66"/>
  <c r="C182" i="66"/>
  <c r="C214" i="66"/>
  <c r="C246" i="66"/>
  <c r="C630" i="66"/>
  <c r="L65" i="66"/>
  <c r="L311" i="66"/>
  <c r="L526" i="66"/>
  <c r="L534" i="66"/>
  <c r="L566" i="66"/>
  <c r="C343" i="66"/>
  <c r="C375" i="66"/>
  <c r="C407" i="66"/>
  <c r="C439" i="66"/>
  <c r="C471" i="66"/>
  <c r="C503" i="66"/>
  <c r="C535" i="66"/>
  <c r="C567" i="66"/>
  <c r="C599" i="66"/>
  <c r="C631" i="66"/>
  <c r="C663" i="66"/>
  <c r="C695" i="66"/>
  <c r="C727" i="66"/>
  <c r="C759" i="66"/>
  <c r="C791" i="66"/>
  <c r="C823" i="66"/>
  <c r="C855" i="66"/>
  <c r="C887" i="66"/>
  <c r="C919" i="66"/>
  <c r="C951" i="66"/>
  <c r="C983" i="66"/>
  <c r="L73" i="66"/>
  <c r="L81" i="66"/>
  <c r="L97" i="66"/>
  <c r="L113" i="66"/>
  <c r="L121" i="66"/>
  <c r="C88" i="66"/>
  <c r="C120" i="66"/>
  <c r="C152" i="66"/>
  <c r="C184" i="66"/>
  <c r="C216" i="66"/>
  <c r="C248" i="66"/>
  <c r="C568" i="66"/>
  <c r="L18" i="66"/>
  <c r="L26" i="66"/>
  <c r="L129" i="66"/>
  <c r="L137" i="66"/>
  <c r="L145" i="66"/>
  <c r="C34" i="66"/>
  <c r="C89" i="66"/>
  <c r="C121" i="66"/>
  <c r="C153" i="66"/>
  <c r="C185" i="66"/>
  <c r="C217" i="66"/>
  <c r="C249" i="66"/>
  <c r="L34" i="66"/>
  <c r="L42" i="66"/>
  <c r="L50" i="66"/>
  <c r="L58" i="66"/>
  <c r="L153" i="66"/>
  <c r="C90" i="66"/>
  <c r="C122" i="66"/>
  <c r="C154" i="66"/>
  <c r="C186" i="66"/>
  <c r="C218" i="66"/>
  <c r="C250" i="66"/>
  <c r="L431" i="66"/>
  <c r="L439" i="66"/>
  <c r="L471" i="66"/>
  <c r="L511" i="66"/>
  <c r="L551" i="66"/>
  <c r="L567" i="66"/>
  <c r="L583" i="66"/>
  <c r="L599" i="66"/>
  <c r="L615" i="66"/>
  <c r="L631" i="66"/>
  <c r="C744" i="66"/>
  <c r="C278" i="66"/>
  <c r="C310" i="66"/>
  <c r="C342" i="66"/>
  <c r="C374" i="66"/>
  <c r="C406" i="66"/>
  <c r="C438" i="66"/>
  <c r="C470" i="66"/>
  <c r="C502" i="66"/>
  <c r="C534" i="66"/>
  <c r="C566" i="66"/>
  <c r="C598" i="66"/>
  <c r="C662" i="66"/>
  <c r="C694" i="66"/>
  <c r="C726" i="66"/>
  <c r="C758" i="66"/>
  <c r="C790" i="66"/>
  <c r="C822" i="66"/>
  <c r="C854" i="66"/>
  <c r="C886" i="66"/>
  <c r="C918" i="66"/>
  <c r="C950" i="66"/>
  <c r="C982" i="66"/>
  <c r="L265" i="66"/>
  <c r="L320" i="66"/>
  <c r="C280" i="66"/>
  <c r="C376" i="66"/>
  <c r="C440" i="66"/>
  <c r="C536" i="66"/>
  <c r="C632" i="66"/>
  <c r="C728" i="66"/>
  <c r="C824" i="66"/>
  <c r="C920" i="66"/>
  <c r="C312" i="66"/>
  <c r="C344" i="66"/>
  <c r="C408" i="66"/>
  <c r="C472" i="66"/>
  <c r="C504" i="66"/>
  <c r="C600" i="66"/>
  <c r="C664" i="66"/>
  <c r="C696" i="66"/>
  <c r="C760" i="66"/>
  <c r="C792" i="66"/>
  <c r="C856" i="66"/>
  <c r="C888" i="66"/>
  <c r="C952" i="66"/>
  <c r="C984" i="66"/>
  <c r="C281" i="66"/>
  <c r="C313" i="66"/>
  <c r="C345" i="66"/>
  <c r="C377" i="66"/>
  <c r="C409" i="66"/>
  <c r="C441" i="66"/>
  <c r="C473" i="66"/>
  <c r="C505" i="66"/>
  <c r="C537" i="66"/>
  <c r="C569" i="66"/>
  <c r="C601" i="66"/>
  <c r="C633" i="66"/>
  <c r="C665" i="66"/>
  <c r="C697" i="66"/>
  <c r="C729" i="66"/>
  <c r="C761" i="66"/>
  <c r="C825" i="66"/>
  <c r="C857" i="66"/>
  <c r="C889" i="66"/>
  <c r="C921" i="66"/>
  <c r="C953" i="66"/>
  <c r="C985" i="66"/>
  <c r="L670" i="66"/>
  <c r="L734" i="66"/>
  <c r="L798" i="66"/>
  <c r="L830" i="66"/>
  <c r="L862" i="66"/>
  <c r="L878" i="66"/>
  <c r="L886" i="66"/>
  <c r="L894" i="66"/>
  <c r="L926" i="66"/>
  <c r="L950" i="66"/>
  <c r="L958" i="66"/>
  <c r="L974" i="66"/>
  <c r="C282" i="66"/>
  <c r="C314" i="66"/>
  <c r="C346" i="66"/>
  <c r="C378" i="66"/>
  <c r="C410" i="66"/>
  <c r="C442" i="66"/>
  <c r="C474" i="66"/>
  <c r="C506" i="66"/>
  <c r="C538" i="66"/>
  <c r="C570" i="66"/>
  <c r="C602" i="66"/>
  <c r="C634" i="66"/>
  <c r="C666" i="66"/>
  <c r="C698" i="66"/>
  <c r="C730" i="66"/>
  <c r="C762" i="66"/>
  <c r="C794" i="66"/>
  <c r="C826" i="66"/>
  <c r="C858" i="66"/>
  <c r="C890" i="66"/>
  <c r="C922" i="66"/>
  <c r="C954" i="66"/>
  <c r="C986" i="66"/>
  <c r="C692" i="66"/>
  <c r="C283" i="66"/>
  <c r="C315" i="66"/>
  <c r="C347" i="66"/>
  <c r="C379" i="66"/>
  <c r="C411" i="66"/>
  <c r="C443" i="66"/>
  <c r="C475" i="66"/>
  <c r="C754" i="66"/>
  <c r="C284" i="66"/>
  <c r="C316" i="66"/>
  <c r="C348" i="66"/>
  <c r="C380" i="66"/>
  <c r="C412" i="66"/>
  <c r="C444" i="66"/>
  <c r="C476" i="66"/>
  <c r="C793" i="66"/>
  <c r="L791" i="66"/>
  <c r="L823" i="66"/>
  <c r="L855" i="66"/>
  <c r="L871" i="66"/>
  <c r="L887" i="66"/>
  <c r="L919" i="66"/>
  <c r="L935" i="66"/>
  <c r="L943" i="66"/>
  <c r="L951" i="66"/>
  <c r="C286" i="66"/>
  <c r="C318" i="66"/>
  <c r="C350" i="66"/>
  <c r="C382" i="66"/>
  <c r="C414" i="66"/>
  <c r="C446" i="66"/>
  <c r="C478" i="66"/>
  <c r="C510" i="66"/>
  <c r="C917" i="66"/>
  <c r="C979" i="66"/>
  <c r="C256" i="66"/>
  <c r="L792" i="66"/>
  <c r="L800" i="66"/>
  <c r="L816" i="66"/>
  <c r="L824" i="66"/>
  <c r="L832" i="66"/>
  <c r="L848" i="66"/>
  <c r="L864" i="66"/>
  <c r="L880" i="66"/>
  <c r="L888" i="66"/>
  <c r="L896" i="66"/>
  <c r="L912" i="66"/>
  <c r="L920" i="66"/>
  <c r="L928" i="66"/>
  <c r="L944" i="66"/>
  <c r="L952" i="66"/>
  <c r="L960" i="66"/>
  <c r="C258" i="66"/>
  <c r="C290" i="66"/>
  <c r="C322" i="66"/>
  <c r="C354" i="66"/>
  <c r="C386" i="66"/>
  <c r="C418" i="66"/>
  <c r="C450" i="66"/>
  <c r="C482" i="66"/>
  <c r="C514" i="66"/>
  <c r="C546" i="66"/>
  <c r="C578" i="66"/>
  <c r="C610" i="66"/>
  <c r="C642" i="66"/>
  <c r="C674" i="66"/>
  <c r="C706" i="66"/>
  <c r="C738" i="66"/>
  <c r="C770" i="66"/>
  <c r="C802" i="66"/>
  <c r="C834" i="66"/>
  <c r="C866" i="66"/>
  <c r="C898" i="66"/>
  <c r="C930" i="66"/>
  <c r="C962" i="66"/>
  <c r="C994" i="66"/>
  <c r="L976" i="66"/>
  <c r="C259" i="66"/>
  <c r="C291" i="66"/>
  <c r="C323" i="66"/>
  <c r="C355" i="66"/>
  <c r="C387" i="66"/>
  <c r="C419" i="66"/>
  <c r="C451" i="66"/>
  <c r="C483" i="66"/>
  <c r="C515" i="66"/>
  <c r="C547" i="66"/>
  <c r="C579" i="66"/>
  <c r="C611" i="66"/>
  <c r="C643" i="66"/>
  <c r="C675" i="66"/>
  <c r="C707" i="66"/>
  <c r="C739" i="66"/>
  <c r="C771" i="66"/>
  <c r="C803" i="66"/>
  <c r="C835" i="66"/>
  <c r="C867" i="66"/>
  <c r="C899" i="66"/>
  <c r="C931" i="66"/>
  <c r="C963" i="66"/>
  <c r="C995" i="66"/>
  <c r="L992" i="66"/>
  <c r="L1000" i="66"/>
  <c r="C260" i="66"/>
  <c r="C292" i="66"/>
  <c r="C324" i="66"/>
  <c r="C356" i="66"/>
  <c r="C388" i="66"/>
  <c r="C420" i="66"/>
  <c r="C452" i="66"/>
  <c r="C484" i="66"/>
  <c r="C516" i="66"/>
  <c r="C548" i="66"/>
  <c r="C580" i="66"/>
  <c r="C612" i="66"/>
  <c r="C644" i="66"/>
  <c r="C676" i="66"/>
  <c r="C708" i="66"/>
  <c r="C740" i="66"/>
  <c r="C772" i="66"/>
  <c r="C804" i="66"/>
  <c r="C836" i="66"/>
  <c r="C868" i="66"/>
  <c r="C900" i="66"/>
  <c r="C932" i="66"/>
  <c r="C964" i="66"/>
  <c r="C996" i="66"/>
  <c r="C357" i="66"/>
  <c r="C389" i="66"/>
  <c r="C485" i="66"/>
  <c r="C581" i="66"/>
  <c r="C645" i="66"/>
  <c r="C709" i="66"/>
  <c r="C773" i="66"/>
  <c r="C805" i="66"/>
  <c r="C869" i="66"/>
  <c r="C933" i="66"/>
  <c r="C997" i="66"/>
  <c r="L761" i="66"/>
  <c r="L769" i="66"/>
  <c r="L785" i="66"/>
  <c r="L793" i="66"/>
  <c r="L841" i="66"/>
  <c r="L857" i="66"/>
  <c r="L881" i="66"/>
  <c r="L905" i="66"/>
  <c r="L913" i="66"/>
  <c r="L921" i="66"/>
  <c r="L945" i="66"/>
  <c r="C262" i="66"/>
  <c r="C358" i="66"/>
  <c r="C390" i="66"/>
  <c r="C486" i="66"/>
  <c r="C582" i="66"/>
  <c r="C646" i="66"/>
  <c r="C710" i="66"/>
  <c r="C806" i="66"/>
  <c r="C870" i="66"/>
  <c r="C934" i="66"/>
  <c r="C998" i="66"/>
  <c r="C263" i="66"/>
  <c r="C359" i="66"/>
  <c r="C391" i="66"/>
  <c r="C487" i="66"/>
  <c r="C519" i="66"/>
  <c r="C583" i="66"/>
  <c r="C647" i="66"/>
  <c r="C711" i="66"/>
  <c r="C743" i="66"/>
  <c r="C807" i="66"/>
  <c r="C871" i="66"/>
  <c r="C935" i="66"/>
  <c r="L985" i="66"/>
  <c r="C936" i="66"/>
  <c r="C265" i="66"/>
  <c r="C297" i="66"/>
  <c r="C393" i="66"/>
  <c r="C425" i="66"/>
  <c r="C521" i="66"/>
  <c r="C585" i="66"/>
  <c r="C649" i="66"/>
  <c r="C681" i="66"/>
  <c r="C745" i="66"/>
  <c r="C809" i="66"/>
  <c r="C873" i="66"/>
  <c r="C969" i="66"/>
  <c r="L12" i="66"/>
  <c r="L20" i="66"/>
  <c r="L43" i="66"/>
  <c r="L51" i="66"/>
  <c r="L82" i="66"/>
  <c r="L215" i="66"/>
  <c r="L254" i="66"/>
  <c r="L658" i="66"/>
  <c r="L690" i="66"/>
  <c r="L698" i="66"/>
  <c r="L850" i="66"/>
  <c r="L914" i="66"/>
  <c r="L962" i="66"/>
  <c r="C266" i="66"/>
  <c r="C298" i="66"/>
  <c r="C394" i="66"/>
  <c r="C426" i="66"/>
  <c r="C522" i="66"/>
  <c r="C586" i="66"/>
  <c r="C682" i="66"/>
  <c r="C746" i="66"/>
  <c r="C778" i="66"/>
  <c r="C810" i="66"/>
  <c r="C842" i="66"/>
  <c r="C874" i="66"/>
  <c r="C906" i="66"/>
  <c r="C970" i="66"/>
  <c r="C1002" i="66"/>
  <c r="L114" i="66"/>
  <c r="L122" i="66"/>
  <c r="L192" i="66"/>
  <c r="L262" i="66"/>
  <c r="L317" i="66"/>
  <c r="L978" i="66"/>
  <c r="C968" i="66"/>
  <c r="C267" i="66"/>
  <c r="C299" i="66"/>
  <c r="C331" i="66"/>
  <c r="C395" i="66"/>
  <c r="C427" i="66"/>
  <c r="C459" i="66"/>
  <c r="L28" i="66"/>
  <c r="L67" i="66"/>
  <c r="L161" i="66"/>
  <c r="L208" i="66"/>
  <c r="L223" i="66"/>
  <c r="L231" i="66"/>
  <c r="L239" i="66"/>
  <c r="L325" i="66"/>
  <c r="L547" i="66"/>
  <c r="L571" i="66"/>
  <c r="L994" i="66"/>
  <c r="C360" i="66"/>
  <c r="C268" i="66"/>
  <c r="C300" i="66"/>
  <c r="C332" i="66"/>
  <c r="C364" i="66"/>
  <c r="C396" i="66"/>
  <c r="C428" i="66"/>
  <c r="C460" i="66"/>
  <c r="C492" i="66"/>
  <c r="L130" i="66"/>
  <c r="L138" i="66"/>
  <c r="L169" i="66"/>
  <c r="L247" i="66"/>
  <c r="L302" i="66"/>
  <c r="L310" i="66"/>
  <c r="L380" i="66"/>
  <c r="L619" i="66"/>
  <c r="C648" i="66"/>
  <c r="L146" i="66"/>
  <c r="L177" i="66"/>
  <c r="L216" i="66"/>
  <c r="L255" i="66"/>
  <c r="L333" i="66"/>
  <c r="L341" i="66"/>
  <c r="L707" i="66"/>
  <c r="L803" i="66"/>
  <c r="L819" i="66"/>
  <c r="L827" i="66"/>
  <c r="L835" i="66"/>
  <c r="L891" i="66"/>
  <c r="L955" i="66"/>
  <c r="C808" i="66"/>
  <c r="C302" i="66"/>
  <c r="C334" i="66"/>
  <c r="C430" i="66"/>
  <c r="C462" i="66"/>
  <c r="C494" i="66"/>
  <c r="C526" i="66"/>
  <c r="L107" i="66"/>
  <c r="L115" i="66"/>
  <c r="L193" i="66"/>
  <c r="L318" i="66"/>
  <c r="C584" i="66"/>
  <c r="L29" i="66"/>
  <c r="L224" i="66"/>
  <c r="L232" i="66"/>
  <c r="L240" i="66"/>
  <c r="L326" i="66"/>
  <c r="L476" i="66"/>
  <c r="L492" i="66"/>
  <c r="L540" i="66"/>
  <c r="L572" i="66"/>
  <c r="L588" i="66"/>
  <c r="C392" i="66"/>
  <c r="L131" i="66"/>
  <c r="L139" i="66"/>
  <c r="L209" i="66"/>
  <c r="L248" i="66"/>
  <c r="L295" i="66"/>
  <c r="L303" i="66"/>
  <c r="L604" i="66"/>
  <c r="L620" i="66"/>
  <c r="C488" i="66"/>
  <c r="L6" i="66"/>
  <c r="L14" i="66"/>
  <c r="L53" i="66"/>
  <c r="L92" i="66"/>
  <c r="L256" i="66"/>
  <c r="L636" i="66"/>
  <c r="L684" i="66"/>
  <c r="L716" i="66"/>
  <c r="L748" i="66"/>
  <c r="L780" i="66"/>
  <c r="L940" i="66"/>
  <c r="L972" i="66"/>
  <c r="C306" i="66"/>
  <c r="C338" i="66"/>
  <c r="C434" i="66"/>
  <c r="C466" i="66"/>
  <c r="C562" i="66"/>
  <c r="C626" i="66"/>
  <c r="C690" i="66"/>
  <c r="C786" i="66"/>
  <c r="C850" i="66"/>
  <c r="C882" i="66"/>
  <c r="C914" i="66"/>
  <c r="C946" i="66"/>
  <c r="C978" i="66"/>
  <c r="L22" i="66"/>
  <c r="L100" i="66"/>
  <c r="L108" i="66"/>
  <c r="L116" i="66"/>
  <c r="L319" i="66"/>
  <c r="L366" i="66"/>
  <c r="L445" i="66"/>
  <c r="C872" i="66"/>
  <c r="C339" i="66"/>
  <c r="C371" i="66"/>
  <c r="C467" i="66"/>
  <c r="C563" i="66"/>
  <c r="C595" i="66"/>
  <c r="C627" i="66"/>
  <c r="C659" i="66"/>
  <c r="C691" i="66"/>
  <c r="C723" i="66"/>
  <c r="C787" i="66"/>
  <c r="C851" i="66"/>
  <c r="C883" i="66"/>
  <c r="C915" i="66"/>
  <c r="C947" i="66"/>
  <c r="L124" i="66"/>
  <c r="L194" i="66"/>
  <c r="L202" i="66"/>
  <c r="L225" i="66"/>
  <c r="L233" i="66"/>
  <c r="L241" i="66"/>
  <c r="L477" i="66"/>
  <c r="L493" i="66"/>
  <c r="L557" i="66"/>
  <c r="C276" i="66"/>
  <c r="C308" i="66"/>
  <c r="C340" i="66"/>
  <c r="C372" i="66"/>
  <c r="C404" i="66"/>
  <c r="C436" i="66"/>
  <c r="C468" i="66"/>
  <c r="C500" i="66"/>
  <c r="C532" i="66"/>
  <c r="C564" i="66"/>
  <c r="C596" i="66"/>
  <c r="C628" i="66"/>
  <c r="C660" i="66"/>
  <c r="C724" i="66"/>
  <c r="C756" i="66"/>
  <c r="C788" i="66"/>
  <c r="C820" i="66"/>
  <c r="C852" i="66"/>
  <c r="C884" i="66"/>
  <c r="C916" i="66"/>
  <c r="C948" i="66"/>
  <c r="C980" i="66"/>
  <c r="L210" i="66"/>
  <c r="L288" i="66"/>
  <c r="L296" i="66"/>
  <c r="L304" i="66"/>
  <c r="C264" i="66"/>
  <c r="C520" i="66"/>
  <c r="C277" i="66"/>
  <c r="C309" i="66"/>
  <c r="C341" i="66"/>
  <c r="C373" i="66"/>
  <c r="C405" i="66"/>
  <c r="C437" i="66"/>
  <c r="C469" i="66"/>
  <c r="C501" i="66"/>
  <c r="C533" i="66"/>
  <c r="C565" i="66"/>
  <c r="C597" i="66"/>
  <c r="C629" i="66"/>
  <c r="C661" i="66"/>
  <c r="C693" i="66"/>
  <c r="C725" i="66"/>
  <c r="C757" i="66"/>
  <c r="C789" i="66"/>
  <c r="C821" i="66"/>
  <c r="C853" i="66"/>
  <c r="C885" i="66"/>
  <c r="C949" i="66"/>
  <c r="C981" i="66"/>
  <c r="L7" i="66"/>
  <c r="L15" i="66"/>
  <c r="L77" i="66"/>
  <c r="L85" i="66"/>
  <c r="L93" i="66"/>
  <c r="L257" i="66"/>
  <c r="L312" i="66"/>
  <c r="L669" i="66"/>
  <c r="L717" i="66"/>
  <c r="L813" i="66"/>
  <c r="L845" i="66"/>
  <c r="L869" i="66"/>
  <c r="L877" i="66"/>
  <c r="L909" i="66"/>
  <c r="L941" i="66"/>
  <c r="L973" i="66"/>
  <c r="C307" i="66"/>
  <c r="C325" i="66"/>
  <c r="C361" i="66"/>
  <c r="C435" i="66"/>
  <c r="C453" i="66"/>
  <c r="C489" i="66"/>
  <c r="C549" i="66"/>
  <c r="C650" i="66"/>
  <c r="C712" i="66"/>
  <c r="C774" i="66"/>
  <c r="C937" i="66"/>
  <c r="C999" i="66"/>
  <c r="C398" i="66"/>
  <c r="C530" i="66"/>
  <c r="C755" i="66"/>
  <c r="C272" i="66"/>
  <c r="C326" i="66"/>
  <c r="C362" i="66"/>
  <c r="C454" i="66"/>
  <c r="C490" i="66"/>
  <c r="C550" i="66"/>
  <c r="C713" i="66"/>
  <c r="C775" i="66"/>
  <c r="C837" i="66"/>
  <c r="C938" i="66"/>
  <c r="C1000" i="66"/>
  <c r="C531" i="66"/>
  <c r="C818" i="66"/>
  <c r="C327" i="66"/>
  <c r="C363" i="66"/>
  <c r="C455" i="66"/>
  <c r="C551" i="66"/>
  <c r="C613" i="66"/>
  <c r="C714" i="66"/>
  <c r="C776" i="66"/>
  <c r="C838" i="66"/>
  <c r="C1001" i="66"/>
  <c r="C274" i="66"/>
  <c r="C594" i="66"/>
  <c r="C819" i="66"/>
  <c r="C507" i="66"/>
  <c r="C539" i="66"/>
  <c r="C571" i="66"/>
  <c r="C603" i="66"/>
  <c r="C635" i="66"/>
  <c r="C667" i="66"/>
  <c r="C699" i="66"/>
  <c r="C731" i="66"/>
  <c r="C763" i="66"/>
  <c r="C795" i="66"/>
  <c r="C827" i="66"/>
  <c r="C859" i="66"/>
  <c r="C891" i="66"/>
  <c r="C923" i="66"/>
  <c r="C955" i="66"/>
  <c r="C987" i="66"/>
  <c r="C328" i="66"/>
  <c r="C402" i="66"/>
  <c r="C456" i="66"/>
  <c r="C552" i="66"/>
  <c r="C614" i="66"/>
  <c r="C777" i="66"/>
  <c r="C839" i="66"/>
  <c r="C901" i="66"/>
  <c r="C508" i="66"/>
  <c r="C540" i="66"/>
  <c r="C572" i="66"/>
  <c r="C604" i="66"/>
  <c r="C636" i="66"/>
  <c r="C668" i="66"/>
  <c r="C700" i="66"/>
  <c r="C732" i="66"/>
  <c r="C764" i="66"/>
  <c r="C796" i="66"/>
  <c r="C828" i="66"/>
  <c r="C860" i="66"/>
  <c r="C892" i="66"/>
  <c r="C924" i="66"/>
  <c r="C956" i="66"/>
  <c r="C988" i="66"/>
  <c r="C275" i="66"/>
  <c r="C285" i="66"/>
  <c r="C317" i="66"/>
  <c r="C349" i="66"/>
  <c r="C381" i="66"/>
  <c r="C413" i="66"/>
  <c r="C445" i="66"/>
  <c r="C477" i="66"/>
  <c r="C509" i="66"/>
  <c r="C541" i="66"/>
  <c r="C573" i="66"/>
  <c r="C605" i="66"/>
  <c r="C637" i="66"/>
  <c r="C669" i="66"/>
  <c r="C701" i="66"/>
  <c r="C733" i="66"/>
  <c r="C765" i="66"/>
  <c r="C797" i="66"/>
  <c r="C829" i="66"/>
  <c r="C861" i="66"/>
  <c r="C893" i="66"/>
  <c r="C925" i="66"/>
  <c r="C957" i="66"/>
  <c r="C989" i="66"/>
  <c r="C293" i="66"/>
  <c r="C329" i="66"/>
  <c r="C403" i="66"/>
  <c r="C421" i="66"/>
  <c r="C457" i="66"/>
  <c r="C553" i="66"/>
  <c r="C615" i="66"/>
  <c r="C677" i="66"/>
  <c r="C840" i="66"/>
  <c r="C902" i="66"/>
  <c r="C542" i="66"/>
  <c r="C574" i="66"/>
  <c r="C606" i="66"/>
  <c r="C638" i="66"/>
  <c r="C670" i="66"/>
  <c r="C702" i="66"/>
  <c r="C734" i="66"/>
  <c r="C766" i="66"/>
  <c r="C798" i="66"/>
  <c r="C830" i="66"/>
  <c r="C862" i="66"/>
  <c r="C894" i="66"/>
  <c r="C926" i="66"/>
  <c r="C958" i="66"/>
  <c r="C990" i="66"/>
  <c r="C366" i="66"/>
  <c r="C658" i="66"/>
  <c r="C255" i="66"/>
  <c r="C287" i="66"/>
  <c r="C319" i="66"/>
  <c r="C351" i="66"/>
  <c r="C383" i="66"/>
  <c r="C415" i="66"/>
  <c r="C447" i="66"/>
  <c r="C479" i="66"/>
  <c r="C511" i="66"/>
  <c r="C543" i="66"/>
  <c r="C575" i="66"/>
  <c r="C607" i="66"/>
  <c r="C639" i="66"/>
  <c r="C671" i="66"/>
  <c r="C703" i="66"/>
  <c r="C735" i="66"/>
  <c r="C767" i="66"/>
  <c r="C799" i="66"/>
  <c r="C831" i="66"/>
  <c r="C863" i="66"/>
  <c r="C895" i="66"/>
  <c r="C927" i="66"/>
  <c r="C959" i="66"/>
  <c r="C991" i="66"/>
  <c r="C294" i="66"/>
  <c r="C330" i="66"/>
  <c r="C422" i="66"/>
  <c r="C458" i="66"/>
  <c r="C554" i="66"/>
  <c r="C616" i="66"/>
  <c r="C678" i="66"/>
  <c r="C841" i="66"/>
  <c r="C903" i="66"/>
  <c r="C965" i="66"/>
  <c r="C320" i="66"/>
  <c r="C352" i="66"/>
  <c r="C384" i="66"/>
  <c r="C416" i="66"/>
  <c r="C448" i="66"/>
  <c r="C480" i="66"/>
  <c r="C512" i="66"/>
  <c r="C544" i="66"/>
  <c r="C576" i="66"/>
  <c r="C608" i="66"/>
  <c r="C640" i="66"/>
  <c r="C672" i="66"/>
  <c r="C704" i="66"/>
  <c r="C736" i="66"/>
  <c r="C768" i="66"/>
  <c r="C800" i="66"/>
  <c r="C832" i="66"/>
  <c r="C864" i="66"/>
  <c r="C896" i="66"/>
  <c r="C928" i="66"/>
  <c r="C960" i="66"/>
  <c r="C992" i="66"/>
  <c r="C257" i="66"/>
  <c r="C289" i="66"/>
  <c r="C321" i="66"/>
  <c r="C353" i="66"/>
  <c r="C385" i="66"/>
  <c r="C417" i="66"/>
  <c r="C449" i="66"/>
  <c r="C481" i="66"/>
  <c r="C513" i="66"/>
  <c r="C545" i="66"/>
  <c r="C577" i="66"/>
  <c r="C609" i="66"/>
  <c r="C641" i="66"/>
  <c r="C673" i="66"/>
  <c r="C705" i="66"/>
  <c r="C737" i="66"/>
  <c r="C769" i="66"/>
  <c r="C801" i="66"/>
  <c r="C833" i="66"/>
  <c r="C865" i="66"/>
  <c r="C897" i="66"/>
  <c r="C929" i="66"/>
  <c r="C961" i="66"/>
  <c r="C993" i="66"/>
  <c r="C295" i="66"/>
  <c r="C423" i="66"/>
  <c r="C617" i="66"/>
  <c r="C679" i="66"/>
  <c r="C741" i="66"/>
  <c r="C904" i="66"/>
  <c r="C966" i="66"/>
  <c r="C498" i="66"/>
  <c r="C517" i="66"/>
  <c r="C722" i="66"/>
  <c r="C261" i="66"/>
  <c r="C296" i="66"/>
  <c r="C370" i="66"/>
  <c r="C424" i="66"/>
  <c r="C618" i="66"/>
  <c r="C680" i="66"/>
  <c r="C742" i="66"/>
  <c r="C905" i="66"/>
  <c r="C967" i="66"/>
  <c r="C499" i="66"/>
  <c r="C491" i="66"/>
  <c r="C523" i="66"/>
  <c r="C555" i="66"/>
  <c r="C587" i="66"/>
  <c r="C619" i="66"/>
  <c r="C651" i="66"/>
  <c r="C683" i="66"/>
  <c r="C715" i="66"/>
  <c r="C747" i="66"/>
  <c r="C779" i="66"/>
  <c r="C811" i="66"/>
  <c r="C843" i="66"/>
  <c r="C875" i="66"/>
  <c r="C907" i="66"/>
  <c r="C939" i="66"/>
  <c r="C971" i="66"/>
  <c r="C1003" i="66"/>
  <c r="C524" i="66"/>
  <c r="C556" i="66"/>
  <c r="C588" i="66"/>
  <c r="C620" i="66"/>
  <c r="C652" i="66"/>
  <c r="C684" i="66"/>
  <c r="C716" i="66"/>
  <c r="C748" i="66"/>
  <c r="C780" i="66"/>
  <c r="C812" i="66"/>
  <c r="C844" i="66"/>
  <c r="C876" i="66"/>
  <c r="C908" i="66"/>
  <c r="C940" i="66"/>
  <c r="C972" i="66"/>
  <c r="C1004" i="66"/>
  <c r="C269" i="66"/>
  <c r="C301" i="66"/>
  <c r="C333" i="66"/>
  <c r="C365" i="66"/>
  <c r="C397" i="66"/>
  <c r="C429" i="66"/>
  <c r="C461" i="66"/>
  <c r="C493" i="66"/>
  <c r="C525" i="66"/>
  <c r="C557" i="66"/>
  <c r="C589" i="66"/>
  <c r="C621" i="66"/>
  <c r="C653" i="66"/>
  <c r="C685" i="66"/>
  <c r="C717" i="66"/>
  <c r="C749" i="66"/>
  <c r="C781" i="66"/>
  <c r="C813" i="66"/>
  <c r="C845" i="66"/>
  <c r="C877" i="66"/>
  <c r="C909" i="66"/>
  <c r="C941" i="66"/>
  <c r="C973" i="66"/>
  <c r="C558" i="66"/>
  <c r="C590" i="66"/>
  <c r="C622" i="66"/>
  <c r="C654" i="66"/>
  <c r="C686" i="66"/>
  <c r="C718" i="66"/>
  <c r="C750" i="66"/>
  <c r="C782" i="66"/>
  <c r="C814" i="66"/>
  <c r="C846" i="66"/>
  <c r="C878" i="66"/>
  <c r="C910" i="66"/>
  <c r="C942" i="66"/>
  <c r="C974" i="66"/>
  <c r="C271" i="66"/>
  <c r="C303" i="66"/>
  <c r="C335" i="66"/>
  <c r="C367" i="66"/>
  <c r="C399" i="66"/>
  <c r="C431" i="66"/>
  <c r="C463" i="66"/>
  <c r="C495" i="66"/>
  <c r="C527" i="66"/>
  <c r="C559" i="66"/>
  <c r="C591" i="66"/>
  <c r="C623" i="66"/>
  <c r="C655" i="66"/>
  <c r="C687" i="66"/>
  <c r="C719" i="66"/>
  <c r="C751" i="66"/>
  <c r="C783" i="66"/>
  <c r="C815" i="66"/>
  <c r="C847" i="66"/>
  <c r="C879" i="66"/>
  <c r="C911" i="66"/>
  <c r="C943" i="66"/>
  <c r="C975" i="66"/>
  <c r="C304" i="66"/>
  <c r="C336" i="66"/>
  <c r="C368" i="66"/>
  <c r="C400" i="66"/>
  <c r="C432" i="66"/>
  <c r="C464" i="66"/>
  <c r="C496" i="66"/>
  <c r="C528" i="66"/>
  <c r="C560" i="66"/>
  <c r="C592" i="66"/>
  <c r="C624" i="66"/>
  <c r="C656" i="66"/>
  <c r="C688" i="66"/>
  <c r="C720" i="66"/>
  <c r="C752" i="66"/>
  <c r="C784" i="66"/>
  <c r="C816" i="66"/>
  <c r="C848" i="66"/>
  <c r="C880" i="66"/>
  <c r="C912" i="66"/>
  <c r="C944" i="66"/>
  <c r="C976" i="66"/>
  <c r="C273" i="66"/>
  <c r="C305" i="66"/>
  <c r="C337" i="66"/>
  <c r="C369" i="66"/>
  <c r="C401" i="66"/>
  <c r="C433" i="66"/>
  <c r="C465" i="66"/>
  <c r="C497" i="66"/>
  <c r="C529" i="66"/>
  <c r="C561" i="66"/>
  <c r="C593" i="66"/>
  <c r="C625" i="66"/>
  <c r="C657" i="66"/>
  <c r="C689" i="66"/>
  <c r="C721" i="66"/>
  <c r="C753" i="66"/>
  <c r="C785" i="66"/>
  <c r="C817" i="66"/>
  <c r="C849" i="66"/>
  <c r="C881" i="66"/>
  <c r="C913" i="66"/>
  <c r="C945" i="66"/>
  <c r="C977" i="66"/>
  <c r="L48" i="66"/>
  <c r="L55" i="66"/>
  <c r="L62" i="66"/>
  <c r="L106" i="66"/>
  <c r="L135" i="66"/>
  <c r="L150" i="66"/>
  <c r="L157" i="66"/>
  <c r="L179" i="66"/>
  <c r="L201" i="66"/>
  <c r="L237" i="66"/>
  <c r="L273" i="66"/>
  <c r="L280" i="66"/>
  <c r="L287" i="66"/>
  <c r="L294" i="66"/>
  <c r="L337" i="66"/>
  <c r="L351" i="66"/>
  <c r="L438" i="66"/>
  <c r="L452" i="66"/>
  <c r="L467" i="66"/>
  <c r="L489" i="66"/>
  <c r="L533" i="66"/>
  <c r="L590" i="66"/>
  <c r="L611" i="66"/>
  <c r="L640" i="66"/>
  <c r="L662" i="66"/>
  <c r="L676" i="66"/>
  <c r="L719" i="66"/>
  <c r="L776" i="66"/>
  <c r="L812" i="66"/>
  <c r="L826" i="66"/>
  <c r="L883" i="66"/>
  <c r="L890" i="66"/>
  <c r="L933" i="66"/>
  <c r="L947" i="66"/>
  <c r="L954" i="66"/>
  <c r="L969" i="66"/>
  <c r="L990" i="66"/>
  <c r="L359" i="66"/>
  <c r="L395" i="66"/>
  <c r="L691" i="66"/>
  <c r="L762" i="66"/>
  <c r="L805" i="66"/>
  <c r="L998" i="66"/>
  <c r="L424" i="66"/>
  <c r="L475" i="66"/>
  <c r="L497" i="66"/>
  <c r="L519" i="66"/>
  <c r="L555" i="66"/>
  <c r="L648" i="66"/>
  <c r="L741" i="66"/>
  <c r="L755" i="66"/>
  <c r="L453" i="66"/>
  <c r="L468" i="66"/>
  <c r="L490" i="66"/>
  <c r="L562" i="66"/>
  <c r="L569" i="66"/>
  <c r="L591" i="66"/>
  <c r="L598" i="66"/>
  <c r="L612" i="66"/>
  <c r="L677" i="66"/>
  <c r="L720" i="66"/>
  <c r="L777" i="66"/>
  <c r="L784" i="66"/>
  <c r="L834" i="66"/>
  <c r="L884" i="66"/>
  <c r="L898" i="66"/>
  <c r="L934" i="66"/>
  <c r="L948" i="66"/>
  <c r="L970" i="66"/>
  <c r="L991" i="66"/>
  <c r="L331" i="66"/>
  <c r="L367" i="66"/>
  <c r="L374" i="66"/>
  <c r="L388" i="66"/>
  <c r="L417" i="66"/>
  <c r="L432" i="66"/>
  <c r="L527" i="66"/>
  <c r="L548" i="66"/>
  <c r="L605" i="66"/>
  <c r="L634" i="66"/>
  <c r="L656" i="66"/>
  <c r="L713" i="66"/>
  <c r="L820" i="66"/>
  <c r="L842" i="66"/>
  <c r="L870" i="66"/>
  <c r="L906" i="66"/>
  <c r="L345" i="66"/>
  <c r="L360" i="66"/>
  <c r="L381" i="66"/>
  <c r="L403" i="66"/>
  <c r="L410" i="66"/>
  <c r="L446" i="66"/>
  <c r="L461" i="66"/>
  <c r="L512" i="66"/>
  <c r="L584" i="66"/>
  <c r="L627" i="66"/>
  <c r="L692" i="66"/>
  <c r="L699" i="66"/>
  <c r="L770" i="66"/>
  <c r="L806" i="66"/>
  <c r="L863" i="66"/>
  <c r="L927" i="66"/>
  <c r="L977" i="66"/>
  <c r="L984" i="66"/>
  <c r="L396" i="66"/>
  <c r="L425" i="66"/>
  <c r="L483" i="66"/>
  <c r="L505" i="66"/>
  <c r="L520" i="66"/>
  <c r="L541" i="66"/>
  <c r="L649" i="66"/>
  <c r="L685" i="66"/>
  <c r="L706" i="66"/>
  <c r="L735" i="66"/>
  <c r="L742" i="66"/>
  <c r="L749" i="66"/>
  <c r="L756" i="66"/>
  <c r="L763" i="66"/>
  <c r="L799" i="66"/>
  <c r="L849" i="66"/>
  <c r="L856" i="66"/>
  <c r="L999" i="66"/>
  <c r="L454" i="66"/>
  <c r="L469" i="66"/>
  <c r="L491" i="66"/>
  <c r="L556" i="66"/>
  <c r="L563" i="66"/>
  <c r="L570" i="66"/>
  <c r="L577" i="66"/>
  <c r="L613" i="66"/>
  <c r="L678" i="66"/>
  <c r="L778" i="66"/>
  <c r="L885" i="66"/>
  <c r="L899" i="66"/>
  <c r="L942" i="66"/>
  <c r="L949" i="66"/>
  <c r="L963" i="66"/>
  <c r="L971" i="66"/>
  <c r="L339" i="66"/>
  <c r="L353" i="66"/>
  <c r="L368" i="66"/>
  <c r="L389" i="66"/>
  <c r="L549" i="66"/>
  <c r="L606" i="66"/>
  <c r="L714" i="66"/>
  <c r="L814" i="66"/>
  <c r="L821" i="66"/>
  <c r="L828" i="66"/>
  <c r="L843" i="66"/>
  <c r="L892" i="66"/>
  <c r="L907" i="66"/>
  <c r="L956" i="66"/>
  <c r="L346" i="66"/>
  <c r="L375" i="66"/>
  <c r="L382" i="66"/>
  <c r="L411" i="66"/>
  <c r="L418" i="66"/>
  <c r="L433" i="66"/>
  <c r="L440" i="66"/>
  <c r="L447" i="66"/>
  <c r="L462" i="66"/>
  <c r="L513" i="66"/>
  <c r="L528" i="66"/>
  <c r="L535" i="66"/>
  <c r="L585" i="66"/>
  <c r="L628" i="66"/>
  <c r="L635" i="66"/>
  <c r="L642" i="66"/>
  <c r="L657" i="66"/>
  <c r="L664" i="66"/>
  <c r="L671" i="66"/>
  <c r="L693" i="66"/>
  <c r="L361" i="66"/>
  <c r="L404" i="66"/>
  <c r="L426" i="66"/>
  <c r="L484" i="66"/>
  <c r="L506" i="66"/>
  <c r="L521" i="66"/>
  <c r="L542" i="66"/>
  <c r="L621" i="66"/>
  <c r="L650" i="66"/>
  <c r="L686" i="66"/>
  <c r="L700" i="66"/>
  <c r="L750" i="66"/>
  <c r="L757" i="66"/>
  <c r="L764" i="66"/>
  <c r="L771" i="66"/>
  <c r="L807" i="66"/>
  <c r="L397" i="66"/>
  <c r="L455" i="66"/>
  <c r="L470" i="66"/>
  <c r="L499" i="66"/>
  <c r="L564" i="66"/>
  <c r="L614" i="66"/>
  <c r="L779" i="66"/>
  <c r="L900" i="66"/>
  <c r="L964" i="66"/>
  <c r="L354" i="66"/>
  <c r="L390" i="66"/>
  <c r="L550" i="66"/>
  <c r="L607" i="66"/>
  <c r="L715" i="66"/>
  <c r="L822" i="66"/>
  <c r="L829" i="66"/>
  <c r="L836" i="66"/>
  <c r="L879" i="66"/>
  <c r="L893" i="66"/>
  <c r="L936" i="66"/>
  <c r="L957" i="66"/>
  <c r="L993" i="66"/>
  <c r="L340" i="66"/>
  <c r="L369" i="66"/>
  <c r="L383" i="66"/>
  <c r="L463" i="66"/>
  <c r="L586" i="66"/>
  <c r="L593" i="66"/>
  <c r="L600" i="66"/>
  <c r="L629" i="66"/>
  <c r="L643" i="66"/>
  <c r="L694" i="66"/>
  <c r="L722" i="66"/>
  <c r="L786" i="66"/>
  <c r="L815" i="66"/>
  <c r="L844" i="66"/>
  <c r="L872" i="66"/>
  <c r="L908" i="66"/>
  <c r="L347" i="66"/>
  <c r="L362" i="66"/>
  <c r="L376" i="66"/>
  <c r="L405" i="66"/>
  <c r="L412" i="66"/>
  <c r="L419" i="66"/>
  <c r="L427" i="66"/>
  <c r="L434" i="66"/>
  <c r="L441" i="66"/>
  <c r="L448" i="66"/>
  <c r="L485" i="66"/>
  <c r="L507" i="66"/>
  <c r="L522" i="66"/>
  <c r="L543" i="66"/>
  <c r="L622" i="66"/>
  <c r="L651" i="66"/>
  <c r="L701" i="66"/>
  <c r="L758" i="66"/>
  <c r="L765" i="66"/>
  <c r="L772" i="66"/>
  <c r="L808" i="66"/>
  <c r="L865" i="66"/>
  <c r="L929" i="66"/>
  <c r="L979" i="66"/>
  <c r="L986" i="66"/>
  <c r="L398" i="66"/>
  <c r="L456" i="66"/>
  <c r="L500" i="66"/>
  <c r="L565" i="66"/>
  <c r="L687" i="66"/>
  <c r="L708" i="66"/>
  <c r="L744" i="66"/>
  <c r="L751" i="66"/>
  <c r="L801" i="66"/>
  <c r="L851" i="66"/>
  <c r="L858" i="66"/>
  <c r="L901" i="66"/>
  <c r="L915" i="66"/>
  <c r="L922" i="66"/>
  <c r="L965" i="66"/>
  <c r="L1001" i="66"/>
  <c r="L391" i="66"/>
  <c r="L478" i="66"/>
  <c r="L558" i="66"/>
  <c r="L579" i="66"/>
  <c r="L680" i="66"/>
  <c r="L730" i="66"/>
  <c r="L794" i="66"/>
  <c r="L837" i="66"/>
  <c r="L937" i="66"/>
  <c r="L37" i="66"/>
  <c r="L52" i="66"/>
  <c r="L66" i="66"/>
  <c r="L176" i="66"/>
  <c r="L234" i="66"/>
  <c r="L464" i="66"/>
  <c r="L587" i="66"/>
  <c r="L630" i="66"/>
  <c r="L644" i="66"/>
  <c r="L723" i="66"/>
  <c r="L787" i="66"/>
  <c r="L873" i="66"/>
  <c r="L30" i="66"/>
  <c r="L103" i="66"/>
  <c r="L118" i="66"/>
  <c r="L154" i="66"/>
  <c r="L270" i="66"/>
  <c r="L334" i="66"/>
  <c r="L363" i="66"/>
  <c r="L406" i="66"/>
  <c r="L420" i="66"/>
  <c r="L435" i="66"/>
  <c r="L442" i="66"/>
  <c r="L449" i="66"/>
  <c r="L486" i="66"/>
  <c r="L515" i="66"/>
  <c r="L523" i="66"/>
  <c r="L623" i="66"/>
  <c r="L637" i="66"/>
  <c r="L659" i="66"/>
  <c r="L666" i="66"/>
  <c r="L773" i="66"/>
  <c r="L809" i="66"/>
  <c r="L980" i="66"/>
  <c r="L987" i="66"/>
  <c r="L45" i="66"/>
  <c r="L74" i="66"/>
  <c r="L125" i="66"/>
  <c r="L132" i="66"/>
  <c r="L147" i="66"/>
  <c r="L191" i="66"/>
  <c r="L198" i="66"/>
  <c r="L263" i="66"/>
  <c r="L291" i="66"/>
  <c r="L327" i="66"/>
  <c r="L348" i="66"/>
  <c r="L377" i="66"/>
  <c r="L399" i="66"/>
  <c r="L413" i="66"/>
  <c r="L428" i="66"/>
  <c r="L457" i="66"/>
  <c r="L501" i="66"/>
  <c r="L508" i="66"/>
  <c r="L530" i="66"/>
  <c r="L537" i="66"/>
  <c r="L544" i="66"/>
  <c r="L652" i="66"/>
  <c r="L673" i="66"/>
  <c r="L688" i="66"/>
  <c r="L702" i="66"/>
  <c r="L709" i="66"/>
  <c r="L759" i="66"/>
  <c r="L766" i="66"/>
  <c r="L852" i="66"/>
  <c r="L866" i="66"/>
  <c r="L902" i="66"/>
  <c r="L916" i="66"/>
  <c r="L930" i="66"/>
  <c r="L966" i="66"/>
  <c r="L1002" i="66"/>
  <c r="L111" i="66"/>
  <c r="L140" i="66"/>
  <c r="L206" i="66"/>
  <c r="L213" i="66"/>
  <c r="L220" i="66"/>
  <c r="L299" i="66"/>
  <c r="L392" i="66"/>
  <c r="L479" i="66"/>
  <c r="L559" i="66"/>
  <c r="L580" i="66"/>
  <c r="L616" i="66"/>
  <c r="L681" i="66"/>
  <c r="L802" i="66"/>
  <c r="L838" i="66"/>
  <c r="L859" i="66"/>
  <c r="L923" i="66"/>
  <c r="L938" i="66"/>
  <c r="L38" i="66"/>
  <c r="L89" i="66"/>
  <c r="L162" i="66"/>
  <c r="L184" i="66"/>
  <c r="L235" i="66"/>
  <c r="L242" i="66"/>
  <c r="L249" i="66"/>
  <c r="L278" i="66"/>
  <c r="L313" i="66"/>
  <c r="L356" i="66"/>
  <c r="L472" i="66"/>
  <c r="L494" i="66"/>
  <c r="L573" i="66"/>
  <c r="L645" i="66"/>
  <c r="L724" i="66"/>
  <c r="L731" i="66"/>
  <c r="L738" i="66"/>
  <c r="L781" i="66"/>
  <c r="L788" i="66"/>
  <c r="L795" i="66"/>
  <c r="L831" i="66"/>
  <c r="L874" i="66"/>
  <c r="L895" i="66"/>
  <c r="L959" i="66"/>
  <c r="L995" i="66"/>
  <c r="L31" i="66"/>
  <c r="L60" i="66"/>
  <c r="L104" i="66"/>
  <c r="L271" i="66"/>
  <c r="L335" i="66"/>
  <c r="L342" i="66"/>
  <c r="L371" i="66"/>
  <c r="L385" i="66"/>
  <c r="L421" i="66"/>
  <c r="L516" i="66"/>
  <c r="L595" i="66"/>
  <c r="L602" i="66"/>
  <c r="L638" i="66"/>
  <c r="L660" i="66"/>
  <c r="L774" i="66"/>
  <c r="L810" i="66"/>
  <c r="L981" i="66"/>
  <c r="L988" i="66"/>
  <c r="L17" i="66"/>
  <c r="L24" i="66"/>
  <c r="L46" i="66"/>
  <c r="L75" i="66"/>
  <c r="L119" i="66"/>
  <c r="L126" i="66"/>
  <c r="L133" i="66"/>
  <c r="L148" i="66"/>
  <c r="L155" i="66"/>
  <c r="L199" i="66"/>
  <c r="L264" i="66"/>
  <c r="L285" i="66"/>
  <c r="L292" i="66"/>
  <c r="L328" i="66"/>
  <c r="L349" i="66"/>
  <c r="L364" i="66"/>
  <c r="L378" i="66"/>
  <c r="L400" i="66"/>
  <c r="L407" i="66"/>
  <c r="L414" i="66"/>
  <c r="L436" i="66"/>
  <c r="L443" i="66"/>
  <c r="L450" i="66"/>
  <c r="L458" i="66"/>
  <c r="L487" i="66"/>
  <c r="L502" i="66"/>
  <c r="L524" i="66"/>
  <c r="L531" i="66"/>
  <c r="L538" i="66"/>
  <c r="L545" i="66"/>
  <c r="L624" i="66"/>
  <c r="L667" i="66"/>
  <c r="L674" i="66"/>
  <c r="L696" i="66"/>
  <c r="L703" i="66"/>
  <c r="L710" i="66"/>
  <c r="L767" i="66"/>
  <c r="L817" i="66"/>
  <c r="L846" i="66"/>
  <c r="L853" i="66"/>
  <c r="L910" i="66"/>
  <c r="L917" i="66"/>
  <c r="L931" i="66"/>
  <c r="L967" i="66"/>
  <c r="L1003" i="66"/>
  <c r="L10" i="66"/>
  <c r="L112" i="66"/>
  <c r="L170" i="66"/>
  <c r="L207" i="66"/>
  <c r="L214" i="66"/>
  <c r="L221" i="66"/>
  <c r="L228" i="66"/>
  <c r="L307" i="66"/>
  <c r="L429" i="66"/>
  <c r="L509" i="66"/>
  <c r="L581" i="66"/>
  <c r="L617" i="66"/>
  <c r="L653" i="66"/>
  <c r="L682" i="66"/>
  <c r="L689" i="66"/>
  <c r="L746" i="66"/>
  <c r="L760" i="66"/>
  <c r="L839" i="66"/>
  <c r="L860" i="66"/>
  <c r="L867" i="66"/>
  <c r="L903" i="66"/>
  <c r="L924" i="66"/>
  <c r="L939" i="66"/>
  <c r="L39" i="66"/>
  <c r="L90" i="66"/>
  <c r="L243" i="66"/>
  <c r="L250" i="66"/>
  <c r="L314" i="66"/>
  <c r="L357" i="66"/>
  <c r="L495" i="66"/>
  <c r="L574" i="66"/>
  <c r="L646" i="66"/>
  <c r="L725" i="66"/>
  <c r="L732" i="66"/>
  <c r="L782" i="66"/>
  <c r="L789" i="66"/>
  <c r="L796" i="66"/>
  <c r="L875" i="66"/>
  <c r="L996" i="66"/>
  <c r="L54" i="66"/>
  <c r="L68" i="66"/>
  <c r="L83" i="66"/>
  <c r="L163" i="66"/>
  <c r="L185" i="66"/>
  <c r="L236" i="66"/>
  <c r="L272" i="66"/>
  <c r="L279" i="66"/>
  <c r="L336" i="66"/>
  <c r="L422" i="66"/>
  <c r="L473" i="66"/>
  <c r="L517" i="66"/>
  <c r="L553" i="66"/>
  <c r="L596" i="66"/>
  <c r="L639" i="66"/>
  <c r="L661" i="66"/>
  <c r="L718" i="66"/>
  <c r="L739" i="66"/>
  <c r="L811" i="66"/>
  <c r="L989" i="66"/>
  <c r="L32" i="66"/>
  <c r="L47" i="66"/>
  <c r="L61" i="66"/>
  <c r="L76" i="66"/>
  <c r="L105" i="66"/>
  <c r="L127" i="66"/>
  <c r="L134" i="66"/>
  <c r="L149" i="66"/>
  <c r="L156" i="66"/>
  <c r="L178" i="66"/>
  <c r="L200" i="66"/>
  <c r="L286" i="66"/>
  <c r="L293" i="66"/>
  <c r="L343" i="66"/>
  <c r="L350" i="66"/>
  <c r="L372" i="66"/>
  <c r="L379" i="66"/>
  <c r="L386" i="66"/>
  <c r="L415" i="66"/>
  <c r="L437" i="66"/>
  <c r="L451" i="66"/>
  <c r="L459" i="66"/>
  <c r="L488" i="66"/>
  <c r="L532" i="66"/>
  <c r="L589" i="66"/>
  <c r="L603" i="66"/>
  <c r="L610" i="66"/>
  <c r="L632" i="66"/>
  <c r="L675" i="66"/>
  <c r="L775" i="66"/>
  <c r="L825" i="66"/>
  <c r="L882" i="66"/>
  <c r="L889" i="66"/>
  <c r="L932" i="66"/>
  <c r="L946" i="66"/>
  <c r="L953" i="66"/>
  <c r="L968" i="66"/>
  <c r="L975" i="66"/>
  <c r="L982" i="66"/>
  <c r="L1004" i="66"/>
  <c r="L11" i="66"/>
  <c r="L171" i="66"/>
  <c r="L222" i="66"/>
  <c r="L229" i="66"/>
  <c r="L365" i="66"/>
  <c r="L401" i="66"/>
  <c r="L408" i="66"/>
  <c r="L430" i="66"/>
  <c r="L444" i="66"/>
  <c r="L503" i="66"/>
  <c r="L510" i="66"/>
  <c r="L525" i="66"/>
  <c r="L539" i="66"/>
  <c r="L546" i="66"/>
  <c r="L582" i="66"/>
  <c r="L618" i="66"/>
  <c r="L625" i="66"/>
  <c r="L654" i="66"/>
  <c r="L668" i="66"/>
  <c r="L683" i="66"/>
  <c r="L697" i="66"/>
  <c r="L704" i="66"/>
  <c r="L711" i="66"/>
  <c r="L747" i="66"/>
  <c r="L768" i="66"/>
  <c r="L818" i="66"/>
  <c r="L840" i="66"/>
  <c r="L847" i="66"/>
  <c r="L854" i="66"/>
  <c r="L861" i="66"/>
  <c r="L868" i="66"/>
  <c r="L904" i="66"/>
  <c r="L911" i="66"/>
  <c r="L918" i="66"/>
  <c r="L925" i="66"/>
  <c r="L40" i="66"/>
  <c r="L98" i="66"/>
  <c r="L142" i="66"/>
  <c r="L358" i="66"/>
  <c r="L394" i="66"/>
  <c r="L481" i="66"/>
  <c r="L496" i="66"/>
  <c r="L575" i="66"/>
  <c r="L726" i="66"/>
  <c r="L733" i="66"/>
  <c r="L790" i="66"/>
  <c r="L797" i="66"/>
  <c r="L804" i="66"/>
  <c r="L997" i="66"/>
  <c r="L4" i="66"/>
  <c r="L69" i="66"/>
  <c r="L84" i="66"/>
  <c r="L91" i="66"/>
  <c r="L164" i="66"/>
  <c r="L186" i="66"/>
  <c r="L244" i="66"/>
  <c r="L251" i="66"/>
  <c r="L258" i="66"/>
  <c r="L301" i="66"/>
  <c r="L315" i="66"/>
  <c r="L322" i="66"/>
  <c r="L423" i="66"/>
  <c r="L474" i="66"/>
  <c r="L518" i="66"/>
  <c r="L554" i="66"/>
  <c r="L561" i="66"/>
  <c r="L568" i="66"/>
  <c r="L597" i="66"/>
  <c r="L647" i="66"/>
  <c r="L740" i="66"/>
  <c r="L754" i="66"/>
  <c r="L783" i="66"/>
  <c r="L833" i="66"/>
  <c r="L897" i="66"/>
  <c r="L961" i="66"/>
  <c r="L6" i="19"/>
  <c r="L5" i="19"/>
  <c r="L4" i="19"/>
  <c r="D14" i="19"/>
  <c r="D1307" i="66" l="1"/>
  <c r="D1339" i="66"/>
  <c r="D1371" i="66"/>
  <c r="D1403" i="66"/>
  <c r="D1435" i="66"/>
  <c r="D1467" i="66"/>
  <c r="D1499" i="66"/>
  <c r="D1531" i="66"/>
  <c r="D1563" i="66"/>
  <c r="D1595" i="66"/>
  <c r="D1627" i="66"/>
  <c r="D1659" i="66"/>
  <c r="D1691" i="66"/>
  <c r="D1723" i="66"/>
  <c r="D1755" i="66"/>
  <c r="D1787" i="66"/>
  <c r="D1819" i="66"/>
  <c r="D1851" i="66"/>
  <c r="D1883" i="66"/>
  <c r="D1915" i="66"/>
  <c r="D1947" i="66"/>
  <c r="D1979" i="66"/>
  <c r="D1308" i="66"/>
  <c r="D1340" i="66"/>
  <c r="D1372" i="66"/>
  <c r="D1404" i="66"/>
  <c r="D1436" i="66"/>
  <c r="D1468" i="66"/>
  <c r="D1500" i="66"/>
  <c r="D1532" i="66"/>
  <c r="D1564" i="66"/>
  <c r="D1596" i="66"/>
  <c r="D1628" i="66"/>
  <c r="D1660" i="66"/>
  <c r="D1692" i="66"/>
  <c r="D1724" i="66"/>
  <c r="D1756" i="66"/>
  <c r="D1788" i="66"/>
  <c r="D1820" i="66"/>
  <c r="D1852" i="66"/>
  <c r="D1884" i="66"/>
  <c r="D1916" i="66"/>
  <c r="D1948" i="66"/>
  <c r="D1980" i="66"/>
  <c r="D1309" i="66"/>
  <c r="D1341" i="66"/>
  <c r="D1373" i="66"/>
  <c r="D1405" i="66"/>
  <c r="D1437" i="66"/>
  <c r="D1469" i="66"/>
  <c r="D1501" i="66"/>
  <c r="D1533" i="66"/>
  <c r="D1565" i="66"/>
  <c r="D1597" i="66"/>
  <c r="D1629" i="66"/>
  <c r="D1661" i="66"/>
  <c r="D1693" i="66"/>
  <c r="D1725" i="66"/>
  <c r="D1757" i="66"/>
  <c r="D1789" i="66"/>
  <c r="D1821" i="66"/>
  <c r="D1853" i="66"/>
  <c r="D1885" i="66"/>
  <c r="D1917" i="66"/>
  <c r="D1949" i="66"/>
  <c r="D1981" i="66"/>
  <c r="D1310" i="66"/>
  <c r="D1342" i="66"/>
  <c r="D1374" i="66"/>
  <c r="D1406" i="66"/>
  <c r="D1438" i="66"/>
  <c r="D1470" i="66"/>
  <c r="D1502" i="66"/>
  <c r="D1534" i="66"/>
  <c r="D1566" i="66"/>
  <c r="D1598" i="66"/>
  <c r="D1630" i="66"/>
  <c r="D1662" i="66"/>
  <c r="D1694" i="66"/>
  <c r="D1726" i="66"/>
  <c r="D1758" i="66"/>
  <c r="D1790" i="66"/>
  <c r="D1822" i="66"/>
  <c r="D1854" i="66"/>
  <c r="D1886" i="66"/>
  <c r="D1918" i="66"/>
  <c r="D1950" i="66"/>
  <c r="D1982" i="66"/>
  <c r="D1311" i="66"/>
  <c r="D1343" i="66"/>
  <c r="D1375" i="66"/>
  <c r="D1407" i="66"/>
  <c r="D1439" i="66"/>
  <c r="D1471" i="66"/>
  <c r="D1503" i="66"/>
  <c r="D1535" i="66"/>
  <c r="D1567" i="66"/>
  <c r="D1599" i="66"/>
  <c r="D1631" i="66"/>
  <c r="D1663" i="66"/>
  <c r="D1695" i="66"/>
  <c r="D1727" i="66"/>
  <c r="D1759" i="66"/>
  <c r="D1791" i="66"/>
  <c r="D1823" i="66"/>
  <c r="D1855" i="66"/>
  <c r="D1887" i="66"/>
  <c r="D1919" i="66"/>
  <c r="D1951" i="66"/>
  <c r="D1983" i="66"/>
  <c r="D1312" i="66"/>
  <c r="D1344" i="66"/>
  <c r="D1376" i="66"/>
  <c r="D1408" i="66"/>
  <c r="D1440" i="66"/>
  <c r="D1472" i="66"/>
  <c r="D1504" i="66"/>
  <c r="D1536" i="66"/>
  <c r="D1568" i="66"/>
  <c r="D1600" i="66"/>
  <c r="D1632" i="66"/>
  <c r="D1664" i="66"/>
  <c r="D1696" i="66"/>
  <c r="D1728" i="66"/>
  <c r="D1760" i="66"/>
  <c r="D1792" i="66"/>
  <c r="D1824" i="66"/>
  <c r="D1856" i="66"/>
  <c r="D1888" i="66"/>
  <c r="D1920" i="66"/>
  <c r="D1952" i="66"/>
  <c r="D1984" i="66"/>
  <c r="D1313" i="66"/>
  <c r="D1345" i="66"/>
  <c r="D1377" i="66"/>
  <c r="D1409" i="66"/>
  <c r="D1441" i="66"/>
  <c r="D1473" i="66"/>
  <c r="D1505" i="66"/>
  <c r="D1537" i="66"/>
  <c r="D1569" i="66"/>
  <c r="D1601" i="66"/>
  <c r="D1633" i="66"/>
  <c r="D1665" i="66"/>
  <c r="D1697" i="66"/>
  <c r="D1729" i="66"/>
  <c r="D1761" i="66"/>
  <c r="D1793" i="66"/>
  <c r="D1825" i="66"/>
  <c r="D1857" i="66"/>
  <c r="D1889" i="66"/>
  <c r="D1921" i="66"/>
  <c r="D1953" i="66"/>
  <c r="D1985" i="66"/>
  <c r="D1314" i="66"/>
  <c r="D1346" i="66"/>
  <c r="D1378" i="66"/>
  <c r="D1410" i="66"/>
  <c r="D1442" i="66"/>
  <c r="D1474" i="66"/>
  <c r="D1506" i="66"/>
  <c r="D1538" i="66"/>
  <c r="D1570" i="66"/>
  <c r="D1602" i="66"/>
  <c r="D1634" i="66"/>
  <c r="D1666" i="66"/>
  <c r="D1698" i="66"/>
  <c r="D1730" i="66"/>
  <c r="D1762" i="66"/>
  <c r="D1794" i="66"/>
  <c r="D1826" i="66"/>
  <c r="D1858" i="66"/>
  <c r="D1890" i="66"/>
  <c r="D1922" i="66"/>
  <c r="D1954" i="66"/>
  <c r="D1986" i="66"/>
  <c r="D1315" i="66"/>
  <c r="D1347" i="66"/>
  <c r="D1379" i="66"/>
  <c r="D1411" i="66"/>
  <c r="D1443" i="66"/>
  <c r="D1475" i="66"/>
  <c r="D1507" i="66"/>
  <c r="D1539" i="66"/>
  <c r="D1571" i="66"/>
  <c r="D1603" i="66"/>
  <c r="D1635" i="66"/>
  <c r="D1667" i="66"/>
  <c r="D1699" i="66"/>
  <c r="D1731" i="66"/>
  <c r="D1763" i="66"/>
  <c r="D1795" i="66"/>
  <c r="D1827" i="66"/>
  <c r="D1859" i="66"/>
  <c r="D1891" i="66"/>
  <c r="D1923" i="66"/>
  <c r="D1955" i="66"/>
  <c r="D1987" i="66"/>
  <c r="D1316" i="66"/>
  <c r="D1348" i="66"/>
  <c r="D1380" i="66"/>
  <c r="D1412" i="66"/>
  <c r="D1444" i="66"/>
  <c r="D1476" i="66"/>
  <c r="D1508" i="66"/>
  <c r="D1540" i="66"/>
  <c r="D1572" i="66"/>
  <c r="D1604" i="66"/>
  <c r="D1636" i="66"/>
  <c r="D1668" i="66"/>
  <c r="D1700" i="66"/>
  <c r="D1732" i="66"/>
  <c r="D1764" i="66"/>
  <c r="D1796" i="66"/>
  <c r="D1828" i="66"/>
  <c r="D1860" i="66"/>
  <c r="D1892" i="66"/>
  <c r="D1924" i="66"/>
  <c r="D1956" i="66"/>
  <c r="D1988" i="66"/>
  <c r="D1317" i="66"/>
  <c r="D1349" i="66"/>
  <c r="D1381" i="66"/>
  <c r="D1413" i="66"/>
  <c r="D1445" i="66"/>
  <c r="D1477" i="66"/>
  <c r="D1509" i="66"/>
  <c r="D1541" i="66"/>
  <c r="D1573" i="66"/>
  <c r="D1605" i="66"/>
  <c r="D1637" i="66"/>
  <c r="D1669" i="66"/>
  <c r="D1701" i="66"/>
  <c r="D1733" i="66"/>
  <c r="D1765" i="66"/>
  <c r="D1797" i="66"/>
  <c r="D1829" i="66"/>
  <c r="D1861" i="66"/>
  <c r="D1893" i="66"/>
  <c r="D1925" i="66"/>
  <c r="D1957" i="66"/>
  <c r="D1989" i="66"/>
  <c r="D1318" i="66"/>
  <c r="D1350" i="66"/>
  <c r="D1382" i="66"/>
  <c r="D1414" i="66"/>
  <c r="D1446" i="66"/>
  <c r="D1478" i="66"/>
  <c r="D1510" i="66"/>
  <c r="D1542" i="66"/>
  <c r="D1574" i="66"/>
  <c r="D1606" i="66"/>
  <c r="D1638" i="66"/>
  <c r="D1670" i="66"/>
  <c r="D1702" i="66"/>
  <c r="D1734" i="66"/>
  <c r="D1766" i="66"/>
  <c r="D1798" i="66"/>
  <c r="D1830" i="66"/>
  <c r="D1862" i="66"/>
  <c r="D1894" i="66"/>
  <c r="D1926" i="66"/>
  <c r="D1958" i="66"/>
  <c r="D1990" i="66"/>
  <c r="D1319" i="66"/>
  <c r="D1351" i="66"/>
  <c r="D1383" i="66"/>
  <c r="D1415" i="66"/>
  <c r="D1447" i="66"/>
  <c r="D1479" i="66"/>
  <c r="D1511" i="66"/>
  <c r="D1543" i="66"/>
  <c r="D1575" i="66"/>
  <c r="D1607" i="66"/>
  <c r="D1639" i="66"/>
  <c r="D1671" i="66"/>
  <c r="D1703" i="66"/>
  <c r="D1735" i="66"/>
  <c r="D1767" i="66"/>
  <c r="D1799" i="66"/>
  <c r="D1831" i="66"/>
  <c r="D1863" i="66"/>
  <c r="D1895" i="66"/>
  <c r="D1927" i="66"/>
  <c r="D1959" i="66"/>
  <c r="D1991" i="66"/>
  <c r="D1320" i="66"/>
  <c r="D1352" i="66"/>
  <c r="D1384" i="66"/>
  <c r="D1416" i="66"/>
  <c r="D1448" i="66"/>
  <c r="D1480" i="66"/>
  <c r="D1512" i="66"/>
  <c r="D1544" i="66"/>
  <c r="D1576" i="66"/>
  <c r="D1608" i="66"/>
  <c r="D1640" i="66"/>
  <c r="D1672" i="66"/>
  <c r="D1704" i="66"/>
  <c r="D1736" i="66"/>
  <c r="D1768" i="66"/>
  <c r="D1800" i="66"/>
  <c r="D1832" i="66"/>
  <c r="D1864" i="66"/>
  <c r="D1896" i="66"/>
  <c r="D1928" i="66"/>
  <c r="D1960" i="66"/>
  <c r="D1992" i="66"/>
  <c r="D1321" i="66"/>
  <c r="D1353" i="66"/>
  <c r="D1385" i="66"/>
  <c r="D1417" i="66"/>
  <c r="D1449" i="66"/>
  <c r="D1481" i="66"/>
  <c r="D1513" i="66"/>
  <c r="D1545" i="66"/>
  <c r="D1577" i="66"/>
  <c r="D1609" i="66"/>
  <c r="D1641" i="66"/>
  <c r="D1673" i="66"/>
  <c r="D1705" i="66"/>
  <c r="D1737" i="66"/>
  <c r="D1769" i="66"/>
  <c r="D1801" i="66"/>
  <c r="D1833" i="66"/>
  <c r="D1865" i="66"/>
  <c r="D1897" i="66"/>
  <c r="D1929" i="66"/>
  <c r="D1961" i="66"/>
  <c r="D1993" i="66"/>
  <c r="D1322" i="66"/>
  <c r="D1354" i="66"/>
  <c r="D1386" i="66"/>
  <c r="D1418" i="66"/>
  <c r="D1450" i="66"/>
  <c r="D1482" i="66"/>
  <c r="D1514" i="66"/>
  <c r="D1546" i="66"/>
  <c r="D1578" i="66"/>
  <c r="D1610" i="66"/>
  <c r="D1642" i="66"/>
  <c r="D1674" i="66"/>
  <c r="D1706" i="66"/>
  <c r="D1738" i="66"/>
  <c r="D1770" i="66"/>
  <c r="D1802" i="66"/>
  <c r="D1834" i="66"/>
  <c r="D1866" i="66"/>
  <c r="D1898" i="66"/>
  <c r="D1930" i="66"/>
  <c r="D1962" i="66"/>
  <c r="D1994" i="66"/>
  <c r="D1323" i="66"/>
  <c r="D1355" i="66"/>
  <c r="D1387" i="66"/>
  <c r="D1419" i="66"/>
  <c r="D1451" i="66"/>
  <c r="D1483" i="66"/>
  <c r="D1515" i="66"/>
  <c r="D1547" i="66"/>
  <c r="D1579" i="66"/>
  <c r="D1611" i="66"/>
  <c r="D1643" i="66"/>
  <c r="D1675" i="66"/>
  <c r="D1707" i="66"/>
  <c r="D1739" i="66"/>
  <c r="D1771" i="66"/>
  <c r="D1803" i="66"/>
  <c r="D1835" i="66"/>
  <c r="D1867" i="66"/>
  <c r="D1899" i="66"/>
  <c r="D1931" i="66"/>
  <c r="D1963" i="66"/>
  <c r="D1995" i="66"/>
  <c r="D1324" i="66"/>
  <c r="D1356" i="66"/>
  <c r="D1388" i="66"/>
  <c r="D1420" i="66"/>
  <c r="D1452" i="66"/>
  <c r="D1484" i="66"/>
  <c r="D1516" i="66"/>
  <c r="D1548" i="66"/>
  <c r="D1580" i="66"/>
  <c r="D1612" i="66"/>
  <c r="D1644" i="66"/>
  <c r="D1676" i="66"/>
  <c r="D1708" i="66"/>
  <c r="D1740" i="66"/>
  <c r="D1772" i="66"/>
  <c r="D1804" i="66"/>
  <c r="D1836" i="66"/>
  <c r="D1868" i="66"/>
  <c r="D1900" i="66"/>
  <c r="D1932" i="66"/>
  <c r="D1964" i="66"/>
  <c r="D1996" i="66"/>
  <c r="D1325" i="66"/>
  <c r="D1357" i="66"/>
  <c r="D1389" i="66"/>
  <c r="D1421" i="66"/>
  <c r="D1453" i="66"/>
  <c r="D1485" i="66"/>
  <c r="D1517" i="66"/>
  <c r="D1549" i="66"/>
  <c r="D1581" i="66"/>
  <c r="D1613" i="66"/>
  <c r="D1645" i="66"/>
  <c r="D1677" i="66"/>
  <c r="D1709" i="66"/>
  <c r="D1741" i="66"/>
  <c r="D1773" i="66"/>
  <c r="D1805" i="66"/>
  <c r="D1837" i="66"/>
  <c r="D1869" i="66"/>
  <c r="D1901" i="66"/>
  <c r="D1933" i="66"/>
  <c r="D1965" i="66"/>
  <c r="D1997" i="66"/>
  <c r="D1326" i="66"/>
  <c r="D1358" i="66"/>
  <c r="D1390" i="66"/>
  <c r="D1422" i="66"/>
  <c r="D1454" i="66"/>
  <c r="D1486" i="66"/>
  <c r="D1518" i="66"/>
  <c r="D1550" i="66"/>
  <c r="D1582" i="66"/>
  <c r="D1614" i="66"/>
  <c r="D1646" i="66"/>
  <c r="D1678" i="66"/>
  <c r="D1710" i="66"/>
  <c r="D1742" i="66"/>
  <c r="D1774" i="66"/>
  <c r="D1806" i="66"/>
  <c r="D1838" i="66"/>
  <c r="D1870" i="66"/>
  <c r="D1902" i="66"/>
  <c r="D1934" i="66"/>
  <c r="D1966" i="66"/>
  <c r="D1998" i="66"/>
  <c r="D1327" i="66"/>
  <c r="D1359" i="66"/>
  <c r="D1391" i="66"/>
  <c r="D1423" i="66"/>
  <c r="D1455" i="66"/>
  <c r="D1487" i="66"/>
  <c r="D1519" i="66"/>
  <c r="D1551" i="66"/>
  <c r="D1583" i="66"/>
  <c r="D1615" i="66"/>
  <c r="D1647" i="66"/>
  <c r="D1679" i="66"/>
  <c r="D1711" i="66"/>
  <c r="D1743" i="66"/>
  <c r="D1775" i="66"/>
  <c r="D1807" i="66"/>
  <c r="D1839" i="66"/>
  <c r="D1871" i="66"/>
  <c r="D1903" i="66"/>
  <c r="D1935" i="66"/>
  <c r="D1967" i="66"/>
  <c r="D1999" i="66"/>
  <c r="D1328" i="66"/>
  <c r="D1360" i="66"/>
  <c r="D1392" i="66"/>
  <c r="D1424" i="66"/>
  <c r="D1456" i="66"/>
  <c r="D1488" i="66"/>
  <c r="D1520" i="66"/>
  <c r="D1552" i="66"/>
  <c r="D1584" i="66"/>
  <c r="D1616" i="66"/>
  <c r="D1648" i="66"/>
  <c r="D1680" i="66"/>
  <c r="D1712" i="66"/>
  <c r="D1744" i="66"/>
  <c r="D1776" i="66"/>
  <c r="D1808" i="66"/>
  <c r="D1840" i="66"/>
  <c r="D1872" i="66"/>
  <c r="D1904" i="66"/>
  <c r="D1936" i="66"/>
  <c r="D1968" i="66"/>
  <c r="D2000" i="66"/>
  <c r="D1329" i="66"/>
  <c r="D1361" i="66"/>
  <c r="D1393" i="66"/>
  <c r="D1425" i="66"/>
  <c r="D1457" i="66"/>
  <c r="D1489" i="66"/>
  <c r="D1521" i="66"/>
  <c r="D1553" i="66"/>
  <c r="D1585" i="66"/>
  <c r="D1617" i="66"/>
  <c r="D1649" i="66"/>
  <c r="D1681" i="66"/>
  <c r="D1713" i="66"/>
  <c r="D1745" i="66"/>
  <c r="D1777" i="66"/>
  <c r="D1809" i="66"/>
  <c r="D1841" i="66"/>
  <c r="D1873" i="66"/>
  <c r="D1905" i="66"/>
  <c r="D1937" i="66"/>
  <c r="D1969" i="66"/>
  <c r="D2001" i="66"/>
  <c r="D1330" i="66"/>
  <c r="D1362" i="66"/>
  <c r="D1394" i="66"/>
  <c r="D1426" i="66"/>
  <c r="D1458" i="66"/>
  <c r="D1490" i="66"/>
  <c r="D1522" i="66"/>
  <c r="D1554" i="66"/>
  <c r="D1586" i="66"/>
  <c r="D1618" i="66"/>
  <c r="D1650" i="66"/>
  <c r="D1682" i="66"/>
  <c r="D1714" i="66"/>
  <c r="D1746" i="66"/>
  <c r="D1778" i="66"/>
  <c r="D1810" i="66"/>
  <c r="D1842" i="66"/>
  <c r="D1874" i="66"/>
  <c r="D1906" i="66"/>
  <c r="D1938" i="66"/>
  <c r="D1970" i="66"/>
  <c r="D2002" i="66"/>
  <c r="D1331" i="66"/>
  <c r="D1363" i="66"/>
  <c r="D1395" i="66"/>
  <c r="D1427" i="66"/>
  <c r="D1459" i="66"/>
  <c r="D1491" i="66"/>
  <c r="D1523" i="66"/>
  <c r="D1555" i="66"/>
  <c r="D1587" i="66"/>
  <c r="D1619" i="66"/>
  <c r="D1651" i="66"/>
  <c r="D1683" i="66"/>
  <c r="D1715" i="66"/>
  <c r="D1747" i="66"/>
  <c r="D1779" i="66"/>
  <c r="D1811" i="66"/>
  <c r="D1843" i="66"/>
  <c r="D1875" i="66"/>
  <c r="D1907" i="66"/>
  <c r="D1939" i="66"/>
  <c r="D1971" i="66"/>
  <c r="D2003" i="66"/>
  <c r="D1332" i="66"/>
  <c r="D1364" i="66"/>
  <c r="D1396" i="66"/>
  <c r="D1428" i="66"/>
  <c r="D1460" i="66"/>
  <c r="D1492" i="66"/>
  <c r="D1524" i="66"/>
  <c r="D1556" i="66"/>
  <c r="D1588" i="66"/>
  <c r="D1620" i="66"/>
  <c r="D1652" i="66"/>
  <c r="D1684" i="66"/>
  <c r="D1716" i="66"/>
  <c r="D1748" i="66"/>
  <c r="D1780" i="66"/>
  <c r="D1812" i="66"/>
  <c r="D1844" i="66"/>
  <c r="D1876" i="66"/>
  <c r="D1908" i="66"/>
  <c r="D1940" i="66"/>
  <c r="D1972" i="66"/>
  <c r="D2004" i="66"/>
  <c r="D1333" i="66"/>
  <c r="D1365" i="66"/>
  <c r="D1397" i="66"/>
  <c r="D1429" i="66"/>
  <c r="D1461" i="66"/>
  <c r="D1493" i="66"/>
  <c r="D1525" i="66"/>
  <c r="D1557" i="66"/>
  <c r="D1589" i="66"/>
  <c r="D1621" i="66"/>
  <c r="D1653" i="66"/>
  <c r="D1685" i="66"/>
  <c r="D1717" i="66"/>
  <c r="D1749" i="66"/>
  <c r="D1781" i="66"/>
  <c r="D1813" i="66"/>
  <c r="D1845" i="66"/>
  <c r="D1877" i="66"/>
  <c r="D1909" i="66"/>
  <c r="D1941" i="66"/>
  <c r="D1973" i="66"/>
  <c r="D1334" i="66"/>
  <c r="D1366" i="66"/>
  <c r="D1398" i="66"/>
  <c r="D1430" i="66"/>
  <c r="D1462" i="66"/>
  <c r="D1494" i="66"/>
  <c r="D1526" i="66"/>
  <c r="D1558" i="66"/>
  <c r="D1590" i="66"/>
  <c r="D1622" i="66"/>
  <c r="D1654" i="66"/>
  <c r="D1686" i="66"/>
  <c r="D1718" i="66"/>
  <c r="D1750" i="66"/>
  <c r="D1782" i="66"/>
  <c r="D1814" i="66"/>
  <c r="D1846" i="66"/>
  <c r="D1878" i="66"/>
  <c r="D1910" i="66"/>
  <c r="D1942" i="66"/>
  <c r="D1974" i="66"/>
  <c r="D1335" i="66"/>
  <c r="D1367" i="66"/>
  <c r="D1399" i="66"/>
  <c r="D1431" i="66"/>
  <c r="D1463" i="66"/>
  <c r="D1495" i="66"/>
  <c r="D1527" i="66"/>
  <c r="D1559" i="66"/>
  <c r="D1591" i="66"/>
  <c r="D1623" i="66"/>
  <c r="D1655" i="66"/>
  <c r="D1687" i="66"/>
  <c r="D1719" i="66"/>
  <c r="D1751" i="66"/>
  <c r="D1783" i="66"/>
  <c r="D1815" i="66"/>
  <c r="D1847" i="66"/>
  <c r="D1879" i="66"/>
  <c r="D1911" i="66"/>
  <c r="D1943" i="66"/>
  <c r="D1975" i="66"/>
  <c r="D1336" i="66"/>
  <c r="D1368" i="66"/>
  <c r="D1400" i="66"/>
  <c r="D1432" i="66"/>
  <c r="D1464" i="66"/>
  <c r="D1496" i="66"/>
  <c r="D1528" i="66"/>
  <c r="D1560" i="66"/>
  <c r="D1592" i="66"/>
  <c r="D1624" i="66"/>
  <c r="D1656" i="66"/>
  <c r="D1688" i="66"/>
  <c r="D1720" i="66"/>
  <c r="D1752" i="66"/>
  <c r="D1784" i="66"/>
  <c r="D1816" i="66"/>
  <c r="D1848" i="66"/>
  <c r="D1880" i="66"/>
  <c r="D1912" i="66"/>
  <c r="D1944" i="66"/>
  <c r="D1976" i="66"/>
  <c r="D1338" i="66"/>
  <c r="D1370" i="66"/>
  <c r="D1402" i="66"/>
  <c r="D1434" i="66"/>
  <c r="D1466" i="66"/>
  <c r="D1498" i="66"/>
  <c r="D1530" i="66"/>
  <c r="D1562" i="66"/>
  <c r="D1594" i="66"/>
  <c r="D1626" i="66"/>
  <c r="D1658" i="66"/>
  <c r="D1690" i="66"/>
  <c r="D1722" i="66"/>
  <c r="D1754" i="66"/>
  <c r="D1786" i="66"/>
  <c r="D1818" i="66"/>
  <c r="D1850" i="66"/>
  <c r="D1882" i="66"/>
  <c r="D1914" i="66"/>
  <c r="D1946" i="66"/>
  <c r="D1978" i="66"/>
  <c r="D1337" i="66"/>
  <c r="D1369" i="66"/>
  <c r="D1401" i="66"/>
  <c r="D1433" i="66"/>
  <c r="D1465" i="66"/>
  <c r="D1497" i="66"/>
  <c r="D1529" i="66"/>
  <c r="D1561" i="66"/>
  <c r="D1593" i="66"/>
  <c r="D1625" i="66"/>
  <c r="D1657" i="66"/>
  <c r="D1689" i="66"/>
  <c r="D1721" i="66"/>
  <c r="D1753" i="66"/>
  <c r="D1785" i="66"/>
  <c r="D1817" i="66"/>
  <c r="D1849" i="66"/>
  <c r="D1881" i="66"/>
  <c r="D1913" i="66"/>
  <c r="D1945" i="66"/>
  <c r="D1977" i="66"/>
  <c r="M1998" i="66"/>
  <c r="M1966" i="66"/>
  <c r="M1934" i="66"/>
  <c r="M1902" i="66"/>
  <c r="M1870" i="66"/>
  <c r="M1838" i="66"/>
  <c r="M1806" i="66"/>
  <c r="M1774" i="66"/>
  <c r="M1742" i="66"/>
  <c r="M1710" i="66"/>
  <c r="M1678" i="66"/>
  <c r="M1646" i="66"/>
  <c r="M1614" i="66"/>
  <c r="M1582" i="66"/>
  <c r="M1550" i="66"/>
  <c r="M1518" i="66"/>
  <c r="M1486" i="66"/>
  <c r="M1454" i="66"/>
  <c r="M1422" i="66"/>
  <c r="M1390" i="66"/>
  <c r="M1358" i="66"/>
  <c r="M1326" i="66"/>
  <c r="M1997" i="66"/>
  <c r="M1965" i="66"/>
  <c r="M1933" i="66"/>
  <c r="M1901" i="66"/>
  <c r="M1869" i="66"/>
  <c r="M1837" i="66"/>
  <c r="M1805" i="66"/>
  <c r="M1773" i="66"/>
  <c r="M1741" i="66"/>
  <c r="M1709" i="66"/>
  <c r="M1677" i="66"/>
  <c r="M1645" i="66"/>
  <c r="M1613" i="66"/>
  <c r="M1581" i="66"/>
  <c r="M1549" i="66"/>
  <c r="M1517" i="66"/>
  <c r="M1485" i="66"/>
  <c r="M1453" i="66"/>
  <c r="M1421" i="66"/>
  <c r="M1389" i="66"/>
  <c r="M1357" i="66"/>
  <c r="M1325" i="66"/>
  <c r="M1996" i="66"/>
  <c r="M1964" i="66"/>
  <c r="M1932" i="66"/>
  <c r="M1900" i="66"/>
  <c r="M1868" i="66"/>
  <c r="M1836" i="66"/>
  <c r="M1804" i="66"/>
  <c r="M1772" i="66"/>
  <c r="M1740" i="66"/>
  <c r="M1708" i="66"/>
  <c r="M1676" i="66"/>
  <c r="M1644" i="66"/>
  <c r="M1612" i="66"/>
  <c r="M1580" i="66"/>
  <c r="M1548" i="66"/>
  <c r="M1516" i="66"/>
  <c r="M1484" i="66"/>
  <c r="M1452" i="66"/>
  <c r="M1420" i="66"/>
  <c r="M1388" i="66"/>
  <c r="M1356" i="66"/>
  <c r="M1324" i="66"/>
  <c r="M1995" i="66"/>
  <c r="M1963" i="66"/>
  <c r="M1931" i="66"/>
  <c r="M1899" i="66"/>
  <c r="M1867" i="66"/>
  <c r="M1835" i="66"/>
  <c r="M1803" i="66"/>
  <c r="M1771" i="66"/>
  <c r="M1739" i="66"/>
  <c r="M1707" i="66"/>
  <c r="M1675" i="66"/>
  <c r="M1643" i="66"/>
  <c r="M1611" i="66"/>
  <c r="M1579" i="66"/>
  <c r="M1547" i="66"/>
  <c r="M1515" i="66"/>
  <c r="M1483" i="66"/>
  <c r="M1451" i="66"/>
  <c r="M1419" i="66"/>
  <c r="M1387" i="66"/>
  <c r="M1355" i="66"/>
  <c r="M1323" i="66"/>
  <c r="M1994" i="66"/>
  <c r="M1962" i="66"/>
  <c r="M1930" i="66"/>
  <c r="M1898" i="66"/>
  <c r="M1866" i="66"/>
  <c r="M1834" i="66"/>
  <c r="M1802" i="66"/>
  <c r="M1770" i="66"/>
  <c r="M1738" i="66"/>
  <c r="M1706" i="66"/>
  <c r="M1674" i="66"/>
  <c r="M1642" i="66"/>
  <c r="M1610" i="66"/>
  <c r="M1578" i="66"/>
  <c r="M1546" i="66"/>
  <c r="M1514" i="66"/>
  <c r="M1482" i="66"/>
  <c r="M1450" i="66"/>
  <c r="M1418" i="66"/>
  <c r="M1386" i="66"/>
  <c r="M1354" i="66"/>
  <c r="M1322" i="66"/>
  <c r="M1993" i="66"/>
  <c r="M1961" i="66"/>
  <c r="M1929" i="66"/>
  <c r="M1897" i="66"/>
  <c r="M1865" i="66"/>
  <c r="M1833" i="66"/>
  <c r="M1801" i="66"/>
  <c r="M1769" i="66"/>
  <c r="M1737" i="66"/>
  <c r="M1705" i="66"/>
  <c r="M1673" i="66"/>
  <c r="M1641" i="66"/>
  <c r="M1609" i="66"/>
  <c r="M1577" i="66"/>
  <c r="M1545" i="66"/>
  <c r="M1513" i="66"/>
  <c r="M1481" i="66"/>
  <c r="M1449" i="66"/>
  <c r="M1417" i="66"/>
  <c r="M1385" i="66"/>
  <c r="M1353" i="66"/>
  <c r="M1321" i="66"/>
  <c r="M1992" i="66"/>
  <c r="M1960" i="66"/>
  <c r="M1928" i="66"/>
  <c r="M1896" i="66"/>
  <c r="M1864" i="66"/>
  <c r="M1832" i="66"/>
  <c r="M1800" i="66"/>
  <c r="M1768" i="66"/>
  <c r="M1736" i="66"/>
  <c r="M1704" i="66"/>
  <c r="M1672" i="66"/>
  <c r="M1640" i="66"/>
  <c r="M1608" i="66"/>
  <c r="M1576" i="66"/>
  <c r="M1544" i="66"/>
  <c r="M1512" i="66"/>
  <c r="M1480" i="66"/>
  <c r="M1448" i="66"/>
  <c r="M1416" i="66"/>
  <c r="M1384" i="66"/>
  <c r="M1352" i="66"/>
  <c r="M1320" i="66"/>
  <c r="M1991" i="66"/>
  <c r="M1959" i="66"/>
  <c r="M1927" i="66"/>
  <c r="M1895" i="66"/>
  <c r="M1863" i="66"/>
  <c r="M1831" i="66"/>
  <c r="M1799" i="66"/>
  <c r="M1767" i="66"/>
  <c r="M1735" i="66"/>
  <c r="M1703" i="66"/>
  <c r="M1671" i="66"/>
  <c r="M1639" i="66"/>
  <c r="M1607" i="66"/>
  <c r="M1575" i="66"/>
  <c r="M1543" i="66"/>
  <c r="M1511" i="66"/>
  <c r="M1479" i="66"/>
  <c r="M1447" i="66"/>
  <c r="M1415" i="66"/>
  <c r="M1383" i="66"/>
  <c r="M1351" i="66"/>
  <c r="M1319" i="66"/>
  <c r="M1990" i="66"/>
  <c r="M1958" i="66"/>
  <c r="M1926" i="66"/>
  <c r="M1894" i="66"/>
  <c r="M1862" i="66"/>
  <c r="M1830" i="66"/>
  <c r="M1798" i="66"/>
  <c r="M1766" i="66"/>
  <c r="M1734" i="66"/>
  <c r="M1702" i="66"/>
  <c r="M1670" i="66"/>
  <c r="M1638" i="66"/>
  <c r="M1606" i="66"/>
  <c r="M1574" i="66"/>
  <c r="M1542" i="66"/>
  <c r="M1510" i="66"/>
  <c r="M1478" i="66"/>
  <c r="M1446" i="66"/>
  <c r="M1414" i="66"/>
  <c r="M1382" i="66"/>
  <c r="M1350" i="66"/>
  <c r="M1318" i="66"/>
  <c r="M1989" i="66"/>
  <c r="M1957" i="66"/>
  <c r="M1925" i="66"/>
  <c r="M1893" i="66"/>
  <c r="M1861" i="66"/>
  <c r="M1829" i="66"/>
  <c r="M1797" i="66"/>
  <c r="M1765" i="66"/>
  <c r="M1733" i="66"/>
  <c r="M1701" i="66"/>
  <c r="M1669" i="66"/>
  <c r="M1637" i="66"/>
  <c r="M1605" i="66"/>
  <c r="M1573" i="66"/>
  <c r="M1541" i="66"/>
  <c r="M1509" i="66"/>
  <c r="M1477" i="66"/>
  <c r="M1445" i="66"/>
  <c r="M1413" i="66"/>
  <c r="M1381" i="66"/>
  <c r="M1349" i="66"/>
  <c r="M1317" i="66"/>
  <c r="M1988" i="66"/>
  <c r="M1956" i="66"/>
  <c r="M1924" i="66"/>
  <c r="M1892" i="66"/>
  <c r="M1860" i="66"/>
  <c r="M1828" i="66"/>
  <c r="M1796" i="66"/>
  <c r="M1764" i="66"/>
  <c r="M1732" i="66"/>
  <c r="M1700" i="66"/>
  <c r="M1668" i="66"/>
  <c r="M1636" i="66"/>
  <c r="M1604" i="66"/>
  <c r="M1572" i="66"/>
  <c r="M1540" i="66"/>
  <c r="M1508" i="66"/>
  <c r="M1476" i="66"/>
  <c r="M1444" i="66"/>
  <c r="M1412" i="66"/>
  <c r="M1380" i="66"/>
  <c r="M1348" i="66"/>
  <c r="M1316" i="66"/>
  <c r="M1987" i="66"/>
  <c r="M1955" i="66"/>
  <c r="M1923" i="66"/>
  <c r="M1891" i="66"/>
  <c r="M1859" i="66"/>
  <c r="M1827" i="66"/>
  <c r="M1795" i="66"/>
  <c r="M1763" i="66"/>
  <c r="M1731" i="66"/>
  <c r="M1699" i="66"/>
  <c r="M1667" i="66"/>
  <c r="M1635" i="66"/>
  <c r="M1603" i="66"/>
  <c r="M1571" i="66"/>
  <c r="M1539" i="66"/>
  <c r="M1507" i="66"/>
  <c r="M1475" i="66"/>
  <c r="M1443" i="66"/>
  <c r="M1411" i="66"/>
  <c r="M1379" i="66"/>
  <c r="M1347" i="66"/>
  <c r="M1315" i="66"/>
  <c r="M1986" i="66"/>
  <c r="M1954" i="66"/>
  <c r="M1922" i="66"/>
  <c r="M1890" i="66"/>
  <c r="M1858" i="66"/>
  <c r="M1826" i="66"/>
  <c r="M1794" i="66"/>
  <c r="M1762" i="66"/>
  <c r="M1730" i="66"/>
  <c r="M1698" i="66"/>
  <c r="M1666" i="66"/>
  <c r="M1634" i="66"/>
  <c r="M1602" i="66"/>
  <c r="M1570" i="66"/>
  <c r="M1538" i="66"/>
  <c r="M1506" i="66"/>
  <c r="M1474" i="66"/>
  <c r="M1442" i="66"/>
  <c r="M1410" i="66"/>
  <c r="M1378" i="66"/>
  <c r="M1346" i="66"/>
  <c r="M1314" i="66"/>
  <c r="M1985" i="66"/>
  <c r="M1953" i="66"/>
  <c r="M1921" i="66"/>
  <c r="M1889" i="66"/>
  <c r="M1857" i="66"/>
  <c r="M1825" i="66"/>
  <c r="M1793" i="66"/>
  <c r="M1761" i="66"/>
  <c r="M1729" i="66"/>
  <c r="M1697" i="66"/>
  <c r="M1665" i="66"/>
  <c r="M1633" i="66"/>
  <c r="M1601" i="66"/>
  <c r="M1569" i="66"/>
  <c r="M1537" i="66"/>
  <c r="M1505" i="66"/>
  <c r="M1473" i="66"/>
  <c r="M1441" i="66"/>
  <c r="M1409" i="66"/>
  <c r="M1377" i="66"/>
  <c r="M1345" i="66"/>
  <c r="M1313" i="66"/>
  <c r="M1984" i="66"/>
  <c r="M1952" i="66"/>
  <c r="M1920" i="66"/>
  <c r="M1888" i="66"/>
  <c r="M1856" i="66"/>
  <c r="M1824" i="66"/>
  <c r="M1792" i="66"/>
  <c r="M1760" i="66"/>
  <c r="M1728" i="66"/>
  <c r="M1696" i="66"/>
  <c r="M1664" i="66"/>
  <c r="M1632" i="66"/>
  <c r="M1600" i="66"/>
  <c r="M1568" i="66"/>
  <c r="M1536" i="66"/>
  <c r="M1504" i="66"/>
  <c r="M1472" i="66"/>
  <c r="M1440" i="66"/>
  <c r="M1408" i="66"/>
  <c r="M1376" i="66"/>
  <c r="M1344" i="66"/>
  <c r="M1312" i="66"/>
  <c r="M1983" i="66"/>
  <c r="M1951" i="66"/>
  <c r="M1919" i="66"/>
  <c r="M1887" i="66"/>
  <c r="M1855" i="66"/>
  <c r="M1823" i="66"/>
  <c r="M1791" i="66"/>
  <c r="M1759" i="66"/>
  <c r="M1727" i="66"/>
  <c r="M1695" i="66"/>
  <c r="M1663" i="66"/>
  <c r="M1631" i="66"/>
  <c r="M1599" i="66"/>
  <c r="M1567" i="66"/>
  <c r="M1535" i="66"/>
  <c r="M1503" i="66"/>
  <c r="M1471" i="66"/>
  <c r="M1439" i="66"/>
  <c r="M1407" i="66"/>
  <c r="M1375" i="66"/>
  <c r="M1343" i="66"/>
  <c r="M1311" i="66"/>
  <c r="M1982" i="66"/>
  <c r="M1950" i="66"/>
  <c r="M1918" i="66"/>
  <c r="M1886" i="66"/>
  <c r="M1854" i="66"/>
  <c r="M1822" i="66"/>
  <c r="M1790" i="66"/>
  <c r="M1758" i="66"/>
  <c r="M1726" i="66"/>
  <c r="M1694" i="66"/>
  <c r="M1662" i="66"/>
  <c r="M1630" i="66"/>
  <c r="M1598" i="66"/>
  <c r="M1566" i="66"/>
  <c r="M1534" i="66"/>
  <c r="M1502" i="66"/>
  <c r="M1470" i="66"/>
  <c r="M1438" i="66"/>
  <c r="M1406" i="66"/>
  <c r="M1374" i="66"/>
  <c r="M1342" i="66"/>
  <c r="M1310" i="66"/>
  <c r="M1981" i="66"/>
  <c r="M1949" i="66"/>
  <c r="M1917" i="66"/>
  <c r="M1885" i="66"/>
  <c r="M1853" i="66"/>
  <c r="M1821" i="66"/>
  <c r="M1789" i="66"/>
  <c r="M1757" i="66"/>
  <c r="M1725" i="66"/>
  <c r="M1693" i="66"/>
  <c r="M1661" i="66"/>
  <c r="M1629" i="66"/>
  <c r="M1597" i="66"/>
  <c r="M1565" i="66"/>
  <c r="M1533" i="66"/>
  <c r="M1501" i="66"/>
  <c r="M1469" i="66"/>
  <c r="M1437" i="66"/>
  <c r="M1405" i="66"/>
  <c r="M1373" i="66"/>
  <c r="M1341" i="66"/>
  <c r="M1309" i="66"/>
  <c r="M1980" i="66"/>
  <c r="M1948" i="66"/>
  <c r="M1916" i="66"/>
  <c r="M1884" i="66"/>
  <c r="M1852" i="66"/>
  <c r="M1820" i="66"/>
  <c r="M1788" i="66"/>
  <c r="M1756" i="66"/>
  <c r="M1724" i="66"/>
  <c r="M1692" i="66"/>
  <c r="M1660" i="66"/>
  <c r="M1628" i="66"/>
  <c r="M1596" i="66"/>
  <c r="M1564" i="66"/>
  <c r="M1532" i="66"/>
  <c r="M1500" i="66"/>
  <c r="M1468" i="66"/>
  <c r="M1436" i="66"/>
  <c r="M1404" i="66"/>
  <c r="M1372" i="66"/>
  <c r="M1340" i="66"/>
  <c r="M1308" i="66"/>
  <c r="M1979" i="66"/>
  <c r="M1947" i="66"/>
  <c r="M1915" i="66"/>
  <c r="M1883" i="66"/>
  <c r="M1851" i="66"/>
  <c r="M1819" i="66"/>
  <c r="M1787" i="66"/>
  <c r="M1755" i="66"/>
  <c r="M1723" i="66"/>
  <c r="M1691" i="66"/>
  <c r="M1659" i="66"/>
  <c r="M1627" i="66"/>
  <c r="M1595" i="66"/>
  <c r="M1563" i="66"/>
  <c r="M1531" i="66"/>
  <c r="M1499" i="66"/>
  <c r="M1467" i="66"/>
  <c r="M1435" i="66"/>
  <c r="M1403" i="66"/>
  <c r="M1371" i="66"/>
  <c r="M1339" i="66"/>
  <c r="M1307" i="66"/>
  <c r="M1978" i="66"/>
  <c r="M1946" i="66"/>
  <c r="M1914" i="66"/>
  <c r="M1882" i="66"/>
  <c r="M1850" i="66"/>
  <c r="M1818" i="66"/>
  <c r="M1786" i="66"/>
  <c r="M1754" i="66"/>
  <c r="M1722" i="66"/>
  <c r="M1690" i="66"/>
  <c r="M1658" i="66"/>
  <c r="M1626" i="66"/>
  <c r="M1594" i="66"/>
  <c r="M1562" i="66"/>
  <c r="M1530" i="66"/>
  <c r="M1498" i="66"/>
  <c r="M1466" i="66"/>
  <c r="M1434" i="66"/>
  <c r="M1402" i="66"/>
  <c r="M1370" i="66"/>
  <c r="M1338" i="66"/>
  <c r="M1977" i="66"/>
  <c r="M1945" i="66"/>
  <c r="M1913" i="66"/>
  <c r="M1881" i="66"/>
  <c r="M1849" i="66"/>
  <c r="M1817" i="66"/>
  <c r="M1785" i="66"/>
  <c r="M1753" i="66"/>
  <c r="M1721" i="66"/>
  <c r="M1689" i="66"/>
  <c r="M1657" i="66"/>
  <c r="M1625" i="66"/>
  <c r="M1593" i="66"/>
  <c r="M1561" i="66"/>
  <c r="M1529" i="66"/>
  <c r="M1497" i="66"/>
  <c r="M1465" i="66"/>
  <c r="M1433" i="66"/>
  <c r="M1401" i="66"/>
  <c r="M1369" i="66"/>
  <c r="M1337" i="66"/>
  <c r="M1976" i="66"/>
  <c r="M1944" i="66"/>
  <c r="M1912" i="66"/>
  <c r="M1880" i="66"/>
  <c r="M1848" i="66"/>
  <c r="M1816" i="66"/>
  <c r="M1784" i="66"/>
  <c r="M1752" i="66"/>
  <c r="M1720" i="66"/>
  <c r="M1688" i="66"/>
  <c r="M1656" i="66"/>
  <c r="M1624" i="66"/>
  <c r="M1592" i="66"/>
  <c r="M1560" i="66"/>
  <c r="M1528" i="66"/>
  <c r="M1496" i="66"/>
  <c r="M1464" i="66"/>
  <c r="M1432" i="66"/>
  <c r="M1400" i="66"/>
  <c r="M1368" i="66"/>
  <c r="M1336" i="66"/>
  <c r="M1975" i="66"/>
  <c r="M1943" i="66"/>
  <c r="M1911" i="66"/>
  <c r="M1879" i="66"/>
  <c r="M1847" i="66"/>
  <c r="M1815" i="66"/>
  <c r="M1783" i="66"/>
  <c r="M1751" i="66"/>
  <c r="M1719" i="66"/>
  <c r="M1687" i="66"/>
  <c r="M1655" i="66"/>
  <c r="M1623" i="66"/>
  <c r="M1591" i="66"/>
  <c r="M1559" i="66"/>
  <c r="M1527" i="66"/>
  <c r="M1495" i="66"/>
  <c r="M1463" i="66"/>
  <c r="M1431" i="66"/>
  <c r="M1399" i="66"/>
  <c r="M1367" i="66"/>
  <c r="M1335" i="66"/>
  <c r="M1974" i="66"/>
  <c r="M1942" i="66"/>
  <c r="M1910" i="66"/>
  <c r="M1878" i="66"/>
  <c r="M1846" i="66"/>
  <c r="M1814" i="66"/>
  <c r="M1782" i="66"/>
  <c r="M1750" i="66"/>
  <c r="M1718" i="66"/>
  <c r="M1686" i="66"/>
  <c r="M1654" i="66"/>
  <c r="M1622" i="66"/>
  <c r="M1590" i="66"/>
  <c r="M1558" i="66"/>
  <c r="M1526" i="66"/>
  <c r="M1494" i="66"/>
  <c r="M1462" i="66"/>
  <c r="M1430" i="66"/>
  <c r="M1398" i="66"/>
  <c r="M1366" i="66"/>
  <c r="M1334" i="66"/>
  <c r="M1973" i="66"/>
  <c r="M1941" i="66"/>
  <c r="M1909" i="66"/>
  <c r="M1877" i="66"/>
  <c r="M1845" i="66"/>
  <c r="M1813" i="66"/>
  <c r="M1781" i="66"/>
  <c r="M1749" i="66"/>
  <c r="M1717" i="66"/>
  <c r="M1685" i="66"/>
  <c r="M1653" i="66"/>
  <c r="M1621" i="66"/>
  <c r="M1589" i="66"/>
  <c r="M1557" i="66"/>
  <c r="M1525" i="66"/>
  <c r="M1493" i="66"/>
  <c r="M1461" i="66"/>
  <c r="M1429" i="66"/>
  <c r="M1397" i="66"/>
  <c r="M1365" i="66"/>
  <c r="M1333" i="66"/>
  <c r="M2004" i="66"/>
  <c r="M1972" i="66"/>
  <c r="M1940" i="66"/>
  <c r="M1908" i="66"/>
  <c r="M1876" i="66"/>
  <c r="M1844" i="66"/>
  <c r="M1812" i="66"/>
  <c r="M1780" i="66"/>
  <c r="M1748" i="66"/>
  <c r="M1716" i="66"/>
  <c r="M1684" i="66"/>
  <c r="M1652" i="66"/>
  <c r="M1620" i="66"/>
  <c r="M1588" i="66"/>
  <c r="M1556" i="66"/>
  <c r="M1524" i="66"/>
  <c r="M1492" i="66"/>
  <c r="M1460" i="66"/>
  <c r="M1428" i="66"/>
  <c r="M1396" i="66"/>
  <c r="M1364" i="66"/>
  <c r="M1332" i="66"/>
  <c r="M2003" i="66"/>
  <c r="M1971" i="66"/>
  <c r="M1939" i="66"/>
  <c r="M1907" i="66"/>
  <c r="M1875" i="66"/>
  <c r="M1843" i="66"/>
  <c r="M1811" i="66"/>
  <c r="M1779" i="66"/>
  <c r="M1747" i="66"/>
  <c r="M1715" i="66"/>
  <c r="M1683" i="66"/>
  <c r="M1651" i="66"/>
  <c r="M1619" i="66"/>
  <c r="M1587" i="66"/>
  <c r="M1555" i="66"/>
  <c r="M1523" i="66"/>
  <c r="M1491" i="66"/>
  <c r="M1459" i="66"/>
  <c r="M1427" i="66"/>
  <c r="M1395" i="66"/>
  <c r="M1363" i="66"/>
  <c r="M1331" i="66"/>
  <c r="M2002" i="66"/>
  <c r="M1970" i="66"/>
  <c r="M1938" i="66"/>
  <c r="M1906" i="66"/>
  <c r="M1874" i="66"/>
  <c r="M1842" i="66"/>
  <c r="M1810" i="66"/>
  <c r="M1778" i="66"/>
  <c r="M1746" i="66"/>
  <c r="M1714" i="66"/>
  <c r="M1682" i="66"/>
  <c r="M1650" i="66"/>
  <c r="M1618" i="66"/>
  <c r="M1586" i="66"/>
  <c r="M1554" i="66"/>
  <c r="M1522" i="66"/>
  <c r="M1490" i="66"/>
  <c r="M1458" i="66"/>
  <c r="M1426" i="66"/>
  <c r="M1394" i="66"/>
  <c r="M1362" i="66"/>
  <c r="M1330" i="66"/>
  <c r="M2001" i="66"/>
  <c r="M1969" i="66"/>
  <c r="M1937" i="66"/>
  <c r="M1905" i="66"/>
  <c r="M1873" i="66"/>
  <c r="M1841" i="66"/>
  <c r="M1809" i="66"/>
  <c r="M1777" i="66"/>
  <c r="M1745" i="66"/>
  <c r="M1713" i="66"/>
  <c r="M1681" i="66"/>
  <c r="M1649" i="66"/>
  <c r="M1617" i="66"/>
  <c r="M1585" i="66"/>
  <c r="M1553" i="66"/>
  <c r="M1521" i="66"/>
  <c r="M1489" i="66"/>
  <c r="M1457" i="66"/>
  <c r="M1425" i="66"/>
  <c r="M1393" i="66"/>
  <c r="M1361" i="66"/>
  <c r="M1329" i="66"/>
  <c r="M1999" i="66"/>
  <c r="M1967" i="66"/>
  <c r="M1935" i="66"/>
  <c r="M1903" i="66"/>
  <c r="M1871" i="66"/>
  <c r="M1839" i="66"/>
  <c r="M1807" i="66"/>
  <c r="M1775" i="66"/>
  <c r="M1743" i="66"/>
  <c r="M1711" i="66"/>
  <c r="M1679" i="66"/>
  <c r="M1647" i="66"/>
  <c r="M1615" i="66"/>
  <c r="M1583" i="66"/>
  <c r="M1551" i="66"/>
  <c r="M1519" i="66"/>
  <c r="M1487" i="66"/>
  <c r="M1455" i="66"/>
  <c r="M1423" i="66"/>
  <c r="M1391" i="66"/>
  <c r="M1359" i="66"/>
  <c r="M1327" i="66"/>
  <c r="M1648" i="66"/>
  <c r="M1616" i="66"/>
  <c r="M1584" i="66"/>
  <c r="M1552" i="66"/>
  <c r="M1520" i="66"/>
  <c r="M1488" i="66"/>
  <c r="M1456" i="66"/>
  <c r="M1424" i="66"/>
  <c r="M1392" i="66"/>
  <c r="M1360" i="66"/>
  <c r="M1328" i="66"/>
  <c r="M2000" i="66"/>
  <c r="M1968" i="66"/>
  <c r="M1936" i="66"/>
  <c r="M1904" i="66"/>
  <c r="M1872" i="66"/>
  <c r="M1840" i="66"/>
  <c r="M1808" i="66"/>
  <c r="M1776" i="66"/>
  <c r="M1744" i="66"/>
  <c r="M1712" i="66"/>
  <c r="M1680" i="66"/>
  <c r="A9" i="16"/>
  <c r="A10" i="16" s="1"/>
  <c r="A11" i="16" s="1"/>
  <c r="A12" i="16" s="1"/>
  <c r="A13" i="16" s="1"/>
  <c r="I21" i="16" l="1"/>
  <c r="I22" i="16"/>
  <c r="I23" i="16"/>
  <c r="H21" i="16"/>
  <c r="H22" i="16"/>
  <c r="H23" i="16"/>
  <c r="G22" i="16"/>
  <c r="F21" i="16"/>
  <c r="F22" i="16"/>
  <c r="F23" i="16"/>
  <c r="E21" i="16"/>
  <c r="E22" i="16"/>
  <c r="E23" i="16"/>
  <c r="A21" i="16"/>
  <c r="A22" i="16"/>
  <c r="A23" i="16"/>
  <c r="I7" i="57" l="1"/>
  <c r="I6" i="57"/>
  <c r="D7" i="57"/>
  <c r="D6" i="57"/>
  <c r="E19" i="16" l="1"/>
  <c r="F19" i="16"/>
  <c r="H19" i="16"/>
  <c r="I19" i="16"/>
  <c r="E20" i="16"/>
  <c r="F20" i="16"/>
  <c r="G20" i="16"/>
  <c r="H20" i="16"/>
  <c r="I20" i="16"/>
  <c r="F18" i="16"/>
  <c r="H18" i="16"/>
  <c r="I18" i="16"/>
  <c r="E18" i="16"/>
  <c r="C23" i="16"/>
  <c r="C19" i="16"/>
  <c r="C20" i="16"/>
  <c r="C22" i="16"/>
  <c r="C18" i="16"/>
  <c r="A19" i="16"/>
  <c r="A20" i="16"/>
  <c r="A18" i="16"/>
  <c r="I7" i="59" l="1"/>
  <c r="I6" i="59"/>
  <c r="D7" i="59"/>
  <c r="D6" i="59"/>
  <c r="A17" i="16"/>
  <c r="A16" i="16"/>
  <c r="D17" i="16" l="1"/>
  <c r="B17" i="16"/>
  <c r="D7" i="16"/>
  <c r="B7" i="16"/>
  <c r="C21" i="23" l="1"/>
  <c r="F114" i="18" l="1"/>
  <c r="F115" i="18" s="1"/>
  <c r="H7" i="23"/>
  <c r="H6" i="23"/>
  <c r="C57" i="18"/>
  <c r="C56" i="18"/>
  <c r="D5" i="23" l="1"/>
  <c r="C5" i="23"/>
  <c r="C91" i="18" l="1"/>
  <c r="C62" i="18"/>
  <c r="C85" i="18"/>
  <c r="C88" i="18" s="1"/>
  <c r="C76" i="18"/>
  <c r="G97" i="18"/>
  <c r="C16" i="23" l="1"/>
  <c r="D8" i="23"/>
  <c r="C6" i="23"/>
  <c r="C14" i="23" s="1"/>
  <c r="F36" i="17"/>
  <c r="D13" i="19"/>
  <c r="D15" i="19"/>
  <c r="D16" i="19" s="1"/>
  <c r="I27" i="21"/>
  <c r="I26" i="21"/>
  <c r="G27" i="21"/>
  <c r="G26" i="21"/>
  <c r="C26" i="21"/>
  <c r="C34" i="21" s="1"/>
  <c r="D27" i="21"/>
  <c r="D34" i="21" s="1"/>
  <c r="C27" i="21"/>
  <c r="C29" i="21"/>
  <c r="D29" i="21"/>
  <c r="B34" i="21"/>
  <c r="C38" i="21"/>
  <c r="C39" i="21"/>
  <c r="D39" i="21"/>
  <c r="D41" i="21"/>
  <c r="D46" i="21" s="1"/>
  <c r="B46" i="21"/>
  <c r="C17" i="23" l="1"/>
  <c r="C24" i="23"/>
  <c r="C18" i="23"/>
  <c r="D6" i="23"/>
  <c r="C7" i="23"/>
  <c r="C22" i="23" s="1"/>
  <c r="C41" i="21"/>
  <c r="C46" i="21" s="1"/>
  <c r="C15" i="23" l="1"/>
  <c r="D7" i="23"/>
  <c r="C9" i="23"/>
  <c r="C10" i="23" s="1"/>
  <c r="C26" i="23" s="1"/>
  <c r="D9" i="23"/>
  <c r="D10" i="23" s="1"/>
  <c r="C100" i="18"/>
  <c r="C97" i="18"/>
  <c r="C103" i="18"/>
  <c r="C106" i="18" s="1"/>
  <c r="C95" i="18"/>
  <c r="C96" i="18" s="1"/>
  <c r="C60" i="18"/>
  <c r="C59" i="18"/>
  <c r="H71" i="18"/>
  <c r="H74" i="18" s="1"/>
  <c r="H76" i="18"/>
  <c r="H75" i="18"/>
  <c r="C94" i="18" l="1"/>
  <c r="C92" i="18"/>
  <c r="H63" i="18" l="1"/>
  <c r="H66" i="18" s="1"/>
  <c r="H62" i="18"/>
  <c r="H65" i="18" s="1"/>
  <c r="H68" i="18" s="1"/>
  <c r="G35" i="17" s="1"/>
  <c r="H35" i="17" s="1"/>
  <c r="H73" i="18"/>
  <c r="H54" i="18"/>
  <c r="H69" i="18" l="1"/>
  <c r="H67" i="18"/>
  <c r="H70" i="18" s="1"/>
  <c r="H64" i="18"/>
  <c r="C65" i="18"/>
  <c r="C68" i="18" s="1"/>
  <c r="C63" i="18"/>
  <c r="C93" i="18"/>
  <c r="C30" i="18"/>
  <c r="C29" i="18"/>
  <c r="F42" i="17"/>
  <c r="F43" i="17" s="1"/>
  <c r="F37" i="17"/>
  <c r="F30" i="17"/>
  <c r="F18" i="17"/>
  <c r="F19" i="17" s="1"/>
  <c r="F23" i="17"/>
  <c r="F24" i="17" s="1"/>
  <c r="F25" i="17" s="1"/>
  <c r="G103" i="18" l="1"/>
  <c r="G29" i="17"/>
  <c r="H29" i="17" s="1"/>
  <c r="F31" i="17"/>
  <c r="C21" i="18"/>
  <c r="C36" i="18"/>
  <c r="C37" i="18" s="1"/>
  <c r="C33" i="18"/>
  <c r="C34" i="18" s="1"/>
  <c r="C28" i="18"/>
  <c r="C26" i="18"/>
  <c r="C19" i="18"/>
  <c r="C71" i="18" s="1"/>
  <c r="C66" i="18" l="1"/>
  <c r="C69" i="18" s="1"/>
  <c r="C98" i="18" s="1"/>
  <c r="G36" i="17" s="1"/>
  <c r="H36" i="17" s="1"/>
  <c r="C14" i="18"/>
  <c r="C12" i="18" l="1"/>
  <c r="C10" i="18"/>
  <c r="C8" i="18"/>
  <c r="C23" i="18"/>
  <c r="C4" i="18"/>
  <c r="C40" i="18" l="1"/>
  <c r="C72" i="18" s="1"/>
  <c r="C41" i="18" l="1"/>
  <c r="C73" i="18" s="1"/>
  <c r="C50" i="18"/>
  <c r="C74" i="18" s="1"/>
  <c r="H50" i="18" l="1"/>
  <c r="H52" i="18" s="1"/>
  <c r="H49" i="18"/>
  <c r="H47" i="18"/>
  <c r="H51" i="18" l="1"/>
  <c r="H53" i="18" s="1"/>
  <c r="C6" i="18"/>
  <c r="H55" i="18" l="1"/>
  <c r="H72" i="18" s="1"/>
  <c r="C55" i="18" l="1"/>
  <c r="C49" i="18"/>
  <c r="C47" i="18"/>
  <c r="C86" i="18" l="1"/>
  <c r="C89" i="18" s="1"/>
  <c r="C52" i="18"/>
  <c r="C51" i="18"/>
  <c r="C104" i="18" l="1"/>
  <c r="G30" i="17" s="1"/>
  <c r="H30" i="17" s="1"/>
  <c r="C87" i="18"/>
  <c r="C90" i="18" s="1"/>
  <c r="C75" i="18"/>
  <c r="C77" i="18" s="1"/>
  <c r="C53" i="18"/>
  <c r="C105" i="18" l="1"/>
  <c r="G31" i="17" s="1"/>
  <c r="H31" i="17" s="1"/>
  <c r="C64" i="18"/>
  <c r="C78" i="18"/>
  <c r="C80" i="18"/>
  <c r="C79" i="18"/>
  <c r="C82" i="18" s="1"/>
  <c r="G100" i="18" l="1"/>
  <c r="G41" i="17"/>
  <c r="H41" i="17" s="1"/>
  <c r="C81" i="18"/>
  <c r="C84" i="18" s="1"/>
  <c r="C83" i="18"/>
  <c r="C67" i="18"/>
  <c r="C118" i="18"/>
  <c r="C119" i="18" s="1"/>
  <c r="C124" i="18" s="1"/>
  <c r="C14" i="19" s="1"/>
  <c r="E14" i="19" l="1"/>
  <c r="C15" i="19"/>
  <c r="C13" i="19"/>
  <c r="G106" i="18"/>
  <c r="C109" i="18"/>
  <c r="G23" i="17"/>
  <c r="H23" i="17" s="1"/>
  <c r="G17" i="17"/>
  <c r="H17" i="17" s="1"/>
  <c r="C101" i="18"/>
  <c r="C107" i="18" s="1"/>
  <c r="C70" i="18"/>
  <c r="C99" i="18" s="1"/>
  <c r="C113" i="18" l="1"/>
  <c r="C114" i="18" s="1"/>
  <c r="C115" i="18" s="1"/>
  <c r="E15" i="19"/>
  <c r="C16" i="19"/>
  <c r="E16" i="19" s="1"/>
  <c r="E13" i="19"/>
  <c r="C12" i="19"/>
  <c r="E12" i="19" s="1"/>
  <c r="C102" i="18"/>
  <c r="G37" i="17"/>
  <c r="H37" i="17" s="1"/>
  <c r="G42" i="17"/>
  <c r="H42" i="17" s="1"/>
  <c r="C108" i="18"/>
  <c r="G43" i="17"/>
  <c r="H43" i="17" s="1"/>
  <c r="G113" i="18" l="1"/>
  <c r="G24" i="17"/>
  <c r="H24" i="17" s="1"/>
  <c r="C110" i="18"/>
  <c r="G18" i="17" s="1"/>
  <c r="H18" i="17" s="1"/>
  <c r="G25" i="17"/>
  <c r="H25" i="17" s="1"/>
  <c r="C111" i="18"/>
  <c r="G19" i="17" s="1"/>
  <c r="H19" i="17" s="1"/>
</calcChain>
</file>

<file path=xl/comments1.xml><?xml version="1.0" encoding="utf-8"?>
<comments xmlns="http://schemas.openxmlformats.org/spreadsheetml/2006/main">
  <authors>
    <author>Manoj Pydah</author>
  </authors>
  <commentList>
    <comment ref="C20" authorId="0" shapeId="0">
      <text>
        <r>
          <rPr>
            <b/>
            <sz val="9"/>
            <color indexed="81"/>
            <rFont val="Tahoma"/>
            <family val="2"/>
          </rPr>
          <t>Manoj Pydah:</t>
        </r>
        <r>
          <rPr>
            <sz val="9"/>
            <color indexed="81"/>
            <rFont val="Tahoma"/>
            <family val="2"/>
          </rPr>
          <t xml:space="preserve">
Assumed, it is the only length where the total no.of risers is same for our calculations and roy </t>
        </r>
      </text>
    </comment>
    <comment ref="C35" authorId="0" shapeId="0">
      <text>
        <r>
          <rPr>
            <b/>
            <sz val="9"/>
            <color indexed="81"/>
            <rFont val="Tahoma"/>
            <family val="2"/>
          </rPr>
          <t>Manoj Pydah:</t>
        </r>
        <r>
          <rPr>
            <sz val="9"/>
            <color indexed="81"/>
            <rFont val="Tahoma"/>
            <family val="2"/>
          </rPr>
          <t xml:space="preserve">
Wet weight or dry weight??. I think it is dry weight</t>
        </r>
      </text>
    </comment>
  </commentList>
</comments>
</file>

<file path=xl/sharedStrings.xml><?xml version="1.0" encoding="utf-8"?>
<sst xmlns="http://schemas.openxmlformats.org/spreadsheetml/2006/main" count="614" uniqueCount="335">
  <si>
    <t>Output</t>
  </si>
  <si>
    <t>Sheet</t>
  </si>
  <si>
    <t>Cell</t>
  </si>
  <si>
    <t>Simulation</t>
  </si>
  <si>
    <t>Object</t>
  </si>
  <si>
    <t>Name</t>
  </si>
  <si>
    <t>Period</t>
  </si>
  <si>
    <t>Command</t>
  </si>
  <si>
    <t>Label</t>
  </si>
  <si>
    <t>Additional</t>
  </si>
  <si>
    <t>Script.txt</t>
  </si>
  <si>
    <t>Data</t>
  </si>
  <si>
    <t>Variable</t>
  </si>
  <si>
    <t>Duplicate - Script file name</t>
  </si>
  <si>
    <t>Duplicate - Sheet base name</t>
  </si>
  <si>
    <t>SpecifiedPeriodFrom</t>
  </si>
  <si>
    <t>SpecifiedPeriodTo</t>
  </si>
  <si>
    <t>Duplicate - Xoffset</t>
  </si>
  <si>
    <t>Duplicate - Yoffset</t>
  </si>
  <si>
    <t>Duplicate - Different sheets</t>
  </si>
  <si>
    <t>Duplicate - Specified Files</t>
  </si>
  <si>
    <t>Duplicate - Number of Files</t>
  </si>
  <si>
    <t>Duplicate - First File</t>
  </si>
  <si>
    <t>Results</t>
  </si>
  <si>
    <t>ArcLength</t>
  </si>
  <si>
    <t>Section</t>
  </si>
  <si>
    <t>Version</t>
  </si>
  <si>
    <t>OverwriteLabels</t>
  </si>
  <si>
    <t>ClearanceLineindex</t>
  </si>
  <si>
    <t>FileName</t>
  </si>
  <si>
    <t>GetDataIndex</t>
  </si>
  <si>
    <t>InsertMethod</t>
  </si>
  <si>
    <t>LabelCell</t>
  </si>
  <si>
    <t>LinePosition</t>
  </si>
  <si>
    <t>NodeNumber</t>
  </si>
  <si>
    <t>ObjectIndex</t>
  </si>
  <si>
    <t>OutputCell</t>
  </si>
  <si>
    <t>Radius</t>
  </si>
  <si>
    <t>ArcLengthRange</t>
  </si>
  <si>
    <t>SubObject</t>
  </si>
  <si>
    <t>ResultsSheetName</t>
  </si>
  <si>
    <t>Theta</t>
  </si>
  <si>
    <t>FromArcLength</t>
  </si>
  <si>
    <t>ToArcLength</t>
  </si>
  <si>
    <t>UseDefaultLabel</t>
  </si>
  <si>
    <t>SelectedVarIDs</t>
  </si>
  <si>
    <t>WinchConnectionPoint</t>
  </si>
  <si>
    <t>WingIndex</t>
  </si>
  <si>
    <t>ClearSheetName</t>
  </si>
  <si>
    <t>SourceSheetName</t>
  </si>
  <si>
    <t>DestinationSheetName</t>
  </si>
  <si>
    <t>RangeMin</t>
  </si>
  <si>
    <t>RangeMax</t>
  </si>
  <si>
    <t>RangeMean</t>
  </si>
  <si>
    <t>RangeStdDev</t>
  </si>
  <si>
    <t>RangeArcLength</t>
  </si>
  <si>
    <t>RangeUpper</t>
  </si>
  <si>
    <t>RangeLower</t>
  </si>
  <si>
    <t>ClearSheetMethod</t>
  </si>
  <si>
    <t>ClearSheetRange</t>
  </si>
  <si>
    <t>Position.X</t>
  </si>
  <si>
    <t>Position.Y</t>
  </si>
  <si>
    <t>Sheet2</t>
  </si>
  <si>
    <t>A1:E10</t>
  </si>
  <si>
    <t>Position.Z (Global)</t>
  </si>
  <si>
    <t>Position.Z (Local)</t>
  </si>
  <si>
    <t>Requires</t>
  </si>
  <si>
    <t>BatchName</t>
  </si>
  <si>
    <t>9.3c1</t>
  </si>
  <si>
    <t>IgnoreErrors</t>
  </si>
  <si>
    <t>ContainsDependencies</t>
  </si>
  <si>
    <t>InstructionsSheetIndex</t>
  </si>
  <si>
    <t>Duplicate - Duplicate Labels</t>
  </si>
  <si>
    <t>RayleighExtremesStormDuration</t>
  </si>
  <si>
    <t>RayleighExtremesRiskFactor</t>
  </si>
  <si>
    <t>RayleighExtremesToAnalyse</t>
  </si>
  <si>
    <t>Sheet1</t>
  </si>
  <si>
    <t>Duplicate - Sheet name method</t>
  </si>
  <si>
    <t>ExcludeHeaderText</t>
  </si>
  <si>
    <t>~</t>
  </si>
  <si>
    <t>9.8e</t>
  </si>
  <si>
    <t>in</t>
  </si>
  <si>
    <t>m</t>
  </si>
  <si>
    <t>Cross sectional area</t>
  </si>
  <si>
    <t>in2</t>
  </si>
  <si>
    <t>m2</t>
  </si>
  <si>
    <t>in^2</t>
  </si>
  <si>
    <t>m^2</t>
  </si>
  <si>
    <t>kg/m^3</t>
  </si>
  <si>
    <t xml:space="preserve">Density </t>
  </si>
  <si>
    <t>kg/m</t>
  </si>
  <si>
    <t>Internal Area</t>
  </si>
  <si>
    <t>kg</t>
  </si>
  <si>
    <t>Tension Factor</t>
  </si>
  <si>
    <t>Total Tension in support spring</t>
  </si>
  <si>
    <t>KN</t>
  </si>
  <si>
    <t>N</t>
  </si>
  <si>
    <t>Tensioners</t>
  </si>
  <si>
    <t>No. of. Tensioners</t>
  </si>
  <si>
    <t>Nominal Tension</t>
  </si>
  <si>
    <t>Water Depth</t>
  </si>
  <si>
    <t>ft</t>
  </si>
  <si>
    <t>Tension</t>
  </si>
  <si>
    <t>(kN)</t>
  </si>
  <si>
    <t>Length</t>
  </si>
  <si>
    <t>(m)</t>
  </si>
  <si>
    <t>Nominal Tension 1</t>
  </si>
  <si>
    <t>Nominal Tension 2</t>
  </si>
  <si>
    <t>Material Strength</t>
  </si>
  <si>
    <t>Ksi</t>
  </si>
  <si>
    <t>Mpa</t>
  </si>
  <si>
    <t>Material Properties</t>
  </si>
  <si>
    <t>Kg/m3</t>
  </si>
  <si>
    <t>lbs</t>
  </si>
  <si>
    <t>Buoyancy Length per joint</t>
  </si>
  <si>
    <t>No of buoyed Joints</t>
  </si>
  <si>
    <t>lb/ft^3</t>
  </si>
  <si>
    <t>lb/ft</t>
  </si>
  <si>
    <t>-</t>
  </si>
  <si>
    <t>Sea Water Density</t>
  </si>
  <si>
    <t>ppg</t>
  </si>
  <si>
    <t>Mud Density</t>
  </si>
  <si>
    <t>Insulgel</t>
  </si>
  <si>
    <t>Done</t>
  </si>
  <si>
    <t>Riser Buoyancy Material</t>
  </si>
  <si>
    <t>m3</t>
  </si>
  <si>
    <t>ft3</t>
  </si>
  <si>
    <t>Inner Riser</t>
  </si>
  <si>
    <t>Outer Riser</t>
  </si>
  <si>
    <t>Insulgel weight per unit length</t>
  </si>
  <si>
    <t>No.of Slick Joints</t>
  </si>
  <si>
    <t>Total Joints</t>
  </si>
  <si>
    <t>Riser joints</t>
  </si>
  <si>
    <t>MSL to surface Wellhead</t>
  </si>
  <si>
    <t>Heavy Equipment</t>
  </si>
  <si>
    <t>Weight of Tree</t>
  </si>
  <si>
    <t>lb</t>
  </si>
  <si>
    <t>Weight of BOP/LMRP</t>
  </si>
  <si>
    <t>te</t>
  </si>
  <si>
    <t>te/m</t>
  </si>
  <si>
    <t>Length of Riser Joint</t>
  </si>
  <si>
    <t>Weight of outer riser per joint</t>
  </si>
  <si>
    <t>Weight of Thrust collar per joint</t>
  </si>
  <si>
    <t>Insulgel weight per riser joint</t>
  </si>
  <si>
    <t>Insulgel weight per 80 joints</t>
  </si>
  <si>
    <t>Weight of outer riser per 80 joints</t>
  </si>
  <si>
    <t>Weight of Thrust collar per 80 joints</t>
  </si>
  <si>
    <t>Weight of buoyancy module per unit length</t>
  </si>
  <si>
    <t>Weight of buoyancy module for 60 joints</t>
  </si>
  <si>
    <t>Top Tension</t>
  </si>
  <si>
    <t>Riser Steel Weight</t>
  </si>
  <si>
    <t>Riser Wet Weight</t>
  </si>
  <si>
    <t>Buoyancy offered for total riser length</t>
  </si>
  <si>
    <t>Riser+Gel+BOP/LMRP</t>
  </si>
  <si>
    <t>Thickness of outer riser</t>
  </si>
  <si>
    <t>Thickness of inner riser</t>
  </si>
  <si>
    <t>Outer riser outer diameter</t>
  </si>
  <si>
    <t>Outer riser inner diameter</t>
  </si>
  <si>
    <t>Cross sectional area of outer riser</t>
  </si>
  <si>
    <t>Buoyancy outer diameter</t>
  </si>
  <si>
    <t>Buoyancy module area</t>
  </si>
  <si>
    <t>Total Riser length (LMRP+BOP+Riser)</t>
  </si>
  <si>
    <t>Inner riser outer diameter</t>
  </si>
  <si>
    <t>Inner riser inner diameter</t>
  </si>
  <si>
    <t>Riser Component weight</t>
  </si>
  <si>
    <t>Weight per unit length of outer riser</t>
  </si>
  <si>
    <t>Weight per unit length of inner riser</t>
  </si>
  <si>
    <t>Weight of inner riser per joint</t>
  </si>
  <si>
    <t>Weight of inner riser per 80 joints</t>
  </si>
  <si>
    <t>Insulgel flow area</t>
  </si>
  <si>
    <t>Internal Fluid mass per unit length</t>
  </si>
  <si>
    <t>Weight of Riser+Gel+BOP/LMRP</t>
  </si>
  <si>
    <t>Roy's Calculation</t>
  </si>
  <si>
    <t>Verfication</t>
  </si>
  <si>
    <t>Buoyancy Offered for total Riser, 60 Joints</t>
  </si>
  <si>
    <t>Riser wet weight</t>
  </si>
  <si>
    <t>% Difference</t>
  </si>
  <si>
    <t>Units</t>
  </si>
  <si>
    <t>Not Matching</t>
  </si>
  <si>
    <t>Matching</t>
  </si>
  <si>
    <t>RS Values</t>
  </si>
  <si>
    <t>Tension at MCD</t>
  </si>
  <si>
    <t>Internal Fluid mass per 80 Joints</t>
  </si>
  <si>
    <t>Te</t>
  </si>
  <si>
    <t>kN</t>
  </si>
  <si>
    <t>Wave Upstroke</t>
  </si>
  <si>
    <t>Current Downstroke</t>
  </si>
  <si>
    <t>Storm Surge Downstroke</t>
  </si>
  <si>
    <t>Total</t>
  </si>
  <si>
    <t>Tide DownStroke</t>
  </si>
  <si>
    <t>Wave DownStroke</t>
  </si>
  <si>
    <t>Offset DownStroke</t>
  </si>
  <si>
    <t>Tide Stroke</t>
  </si>
  <si>
    <t>For Riser Analysis</t>
  </si>
  <si>
    <t>Upstroke</t>
  </si>
  <si>
    <t>Downstroke</t>
  </si>
  <si>
    <t>100 Year Heave (ft) of West Sirius- Central Gulf</t>
  </si>
  <si>
    <t>1000 year Heave (ft) of West Sirius - Central Gulf</t>
  </si>
  <si>
    <t>Nominal Tension -2</t>
  </si>
  <si>
    <t>Nominal Tension -1</t>
  </si>
  <si>
    <t>Objective</t>
  </si>
  <si>
    <t>Equivalent Properties for Buoyant Joints and Slick Joints</t>
  </si>
  <si>
    <t xml:space="preserve">1/ </t>
  </si>
  <si>
    <t>Run with elastic properties</t>
  </si>
  <si>
    <t>Run with RO properties for steel</t>
  </si>
  <si>
    <t xml:space="preserve">2/ </t>
  </si>
  <si>
    <t>Methodology</t>
  </si>
  <si>
    <t>a/</t>
  </si>
  <si>
    <t>3/</t>
  </si>
  <si>
    <t>6% Offset</t>
  </si>
  <si>
    <t>b/</t>
  </si>
  <si>
    <t>With Current</t>
  </si>
  <si>
    <t>c/</t>
  </si>
  <si>
    <t xml:space="preserve">Move the vessel up (in heave direction) by 40 ft </t>
  </si>
  <si>
    <t>Slick</t>
  </si>
  <si>
    <t>Buoyant</t>
  </si>
  <si>
    <t>Outer Diameter</t>
  </si>
  <si>
    <t>Inner Diameter</t>
  </si>
  <si>
    <t>Material Density</t>
  </si>
  <si>
    <t>Coating Thickness</t>
  </si>
  <si>
    <t>Internal Fluid</t>
  </si>
  <si>
    <t>Te/m^3</t>
  </si>
  <si>
    <t>Production Riser Effective Tension (ArcLength; Max) Whole Simulation</t>
  </si>
  <si>
    <t>Range Graph</t>
  </si>
  <si>
    <t>Production Riser</t>
  </si>
  <si>
    <t>ArcLength; Max</t>
  </si>
  <si>
    <t>Whole Simulation</t>
  </si>
  <si>
    <t>Effective Tension</t>
  </si>
  <si>
    <t>A5</t>
  </si>
  <si>
    <t>B5</t>
  </si>
  <si>
    <t>Arc Length</t>
  </si>
  <si>
    <t>Maximum</t>
  </si>
  <si>
    <t>Te/m</t>
  </si>
  <si>
    <t>Dry weight per unit length</t>
  </si>
  <si>
    <t>.5 Heave RAO</t>
  </si>
  <si>
    <t>.4 Heave RAO</t>
  </si>
  <si>
    <t>.3 Heave RAO</t>
  </si>
  <si>
    <t>For each Tensioner</t>
  </si>
  <si>
    <t>Coating Diameter</t>
  </si>
  <si>
    <t>Steel Area</t>
  </si>
  <si>
    <t>Coating Area</t>
  </si>
  <si>
    <t>Coating Weight</t>
  </si>
  <si>
    <t>Buoyancy</t>
  </si>
  <si>
    <t>Buoyancy for all Slick Joints</t>
  </si>
  <si>
    <t>Buoyancy for all buoyant joints</t>
  </si>
  <si>
    <t>Volume of water displaced by buoyancy per joint</t>
  </si>
  <si>
    <t>inch</t>
  </si>
  <si>
    <t>Good</t>
  </si>
  <si>
    <t>Steel Thickness</t>
  </si>
  <si>
    <t>SS_RO_VA.sim</t>
  </si>
  <si>
    <t>Production Riser von Mises Stress (Inner; Theta 0; ArcLength; Max) Whole Simulation</t>
  </si>
  <si>
    <t>von Mises Stress</t>
  </si>
  <si>
    <t>Tensioner 1</t>
  </si>
  <si>
    <t>B6</t>
  </si>
  <si>
    <t>C5</t>
  </si>
  <si>
    <t>C6</t>
  </si>
  <si>
    <t>E5</t>
  </si>
  <si>
    <t>F5</t>
  </si>
  <si>
    <t>E6</t>
  </si>
  <si>
    <t>F6</t>
  </si>
  <si>
    <t>ET Results</t>
  </si>
  <si>
    <t>VM Results</t>
  </si>
  <si>
    <t>J1</t>
  </si>
  <si>
    <t>J2</t>
  </si>
  <si>
    <t>nnnnnnnnnnnnnnnnnnnnnnnnnnnnnnnnnnnnnnnnnnnnnnnnnnnnnnnnnnnnnnnnnnnnnnnnnnnnnnnnnnnnnnnnnnnnnnnnnnnnnnnnnnnnnnnnnnnnnnnnnnnnnnnnnnnnnnnnnnnnnnnnnnnnnnnnnnnnnnnnnnnnnnnnnnnnnnnnnnnnnnnnnnnnnnnnnnnnnnnnnnnnnnnnnnnnnnnnnnnnnnynnnnnnnnnnnnnnnnnnnnnnnnnnnnnnnnn</t>
  </si>
  <si>
    <t>G5</t>
  </si>
  <si>
    <t>(Te)</t>
  </si>
  <si>
    <t>Production Riser Effective Tension (Elastic)</t>
  </si>
  <si>
    <t>Production Riser Effective Tension (RO)</t>
  </si>
  <si>
    <t>Production Riser VM Stress (Elastic )</t>
  </si>
  <si>
    <t>(Mpa)</t>
  </si>
  <si>
    <t>Production Riser VM Stress (RO )</t>
  </si>
  <si>
    <t>Timetraces</t>
  </si>
  <si>
    <t>Tensioner 1 End A Z Whole Simulation</t>
  </si>
  <si>
    <t>Time History</t>
  </si>
  <si>
    <t>End A Z</t>
  </si>
  <si>
    <t>Tensioner 1 End B Z Whole Simulation</t>
  </si>
  <si>
    <t>End B Z</t>
  </si>
  <si>
    <t>D5</t>
  </si>
  <si>
    <t>D6</t>
  </si>
  <si>
    <t>Max von Mises Stress</t>
  </si>
  <si>
    <t>Ship Z Whole Simulation</t>
  </si>
  <si>
    <t>Ship</t>
  </si>
  <si>
    <t>Z</t>
  </si>
  <si>
    <t>I5</t>
  </si>
  <si>
    <t>J5</t>
  </si>
  <si>
    <t>K5</t>
  </si>
  <si>
    <t>L5</t>
  </si>
  <si>
    <t>I6</t>
  </si>
  <si>
    <t>J6</t>
  </si>
  <si>
    <t>K6</t>
  </si>
  <si>
    <t>L6</t>
  </si>
  <si>
    <t>N5</t>
  </si>
  <si>
    <t>N6</t>
  </si>
  <si>
    <t>Production Riser Max von Mises Stress (ArcLength 10) Whole Simulation</t>
  </si>
  <si>
    <t>Production Riser Effective Tension (ArcLength 10) Whole Simulation</t>
  </si>
  <si>
    <t>General Time Whole Simulation</t>
  </si>
  <si>
    <t>General</t>
  </si>
  <si>
    <t>Time</t>
  </si>
  <si>
    <t>G6</t>
  </si>
  <si>
    <t>M5</t>
  </si>
  <si>
    <t>M6</t>
  </si>
  <si>
    <t>Load EL.sim</t>
  </si>
  <si>
    <t>Load RO.sim</t>
  </si>
  <si>
    <t>Tensioner End A Z Coordinate</t>
  </si>
  <si>
    <t>Modelling</t>
  </si>
  <si>
    <t>Tensioner End B Z Coordinate</t>
  </si>
  <si>
    <t>Total Tension</t>
  </si>
  <si>
    <t>BOP Weight Check</t>
  </si>
  <si>
    <t>Tension below tensioner</t>
  </si>
  <si>
    <t>BOP/LMRP Weight</t>
  </si>
  <si>
    <t>kips</t>
  </si>
  <si>
    <t>ArcLength 20</t>
  </si>
  <si>
    <t>Outer; Theta 0; ArcLength; Max</t>
  </si>
  <si>
    <t>Tensioner Stroke</t>
  </si>
  <si>
    <t>Tensioner Length</t>
  </si>
  <si>
    <t>Time (s)</t>
  </si>
  <si>
    <t>Tension (Kips)</t>
  </si>
  <si>
    <t>Elastic Properties</t>
  </si>
  <si>
    <t>Riser Stretch</t>
  </si>
  <si>
    <t>Elastic-Plastic Properties</t>
  </si>
  <si>
    <t>Tensioner Stroke (Elastic-Plastic)</t>
  </si>
  <si>
    <t>Riser Stretch (Elastic-Plastic)</t>
  </si>
  <si>
    <t>Stress (Elastic-Plastic)</t>
  </si>
  <si>
    <t>Stress (Elastic)</t>
  </si>
  <si>
    <t>Vessel Heave</t>
  </si>
  <si>
    <t>H6</t>
  </si>
  <si>
    <t>O6</t>
  </si>
  <si>
    <t>H5</t>
  </si>
  <si>
    <t>O5</t>
  </si>
  <si>
    <t>Strain</t>
  </si>
  <si>
    <t>Strain (Elastic)</t>
  </si>
  <si>
    <t>Strain (Elastic-Plastic)</t>
  </si>
  <si>
    <t>Max pipelay von Mises Strain</t>
  </si>
  <si>
    <t>E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</si>
</sst>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/mmm/yy;@"/>
  </numFmts>
  <fonts count="15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0000CC"/>
      <name val="Arial"/>
      <family val="2"/>
    </font>
    <font>
      <sz val="10"/>
      <color rgb="FF0000FF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rgb="FF00B050"/>
      <name val="Arial"/>
      <family val="2"/>
    </font>
    <font>
      <sz val="9"/>
      <color rgb="FF0000CC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2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165" fontId="0" fillId="0" borderId="0"/>
    <xf numFmtId="165" fontId="4" fillId="0" borderId="0"/>
    <xf numFmtId="165" fontId="11" fillId="0" borderId="0"/>
    <xf numFmtId="165" fontId="4" fillId="0" borderId="0"/>
  </cellStyleXfs>
  <cellXfs count="78">
    <xf numFmtId="165" fontId="0" fillId="0" borderId="0" xfId="0"/>
    <xf numFmtId="165" fontId="1" fillId="0" borderId="0" xfId="0" applyFont="1"/>
    <xf numFmtId="165" fontId="1" fillId="0" borderId="0" xfId="0" applyFont="1" applyAlignment="1">
      <alignment horizontal="left"/>
    </xf>
    <xf numFmtId="165" fontId="2" fillId="2" borderId="1" xfId="0" applyFont="1" applyFill="1" applyBorder="1" applyAlignment="1">
      <alignment horizontal="center"/>
    </xf>
    <xf numFmtId="165" fontId="2" fillId="2" borderId="2" xfId="0" applyFont="1" applyFill="1" applyBorder="1" applyAlignment="1">
      <alignment horizontal="center"/>
    </xf>
    <xf numFmtId="165" fontId="2" fillId="2" borderId="3" xfId="0" applyFont="1" applyFill="1" applyBorder="1" applyAlignment="1">
      <alignment horizontal="center"/>
    </xf>
    <xf numFmtId="165" fontId="2" fillId="2" borderId="4" xfId="0" applyFont="1" applyFill="1" applyBorder="1" applyAlignment="1">
      <alignment horizontal="center"/>
    </xf>
    <xf numFmtId="165" fontId="2" fillId="2" borderId="1" xfId="0" applyFont="1" applyFill="1" applyBorder="1" applyAlignment="1"/>
    <xf numFmtId="2" fontId="0" fillId="0" borderId="0" xfId="0" applyNumberFormat="1"/>
    <xf numFmtId="165" fontId="0" fillId="0" borderId="0" xfId="0" applyNumberFormat="1"/>
    <xf numFmtId="165" fontId="0" fillId="0" borderId="0" xfId="0" applyAlignment="1">
      <alignment horizontal="left"/>
    </xf>
    <xf numFmtId="165" fontId="4" fillId="0" borderId="0" xfId="0" applyFont="1"/>
    <xf numFmtId="165" fontId="4" fillId="0" borderId="0" xfId="0" applyFont="1" applyAlignment="1">
      <alignment horizontal="left"/>
    </xf>
    <xf numFmtId="164" fontId="0" fillId="0" borderId="0" xfId="0" applyNumberFormat="1"/>
    <xf numFmtId="165" fontId="0" fillId="0" borderId="5" xfId="0" applyBorder="1"/>
    <xf numFmtId="164" fontId="4" fillId="0" borderId="0" xfId="0" applyNumberFormat="1" applyFont="1"/>
    <xf numFmtId="165" fontId="4" fillId="0" borderId="5" xfId="0" applyFon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64" fontId="3" fillId="0" borderId="0" xfId="0" applyNumberFormat="1" applyFont="1"/>
    <xf numFmtId="1" fontId="5" fillId="0" borderId="5" xfId="0" applyNumberFormat="1" applyFont="1" applyBorder="1" applyAlignment="1">
      <alignment horizontal="center"/>
    </xf>
    <xf numFmtId="165" fontId="3" fillId="0" borderId="5" xfId="0" applyFont="1" applyBorder="1" applyAlignment="1">
      <alignment horizontal="center" wrapText="1"/>
    </xf>
    <xf numFmtId="164" fontId="0" fillId="3" borderId="0" xfId="0" applyNumberFormat="1" applyFill="1"/>
    <xf numFmtId="164" fontId="3" fillId="3" borderId="0" xfId="0" applyNumberFormat="1" applyFont="1" applyFill="1"/>
    <xf numFmtId="164" fontId="0" fillId="0" borderId="0" xfId="0" applyNumberFormat="1" applyAlignment="1">
      <alignment horizontal="center"/>
    </xf>
    <xf numFmtId="164" fontId="4" fillId="3" borderId="0" xfId="0" applyNumberFormat="1" applyFont="1" applyFill="1"/>
    <xf numFmtId="164" fontId="0" fillId="0" borderId="5" xfId="0" applyNumberFormat="1" applyBorder="1" applyAlignment="1">
      <alignment horizontal="center"/>
    </xf>
    <xf numFmtId="165" fontId="3" fillId="0" borderId="5" xfId="0" applyFont="1" applyBorder="1"/>
    <xf numFmtId="165" fontId="0" fillId="0" borderId="5" xfId="0" applyBorder="1" applyAlignment="1">
      <alignment horizontal="center"/>
    </xf>
    <xf numFmtId="165" fontId="3" fillId="0" borderId="6" xfId="0" applyFont="1" applyFill="1" applyBorder="1"/>
    <xf numFmtId="164" fontId="0" fillId="0" borderId="5" xfId="0" applyNumberFormat="1" applyBorder="1"/>
    <xf numFmtId="165" fontId="0" fillId="4" borderId="0" xfId="0" applyFill="1"/>
    <xf numFmtId="165" fontId="0" fillId="0" borderId="7" xfId="0" applyNumberFormat="1" applyBorder="1" applyAlignment="1">
      <alignment horizontal="right"/>
    </xf>
    <xf numFmtId="165" fontId="4" fillId="0" borderId="0" xfId="1" applyNumberFormat="1" applyFont="1" applyFill="1" applyAlignment="1">
      <alignment horizontal="left"/>
    </xf>
    <xf numFmtId="165" fontId="1" fillId="5" borderId="0" xfId="0" applyFont="1" applyFill="1" applyAlignment="1">
      <alignment horizontal="left"/>
    </xf>
    <xf numFmtId="164" fontId="1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0" fillId="0" borderId="0" xfId="0" applyNumberFormat="1"/>
    <xf numFmtId="0" fontId="5" fillId="0" borderId="0" xfId="0" applyNumberFormat="1" applyFont="1"/>
    <xf numFmtId="0" fontId="13" fillId="0" borderId="0" xfId="0" applyNumberFormat="1" applyFont="1"/>
    <xf numFmtId="0" fontId="4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/>
    </xf>
    <xf numFmtId="0" fontId="8" fillId="0" borderId="0" xfId="0" applyNumberFormat="1" applyFont="1"/>
    <xf numFmtId="165" fontId="1" fillId="0" borderId="0" xfId="0" applyFont="1" applyFill="1" applyAlignment="1">
      <alignment horizontal="left"/>
    </xf>
    <xf numFmtId="165" fontId="3" fillId="5" borderId="0" xfId="0" applyNumberFormat="1" applyFont="1" applyFill="1" applyBorder="1" applyAlignment="1">
      <alignment horizontal="left"/>
    </xf>
    <xf numFmtId="0" fontId="3" fillId="0" borderId="5" xfId="0" applyNumberFormat="1" applyFont="1" applyBorder="1"/>
    <xf numFmtId="0" fontId="4" fillId="0" borderId="5" xfId="0" applyNumberFormat="1" applyFont="1" applyBorder="1"/>
    <xf numFmtId="0" fontId="0" fillId="0" borderId="5" xfId="0" applyNumberFormat="1" applyBorder="1"/>
    <xf numFmtId="0" fontId="0" fillId="0" borderId="0" xfId="0" applyNumberFormat="1" applyAlignment="1">
      <alignment vertical="center"/>
    </xf>
    <xf numFmtId="165" fontId="4" fillId="0" borderId="5" xfId="0" applyFont="1" applyBorder="1" applyAlignment="1">
      <alignment horizontal="center" vertical="center"/>
    </xf>
    <xf numFmtId="165" fontId="1" fillId="0" borderId="0" xfId="0" applyFont="1"/>
    <xf numFmtId="165" fontId="4" fillId="0" borderId="0" xfId="1" applyNumberFormat="1" applyFont="1" applyFill="1" applyAlignment="1">
      <alignment horizontal="left"/>
    </xf>
    <xf numFmtId="165" fontId="4" fillId="0" borderId="0" xfId="1" applyNumberFormat="1" applyFont="1" applyFill="1" applyAlignment="1">
      <alignment horizontal="left"/>
    </xf>
    <xf numFmtId="165" fontId="1" fillId="0" borderId="0" xfId="0" applyFont="1"/>
    <xf numFmtId="0" fontId="3" fillId="5" borderId="0" xfId="0" applyNumberFormat="1" applyFont="1" applyFill="1" applyBorder="1" applyAlignment="1">
      <alignment horizontal="left"/>
    </xf>
    <xf numFmtId="0" fontId="6" fillId="0" borderId="0" xfId="0" applyNumberFormat="1" applyFont="1"/>
    <xf numFmtId="0" fontId="7" fillId="0" borderId="0" xfId="0" applyNumberFormat="1" applyFont="1"/>
    <xf numFmtId="0" fontId="0" fillId="0" borderId="0" xfId="0" applyNumberFormat="1" applyFont="1"/>
    <xf numFmtId="0" fontId="5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Border="1"/>
    <xf numFmtId="0" fontId="4" fillId="0" borderId="5" xfId="0" applyNumberFormat="1" applyFont="1" applyBorder="1" applyAlignment="1">
      <alignment wrapText="1"/>
    </xf>
    <xf numFmtId="0" fontId="0" fillId="0" borderId="5" xfId="0" applyNumberFormat="1" applyBorder="1" applyAlignment="1">
      <alignment wrapText="1"/>
    </xf>
    <xf numFmtId="0" fontId="3" fillId="0" borderId="0" xfId="0" applyNumberFormat="1" applyFont="1" applyAlignment="1">
      <alignment wrapText="1"/>
    </xf>
    <xf numFmtId="164" fontId="5" fillId="0" borderId="5" xfId="0" applyNumberFormat="1" applyFont="1" applyBorder="1"/>
    <xf numFmtId="164" fontId="6" fillId="0" borderId="0" xfId="0" applyNumberFormat="1" applyFont="1"/>
    <xf numFmtId="165" fontId="5" fillId="0" borderId="0" xfId="1" applyNumberFormat="1" applyFont="1" applyFill="1" applyAlignment="1">
      <alignment horizontal="left"/>
    </xf>
    <xf numFmtId="165" fontId="14" fillId="0" borderId="0" xfId="0" applyFont="1" applyFill="1" applyAlignment="1">
      <alignment horizontal="left"/>
    </xf>
    <xf numFmtId="165" fontId="3" fillId="0" borderId="5" xfId="0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165" fontId="3" fillId="0" borderId="5" xfId="0" applyFont="1" applyBorder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5" xfId="0" applyNumberFormat="1" applyFont="1" applyBorder="1" applyAlignment="1">
      <alignment horizontal="center" wrapText="1"/>
    </xf>
    <xf numFmtId="164" fontId="0" fillId="3" borderId="0" xfId="0" applyNumberFormat="1" applyFill="1" applyAlignment="1">
      <alignment horizontal="center"/>
    </xf>
    <xf numFmtId="2" fontId="0" fillId="3" borderId="0" xfId="0" applyNumberFormat="1" applyFill="1"/>
    <xf numFmtId="11" fontId="0" fillId="0" borderId="0" xfId="0" applyNumberFormat="1" applyAlignment="1">
      <alignment horizontal="center"/>
    </xf>
  </cellXfs>
  <cellStyles count="4">
    <cellStyle name="Normal" xfId="0" builtinId="0"/>
    <cellStyle name="Normal 2" xfId="2"/>
    <cellStyle name="Normal 2 2" xfId="3"/>
    <cellStyle name="Normal 6 2" xfId="1"/>
  </cellStyles>
  <dxfs count="0"/>
  <tableStyles count="0" defaultTableStyle="TableStyleMedium9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0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1.xml"/><Relationship Id="rId10" Type="http://schemas.openxmlformats.org/officeDocument/2006/relationships/chartsheet" Target="chartsheets/sheet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Force</a:t>
            </a:r>
            <a:r>
              <a:rPr lang="en-IN" baseline="0"/>
              <a:t> vs Displacement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Tensioner!$D$12:$D$16</c:f>
              <c:numCache>
                <c:formatCode>0.0</c:formatCode>
                <c:ptCount val="5"/>
                <c:pt idx="0">
                  <c:v>0</c:v>
                </c:pt>
                <c:pt idx="1">
                  <c:v>28.800156936645507</c:v>
                </c:pt>
                <c:pt idx="2">
                  <c:v>35.86</c:v>
                </c:pt>
                <c:pt idx="3">
                  <c:v>45.369254455566406</c:v>
                </c:pt>
                <c:pt idx="4">
                  <c:v>45.869254455566406</c:v>
                </c:pt>
              </c:numCache>
            </c:numRef>
          </c:xVal>
          <c:yVal>
            <c:numRef>
              <c:f>Tensioner!$C$12:$C$16</c:f>
              <c:numCache>
                <c:formatCode>0.0</c:formatCode>
                <c:ptCount val="5"/>
                <c:pt idx="0">
                  <c:v>5621.6008506152739</c:v>
                </c:pt>
                <c:pt idx="1">
                  <c:v>5678.3846975911856</c:v>
                </c:pt>
                <c:pt idx="2">
                  <c:v>6309.3163306568731</c:v>
                </c:pt>
                <c:pt idx="3">
                  <c:v>7571.1795967882472</c:v>
                </c:pt>
                <c:pt idx="4">
                  <c:v>75711.79596788247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625888"/>
        <c:axId val="923620992"/>
      </c:scatterChart>
      <c:valAx>
        <c:axId val="92362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Displacement(m)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20992"/>
        <c:crosses val="autoZero"/>
        <c:crossBetween val="midCat"/>
      </c:valAx>
      <c:valAx>
        <c:axId val="92362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Force(KN)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2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Tensioner Stroke</a:t>
            </a:r>
            <a:r>
              <a:rPr lang="en-US" sz="1800" baseline="0"/>
              <a:t> and Riser Stretch</a:t>
            </a:r>
          </a:p>
          <a:p>
            <a:pPr>
              <a:defRPr sz="1800"/>
            </a:pPr>
            <a:r>
              <a:rPr lang="en-US" sz="1800" baseline="0"/>
              <a:t>14.75" X 11.75" Riser, Elastic &amp; Elastic-Plastic Materials</a:t>
            </a:r>
            <a:endParaRPr lang="en-U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'Stroke-Stress'!$C$3</c:f>
              <c:strCache>
                <c:ptCount val="1"/>
                <c:pt idx="0">
                  <c:v>Tensioner Stroke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'Stroke-Stress'!$C$4:$C$2004</c:f>
              <c:numCache>
                <c:formatCode>0.00</c:formatCode>
                <c:ptCount val="2001"/>
                <c:pt idx="0">
                  <c:v>0</c:v>
                </c:pt>
                <c:pt idx="1">
                  <c:v>-1.3203758580165271E-3</c:v>
                </c:pt>
                <c:pt idx="2">
                  <c:v>-2.2089700373451853E-3</c:v>
                </c:pt>
                <c:pt idx="3">
                  <c:v>-2.6782979489624343E-3</c:v>
                </c:pt>
                <c:pt idx="4">
                  <c:v>-2.744003856588849E-3</c:v>
                </c:pt>
                <c:pt idx="5">
                  <c:v>-2.4154743184567748E-3</c:v>
                </c:pt>
                <c:pt idx="6">
                  <c:v>-1.7052247455426714E-3</c:v>
                </c:pt>
                <c:pt idx="7">
                  <c:v>-6.1638399059065364E-4</c:v>
                </c:pt>
                <c:pt idx="8">
                  <c:v>8.2914597719047317E-4</c:v>
                </c:pt>
                <c:pt idx="9">
                  <c:v>2.6125920413360192E-3</c:v>
                </c:pt>
                <c:pt idx="10">
                  <c:v>4.7026656744048349E-3</c:v>
                </c:pt>
                <c:pt idx="11">
                  <c:v>7.0586917907234249E-3</c:v>
                </c:pt>
                <c:pt idx="12">
                  <c:v>9.6306087463859501E-3</c:v>
                </c:pt>
                <c:pt idx="13">
                  <c:v>1.2365226044742453E-2</c:v>
                </c:pt>
                <c:pt idx="14">
                  <c:v>1.5187451219934178E-2</c:v>
                </c:pt>
                <c:pt idx="15">
                  <c:v>1.8025320658846475E-2</c:v>
                </c:pt>
                <c:pt idx="16">
                  <c:v>2.079122648464413E-2</c:v>
                </c:pt>
                <c:pt idx="17">
                  <c:v>2.3394431967747806E-2</c:v>
                </c:pt>
                <c:pt idx="18">
                  <c:v>2.5744200378578164E-2</c:v>
                </c:pt>
                <c:pt idx="19">
                  <c:v>2.7743537282067646E-2</c:v>
                </c:pt>
                <c:pt idx="20">
                  <c:v>2.9317350212357488E-2</c:v>
                </c:pt>
                <c:pt idx="21">
                  <c:v>3.0387417850844815E-2</c:v>
                </c:pt>
                <c:pt idx="22">
                  <c:v>3.090367855362379E-2</c:v>
                </c:pt>
                <c:pt idx="23">
                  <c:v>3.0825457235020913E-2</c:v>
                </c:pt>
                <c:pt idx="24">
                  <c:v>3.01339807785715E-2</c:v>
                </c:pt>
                <c:pt idx="25">
                  <c:v>2.8832378037019664E-2</c:v>
                </c:pt>
                <c:pt idx="26">
                  <c:v>2.6955066390550668E-2</c:v>
                </c:pt>
                <c:pt idx="27">
                  <c:v>2.4545849777582122E-2</c:v>
                </c:pt>
                <c:pt idx="28">
                  <c:v>2.1676691811228672E-2</c:v>
                </c:pt>
                <c:pt idx="29">
                  <c:v>1.8435200368325539E-2</c:v>
                </c:pt>
                <c:pt idx="30">
                  <c:v>1.4918369883940288E-2</c:v>
                </c:pt>
                <c:pt idx="31">
                  <c:v>1.1223194793140481E-2</c:v>
                </c:pt>
                <c:pt idx="32">
                  <c:v>7.459184941970144E-3</c:v>
                </c:pt>
                <c:pt idx="33">
                  <c:v>3.7170770600086118E-3</c:v>
                </c:pt>
                <c:pt idx="34">
                  <c:v>9.3865582323449792E-5</c:v>
                </c:pt>
                <c:pt idx="35">
                  <c:v>-3.341614730714813E-3</c:v>
                </c:pt>
                <c:pt idx="36">
                  <c:v>-6.5236579714797608E-3</c:v>
                </c:pt>
                <c:pt idx="37">
                  <c:v>-9.4147179070420139E-3</c:v>
                </c:pt>
                <c:pt idx="38">
                  <c:v>-1.1986634862704539E-2</c:v>
                </c:pt>
                <c:pt idx="39">
                  <c:v>-1.423002228023499E-2</c:v>
                </c:pt>
                <c:pt idx="40">
                  <c:v>-1.6154266717865712E-2</c:v>
                </c:pt>
                <c:pt idx="41">
                  <c:v>-1.7775012439317277E-2</c:v>
                </c:pt>
                <c:pt idx="42">
                  <c:v>-1.911103256105438E-2</c:v>
                </c:pt>
                <c:pt idx="43">
                  <c:v>-2.0190486757774052E-2</c:v>
                </c:pt>
                <c:pt idx="44">
                  <c:v>-2.1038405851429215E-2</c:v>
                </c:pt>
                <c:pt idx="45">
                  <c:v>-2.1679820663972789E-2</c:v>
                </c:pt>
                <c:pt idx="46">
                  <c:v>-2.2133504311869463E-2</c:v>
                </c:pt>
                <c:pt idx="47">
                  <c:v>-2.2408843353351582E-2</c:v>
                </c:pt>
                <c:pt idx="48">
                  <c:v>-2.2512095493907376E-2</c:v>
                </c:pt>
                <c:pt idx="49">
                  <c:v>-2.2437003028048616E-2</c:v>
                </c:pt>
                <c:pt idx="50">
                  <c:v>-2.2177308250287072E-2</c:v>
                </c:pt>
                <c:pt idx="51">
                  <c:v>-2.1717366896902169E-2</c:v>
                </c:pt>
                <c:pt idx="52">
                  <c:v>-2.1047792409661561E-2</c:v>
                </c:pt>
                <c:pt idx="53">
                  <c:v>-2.0156069377588785E-2</c:v>
                </c:pt>
                <c:pt idx="54">
                  <c:v>-1.9032811242451503E-2</c:v>
                </c:pt>
                <c:pt idx="55">
                  <c:v>-1.7671760298761482E-2</c:v>
                </c:pt>
                <c:pt idx="56">
                  <c:v>-1.6076045399262835E-2</c:v>
                </c:pt>
                <c:pt idx="57">
                  <c:v>-1.424879539669968E-2</c:v>
                </c:pt>
                <c:pt idx="58">
                  <c:v>-1.221191226028082E-2</c:v>
                </c:pt>
                <c:pt idx="59">
                  <c:v>-9.9779114009827131E-3</c:v>
                </c:pt>
                <c:pt idx="60">
                  <c:v>-7.5749524935023989E-3</c:v>
                </c:pt>
                <c:pt idx="61">
                  <c:v>-5.028066359792794E-3</c:v>
                </c:pt>
                <c:pt idx="62">
                  <c:v>-2.365412674550935E-3</c:v>
                </c:pt>
                <c:pt idx="63">
                  <c:v>3.8797774027025917E-4</c:v>
                </c:pt>
                <c:pt idx="64">
                  <c:v>3.2008163572296382E-3</c:v>
                </c:pt>
                <c:pt idx="65">
                  <c:v>6.0574589126066274E-3</c:v>
                </c:pt>
                <c:pt idx="66">
                  <c:v>8.9297457317041914E-3</c:v>
                </c:pt>
                <c:pt idx="67">
                  <c:v>1.1798903698057639E-2</c:v>
                </c:pt>
                <c:pt idx="68">
                  <c:v>1.4646159695202284E-2</c:v>
                </c:pt>
                <c:pt idx="69">
                  <c:v>1.7455869459417548E-2</c:v>
                </c:pt>
                <c:pt idx="70">
                  <c:v>2.0209259874238741E-2</c:v>
                </c:pt>
                <c:pt idx="71">
                  <c:v>2.289068667594529E-2</c:v>
                </c:pt>
                <c:pt idx="72">
                  <c:v>2.5471990189840161E-2</c:v>
                </c:pt>
                <c:pt idx="73">
                  <c:v>2.7937526152202775E-2</c:v>
                </c:pt>
                <c:pt idx="74">
                  <c:v>3.0259134888336099E-2</c:v>
                </c:pt>
                <c:pt idx="75">
                  <c:v>3.2411785576287218E-2</c:v>
                </c:pt>
                <c:pt idx="76">
                  <c:v>3.4373576246847316E-2</c:v>
                </c:pt>
                <c:pt idx="77">
                  <c:v>3.612573378355171E-2</c:v>
                </c:pt>
                <c:pt idx="78">
                  <c:v>3.765261392267983E-2</c:v>
                </c:pt>
                <c:pt idx="79">
                  <c:v>3.8947958958743437E-2</c:v>
                </c:pt>
                <c:pt idx="80">
                  <c:v>4.0008640038998421E-2</c:v>
                </c:pt>
                <c:pt idx="81">
                  <c:v>4.085030142716535E-2</c:v>
                </c:pt>
                <c:pt idx="82">
                  <c:v>4.1494845092453041E-2</c:v>
                </c:pt>
                <c:pt idx="83">
                  <c:v>4.1973559562302636E-2</c:v>
                </c:pt>
                <c:pt idx="84">
                  <c:v>4.2327119922387628E-2</c:v>
                </c:pt>
                <c:pt idx="85">
                  <c:v>4.2608716669357977E-2</c:v>
                </c:pt>
                <c:pt idx="86">
                  <c:v>4.287466915260775E-2</c:v>
                </c:pt>
                <c:pt idx="87">
                  <c:v>4.3181296721531023E-2</c:v>
                </c:pt>
                <c:pt idx="88">
                  <c:v>4.3578661020033625E-2</c:v>
                </c:pt>
                <c:pt idx="89">
                  <c:v>4.4123081397509638E-2</c:v>
                </c:pt>
                <c:pt idx="90">
                  <c:v>4.4852104086888431E-2</c:v>
                </c:pt>
                <c:pt idx="91">
                  <c:v>4.5800146468355271E-2</c:v>
                </c:pt>
                <c:pt idx="92">
                  <c:v>4.6982852805630741E-2</c:v>
                </c:pt>
                <c:pt idx="93">
                  <c:v>4.8409609656947176E-2</c:v>
                </c:pt>
                <c:pt idx="94">
                  <c:v>5.0074159316816351E-2</c:v>
                </c:pt>
                <c:pt idx="95">
                  <c:v>5.1954599816029463E-2</c:v>
                </c:pt>
                <c:pt idx="96">
                  <c:v>5.4029029185377705E-2</c:v>
                </c:pt>
                <c:pt idx="97">
                  <c:v>5.6266158897419927E-2</c:v>
                </c:pt>
                <c:pt idx="98">
                  <c:v>5.863157157197086E-2</c:v>
                </c:pt>
                <c:pt idx="99">
                  <c:v>6.1087720976101129E-2</c:v>
                </c:pt>
                <c:pt idx="100">
                  <c:v>6.3609576287857808E-2</c:v>
                </c:pt>
                <c:pt idx="101">
                  <c:v>6.6175235538032104E-2</c:v>
                </c:pt>
                <c:pt idx="102">
                  <c:v>6.8765925610159317E-2</c:v>
                </c:pt>
                <c:pt idx="103">
                  <c:v>7.137538879875123E-2</c:v>
                </c:pt>
                <c:pt idx="104">
                  <c:v>7.4009882809296046E-2</c:v>
                </c:pt>
                <c:pt idx="105">
                  <c:v>7.6678794200026143E-2</c:v>
                </c:pt>
                <c:pt idx="106">
                  <c:v>7.9397767234662076E-2</c:v>
                </c:pt>
                <c:pt idx="107">
                  <c:v>8.2188703882412645E-2</c:v>
                </c:pt>
                <c:pt idx="108">
                  <c:v>8.5067248406998433E-2</c:v>
                </c:pt>
                <c:pt idx="109">
                  <c:v>8.8055302777628255E-2</c:v>
                </c:pt>
                <c:pt idx="110">
                  <c:v>9.1162253552534447E-2</c:v>
                </c:pt>
                <c:pt idx="111">
                  <c:v>9.4400616142693461E-2</c:v>
                </c:pt>
                <c:pt idx="112">
                  <c:v>9.7764132842617077E-2</c:v>
                </c:pt>
                <c:pt idx="113">
                  <c:v>0.10124967479956118</c:v>
                </c:pt>
                <c:pt idx="114">
                  <c:v>0.10483534004431697</c:v>
                </c:pt>
                <c:pt idx="115">
                  <c:v>0.10850548431316386</c:v>
                </c:pt>
                <c:pt idx="116">
                  <c:v>0.11222569022591658</c:v>
                </c:pt>
                <c:pt idx="117">
                  <c:v>0.11597092696062222</c:v>
                </c:pt>
                <c:pt idx="118">
                  <c:v>0.11971616369532788</c:v>
                </c:pt>
                <c:pt idx="119">
                  <c:v>0.12343011190259237</c:v>
                </c:pt>
                <c:pt idx="120">
                  <c:v>0.12709399846595101</c:v>
                </c:pt>
                <c:pt idx="121">
                  <c:v>0.13069217912168327</c:v>
                </c:pt>
                <c:pt idx="122">
                  <c:v>0.13421839616430087</c:v>
                </c:pt>
                <c:pt idx="123">
                  <c:v>0.13766326303557147</c:v>
                </c:pt>
                <c:pt idx="124">
                  <c:v>0.14103616629372745</c:v>
                </c:pt>
                <c:pt idx="125">
                  <c:v>0.14434023479151287</c:v>
                </c:pt>
                <c:pt idx="126">
                  <c:v>0.14759111279264836</c:v>
                </c:pt>
                <c:pt idx="127">
                  <c:v>0.15079192914987799</c:v>
                </c:pt>
                <c:pt idx="128">
                  <c:v>0.15395832812692237</c:v>
                </c:pt>
                <c:pt idx="129">
                  <c:v>0.1570965674292697</c:v>
                </c:pt>
                <c:pt idx="130">
                  <c:v>0.16021290476240824</c:v>
                </c:pt>
                <c:pt idx="131">
                  <c:v>0.16330108242084973</c:v>
                </c:pt>
                <c:pt idx="132">
                  <c:v>0.16636422925733832</c:v>
                </c:pt>
                <c:pt idx="133">
                  <c:v>0.16939295871364163</c:v>
                </c:pt>
                <c:pt idx="134">
                  <c:v>0.17238414193701557</c:v>
                </c:pt>
                <c:pt idx="135">
                  <c:v>0.17532526351648364</c:v>
                </c:pt>
                <c:pt idx="136">
                  <c:v>0.17821632345204591</c:v>
                </c:pt>
                <c:pt idx="137">
                  <c:v>0.1810541928909582</c:v>
                </c:pt>
                <c:pt idx="138">
                  <c:v>0.18384512953870877</c:v>
                </c:pt>
                <c:pt idx="139">
                  <c:v>0.18659851995352997</c:v>
                </c:pt>
                <c:pt idx="140">
                  <c:v>0.18933313725188647</c:v>
                </c:pt>
                <c:pt idx="141">
                  <c:v>0.19207088340298709</c:v>
                </c:pt>
                <c:pt idx="142">
                  <c:v>0.19484304693427298</c:v>
                </c:pt>
                <c:pt idx="143">
                  <c:v>0.19767152981495292</c:v>
                </c:pt>
                <c:pt idx="144">
                  <c:v>0.20059387827795633</c:v>
                </c:pt>
                <c:pt idx="145">
                  <c:v>0.20363199429249199</c:v>
                </c:pt>
                <c:pt idx="146">
                  <c:v>0.20681403753325694</c:v>
                </c:pt>
                <c:pt idx="147">
                  <c:v>0.21015252341122764</c:v>
                </c:pt>
                <c:pt idx="148">
                  <c:v>0.21365996733738055</c:v>
                </c:pt>
                <c:pt idx="149">
                  <c:v>0.21733011160622742</c:v>
                </c:pt>
                <c:pt idx="150">
                  <c:v>0.22115669851228006</c:v>
                </c:pt>
                <c:pt idx="151">
                  <c:v>0.22512095493907378</c:v>
                </c:pt>
                <c:pt idx="152">
                  <c:v>0.22919472121191148</c:v>
                </c:pt>
                <c:pt idx="153">
                  <c:v>0.23335296650884033</c:v>
                </c:pt>
                <c:pt idx="154">
                  <c:v>0.23756127344967498</c:v>
                </c:pt>
                <c:pt idx="155">
                  <c:v>0.24179148235971845</c:v>
                </c:pt>
                <c:pt idx="156">
                  <c:v>0.24601543356427369</c:v>
                </c:pt>
                <c:pt idx="157">
                  <c:v>0.25021435394687602</c:v>
                </c:pt>
                <c:pt idx="158">
                  <c:v>0.25437572809654896</c:v>
                </c:pt>
                <c:pt idx="159">
                  <c:v>0.25849329830780426</c:v>
                </c:pt>
                <c:pt idx="160">
                  <c:v>0.26257645113887434</c:v>
                </c:pt>
                <c:pt idx="161">
                  <c:v>0.26662831544250326</c:v>
                </c:pt>
                <c:pt idx="162">
                  <c:v>0.27067392204064394</c:v>
                </c:pt>
                <c:pt idx="163">
                  <c:v>0.27473204404976109</c:v>
                </c:pt>
                <c:pt idx="164">
                  <c:v>0.27882145458631941</c:v>
                </c:pt>
                <c:pt idx="165">
                  <c:v>0.28296405561952764</c:v>
                </c:pt>
                <c:pt idx="166">
                  <c:v>0.28717862026585056</c:v>
                </c:pt>
                <c:pt idx="167">
                  <c:v>0.29147140623077633</c:v>
                </c:pt>
                <c:pt idx="168">
                  <c:v>0.29584241351430496</c:v>
                </c:pt>
                <c:pt idx="169">
                  <c:v>0.30029477096918061</c:v>
                </c:pt>
                <c:pt idx="170">
                  <c:v>0.30480657662619443</c:v>
                </c:pt>
                <c:pt idx="171">
                  <c:v>0.30936531507436998</c:v>
                </c:pt>
                <c:pt idx="172">
                  <c:v>0.31394908434449842</c:v>
                </c:pt>
                <c:pt idx="173">
                  <c:v>0.31852659590913868</c:v>
                </c:pt>
                <c:pt idx="174">
                  <c:v>0.32307594779908189</c:v>
                </c:pt>
                <c:pt idx="175">
                  <c:v>0.32757523804511923</c:v>
                </c:pt>
                <c:pt idx="176">
                  <c:v>0.33200882238353019</c:v>
                </c:pt>
                <c:pt idx="177">
                  <c:v>0.33636731425608235</c:v>
                </c:pt>
                <c:pt idx="178">
                  <c:v>0.34064445595728754</c:v>
                </c:pt>
                <c:pt idx="179">
                  <c:v>0.34484650519263399</c:v>
                </c:pt>
                <c:pt idx="180">
                  <c:v>0.34898597737309811</c:v>
                </c:pt>
                <c:pt idx="181">
                  <c:v>0.35308164561514466</c:v>
                </c:pt>
                <c:pt idx="182">
                  <c:v>0.35714915418249416</c:v>
                </c:pt>
                <c:pt idx="183">
                  <c:v>0.36121666274984365</c:v>
                </c:pt>
                <c:pt idx="184">
                  <c:v>0.36530294443365779</c:v>
                </c:pt>
                <c:pt idx="185">
                  <c:v>0.36942677235040139</c:v>
                </c:pt>
                <c:pt idx="186">
                  <c:v>0.37359753305830667</c:v>
                </c:pt>
                <c:pt idx="187">
                  <c:v>0.37783087082109423</c:v>
                </c:pt>
                <c:pt idx="188">
                  <c:v>0.38212365678602001</c:v>
                </c:pt>
                <c:pt idx="189">
                  <c:v>0.38647589095308399</c:v>
                </c:pt>
                <c:pt idx="190">
                  <c:v>0.39087818676405378</c:v>
                </c:pt>
                <c:pt idx="191">
                  <c:v>0.3953148999552088</c:v>
                </c:pt>
                <c:pt idx="192">
                  <c:v>0.39977977282106092</c:v>
                </c:pt>
                <c:pt idx="193">
                  <c:v>0.40425716109788945</c:v>
                </c:pt>
                <c:pt idx="194">
                  <c:v>0.40874080708020627</c:v>
                </c:pt>
                <c:pt idx="195">
                  <c:v>0.41322445306252303</c:v>
                </c:pt>
                <c:pt idx="196">
                  <c:v>0.41771122789758397</c:v>
                </c:pt>
                <c:pt idx="197">
                  <c:v>0.42220426043813308</c:v>
                </c:pt>
                <c:pt idx="198">
                  <c:v>0.42671919494789101</c:v>
                </c:pt>
                <c:pt idx="199">
                  <c:v>0.43127167569057834</c:v>
                </c:pt>
                <c:pt idx="200">
                  <c:v>0.4358804757826597</c:v>
                </c:pt>
                <c:pt idx="201">
                  <c:v>0.44056123948785575</c:v>
                </c:pt>
                <c:pt idx="202">
                  <c:v>0.44533899762811935</c:v>
                </c:pt>
                <c:pt idx="203">
                  <c:v>0.45022313676168285</c:v>
                </c:pt>
                <c:pt idx="204">
                  <c:v>0.45522617229952272</c:v>
                </c:pt>
                <c:pt idx="205">
                  <c:v>0.46034810424163897</c:v>
                </c:pt>
                <c:pt idx="206">
                  <c:v>0.46558267488254335</c:v>
                </c:pt>
                <c:pt idx="207">
                  <c:v>0.4709173688112594</c:v>
                </c:pt>
                <c:pt idx="208">
                  <c:v>0.47633341291132247</c:v>
                </c:pt>
                <c:pt idx="209">
                  <c:v>0.48180890521352371</c:v>
                </c:pt>
                <c:pt idx="210">
                  <c:v>0.48731568604316611</c:v>
                </c:pt>
                <c:pt idx="211">
                  <c:v>0.49282872457829668</c:v>
                </c:pt>
                <c:pt idx="212">
                  <c:v>0.49832298999696262</c:v>
                </c:pt>
                <c:pt idx="213">
                  <c:v>0.50378283803544333</c:v>
                </c:pt>
                <c:pt idx="214">
                  <c:v>0.509189495577274</c:v>
                </c:pt>
                <c:pt idx="215">
                  <c:v>0.51453983376971069</c:v>
                </c:pt>
                <c:pt idx="216">
                  <c:v>0.51983698146549728</c:v>
                </c:pt>
                <c:pt idx="217">
                  <c:v>0.52509032522286636</c:v>
                </c:pt>
                <c:pt idx="218">
                  <c:v>0.53031238045279427</c:v>
                </c:pt>
                <c:pt idx="219">
                  <c:v>0.53552504912448995</c:v>
                </c:pt>
                <c:pt idx="220">
                  <c:v>0.5407533620599061</c:v>
                </c:pt>
                <c:pt idx="221">
                  <c:v>0.54601296352276341</c:v>
                </c:pt>
                <c:pt idx="222">
                  <c:v>0.55132575548227059</c:v>
                </c:pt>
                <c:pt idx="223">
                  <c:v>0.55670425334940432</c:v>
                </c:pt>
                <c:pt idx="224">
                  <c:v>0.56215471482965262</c:v>
                </c:pt>
                <c:pt idx="225">
                  <c:v>0.56768026877575972</c:v>
                </c:pt>
                <c:pt idx="226">
                  <c:v>0.57327465748223727</c:v>
                </c:pt>
                <c:pt idx="227">
                  <c:v>0.57891910783262079</c:v>
                </c:pt>
                <c:pt idx="228">
                  <c:v>0.58459797556318949</c:v>
                </c:pt>
                <c:pt idx="229">
                  <c:v>0.59029248755747876</c:v>
                </c:pt>
                <c:pt idx="230">
                  <c:v>0.5959807418462798</c:v>
                </c:pt>
                <c:pt idx="231">
                  <c:v>0.6016408364603838</c:v>
                </c:pt>
                <c:pt idx="232">
                  <c:v>0.60725399828332616</c:v>
                </c:pt>
                <c:pt idx="233">
                  <c:v>0.61281709846236254</c:v>
                </c:pt>
                <c:pt idx="234">
                  <c:v>0.61832700814474906</c:v>
                </c:pt>
                <c:pt idx="235">
                  <c:v>0.62378372733048559</c:v>
                </c:pt>
                <c:pt idx="236">
                  <c:v>0.62919977143054873</c:v>
                </c:pt>
                <c:pt idx="237">
                  <c:v>0.63459704241414705</c:v>
                </c:pt>
                <c:pt idx="238">
                  <c:v>0.63999118454500126</c:v>
                </c:pt>
                <c:pt idx="239">
                  <c:v>0.64541035749780851</c:v>
                </c:pt>
                <c:pt idx="240">
                  <c:v>0.65087959209452151</c:v>
                </c:pt>
                <c:pt idx="241">
                  <c:v>0.65641766145160496</c:v>
                </c:pt>
                <c:pt idx="242">
                  <c:v>0.66203708098003555</c:v>
                </c:pt>
                <c:pt idx="243">
                  <c:v>0.66775662379627776</c:v>
                </c:pt>
                <c:pt idx="244">
                  <c:v>0.67357316104758758</c:v>
                </c:pt>
                <c:pt idx="245">
                  <c:v>0.67948669273396489</c:v>
                </c:pt>
                <c:pt idx="246">
                  <c:v>0.68548783229717747</c:v>
                </c:pt>
                <c:pt idx="247">
                  <c:v>0.69156093547350461</c:v>
                </c:pt>
                <c:pt idx="248">
                  <c:v>0.69768722914648174</c:v>
                </c:pt>
                <c:pt idx="249">
                  <c:v>0.70385419790513248</c:v>
                </c:pt>
                <c:pt idx="250">
                  <c:v>0.7100368109275037</c:v>
                </c:pt>
                <c:pt idx="251">
                  <c:v>0.71622881050810727</c:v>
                </c:pt>
                <c:pt idx="252">
                  <c:v>0.72241768123596672</c:v>
                </c:pt>
                <c:pt idx="253">
                  <c:v>0.72860342311108206</c:v>
                </c:pt>
                <c:pt idx="254">
                  <c:v>0.73478603613345328</c:v>
                </c:pt>
                <c:pt idx="255">
                  <c:v>0.74097803571405685</c:v>
                </c:pt>
                <c:pt idx="256">
                  <c:v>0.74719193726386923</c:v>
                </c:pt>
                <c:pt idx="257">
                  <c:v>0.75344651389935502</c:v>
                </c:pt>
                <c:pt idx="258">
                  <c:v>0.75975740988423501</c:v>
                </c:pt>
                <c:pt idx="259">
                  <c:v>0.76614339833497369</c:v>
                </c:pt>
                <c:pt idx="260">
                  <c:v>0.77261699466254763</c:v>
                </c:pt>
                <c:pt idx="261">
                  <c:v>0.77918758542518907</c:v>
                </c:pt>
                <c:pt idx="262">
                  <c:v>0.78585517062289822</c:v>
                </c:pt>
                <c:pt idx="263">
                  <c:v>0.79261349255018654</c:v>
                </c:pt>
                <c:pt idx="264">
                  <c:v>0.799456293501566</c:v>
                </c:pt>
                <c:pt idx="265">
                  <c:v>0.80636167150782789</c:v>
                </c:pt>
                <c:pt idx="266">
                  <c:v>0.8133108534525072</c:v>
                </c:pt>
                <c:pt idx="267">
                  <c:v>0.82028193736639543</c:v>
                </c:pt>
                <c:pt idx="268">
                  <c:v>0.82725302128028366</c:v>
                </c:pt>
                <c:pt idx="269">
                  <c:v>0.83420220322496308</c:v>
                </c:pt>
                <c:pt idx="270">
                  <c:v>0.84111696778945721</c:v>
                </c:pt>
                <c:pt idx="271">
                  <c:v>0.84798792841553372</c:v>
                </c:pt>
                <c:pt idx="272">
                  <c:v>0.85481195625044848</c:v>
                </c:pt>
                <c:pt idx="273">
                  <c:v>0.86159218014694572</c:v>
                </c:pt>
                <c:pt idx="274">
                  <c:v>0.86834424436874591</c:v>
                </c:pt>
                <c:pt idx="275">
                  <c:v>0.87507440662133718</c:v>
                </c:pt>
                <c:pt idx="276">
                  <c:v>0.88180769772667267</c:v>
                </c:pt>
                <c:pt idx="277">
                  <c:v>0.88855976194847286</c:v>
                </c:pt>
                <c:pt idx="278">
                  <c:v>0.89534624355045822</c:v>
                </c:pt>
                <c:pt idx="279">
                  <c:v>0.90217965794360544</c:v>
                </c:pt>
                <c:pt idx="280">
                  <c:v>0.90906939168614664</c:v>
                </c:pt>
                <c:pt idx="281">
                  <c:v>0.91601231592533783</c:v>
                </c:pt>
                <c:pt idx="282">
                  <c:v>0.92300217295569065</c:v>
                </c:pt>
                <c:pt idx="283">
                  <c:v>0.93003270507171709</c:v>
                </c:pt>
                <c:pt idx="284">
                  <c:v>0.93708513915695224</c:v>
                </c:pt>
                <c:pt idx="285">
                  <c:v>0.9441375732421875</c:v>
                </c:pt>
                <c:pt idx="286">
                  <c:v>0.95117123421095795</c:v>
                </c:pt>
                <c:pt idx="287">
                  <c:v>0.95816734894679911</c:v>
                </c:pt>
                <c:pt idx="288">
                  <c:v>0.96510714433324618</c:v>
                </c:pt>
                <c:pt idx="289">
                  <c:v>0.97198749151755504</c:v>
                </c:pt>
                <c:pt idx="290">
                  <c:v>0.97879587508874921</c:v>
                </c:pt>
                <c:pt idx="291">
                  <c:v>0.98554168160506117</c:v>
                </c:pt>
                <c:pt idx="292">
                  <c:v>0.99223429762472315</c:v>
                </c:pt>
                <c:pt idx="293">
                  <c:v>0.99889249626419985</c:v>
                </c:pt>
                <c:pt idx="294">
                  <c:v>1.0055350506399561</c:v>
                </c:pt>
                <c:pt idx="295">
                  <c:v>1.0121901204266885</c:v>
                </c:pt>
                <c:pt idx="296">
                  <c:v>1.0188764787408624</c:v>
                </c:pt>
                <c:pt idx="297">
                  <c:v>1.0256222852571741</c:v>
                </c:pt>
                <c:pt idx="298">
                  <c:v>1.0324431842393449</c:v>
                </c:pt>
                <c:pt idx="299">
                  <c:v>1.0393548199510949</c:v>
                </c:pt>
                <c:pt idx="300">
                  <c:v>1.0463571923924242</c:v>
                </c:pt>
                <c:pt idx="301">
                  <c:v>1.0534534304160772</c:v>
                </c:pt>
                <c:pt idx="302">
                  <c:v>1.060637276316565</c:v>
                </c:pt>
                <c:pt idx="303">
                  <c:v>1.0678868281246796</c:v>
                </c:pt>
                <c:pt idx="304">
                  <c:v>1.0751895704294439</c:v>
                </c:pt>
                <c:pt idx="305">
                  <c:v>1.0825204724089055</c:v>
                </c:pt>
                <c:pt idx="306">
                  <c:v>1.0898670186520873</c:v>
                </c:pt>
                <c:pt idx="307">
                  <c:v>1.097201049484293</c:v>
                </c:pt>
                <c:pt idx="308">
                  <c:v>1.1045194360527779</c:v>
                </c:pt>
                <c:pt idx="309">
                  <c:v>1.1118065340938217</c:v>
                </c:pt>
                <c:pt idx="310">
                  <c:v>1.1190654724601685</c:v>
                </c:pt>
                <c:pt idx="311">
                  <c:v>1.1262993800045624</c:v>
                </c:pt>
                <c:pt idx="312">
                  <c:v>1.1335207721379799</c:v>
                </c:pt>
                <c:pt idx="313">
                  <c:v>1.1407421642713971</c:v>
                </c:pt>
                <c:pt idx="314">
                  <c:v>1.1479792006685352</c:v>
                </c:pt>
                <c:pt idx="315">
                  <c:v>1.1552537832986025</c:v>
                </c:pt>
                <c:pt idx="316">
                  <c:v>1.1625784275725757</c:v>
                </c:pt>
                <c:pt idx="317">
                  <c:v>1.1699656489014312</c:v>
                </c:pt>
                <c:pt idx="318">
                  <c:v>1.1774248338434012</c:v>
                </c:pt>
                <c:pt idx="319">
                  <c:v>1.1849497246929979</c:v>
                </c:pt>
                <c:pt idx="320">
                  <c:v>1.1925371925974768</c:v>
                </c:pt>
                <c:pt idx="321">
                  <c:v>1.2001778509986056</c:v>
                </c:pt>
                <c:pt idx="322">
                  <c:v>1.2078497979271756</c:v>
                </c:pt>
                <c:pt idx="323">
                  <c:v>1.2155373891194661</c:v>
                </c:pt>
                <c:pt idx="324">
                  <c:v>1.2232218514590125</c:v>
                </c:pt>
                <c:pt idx="325">
                  <c:v>1.2308781541238618</c:v>
                </c:pt>
                <c:pt idx="326">
                  <c:v>1.2384969105557819</c:v>
                </c:pt>
                <c:pt idx="327">
                  <c:v>1.246062476491052</c:v>
                </c:pt>
                <c:pt idx="328">
                  <c:v>1.2535748519296721</c:v>
                </c:pt>
                <c:pt idx="329">
                  <c:v>1.2610309080188982</c:v>
                </c:pt>
                <c:pt idx="330">
                  <c:v>1.2684462890224506</c:v>
                </c:pt>
                <c:pt idx="331">
                  <c:v>1.2758272526458179</c:v>
                </c:pt>
                <c:pt idx="332">
                  <c:v>1.2831957008582087</c:v>
                </c:pt>
                <c:pt idx="333">
                  <c:v>1.2905704067760877</c:v>
                </c:pt>
                <c:pt idx="334">
                  <c:v>1.2979732723686639</c:v>
                </c:pt>
                <c:pt idx="335">
                  <c:v>1.3054168130469135</c:v>
                </c:pt>
                <c:pt idx="336">
                  <c:v>1.312916673074557</c:v>
                </c:pt>
                <c:pt idx="337">
                  <c:v>1.320482239009827</c:v>
                </c:pt>
                <c:pt idx="338">
                  <c:v>1.3281103819999793</c:v>
                </c:pt>
                <c:pt idx="339">
                  <c:v>1.33579797319227</c:v>
                </c:pt>
                <c:pt idx="340">
                  <c:v>1.3435356260284663</c:v>
                </c:pt>
                <c:pt idx="341">
                  <c:v>1.351307696244848</c:v>
                </c:pt>
                <c:pt idx="342">
                  <c:v>1.359092281872206</c:v>
                </c:pt>
                <c:pt idx="343">
                  <c:v>1.3668737386468202</c:v>
                </c:pt>
                <c:pt idx="344">
                  <c:v>1.3746395511577134</c:v>
                </c:pt>
                <c:pt idx="345">
                  <c:v>1.3823678174356775</c:v>
                </c:pt>
                <c:pt idx="346">
                  <c:v>1.3900585374807122</c:v>
                </c:pt>
                <c:pt idx="347">
                  <c:v>1.3977085824400732</c:v>
                </c:pt>
                <c:pt idx="348">
                  <c:v>1.4053210811665051</c:v>
                </c:pt>
                <c:pt idx="349">
                  <c:v>1.4129085490709841</c:v>
                </c:pt>
                <c:pt idx="350">
                  <c:v>1.4204897592699746</c:v>
                </c:pt>
                <c:pt idx="351">
                  <c:v>1.4280803560271975</c:v>
                </c:pt>
                <c:pt idx="352">
                  <c:v>1.4357084990173499</c:v>
                </c:pt>
                <c:pt idx="353">
                  <c:v>1.4433898325041523</c:v>
                </c:pt>
                <c:pt idx="354">
                  <c:v>1.4511462584568133</c:v>
                </c:pt>
                <c:pt idx="355">
                  <c:v>1.4589902922863096</c:v>
                </c:pt>
                <c:pt idx="356">
                  <c:v>1.4669313205508734</c:v>
                </c:pt>
                <c:pt idx="357">
                  <c:v>1.4749630855450167</c:v>
                </c:pt>
                <c:pt idx="358">
                  <c:v>1.4830887161214832</c:v>
                </c:pt>
                <c:pt idx="359">
                  <c:v>1.4912863103110645</c:v>
                </c:pt>
                <c:pt idx="360">
                  <c:v>1.4995464815555282</c:v>
                </c:pt>
                <c:pt idx="361">
                  <c:v>1.507841070180177</c:v>
                </c:pt>
                <c:pt idx="362">
                  <c:v>1.5161575607740347</c:v>
                </c:pt>
                <c:pt idx="363">
                  <c:v>1.524467793662404</c:v>
                </c:pt>
                <c:pt idx="364">
                  <c:v>1.5327623822870529</c:v>
                </c:pt>
                <c:pt idx="365">
                  <c:v>1.5410288112370047</c:v>
                </c:pt>
                <c:pt idx="366">
                  <c:v>1.5492608228067712</c:v>
                </c:pt>
                <c:pt idx="367">
                  <c:v>1.5574584169963526</c:v>
                </c:pt>
                <c:pt idx="368">
                  <c:v>1.565630980363981</c:v>
                </c:pt>
                <c:pt idx="369">
                  <c:v>1.5737910283206329</c:v>
                </c:pt>
                <c:pt idx="370">
                  <c:v>1.5819573339827731</c:v>
                </c:pt>
                <c:pt idx="371">
                  <c:v>1.5901455416141219</c:v>
                </c:pt>
                <c:pt idx="372">
                  <c:v>1.5983744243311444</c:v>
                </c:pt>
                <c:pt idx="373">
                  <c:v>1.6066533686920725</c:v>
                </c:pt>
                <c:pt idx="374">
                  <c:v>1.6150011478133715</c:v>
                </c:pt>
                <c:pt idx="375">
                  <c:v>1.6234146328422967</c:v>
                </c:pt>
                <c:pt idx="376">
                  <c:v>1.6318969526315923</c:v>
                </c:pt>
                <c:pt idx="377">
                  <c:v>1.6404418494757704</c:v>
                </c:pt>
                <c:pt idx="378">
                  <c:v>1.649030550258366</c:v>
                </c:pt>
                <c:pt idx="379">
                  <c:v>1.6576505395684029</c:v>
                </c:pt>
                <c:pt idx="380">
                  <c:v>1.6662830442894161</c:v>
                </c:pt>
                <c:pt idx="381">
                  <c:v>1.674906162452197</c:v>
                </c:pt>
                <c:pt idx="382">
                  <c:v>1.683504249793025</c:v>
                </c:pt>
                <c:pt idx="383">
                  <c:v>1.6920616620481796</c:v>
                </c:pt>
                <c:pt idx="384">
                  <c:v>1.7005721415121724</c:v>
                </c:pt>
                <c:pt idx="385">
                  <c:v>1.7090356881850035</c:v>
                </c:pt>
                <c:pt idx="386">
                  <c:v>1.7174554309194168</c:v>
                </c:pt>
                <c:pt idx="387">
                  <c:v>1.7258438851263891</c:v>
                </c:pt>
                <c:pt idx="388">
                  <c:v>1.7342135662168967</c:v>
                </c:pt>
                <c:pt idx="389">
                  <c:v>1.7425863761601486</c:v>
                </c:pt>
                <c:pt idx="390">
                  <c:v>1.7509842169253531</c:v>
                </c:pt>
                <c:pt idx="391">
                  <c:v>1.7594196039234871</c:v>
                </c:pt>
                <c:pt idx="392">
                  <c:v>1.7679144391237593</c:v>
                </c:pt>
                <c:pt idx="393">
                  <c:v>1.7764781090844022</c:v>
                </c:pt>
                <c:pt idx="394">
                  <c:v>1.7851200003636476</c:v>
                </c:pt>
                <c:pt idx="395">
                  <c:v>1.793833855256008</c:v>
                </c:pt>
                <c:pt idx="396">
                  <c:v>1.8026165449087388</c:v>
                </c:pt>
                <c:pt idx="397">
                  <c:v>1.8114555539108637</c:v>
                </c:pt>
                <c:pt idx="398">
                  <c:v>1.8203352379986619</c:v>
                </c:pt>
                <c:pt idx="399">
                  <c:v>1.8292368240556691</c:v>
                </c:pt>
                <c:pt idx="400">
                  <c:v>1.8381446678181645</c:v>
                </c:pt>
                <c:pt idx="401">
                  <c:v>1.8470431250224275</c:v>
                </c:pt>
                <c:pt idx="402">
                  <c:v>1.8559165514047375</c:v>
                </c:pt>
                <c:pt idx="403">
                  <c:v>1.8647649469650949</c:v>
                </c:pt>
                <c:pt idx="404">
                  <c:v>1.873585182850755</c:v>
                </c:pt>
                <c:pt idx="405">
                  <c:v>1.8823835167672063</c:v>
                </c:pt>
                <c:pt idx="406">
                  <c:v>1.8911724641254253</c:v>
                </c:pt>
                <c:pt idx="407">
                  <c:v>1.8999676691891327</c:v>
                </c:pt>
                <c:pt idx="408">
                  <c:v>1.9087879050747929</c:v>
                </c:pt>
                <c:pt idx="409">
                  <c:v>1.9176519448988705</c:v>
                </c:pt>
                <c:pt idx="410">
                  <c:v>1.9265816906305748</c:v>
                </c:pt>
                <c:pt idx="411">
                  <c:v>1.9355896576808818</c:v>
                </c:pt>
                <c:pt idx="412">
                  <c:v>1.9446852326080242</c:v>
                </c:pt>
                <c:pt idx="413">
                  <c:v>1.9538715442647456</c:v>
                </c:pt>
                <c:pt idx="414">
                  <c:v>1.9631423349455586</c:v>
                </c:pt>
                <c:pt idx="415">
                  <c:v>1.9724944757977181</c:v>
                </c:pt>
                <c:pt idx="416">
                  <c:v>1.9819060648520161</c:v>
                </c:pt>
                <c:pt idx="417">
                  <c:v>1.9913645866974756</c:v>
                </c:pt>
                <c:pt idx="418">
                  <c:v>2.000845010512144</c:v>
                </c:pt>
                <c:pt idx="419">
                  <c:v>2.0103316920323007</c:v>
                </c:pt>
                <c:pt idx="420">
                  <c:v>2.0198027292887368</c:v>
                </c:pt>
                <c:pt idx="421">
                  <c:v>2.0292456068704761</c:v>
                </c:pt>
                <c:pt idx="422">
                  <c:v>2.0386509382192854</c:v>
                </c:pt>
                <c:pt idx="423">
                  <c:v>2.0480218521879099</c:v>
                </c:pt>
                <c:pt idx="424">
                  <c:v>2.0573552199236049</c:v>
                </c:pt>
                <c:pt idx="425">
                  <c:v>2.0666698145428355</c:v>
                </c:pt>
                <c:pt idx="426">
                  <c:v>2.0759718937510891</c:v>
                </c:pt>
                <c:pt idx="427">
                  <c:v>2.0852864883703197</c:v>
                </c:pt>
                <c:pt idx="428">
                  <c:v>2.0946261138115028</c:v>
                </c:pt>
                <c:pt idx="429">
                  <c:v>2.1040095431911037</c:v>
                </c:pt>
                <c:pt idx="430">
                  <c:v>2.1134492919200984</c:v>
                </c:pt>
                <c:pt idx="431">
                  <c:v>2.122957875409464</c:v>
                </c:pt>
                <c:pt idx="432">
                  <c:v>2.1325321648064559</c:v>
                </c:pt>
                <c:pt idx="433">
                  <c:v>2.1421752889638186</c:v>
                </c:pt>
                <c:pt idx="434">
                  <c:v>2.1518716036178307</c:v>
                </c:pt>
                <c:pt idx="435">
                  <c:v>2.1616085933575167</c:v>
                </c:pt>
                <c:pt idx="436">
                  <c:v>2.1713737427718995</c:v>
                </c:pt>
                <c:pt idx="437">
                  <c:v>2.1811420210390264</c:v>
                </c:pt>
                <c:pt idx="438">
                  <c:v>2.1909009127479213</c:v>
                </c:pt>
                <c:pt idx="439">
                  <c:v>2.2006285159293748</c:v>
                </c:pt>
                <c:pt idx="440">
                  <c:v>2.2103217017306429</c:v>
                </c:pt>
                <c:pt idx="441">
                  <c:v>2.2199710835934936</c:v>
                </c:pt>
                <c:pt idx="442">
                  <c:v>2.2295766615179264</c:v>
                </c:pt>
                <c:pt idx="443">
                  <c:v>2.2391509509149183</c:v>
                </c:pt>
                <c:pt idx="444">
                  <c:v>2.2487002094899573</c:v>
                </c:pt>
                <c:pt idx="445">
                  <c:v>2.2582463392122523</c:v>
                </c:pt>
                <c:pt idx="446">
                  <c:v>2.2678081131982677</c:v>
                </c:pt>
                <c:pt idx="447">
                  <c:v>2.2774011757117241</c:v>
                </c:pt>
                <c:pt idx="448">
                  <c:v>2.2870474287218308</c:v>
                </c:pt>
                <c:pt idx="449">
                  <c:v>2.2967593876395638</c:v>
                </c:pt>
                <c:pt idx="450">
                  <c:v>2.3065495678758996</c:v>
                </c:pt>
                <c:pt idx="451">
                  <c:v>2.3164148405780942</c:v>
                </c:pt>
                <c:pt idx="452">
                  <c:v>2.3263583345988916</c:v>
                </c:pt>
                <c:pt idx="453">
                  <c:v>2.3363675345273154</c:v>
                </c:pt>
                <c:pt idx="454">
                  <c:v>2.3464299249523894</c:v>
                </c:pt>
                <c:pt idx="455">
                  <c:v>2.3565267327576485</c:v>
                </c:pt>
                <c:pt idx="456">
                  <c:v>2.3666454425321164</c:v>
                </c:pt>
                <c:pt idx="457">
                  <c:v>2.3767641523065843</c:v>
                </c:pt>
                <c:pt idx="458">
                  <c:v>2.3868672178173314</c:v>
                </c:pt>
                <c:pt idx="459">
                  <c:v>2.3969515102116139</c:v>
                </c:pt>
                <c:pt idx="460">
                  <c:v>2.4070076429311995</c:v>
                </c:pt>
                <c:pt idx="461">
                  <c:v>2.4170356159760882</c:v>
                </c:pt>
                <c:pt idx="462">
                  <c:v>2.4270448159045119</c:v>
                </c:pt>
                <c:pt idx="463">
                  <c:v>2.4370508869801917</c:v>
                </c:pt>
                <c:pt idx="464">
                  <c:v>2.4470663446141039</c:v>
                </c:pt>
                <c:pt idx="465">
                  <c:v>2.457109961922713</c:v>
                </c:pt>
                <c:pt idx="466">
                  <c:v>2.467200512022484</c:v>
                </c:pt>
                <c:pt idx="467">
                  <c:v>2.4773505103243929</c:v>
                </c:pt>
                <c:pt idx="468">
                  <c:v>2.487578729944905</c:v>
                </c:pt>
                <c:pt idx="469">
                  <c:v>2.4978851708840195</c:v>
                </c:pt>
                <c:pt idx="470">
                  <c:v>2.5082729619944812</c:v>
                </c:pt>
                <c:pt idx="471">
                  <c:v>2.5187327167180578</c:v>
                </c:pt>
                <c:pt idx="472">
                  <c:v>2.5292581773492606</c:v>
                </c:pt>
                <c:pt idx="473">
                  <c:v>2.5398305707716253</c:v>
                </c:pt>
                <c:pt idx="474">
                  <c:v>2.550431123868687</c:v>
                </c:pt>
                <c:pt idx="475">
                  <c:v>2.5610410635239806</c:v>
                </c:pt>
                <c:pt idx="476">
                  <c:v>2.5716416166210423</c:v>
                </c:pt>
                <c:pt idx="477">
                  <c:v>2.582217138896151</c:v>
                </c:pt>
                <c:pt idx="478">
                  <c:v>2.5927551149383303</c:v>
                </c:pt>
                <c:pt idx="479">
                  <c:v>2.6032524158948362</c:v>
                </c:pt>
                <c:pt idx="480">
                  <c:v>2.6137121706184128</c:v>
                </c:pt>
                <c:pt idx="481">
                  <c:v>2.6241406368145479</c:v>
                </c:pt>
                <c:pt idx="482">
                  <c:v>2.6345472010414741</c:v>
                </c:pt>
                <c:pt idx="483">
                  <c:v>2.6449537652684008</c:v>
                </c:pt>
                <c:pt idx="484">
                  <c:v>2.6553728449063039</c:v>
                </c:pt>
                <c:pt idx="485">
                  <c:v>2.6658232130716479</c:v>
                </c:pt>
                <c:pt idx="486">
                  <c:v>2.6763267717336419</c:v>
                </c:pt>
                <c:pt idx="487">
                  <c:v>2.6868866497450301</c:v>
                </c:pt>
                <c:pt idx="488">
                  <c:v>2.6975153625167887</c:v>
                </c:pt>
                <c:pt idx="489">
                  <c:v>2.7082097811961736</c:v>
                </c:pt>
                <c:pt idx="490">
                  <c:v>2.7189667769304409</c:v>
                </c:pt>
                <c:pt idx="491">
                  <c:v>2.729773834308614</c:v>
                </c:pt>
                <c:pt idx="492">
                  <c:v>2.7406184379197165</c:v>
                </c:pt>
                <c:pt idx="493">
                  <c:v>2.7514849435000279</c:v>
                </c:pt>
                <c:pt idx="494">
                  <c:v>2.7623483202275954</c:v>
                </c:pt>
                <c:pt idx="495">
                  <c:v>2.7731991815441863</c:v>
                </c:pt>
                <c:pt idx="496">
                  <c:v>2.7840218831860799</c:v>
                </c:pt>
                <c:pt idx="497">
                  <c:v>2.7948101674477885</c:v>
                </c:pt>
                <c:pt idx="498">
                  <c:v>2.8055577766238233</c:v>
                </c:pt>
                <c:pt idx="499">
                  <c:v>2.8162709684196732</c:v>
                </c:pt>
                <c:pt idx="500">
                  <c:v>2.8269591293935701</c:v>
                </c:pt>
                <c:pt idx="501">
                  <c:v>2.8376379038092345</c:v>
                </c:pt>
                <c:pt idx="502">
                  <c:v>2.848322935930387</c:v>
                </c:pt>
                <c:pt idx="503">
                  <c:v>2.8590361277262368</c:v>
                </c:pt>
                <c:pt idx="504">
                  <c:v>2.8697899946077601</c:v>
                </c:pt>
                <c:pt idx="505">
                  <c:v>2.8806064385441656</c:v>
                </c:pt>
                <c:pt idx="506">
                  <c:v>2.89149797494643</c:v>
                </c:pt>
                <c:pt idx="507">
                  <c:v>2.9024646038145527</c:v>
                </c:pt>
                <c:pt idx="508">
                  <c:v>2.9135094540012787</c:v>
                </c:pt>
                <c:pt idx="509">
                  <c:v>2.9246293966538635</c:v>
                </c:pt>
                <c:pt idx="510">
                  <c:v>2.9358119163613305</c:v>
                </c:pt>
                <c:pt idx="511">
                  <c:v>2.947038240007215</c:v>
                </c:pt>
                <c:pt idx="512">
                  <c:v>2.9582958521805409</c:v>
                </c:pt>
                <c:pt idx="513">
                  <c:v>2.9695659797648433</c:v>
                </c:pt>
                <c:pt idx="514">
                  <c:v>2.9808298496436572</c:v>
                </c:pt>
                <c:pt idx="515">
                  <c:v>2.9920749464060061</c:v>
                </c:pt>
                <c:pt idx="516">
                  <c:v>3.0032950123464026</c:v>
                </c:pt>
                <c:pt idx="517">
                  <c:v>3.0144900474648462</c:v>
                </c:pt>
                <c:pt idx="518">
                  <c:v>3.0256569229085928</c:v>
                </c:pt>
                <c:pt idx="519">
                  <c:v>3.0368081540886185</c:v>
                </c:pt>
                <c:pt idx="520">
                  <c:v>3.0479593852686442</c:v>
                </c:pt>
                <c:pt idx="521">
                  <c:v>3.0591262607123908</c:v>
                </c:pt>
                <c:pt idx="522">
                  <c:v>3.0703244246835784</c:v>
                </c:pt>
                <c:pt idx="523">
                  <c:v>3.0815695214459273</c:v>
                </c:pt>
                <c:pt idx="524">
                  <c:v>3.0928771952631591</c:v>
                </c:pt>
                <c:pt idx="525">
                  <c:v>3.1042568326935052</c:v>
                </c:pt>
                <c:pt idx="526">
                  <c:v>3.1157115625897105</c:v>
                </c:pt>
                <c:pt idx="527">
                  <c:v>3.1272366916726577</c:v>
                </c:pt>
                <c:pt idx="528">
                  <c:v>3.1388275266632317</c:v>
                </c:pt>
                <c:pt idx="529">
                  <c:v>3.1504699877240836</c:v>
                </c:pt>
                <c:pt idx="530">
                  <c:v>3.1621484305914929</c:v>
                </c:pt>
                <c:pt idx="531">
                  <c:v>3.1738425177226226</c:v>
                </c:pt>
                <c:pt idx="532">
                  <c:v>3.1855366048537523</c:v>
                </c:pt>
                <c:pt idx="533">
                  <c:v>3.1972150477211616</c:v>
                </c:pt>
                <c:pt idx="534">
                  <c:v>3.2088622020611299</c:v>
                </c:pt>
                <c:pt idx="535">
                  <c:v>3.2204718101681684</c:v>
                </c:pt>
                <c:pt idx="536">
                  <c:v>3.2320454364686499</c:v>
                </c:pt>
                <c:pt idx="537">
                  <c:v>3.2435846453889461</c:v>
                </c:pt>
                <c:pt idx="538">
                  <c:v>3.2551019523400333</c:v>
                </c:pt>
                <c:pt idx="539">
                  <c:v>3.2666083083065161</c:v>
                </c:pt>
                <c:pt idx="540">
                  <c:v>3.2781209219784873</c:v>
                </c:pt>
                <c:pt idx="541">
                  <c:v>3.2896570020460394</c:v>
                </c:pt>
                <c:pt idx="542">
                  <c:v>3.3012337571992649</c:v>
                </c:pt>
                <c:pt idx="543">
                  <c:v>3.3128652672755123</c:v>
                </c:pt>
                <c:pt idx="544">
                  <c:v>3.3245593544066421</c:v>
                </c:pt>
                <c:pt idx="545">
                  <c:v>3.3363207118717702</c:v>
                </c:pt>
                <c:pt idx="546">
                  <c:v>3.348147775244525</c:v>
                </c:pt>
                <c:pt idx="547">
                  <c:v>3.3600327223930457</c:v>
                </c:pt>
                <c:pt idx="548">
                  <c:v>3.3719630379063563</c:v>
                </c:pt>
                <c:pt idx="549">
                  <c:v>3.3839230775207358</c:v>
                </c:pt>
                <c:pt idx="550">
                  <c:v>3.3958987613988358</c:v>
                </c:pt>
                <c:pt idx="551">
                  <c:v>3.4078728808505638</c:v>
                </c:pt>
                <c:pt idx="552">
                  <c:v>3.4198297916121994</c:v>
                </c:pt>
                <c:pt idx="553">
                  <c:v>3.4317616715518819</c:v>
                </c:pt>
                <c:pt idx="554">
                  <c:v>3.4436606985377511</c:v>
                </c:pt>
                <c:pt idx="555">
                  <c:v>3.4555268725698074</c:v>
                </c:pt>
                <c:pt idx="556">
                  <c:v>3.4673695802062827</c:v>
                </c:pt>
                <c:pt idx="557">
                  <c:v>3.4791966435790371</c:v>
                </c:pt>
                <c:pt idx="558">
                  <c:v>3.491025271378164</c:v>
                </c:pt>
                <c:pt idx="559">
                  <c:v>3.5028711078673833</c:v>
                </c:pt>
                <c:pt idx="560">
                  <c:v>3.514754490589532</c:v>
                </c:pt>
                <c:pt idx="561">
                  <c:v>3.5266879349555866</c:v>
                </c:pt>
                <c:pt idx="562">
                  <c:v>3.5386855208028956</c:v>
                </c:pt>
                <c:pt idx="563">
                  <c:v>3.5507581991160633</c:v>
                </c:pt>
                <c:pt idx="564">
                  <c:v>3.5629075343214618</c:v>
                </c:pt>
                <c:pt idx="565">
                  <c:v>3.5751303975663471</c:v>
                </c:pt>
                <c:pt idx="566">
                  <c:v>3.5874174022924867</c:v>
                </c:pt>
                <c:pt idx="567">
                  <c:v>3.5997591619416482</c:v>
                </c:pt>
                <c:pt idx="568">
                  <c:v>3.6121369033973671</c:v>
                </c:pt>
                <c:pt idx="569">
                  <c:v>3.624533417969551</c:v>
                </c:pt>
                <c:pt idx="570">
                  <c:v>3.6369330613944784</c:v>
                </c:pt>
                <c:pt idx="571">
                  <c:v>3.6493217538348017</c:v>
                </c:pt>
                <c:pt idx="572">
                  <c:v>3.6616885443059162</c:v>
                </c:pt>
                <c:pt idx="573">
                  <c:v>3.6740287395287057</c:v>
                </c:pt>
                <c:pt idx="574">
                  <c:v>3.6863423395031703</c:v>
                </c:pt>
                <c:pt idx="575">
                  <c:v>3.6986340375084263</c:v>
                </c:pt>
                <c:pt idx="576">
                  <c:v>3.7109147845290775</c:v>
                </c:pt>
                <c:pt idx="577">
                  <c:v>3.7232002248288452</c:v>
                </c:pt>
                <c:pt idx="578">
                  <c:v>3.7355044382450773</c:v>
                </c:pt>
                <c:pt idx="579">
                  <c:v>3.7478446334678668</c:v>
                </c:pt>
                <c:pt idx="580">
                  <c:v>3.7602364547609342</c:v>
                </c:pt>
                <c:pt idx="581">
                  <c:v>3.7726892886825119</c:v>
                </c:pt>
                <c:pt idx="582">
                  <c:v>3.7852125217908323</c:v>
                </c:pt>
                <c:pt idx="583">
                  <c:v>3.7978030252331507</c:v>
                </c:pt>
                <c:pt idx="584">
                  <c:v>3.8104607990094683</c:v>
                </c:pt>
                <c:pt idx="585">
                  <c:v>3.8231733277088074</c:v>
                </c:pt>
                <c:pt idx="586">
                  <c:v>3.8359296603465642</c:v>
                </c:pt>
                <c:pt idx="587">
                  <c:v>3.8487110238062741</c:v>
                </c:pt>
                <c:pt idx="588">
                  <c:v>3.8615002093978439</c:v>
                </c:pt>
                <c:pt idx="589">
                  <c:v>3.8742815728575537</c:v>
                </c:pt>
                <c:pt idx="590">
                  <c:v>3.8870425987744266</c:v>
                </c:pt>
                <c:pt idx="591">
                  <c:v>3.8997707717374865</c:v>
                </c:pt>
                <c:pt idx="592">
                  <c:v>3.9124645273203611</c:v>
                </c:pt>
                <c:pt idx="593">
                  <c:v>3.9251238655230503</c:v>
                </c:pt>
                <c:pt idx="594">
                  <c:v>3.9377566084774145</c:v>
                </c:pt>
                <c:pt idx="595">
                  <c:v>3.9503752715944302</c:v>
                </c:pt>
                <c:pt idx="596">
                  <c:v>3.962992370285074</c:v>
                </c:pt>
                <c:pt idx="597">
                  <c:v>3.9756266776658102</c:v>
                </c:pt>
                <c:pt idx="598">
                  <c:v>3.9882954024267319</c:v>
                </c:pt>
                <c:pt idx="599">
                  <c:v>4.0010110599788149</c:v>
                </c:pt>
                <c:pt idx="600">
                  <c:v>4.0137892945857807</c:v>
                </c:pt>
                <c:pt idx="601">
                  <c:v>4.0266332351003733</c:v>
                </c:pt>
                <c:pt idx="602">
                  <c:v>4.0395444459489633</c:v>
                </c:pt>
                <c:pt idx="603">
                  <c:v>4.0525197982788086</c:v>
                </c:pt>
                <c:pt idx="604">
                  <c:v>4.0655499055316753</c:v>
                </c:pt>
                <c:pt idx="605">
                  <c:v>4.0786206878702158</c:v>
                </c:pt>
                <c:pt idx="606">
                  <c:v>4.0917180654570808</c:v>
                </c:pt>
                <c:pt idx="607">
                  <c:v>4.1048248296021788</c:v>
                </c:pt>
                <c:pt idx="608">
                  <c:v>4.1179253360417878</c:v>
                </c:pt>
                <c:pt idx="609">
                  <c:v>4.1310086337913052</c:v>
                </c:pt>
                <c:pt idx="610">
                  <c:v>4.1440653362924973</c:v>
                </c:pt>
                <c:pt idx="611">
                  <c:v>4.1570938791189915</c:v>
                </c:pt>
                <c:pt idx="612">
                  <c:v>4.1700958266971613</c:v>
                </c:pt>
                <c:pt idx="613">
                  <c:v>4.1830805655852386</c:v>
                </c:pt>
                <c:pt idx="614">
                  <c:v>4.1960606111942003</c:v>
                </c:pt>
                <c:pt idx="615">
                  <c:v>4.2090500433613931</c:v>
                </c:pt>
                <c:pt idx="616">
                  <c:v>4.2220660707769113</c:v>
                </c:pt>
                <c:pt idx="617">
                  <c:v>4.2351259021308474</c:v>
                </c:pt>
                <c:pt idx="618">
                  <c:v>4.2482436172605498</c:v>
                </c:pt>
                <c:pt idx="619">
                  <c:v>4.2614286027242505</c:v>
                </c:pt>
                <c:pt idx="620">
                  <c:v>4.2746871162274376</c:v>
                </c:pt>
                <c:pt idx="621">
                  <c:v>4.2880191577701119</c:v>
                </c:pt>
                <c:pt idx="622">
                  <c:v>4.3014200340731561</c:v>
                </c:pt>
                <c:pt idx="623">
                  <c:v>4.3148772297255951</c:v>
                </c:pt>
                <c:pt idx="624">
                  <c:v>4.328378229316451</c:v>
                </c:pt>
                <c:pt idx="625">
                  <c:v>4.3419058241556323</c:v>
                </c:pt>
                <c:pt idx="626">
                  <c:v>4.3554428055530456</c:v>
                </c:pt>
                <c:pt idx="627">
                  <c:v>4.3689750936713425</c:v>
                </c:pt>
                <c:pt idx="628">
                  <c:v>4.3824901730995478</c:v>
                </c:pt>
                <c:pt idx="629">
                  <c:v>4.3959786572794277</c:v>
                </c:pt>
                <c:pt idx="630">
                  <c:v>4.4094389817846098</c:v>
                </c:pt>
                <c:pt idx="631">
                  <c:v>4.4228742754678398</c:v>
                </c:pt>
                <c:pt idx="632">
                  <c:v>4.436290796034605</c:v>
                </c:pt>
                <c:pt idx="633">
                  <c:v>4.4497026233222536</c:v>
                </c:pt>
                <c:pt idx="634">
                  <c:v>4.4631238371681352</c:v>
                </c:pt>
                <c:pt idx="635">
                  <c:v>4.4765700818359697</c:v>
                </c:pt>
                <c:pt idx="636">
                  <c:v>4.4900570015894772</c:v>
                </c:pt>
                <c:pt idx="637">
                  <c:v>4.503598676266007</c:v>
                </c:pt>
                <c:pt idx="638">
                  <c:v>4.5172029279974186</c:v>
                </c:pt>
                <c:pt idx="639">
                  <c:v>4.5308744500628295</c:v>
                </c:pt>
                <c:pt idx="640">
                  <c:v>4.5446132424622379</c:v>
                </c:pt>
                <c:pt idx="641">
                  <c:v>4.5584099186374134</c:v>
                </c:pt>
                <c:pt idx="642">
                  <c:v>4.5722535276037499</c:v>
                </c:pt>
                <c:pt idx="643">
                  <c:v>4.5861331183766438</c:v>
                </c:pt>
                <c:pt idx="644">
                  <c:v>4.6000283534132587</c:v>
                </c:pt>
                <c:pt idx="645">
                  <c:v>4.6139267173026175</c:v>
                </c:pt>
                <c:pt idx="646">
                  <c:v>4.6278094369282554</c:v>
                </c:pt>
                <c:pt idx="647">
                  <c:v>4.6416686901583128</c:v>
                </c:pt>
                <c:pt idx="648">
                  <c:v>4.6554966548609293</c:v>
                </c:pt>
                <c:pt idx="649">
                  <c:v>4.6692917666097324</c:v>
                </c:pt>
                <c:pt idx="650">
                  <c:v>4.6830587186838386</c:v>
                </c:pt>
                <c:pt idx="651">
                  <c:v>4.6968068976414798</c:v>
                </c:pt>
                <c:pt idx="652">
                  <c:v>4.7105488188936322</c:v>
                </c:pt>
                <c:pt idx="653">
                  <c:v>4.7243016911303899</c:v>
                </c:pt>
                <c:pt idx="654">
                  <c:v>4.7380795941891005</c:v>
                </c:pt>
                <c:pt idx="655">
                  <c:v>4.7519013011862281</c:v>
                </c:pt>
                <c:pt idx="656">
                  <c:v>4.765777763106378</c:v>
                </c:pt>
                <c:pt idx="657">
                  <c:v>4.7797183665077831</c:v>
                </c:pt>
                <c:pt idx="658">
                  <c:v>4.7937278046695573</c:v>
                </c:pt>
                <c:pt idx="659">
                  <c:v>4.8078029487389591</c:v>
                </c:pt>
                <c:pt idx="660">
                  <c:v>4.8219391054368703</c:v>
                </c:pt>
                <c:pt idx="661">
                  <c:v>4.8361237593523159</c:v>
                </c:pt>
                <c:pt idx="662">
                  <c:v>4.8503428306479464</c:v>
                </c:pt>
                <c:pt idx="663">
                  <c:v>4.8645806750600418</c:v>
                </c:pt>
                <c:pt idx="664">
                  <c:v>4.8788232127512527</c:v>
                </c:pt>
                <c:pt idx="665">
                  <c:v>4.8930547994578601</c:v>
                </c:pt>
                <c:pt idx="666">
                  <c:v>4.9072660486216302</c:v>
                </c:pt>
                <c:pt idx="667">
                  <c:v>4.9214507025370757</c:v>
                </c:pt>
                <c:pt idx="668">
                  <c:v>4.9356103256305683</c:v>
                </c:pt>
                <c:pt idx="669">
                  <c:v>4.9497496111812236</c:v>
                </c:pt>
                <c:pt idx="670">
                  <c:v>4.9638763813209028</c:v>
                </c:pt>
                <c:pt idx="671">
                  <c:v>4.978006280313326</c:v>
                </c:pt>
                <c:pt idx="672">
                  <c:v>4.9921549524222142</c:v>
                </c:pt>
                <c:pt idx="673">
                  <c:v>5.0063380419112873</c:v>
                </c:pt>
                <c:pt idx="674">
                  <c:v>5.0205696286178947</c:v>
                </c:pt>
                <c:pt idx="675">
                  <c:v>5.0348622279530115</c:v>
                </c:pt>
                <c:pt idx="676">
                  <c:v>5.0492236620485</c:v>
                </c:pt>
                <c:pt idx="677">
                  <c:v>5.06365549533073</c:v>
                </c:pt>
                <c:pt idx="678">
                  <c:v>5.0781561633733308</c:v>
                </c:pt>
                <c:pt idx="679">
                  <c:v>5.0927162796180703</c:v>
                </c:pt>
                <c:pt idx="680">
                  <c:v>5.1073248930803432</c:v>
                </c:pt>
                <c:pt idx="681">
                  <c:v>5.1219663594964295</c:v>
                </c:pt>
                <c:pt idx="682">
                  <c:v>5.1366250346026083</c:v>
                </c:pt>
                <c:pt idx="683">
                  <c:v>5.1512837097087871</c:v>
                </c:pt>
                <c:pt idx="684">
                  <c:v>5.165929869403989</c:v>
                </c:pt>
                <c:pt idx="685">
                  <c:v>5.1805541271299829</c:v>
                </c:pt>
                <c:pt idx="686">
                  <c:v>5.1951486607549073</c:v>
                </c:pt>
                <c:pt idx="687">
                  <c:v>5.209718163557878</c:v>
                </c:pt>
                <c:pt idx="688">
                  <c:v>5.224264199965269</c:v>
                </c:pt>
                <c:pt idx="689">
                  <c:v>5.2387977209616832</c:v>
                </c:pt>
                <c:pt idx="690">
                  <c:v>5.2533328063844698</c:v>
                </c:pt>
                <c:pt idx="691">
                  <c:v>5.2678851004973479</c:v>
                </c:pt>
                <c:pt idx="692">
                  <c:v>5.2824686831376679</c:v>
                </c:pt>
                <c:pt idx="693">
                  <c:v>5.2970991985691498</c:v>
                </c:pt>
                <c:pt idx="694">
                  <c:v>5.3117860333500255</c:v>
                </c:pt>
                <c:pt idx="695">
                  <c:v>5.326538574038528</c:v>
                </c:pt>
                <c:pt idx="696">
                  <c:v>5.341355256208284</c:v>
                </c:pt>
                <c:pt idx="697">
                  <c:v>5.3562329510065512</c:v>
                </c:pt>
                <c:pt idx="698">
                  <c:v>5.3711654007278398</c:v>
                </c:pt>
                <c:pt idx="699">
                  <c:v>5.3861369611084298</c:v>
                </c:pt>
                <c:pt idx="700">
                  <c:v>5.4011351167373451</c:v>
                </c:pt>
                <c:pt idx="701">
                  <c:v>5.4161426589244934</c:v>
                </c:pt>
                <c:pt idx="702">
                  <c:v>5.4311455078325244</c:v>
                </c:pt>
                <c:pt idx="703">
                  <c:v>5.4461311480504628</c:v>
                </c:pt>
                <c:pt idx="704">
                  <c:v>5.4610901930200768</c:v>
                </c:pt>
                <c:pt idx="705">
                  <c:v>5.4760195138886214</c:v>
                </c:pt>
                <c:pt idx="706">
                  <c:v>5.4909206750824691</c:v>
                </c:pt>
                <c:pt idx="707">
                  <c:v>5.5058014987334802</c:v>
                </c:pt>
                <c:pt idx="708">
                  <c:v>5.5206698069735145</c:v>
                </c:pt>
                <c:pt idx="709">
                  <c:v>5.5355443729190377</c:v>
                </c:pt>
                <c:pt idx="710">
                  <c:v>5.5504377119810249</c:v>
                </c:pt>
                <c:pt idx="711">
                  <c:v>5.565365468423197</c:v>
                </c:pt>
                <c:pt idx="712">
                  <c:v>5.5803448509356475</c:v>
                </c:pt>
                <c:pt idx="713">
                  <c:v>5.5953836816502367</c:v>
                </c:pt>
                <c:pt idx="714">
                  <c:v>5.6104897826988234</c:v>
                </c:pt>
                <c:pt idx="715">
                  <c:v>5.6256615896550377</c:v>
                </c:pt>
                <c:pt idx="716">
                  <c:v>5.6408975380925055</c:v>
                </c:pt>
                <c:pt idx="717">
                  <c:v>5.6561866770266231</c:v>
                </c:pt>
                <c:pt idx="718">
                  <c:v>5.6715180554727871</c:v>
                </c:pt>
                <c:pt idx="719">
                  <c:v>5.6868775935936471</c:v>
                </c:pt>
                <c:pt idx="720">
                  <c:v>5.70224651827274</c:v>
                </c:pt>
                <c:pt idx="721">
                  <c:v>5.7176123140990889</c:v>
                </c:pt>
                <c:pt idx="722">
                  <c:v>5.7329640300880893</c:v>
                </c:pt>
                <c:pt idx="723">
                  <c:v>5.7482922796815084</c:v>
                </c:pt>
                <c:pt idx="724">
                  <c:v>5.7635970628793469</c:v>
                </c:pt>
                <c:pt idx="725">
                  <c:v>5.7788768152552326</c:v>
                </c:pt>
                <c:pt idx="726">
                  <c:v>5.7941424877937697</c:v>
                </c:pt>
                <c:pt idx="727">
                  <c:v>5.8094034670531904</c:v>
                </c:pt>
                <c:pt idx="728">
                  <c:v>5.8246738328708432</c:v>
                </c:pt>
                <c:pt idx="729">
                  <c:v>5.8399707939368222</c:v>
                </c:pt>
                <c:pt idx="730">
                  <c:v>5.8553084300884732</c:v>
                </c:pt>
                <c:pt idx="731">
                  <c:v>5.8706976923104026</c:v>
                </c:pt>
                <c:pt idx="732">
                  <c:v>5.8861510960135872</c:v>
                </c:pt>
                <c:pt idx="733">
                  <c:v>5.9016733344771417</c:v>
                </c:pt>
                <c:pt idx="734">
                  <c:v>5.9172612788483221</c:v>
                </c:pt>
                <c:pt idx="735">
                  <c:v>5.9329102358480137</c:v>
                </c:pt>
                <c:pt idx="736">
                  <c:v>5.9486108189179827</c:v>
                </c:pt>
                <c:pt idx="737">
                  <c:v>5.9643505126472531</c:v>
                </c:pt>
                <c:pt idx="738">
                  <c:v>5.9801121083457325</c:v>
                </c:pt>
                <c:pt idx="739">
                  <c:v>5.9958815261760723</c:v>
                </c:pt>
                <c:pt idx="740">
                  <c:v>6.0116431218745507</c:v>
                </c:pt>
                <c:pt idx="741">
                  <c:v>6.0273875088829376</c:v>
                </c:pt>
                <c:pt idx="742">
                  <c:v>6.0431053006429991</c:v>
                </c:pt>
                <c:pt idx="743">
                  <c:v>6.0587949327283637</c:v>
                </c:pt>
                <c:pt idx="744">
                  <c:v>6.0744610984181477</c:v>
                </c:pt>
                <c:pt idx="745">
                  <c:v>6.0901100554178393</c:v>
                </c:pt>
                <c:pt idx="746">
                  <c:v>6.1057543191384136</c:v>
                </c:pt>
                <c:pt idx="747">
                  <c:v>6.1214079694172217</c:v>
                </c:pt>
                <c:pt idx="748">
                  <c:v>6.1370866505179817</c:v>
                </c:pt>
                <c:pt idx="749">
                  <c:v>6.1528044422780432</c:v>
                </c:pt>
                <c:pt idx="750">
                  <c:v>6.1685722956820106</c:v>
                </c:pt>
                <c:pt idx="751">
                  <c:v>6.1844011617144883</c:v>
                </c:pt>
                <c:pt idx="752">
                  <c:v>6.2002941692282203</c:v>
                </c:pt>
                <c:pt idx="753">
                  <c:v>6.2162497537968351</c:v>
                </c:pt>
                <c:pt idx="754">
                  <c:v>6.2322616577148438</c:v>
                </c:pt>
                <c:pt idx="755">
                  <c:v>6.2483204944240134</c:v>
                </c:pt>
                <c:pt idx="756">
                  <c:v>6.2644106196606248</c:v>
                </c:pt>
                <c:pt idx="757">
                  <c:v>6.2805195180137012</c:v>
                </c:pt>
                <c:pt idx="758">
                  <c:v>6.2966315452195216</c:v>
                </c:pt>
                <c:pt idx="759">
                  <c:v>6.3127341858671091</c:v>
                </c:pt>
                <c:pt idx="760">
                  <c:v>6.3288149245454877</c:v>
                </c:pt>
                <c:pt idx="761">
                  <c:v>6.3448690679755417</c:v>
                </c:pt>
                <c:pt idx="762">
                  <c:v>6.3608966161572713</c:v>
                </c:pt>
                <c:pt idx="763">
                  <c:v>6.3769022623697911</c:v>
                </c:pt>
                <c:pt idx="764">
                  <c:v>6.3928922643185908</c:v>
                </c:pt>
                <c:pt idx="765">
                  <c:v>6.4088791374146465</c:v>
                </c:pt>
                <c:pt idx="766">
                  <c:v>6.4248785259216783</c:v>
                </c:pt>
                <c:pt idx="767">
                  <c:v>6.4409045096770354</c:v>
                </c:pt>
                <c:pt idx="768">
                  <c:v>6.4569742973708104</c:v>
                </c:pt>
                <c:pt idx="769">
                  <c:v>6.4730988399876068</c:v>
                </c:pt>
                <c:pt idx="770">
                  <c:v>6.4892875240856576</c:v>
                </c:pt>
                <c:pt idx="771">
                  <c:v>6.5055419140913351</c:v>
                </c:pt>
                <c:pt idx="772">
                  <c:v>6.5218604455782669</c:v>
                </c:pt>
                <c:pt idx="773">
                  <c:v>6.5382384252673367</c:v>
                </c:pt>
                <c:pt idx="774">
                  <c:v>6.5546649021739407</c:v>
                </c:pt>
                <c:pt idx="775">
                  <c:v>6.5711289253134737</c:v>
                </c:pt>
                <c:pt idx="776">
                  <c:v>6.5876132859958432</c:v>
                </c:pt>
                <c:pt idx="777">
                  <c:v>6.6041023399573291</c:v>
                </c:pt>
                <c:pt idx="778">
                  <c:v>6.620585136213327</c:v>
                </c:pt>
                <c:pt idx="779">
                  <c:v>6.637046030500116</c:v>
                </c:pt>
                <c:pt idx="780">
                  <c:v>6.6534834583913245</c:v>
                </c:pt>
                <c:pt idx="781">
                  <c:v>6.6698958554605792</c:v>
                </c:pt>
                <c:pt idx="782">
                  <c:v>6.6862894794133698</c:v>
                </c:pt>
                <c:pt idx="783">
                  <c:v>6.7026705879551844</c:v>
                </c:pt>
                <c:pt idx="784">
                  <c:v>6.7190532609233706</c:v>
                </c:pt>
                <c:pt idx="785">
                  <c:v>6.7354500137289053</c:v>
                </c:pt>
                <c:pt idx="786">
                  <c:v>6.7518764906355084</c:v>
                </c:pt>
                <c:pt idx="787">
                  <c:v>6.7683467714805303</c:v>
                </c:pt>
                <c:pt idx="788">
                  <c:v>6.7848733716749452</c:v>
                </c:pt>
                <c:pt idx="789">
                  <c:v>6.8014656777769869</c:v>
                </c:pt>
                <c:pt idx="790">
                  <c:v>6.8181221253602837</c:v>
                </c:pt>
                <c:pt idx="791">
                  <c:v>6.8348442788512056</c:v>
                </c:pt>
                <c:pt idx="792">
                  <c:v>6.8516211872651507</c:v>
                </c:pt>
                <c:pt idx="793">
                  <c:v>6.8684434640438852</c:v>
                </c:pt>
                <c:pt idx="794">
                  <c:v>6.8852954649236882</c:v>
                </c:pt>
                <c:pt idx="795">
                  <c:v>6.9021631100672121</c:v>
                </c:pt>
                <c:pt idx="796">
                  <c:v>6.919030755210736</c:v>
                </c:pt>
                <c:pt idx="797">
                  <c:v>6.9358874493696554</c:v>
                </c:pt>
                <c:pt idx="798">
                  <c:v>6.9527238059857384</c:v>
                </c:pt>
                <c:pt idx="799">
                  <c:v>6.9695320029271244</c:v>
                </c:pt>
                <c:pt idx="800">
                  <c:v>6.9863120401938126</c:v>
                </c:pt>
                <c:pt idx="801">
                  <c:v>7.0030717399176643</c:v>
                </c:pt>
                <c:pt idx="802">
                  <c:v>7.01981892423054</c:v>
                </c:pt>
                <c:pt idx="803">
                  <c:v>7.0365676729697881</c:v>
                </c:pt>
                <c:pt idx="804">
                  <c:v>7.0533320659727554</c:v>
                </c:pt>
                <c:pt idx="805">
                  <c:v>7.0701277475031654</c:v>
                </c:pt>
                <c:pt idx="806">
                  <c:v>7.0869672329719924</c:v>
                </c:pt>
                <c:pt idx="807">
                  <c:v>7.1038614733638408</c:v>
                </c:pt>
                <c:pt idx="808">
                  <c:v>7.1208167263842004</c:v>
                </c:pt>
                <c:pt idx="809">
                  <c:v>7.1378361208858134</c:v>
                </c:pt>
                <c:pt idx="810">
                  <c:v>7.1549165280159377</c:v>
                </c:pt>
                <c:pt idx="811">
                  <c:v>7.1720501256427109</c:v>
                </c:pt>
                <c:pt idx="812">
                  <c:v>7.1892259627815305</c:v>
                </c:pt>
                <c:pt idx="813">
                  <c:v>7.2064268307423021</c:v>
                </c:pt>
                <c:pt idx="814">
                  <c:v>7.2236402141140514</c:v>
                </c:pt>
                <c:pt idx="815">
                  <c:v>7.2408520330594275</c:v>
                </c:pt>
                <c:pt idx="816">
                  <c:v>7.2580497721674559</c:v>
                </c:pt>
                <c:pt idx="817">
                  <c:v>7.2752256093062746</c:v>
                </c:pt>
                <c:pt idx="818">
                  <c:v>7.2923748511967696</c:v>
                </c:pt>
                <c:pt idx="819">
                  <c:v>7.3095006266916824</c:v>
                </c:pt>
                <c:pt idx="820">
                  <c:v>7.3266091934965036</c:v>
                </c:pt>
                <c:pt idx="821">
                  <c:v>7.3437083737430919</c:v>
                </c:pt>
                <c:pt idx="822">
                  <c:v>7.3608122472687967</c:v>
                </c:pt>
                <c:pt idx="823">
                  <c:v>7.3779364583373379</c:v>
                </c:pt>
                <c:pt idx="824">
                  <c:v>7.3950966512124365</c:v>
                </c:pt>
                <c:pt idx="825">
                  <c:v>7.4123053413050695</c:v>
                </c:pt>
                <c:pt idx="826">
                  <c:v>7.4295734795998394</c:v>
                </c:pt>
                <c:pt idx="827">
                  <c:v>7.446904194949493</c:v>
                </c:pt>
                <c:pt idx="828">
                  <c:v>7.4643006162067724</c:v>
                </c:pt>
                <c:pt idx="829">
                  <c:v>7.4817564856661898</c:v>
                </c:pt>
                <c:pt idx="830">
                  <c:v>7.4992671100486294</c:v>
                </c:pt>
                <c:pt idx="831">
                  <c:v>7.5168168450903705</c:v>
                </c:pt>
                <c:pt idx="832">
                  <c:v>7.5343931753804361</c:v>
                </c:pt>
                <c:pt idx="833">
                  <c:v>7.5519804566551061</c:v>
                </c:pt>
                <c:pt idx="834">
                  <c:v>7.569564609077033</c:v>
                </c:pt>
                <c:pt idx="835">
                  <c:v>7.5871346816616105</c:v>
                </c:pt>
                <c:pt idx="836">
                  <c:v>7.6046844167033516</c:v>
                </c:pt>
                <c:pt idx="837">
                  <c:v>7.6222091209231397</c:v>
                </c:pt>
                <c:pt idx="838">
                  <c:v>7.6397103587473465</c:v>
                </c:pt>
                <c:pt idx="839">
                  <c:v>7.6571975167342057</c:v>
                </c:pt>
                <c:pt idx="840">
                  <c:v>7.6746799814419484</c:v>
                </c:pt>
                <c:pt idx="841">
                  <c:v>7.6921702682815507</c:v>
                </c:pt>
                <c:pt idx="842">
                  <c:v>7.7096840215167344</c:v>
                </c:pt>
                <c:pt idx="843">
                  <c:v>7.7272353209848479</c:v>
                </c:pt>
                <c:pt idx="844">
                  <c:v>7.7448366820968664</c:v>
                </c:pt>
                <c:pt idx="845">
                  <c:v>7.7624959269846512</c:v>
                </c:pt>
                <c:pt idx="846">
                  <c:v>7.7802193133536912</c:v>
                </c:pt>
                <c:pt idx="847">
                  <c:v>7.7980037123512407</c:v>
                </c:pt>
                <c:pt idx="848">
                  <c:v>7.815847559550928</c:v>
                </c:pt>
                <c:pt idx="849">
                  <c:v>7.8337383395417781</c:v>
                </c:pt>
                <c:pt idx="850">
                  <c:v>7.8516666657655563</c:v>
                </c:pt>
                <c:pt idx="851">
                  <c:v>7.8696153295321727</c:v>
                </c:pt>
                <c:pt idx="852">
                  <c:v>7.8875702510042762</c:v>
                </c:pt>
                <c:pt idx="853">
                  <c:v>7.9055173503445202</c:v>
                </c:pt>
                <c:pt idx="854">
                  <c:v>7.9234488054210432</c:v>
                </c:pt>
                <c:pt idx="855">
                  <c:v>7.9413567941019849</c:v>
                </c:pt>
                <c:pt idx="856">
                  <c:v>7.9592381875346021</c:v>
                </c:pt>
                <c:pt idx="857">
                  <c:v>7.9770961145716388</c:v>
                </c:pt>
                <c:pt idx="858">
                  <c:v>7.9949399617713262</c:v>
                </c:pt>
                <c:pt idx="859">
                  <c:v>8.0127791156918988</c:v>
                </c:pt>
                <c:pt idx="860">
                  <c:v>8.0306292205970742</c:v>
                </c:pt>
                <c:pt idx="861">
                  <c:v>8.0485043563242034</c:v>
                </c:pt>
                <c:pt idx="862">
                  <c:v>8.0664170382842606</c:v>
                </c:pt>
                <c:pt idx="863">
                  <c:v>8.084381346314597</c:v>
                </c:pt>
                <c:pt idx="864">
                  <c:v>8.1024035381207007</c:v>
                </c:pt>
                <c:pt idx="865">
                  <c:v>8.1204867425553129</c:v>
                </c:pt>
                <c:pt idx="866">
                  <c:v>8.138632524044807</c:v>
                </c:pt>
                <c:pt idx="867">
                  <c:v>8.1568330604573251</c:v>
                </c:pt>
                <c:pt idx="868">
                  <c:v>8.175078965234631</c:v>
                </c:pt>
                <c:pt idx="869">
                  <c:v>8.1933577229657502</c:v>
                </c:pt>
                <c:pt idx="870">
                  <c:v>8.2116552538133352</c:v>
                </c:pt>
                <c:pt idx="871">
                  <c:v>8.2299574779400366</c:v>
                </c:pt>
                <c:pt idx="872">
                  <c:v>8.2482503155085034</c:v>
                </c:pt>
                <c:pt idx="873">
                  <c:v>8.2665259443868795</c:v>
                </c:pt>
                <c:pt idx="874">
                  <c:v>8.2847781068696751</c:v>
                </c:pt>
                <c:pt idx="875">
                  <c:v>8.30300836738326</c:v>
                </c:pt>
                <c:pt idx="876">
                  <c:v>8.3212167259276377</c:v>
                </c:pt>
                <c:pt idx="877">
                  <c:v>8.339414133487411</c:v>
                </c:pt>
                <c:pt idx="878">
                  <c:v>8.3576131054735558</c:v>
                </c:pt>
                <c:pt idx="879">
                  <c:v>8.3758245928706767</c:v>
                </c:pt>
                <c:pt idx="880">
                  <c:v>8.3940673687952394</c:v>
                </c:pt>
                <c:pt idx="881">
                  <c:v>8.4123508198054751</c:v>
                </c:pt>
                <c:pt idx="882">
                  <c:v>8.430689025738733</c:v>
                </c:pt>
                <c:pt idx="883">
                  <c:v>8.4490866798741298</c:v>
                </c:pt>
                <c:pt idx="884">
                  <c:v>8.4675484754907799</c:v>
                </c:pt>
                <c:pt idx="885">
                  <c:v>8.4860697193095689</c:v>
                </c:pt>
                <c:pt idx="886">
                  <c:v>8.5046472824777517</c:v>
                </c:pt>
                <c:pt idx="887">
                  <c:v>8.523267085157979</c:v>
                </c:pt>
                <c:pt idx="888">
                  <c:v>8.54191817636565</c:v>
                </c:pt>
                <c:pt idx="889">
                  <c:v>8.5605864762634116</c:v>
                </c:pt>
                <c:pt idx="890">
                  <c:v>8.5792563405875448</c:v>
                </c:pt>
                <c:pt idx="891">
                  <c:v>8.5979168183534469</c:v>
                </c:pt>
                <c:pt idx="892">
                  <c:v>8.6165585230028849</c:v>
                </c:pt>
                <c:pt idx="893">
                  <c:v>8.6351783256831123</c:v>
                </c:pt>
                <c:pt idx="894">
                  <c:v>8.6537746619677609</c:v>
                </c:pt>
                <c:pt idx="895">
                  <c:v>8.6723537895623153</c:v>
                </c:pt>
                <c:pt idx="896">
                  <c:v>8.6909235305986368</c:v>
                </c:pt>
                <c:pt idx="897">
                  <c:v>8.7094964004877049</c:v>
                </c:pt>
                <c:pt idx="898">
                  <c:v>8.7280849146404904</c:v>
                </c:pt>
                <c:pt idx="899">
                  <c:v>8.7467062817470911</c:v>
                </c:pt>
                <c:pt idx="900">
                  <c:v>8.765369888365738</c:v>
                </c:pt>
                <c:pt idx="901">
                  <c:v>8.7840882499074056</c:v>
                </c:pt>
                <c:pt idx="902">
                  <c:v>8.8028660596512118</c:v>
                </c:pt>
                <c:pt idx="903">
                  <c:v>8.8217048820235284</c:v>
                </c:pt>
                <c:pt idx="904">
                  <c:v>8.840603152597982</c:v>
                </c:pt>
                <c:pt idx="905">
                  <c:v>8.8595514848163432</c:v>
                </c:pt>
                <c:pt idx="906">
                  <c:v>8.8785389276940041</c:v>
                </c:pt>
                <c:pt idx="907">
                  <c:v>8.8975529658199921</c:v>
                </c:pt>
                <c:pt idx="908">
                  <c:v>8.9165779549305828</c:v>
                </c:pt>
                <c:pt idx="909">
                  <c:v>8.9356029440411735</c:v>
                </c:pt>
                <c:pt idx="910">
                  <c:v>8.9546154177407882</c:v>
                </c:pt>
                <c:pt idx="911">
                  <c:v>8.9736075538975673</c:v>
                </c:pt>
                <c:pt idx="912">
                  <c:v>8.9925746592323925</c:v>
                </c:pt>
                <c:pt idx="913">
                  <c:v>9.0115198625980089</c:v>
                </c:pt>
                <c:pt idx="914">
                  <c:v>9.0304478572735327</c:v>
                </c:pt>
                <c:pt idx="915">
                  <c:v>9.0493680298171952</c:v>
                </c:pt>
                <c:pt idx="916">
                  <c:v>9.0682944600663475</c:v>
                </c:pt>
                <c:pt idx="917">
                  <c:v>9.0872396634319639</c:v>
                </c:pt>
                <c:pt idx="918">
                  <c:v>9.1062177197513918</c:v>
                </c:pt>
                <c:pt idx="919">
                  <c:v>9.125241144435611</c:v>
                </c:pt>
                <c:pt idx="920">
                  <c:v>9.1443193240428524</c:v>
                </c:pt>
                <c:pt idx="921">
                  <c:v>9.1634569518522326</c:v>
                </c:pt>
                <c:pt idx="922">
                  <c:v>9.1826555922901214</c:v>
                </c:pt>
                <c:pt idx="923">
                  <c:v>9.2019105520774058</c:v>
                </c:pt>
                <c:pt idx="924">
                  <c:v>9.2212140090822228</c:v>
                </c:pt>
                <c:pt idx="925">
                  <c:v>9.2405550123199696</c:v>
                </c:pt>
                <c:pt idx="926">
                  <c:v>9.2599194819532968</c:v>
                </c:pt>
                <c:pt idx="927">
                  <c:v>9.2792949025712304</c:v>
                </c:pt>
                <c:pt idx="928">
                  <c:v>9.2986656299100456</c:v>
                </c:pt>
                <c:pt idx="929">
                  <c:v>9.3180238418378849</c:v>
                </c:pt>
                <c:pt idx="930">
                  <c:v>9.3373617162228886</c:v>
                </c:pt>
                <c:pt idx="931">
                  <c:v>9.3566776886386815</c:v>
                </c:pt>
                <c:pt idx="932">
                  <c:v>9.3759717590852674</c:v>
                </c:pt>
                <c:pt idx="933">
                  <c:v>9.3952533141208754</c:v>
                </c:pt>
                <c:pt idx="934">
                  <c:v>9.4145301758773687</c:v>
                </c:pt>
                <c:pt idx="935">
                  <c:v>9.4338179886184648</c:v>
                </c:pt>
                <c:pt idx="936">
                  <c:v>9.4531277033287697</c:v>
                </c:pt>
                <c:pt idx="937">
                  <c:v>9.472473399845633</c:v>
                </c:pt>
                <c:pt idx="938">
                  <c:v>9.4918691580064021</c:v>
                </c:pt>
                <c:pt idx="939">
                  <c:v>9.5113196710901935</c:v>
                </c:pt>
                <c:pt idx="940">
                  <c:v>9.5308311968024935</c:v>
                </c:pt>
                <c:pt idx="941">
                  <c:v>9.5504037351433055</c:v>
                </c:pt>
                <c:pt idx="942">
                  <c:v>9.5700310284071382</c:v>
                </c:pt>
                <c:pt idx="943">
                  <c:v>9.589703690035762</c:v>
                </c:pt>
                <c:pt idx="944">
                  <c:v>9.6094123334709423</c:v>
                </c:pt>
                <c:pt idx="945">
                  <c:v>9.6291413144489599</c:v>
                </c:pt>
                <c:pt idx="946">
                  <c:v>9.6488781175588372</c:v>
                </c:pt>
                <c:pt idx="947">
                  <c:v>9.6686086629632264</c:v>
                </c:pt>
                <c:pt idx="948">
                  <c:v>9.6883219996775232</c:v>
                </c:pt>
                <c:pt idx="949">
                  <c:v>9.708013434422611</c:v>
                </c:pt>
                <c:pt idx="950">
                  <c:v>9.727679838345745</c:v>
                </c:pt>
                <c:pt idx="951">
                  <c:v>9.7473243402996701</c:v>
                </c:pt>
                <c:pt idx="952">
                  <c:v>9.7669578912689925</c:v>
                </c:pt>
                <c:pt idx="953">
                  <c:v>9.7865898778119416</c:v>
                </c:pt>
                <c:pt idx="954">
                  <c:v>9.8062343797658684</c:v>
                </c:pt>
                <c:pt idx="955">
                  <c:v>9.8259039125417473</c:v>
                </c:pt>
                <c:pt idx="956">
                  <c:v>9.8456141204032992</c:v>
                </c:pt>
                <c:pt idx="957">
                  <c:v>9.8653743899087569</c:v>
                </c:pt>
                <c:pt idx="958">
                  <c:v>9.8851956720427268</c:v>
                </c:pt>
                <c:pt idx="959">
                  <c:v>9.9050810956579483</c:v>
                </c:pt>
                <c:pt idx="960">
                  <c:v>9.9250275319016819</c:v>
                </c:pt>
                <c:pt idx="961">
                  <c:v>9.9450287230684378</c:v>
                </c:pt>
                <c:pt idx="962">
                  <c:v>9.9650721537472382</c:v>
                </c:pt>
                <c:pt idx="963">
                  <c:v>9.9851453085271071</c:v>
                </c:pt>
                <c:pt idx="964">
                  <c:v>10.005232543144325</c:v>
                </c:pt>
                <c:pt idx="965">
                  <c:v>10.025322906614289</c:v>
                </c:pt>
                <c:pt idx="966">
                  <c:v>10.045403883526019</c:v>
                </c:pt>
                <c:pt idx="967">
                  <c:v>10.065464522894912</c:v>
                </c:pt>
                <c:pt idx="968">
                  <c:v>10.085500131441851</c:v>
                </c:pt>
                <c:pt idx="969">
                  <c:v>10.10551070916684</c:v>
                </c:pt>
                <c:pt idx="970">
                  <c:v>10.125499384922618</c:v>
                </c:pt>
                <c:pt idx="971">
                  <c:v>10.14547554526742</c:v>
                </c:pt>
                <c:pt idx="972">
                  <c:v>10.165454834464967</c:v>
                </c:pt>
                <c:pt idx="973">
                  <c:v>10.185449767926233</c:v>
                </c:pt>
                <c:pt idx="974">
                  <c:v>10.205474425488569</c:v>
                </c:pt>
                <c:pt idx="975">
                  <c:v>10.22554132256295</c:v>
                </c:pt>
                <c:pt idx="976">
                  <c:v>10.245662974560354</c:v>
                </c:pt>
                <c:pt idx="977">
                  <c:v>10.265842510333524</c:v>
                </c:pt>
                <c:pt idx="978">
                  <c:v>10.286084623161576</c:v>
                </c:pt>
                <c:pt idx="979">
                  <c:v>10.306387748618137</c:v>
                </c:pt>
                <c:pt idx="980">
                  <c:v>10.326742500144977</c:v>
                </c:pt>
                <c:pt idx="981">
                  <c:v>10.347137926757492</c:v>
                </c:pt>
                <c:pt idx="982">
                  <c:v>10.367563077471074</c:v>
                </c:pt>
                <c:pt idx="983">
                  <c:v>10.387999179169261</c:v>
                </c:pt>
                <c:pt idx="984">
                  <c:v>10.408433716441076</c:v>
                </c:pt>
                <c:pt idx="985">
                  <c:v>10.428857302728288</c:v>
                </c:pt>
                <c:pt idx="986">
                  <c:v>10.44926055147266</c:v>
                </c:pt>
                <c:pt idx="987">
                  <c:v>10.469640333821454</c:v>
                </c:pt>
                <c:pt idx="988">
                  <c:v>10.489996649774666</c:v>
                </c:pt>
                <c:pt idx="989">
                  <c:v>10.510334192611413</c:v>
                </c:pt>
                <c:pt idx="990">
                  <c:v>10.530665477742673</c:v>
                </c:pt>
                <c:pt idx="991">
                  <c:v>10.550999891726676</c:v>
                </c:pt>
                <c:pt idx="992">
                  <c:v>10.571353078827144</c:v>
                </c:pt>
                <c:pt idx="993">
                  <c:v>10.591740683307798</c:v>
                </c:pt>
                <c:pt idx="994">
                  <c:v>10.612175220579612</c:v>
                </c:pt>
                <c:pt idx="995">
                  <c:v>10.632662948348077</c:v>
                </c:pt>
                <c:pt idx="996">
                  <c:v>10.653213253171424</c:v>
                </c:pt>
                <c:pt idx="997">
                  <c:v>10.673824570623282</c:v>
                </c:pt>
                <c:pt idx="998">
                  <c:v>10.694492207424533</c:v>
                </c:pt>
                <c:pt idx="999">
                  <c:v>10.715211470296063</c:v>
                </c:pt>
                <c:pt idx="1000">
                  <c:v>10.73596671497415</c:v>
                </c:pt>
                <c:pt idx="1001">
                  <c:v>10.803377847346107</c:v>
                </c:pt>
                <c:pt idx="1002">
                  <c:v>10.888906601532863</c:v>
                </c:pt>
                <c:pt idx="1003">
                  <c:v>10.973537374982058</c:v>
                </c:pt>
                <c:pt idx="1004">
                  <c:v>11.057274860972807</c:v>
                </c:pt>
                <c:pt idx="1005">
                  <c:v>11.140250471320364</c:v>
                </c:pt>
                <c:pt idx="1006">
                  <c:v>11.222600311119098</c:v>
                </c:pt>
                <c:pt idx="1007">
                  <c:v>11.304325944795382</c:v>
                </c:pt>
                <c:pt idx="1008">
                  <c:v>11.385389826116286</c:v>
                </c:pt>
                <c:pt idx="1009">
                  <c:v>11.465779439670833</c:v>
                </c:pt>
                <c:pt idx="1010">
                  <c:v>11.545540153823811</c:v>
                </c:pt>
                <c:pt idx="1011">
                  <c:v>11.624787736126757</c:v>
                </c:pt>
                <c:pt idx="1012">
                  <c:v>11.703667678232268</c:v>
                </c:pt>
                <c:pt idx="1013">
                  <c:v>11.782287925560016</c:v>
                </c:pt>
                <c:pt idx="1014">
                  <c:v>11.860703233033027</c:v>
                </c:pt>
                <c:pt idx="1015">
                  <c:v>11.938849459170044</c:v>
                </c:pt>
                <c:pt idx="1016">
                  <c:v>12.01663899609423</c:v>
                </c:pt>
                <c:pt idx="1017">
                  <c:v>12.094018653308938</c:v>
                </c:pt>
                <c:pt idx="1018">
                  <c:v>12.170994688519656</c:v>
                </c:pt>
                <c:pt idx="1019">
                  <c:v>12.247589003695589</c:v>
                </c:pt>
                <c:pt idx="1020">
                  <c:v>12.323793776704882</c:v>
                </c:pt>
                <c:pt idx="1021">
                  <c:v>12.399551123771767</c:v>
                </c:pt>
                <c:pt idx="1022">
                  <c:v>12.474781259151268</c:v>
                </c:pt>
                <c:pt idx="1023">
                  <c:v>12.549484182843385</c:v>
                </c:pt>
                <c:pt idx="1024">
                  <c:v>12.623692747801933</c:v>
                </c:pt>
                <c:pt idx="1025">
                  <c:v>12.697532108136674</c:v>
                </c:pt>
                <c:pt idx="1026">
                  <c:v>12.771169657469422</c:v>
                </c:pt>
                <c:pt idx="1027">
                  <c:v>12.844768096142866</c:v>
                </c:pt>
                <c:pt idx="1028">
                  <c:v>12.918444756134914</c:v>
                </c:pt>
                <c:pt idx="1029">
                  <c:v>12.992271601058679</c:v>
                </c:pt>
                <c:pt idx="1030">
                  <c:v>13.066286177147092</c:v>
                </c:pt>
                <c:pt idx="1031">
                  <c:v>13.140577656703357</c:v>
                </c:pt>
                <c:pt idx="1032">
                  <c:v>13.215200794650499</c:v>
                </c:pt>
                <c:pt idx="1033">
                  <c:v>13.290196266074192</c:v>
                </c:pt>
                <c:pt idx="1034">
                  <c:v>13.365535911299737</c:v>
                </c:pt>
                <c:pt idx="1035">
                  <c:v>13.441103962775603</c:v>
                </c:pt>
                <c:pt idx="1036">
                  <c:v>13.516733026879978</c:v>
                </c:pt>
                <c:pt idx="1037">
                  <c:v>13.592246323432821</c:v>
                </c:pt>
                <c:pt idx="1038">
                  <c:v>13.667487409796927</c:v>
                </c:pt>
                <c:pt idx="1039">
                  <c:v>13.742389015638295</c:v>
                </c:pt>
                <c:pt idx="1040">
                  <c:v>13.816882306196558</c:v>
                </c:pt>
                <c:pt idx="1041">
                  <c:v>13.89092817081241</c:v>
                </c:pt>
                <c:pt idx="1042">
                  <c:v>13.964500014237531</c:v>
                </c:pt>
                <c:pt idx="1043">
                  <c:v>14.037591578766429</c:v>
                </c:pt>
                <c:pt idx="1044">
                  <c:v>14.110249797190267</c:v>
                </c:pt>
                <c:pt idx="1045">
                  <c:v>14.182596694766067</c:v>
                </c:pt>
                <c:pt idx="1046">
                  <c:v>14.254809051673869</c:v>
                </c:pt>
                <c:pt idx="1047">
                  <c:v>14.327076163504692</c:v>
                </c:pt>
                <c:pt idx="1048">
                  <c:v>14.399602970113278</c:v>
                </c:pt>
                <c:pt idx="1049">
                  <c:v>14.472502110198413</c:v>
                </c:pt>
                <c:pt idx="1050">
                  <c:v>14.545851805078701</c:v>
                </c:pt>
                <c:pt idx="1051">
                  <c:v>14.619692729839814</c:v>
                </c:pt>
                <c:pt idx="1052">
                  <c:v>14.694045222024592</c:v>
                </c:pt>
                <c:pt idx="1053">
                  <c:v>14.768909281633031</c:v>
                </c:pt>
                <c:pt idx="1054">
                  <c:v>14.844239540300343</c:v>
                </c:pt>
                <c:pt idx="1055">
                  <c:v>14.919923359327742</c:v>
                </c:pt>
                <c:pt idx="1056">
                  <c:v>14.995830891326342</c:v>
                </c:pt>
                <c:pt idx="1057">
                  <c:v>15.071768147426013</c:v>
                </c:pt>
                <c:pt idx="1058">
                  <c:v>15.147564605152199</c:v>
                </c:pt>
                <c:pt idx="1059">
                  <c:v>15.223091981542391</c:v>
                </c:pt>
                <c:pt idx="1060">
                  <c:v>15.298276748557102</c:v>
                </c:pt>
                <c:pt idx="1061">
                  <c:v>15.373087617668892</c:v>
                </c:pt>
                <c:pt idx="1062">
                  <c:v>15.447521460025015</c:v>
                </c:pt>
                <c:pt idx="1063">
                  <c:v>15.521581404478217</c:v>
                </c:pt>
                <c:pt idx="1064">
                  <c:v>15.595333156936125</c:v>
                </c:pt>
                <c:pt idx="1065">
                  <c:v>15.668843987732734</c:v>
                </c:pt>
                <c:pt idx="1066">
                  <c:v>15.742229664419579</c:v>
                </c:pt>
                <c:pt idx="1067">
                  <c:v>15.815629420943772</c:v>
                </c:pt>
                <c:pt idx="1068">
                  <c:v>15.889176233546939</c:v>
                </c:pt>
                <c:pt idx="1069">
                  <c:v>15.96296083895866</c:v>
                </c:pt>
                <c:pt idx="1070">
                  <c:v>16.037025476690978</c:v>
                </c:pt>
                <c:pt idx="1071">
                  <c:v>16.111362324612035</c:v>
                </c:pt>
                <c:pt idx="1072">
                  <c:v>16.185916627798804</c:v>
                </c:pt>
                <c:pt idx="1073">
                  <c:v>16.260655533297481</c:v>
                </c:pt>
                <c:pt idx="1074">
                  <c:v>16.335496126510339</c:v>
                </c:pt>
                <c:pt idx="1075">
                  <c:v>16.410350799560547</c:v>
                </c:pt>
                <c:pt idx="1076">
                  <c:v>16.485111607028429</c:v>
                </c:pt>
                <c:pt idx="1077">
                  <c:v>16.559654959230599</c:v>
                </c:pt>
                <c:pt idx="1078">
                  <c:v>16.633876039600121</c:v>
                </c:pt>
                <c:pt idx="1079">
                  <c:v>16.70769819124477</c:v>
                </c:pt>
                <c:pt idx="1080">
                  <c:v>16.78108699678436</c:v>
                </c:pt>
                <c:pt idx="1081">
                  <c:v>16.854094082289166</c:v>
                </c:pt>
                <c:pt idx="1082">
                  <c:v>16.926771073829471</c:v>
                </c:pt>
                <c:pt idx="1083">
                  <c:v>16.999197757150245</c:v>
                </c:pt>
                <c:pt idx="1084">
                  <c:v>17.071455482422834</c:v>
                </c:pt>
                <c:pt idx="1085">
                  <c:v>17.143630293097708</c:v>
                </c:pt>
                <c:pt idx="1086">
                  <c:v>17.215809797051698</c:v>
                </c:pt>
                <c:pt idx="1087">
                  <c:v>17.288080037735266</c:v>
                </c:pt>
                <c:pt idx="1088">
                  <c:v>17.360497334497808</c:v>
                </c:pt>
                <c:pt idx="1089">
                  <c:v>17.433125828820575</c:v>
                </c:pt>
                <c:pt idx="1090">
                  <c:v>17.50594048988162</c:v>
                </c:pt>
                <c:pt idx="1091">
                  <c:v>17.578886562757916</c:v>
                </c:pt>
                <c:pt idx="1092">
                  <c:v>17.651868617440773</c:v>
                </c:pt>
                <c:pt idx="1093">
                  <c:v>17.724783401789626</c:v>
                </c:pt>
                <c:pt idx="1094">
                  <c:v>17.797527663663928</c:v>
                </c:pt>
                <c:pt idx="1095">
                  <c:v>17.870012230760469</c:v>
                </c:pt>
                <c:pt idx="1096">
                  <c:v>17.94216513946613</c:v>
                </c:pt>
                <c:pt idx="1097">
                  <c:v>18.013917555020548</c:v>
                </c:pt>
                <c:pt idx="1098">
                  <c:v>18.085264784144602</c:v>
                </c:pt>
                <c:pt idx="1099">
                  <c:v>18.156199004706433</c:v>
                </c:pt>
                <c:pt idx="1100">
                  <c:v>18.226768713923576</c:v>
                </c:pt>
                <c:pt idx="1101">
                  <c:v>18.297072470657469</c:v>
                </c:pt>
                <c:pt idx="1102">
                  <c:v>18.367238557870618</c:v>
                </c:pt>
                <c:pt idx="1103">
                  <c:v>18.43741246721563</c:v>
                </c:pt>
                <c:pt idx="1104">
                  <c:v>18.507730303786872</c:v>
                </c:pt>
                <c:pt idx="1105">
                  <c:v>18.578298448577641</c:v>
                </c:pt>
                <c:pt idx="1106">
                  <c:v>18.649227975860356</c:v>
                </c:pt>
                <c:pt idx="1107">
                  <c:v>18.720567382852547</c:v>
                </c:pt>
                <c:pt idx="1108">
                  <c:v>18.792343264802547</c:v>
                </c:pt>
                <c:pt idx="1109">
                  <c:v>18.864549364004858</c:v>
                </c:pt>
                <c:pt idx="1110">
                  <c:v>18.937130925536469</c:v>
                </c:pt>
                <c:pt idx="1111">
                  <c:v>19.009998777094161</c:v>
                </c:pt>
                <c:pt idx="1112">
                  <c:v>19.083026200141806</c:v>
                </c:pt>
                <c:pt idx="1113">
                  <c:v>19.156064574174053</c:v>
                </c:pt>
                <c:pt idx="1114">
                  <c:v>19.229005953771235</c:v>
                </c:pt>
                <c:pt idx="1115">
                  <c:v>19.301734571381814</c:v>
                </c:pt>
                <c:pt idx="1116">
                  <c:v>19.374178463392681</c:v>
                </c:pt>
                <c:pt idx="1117">
                  <c:v>19.446296954718161</c:v>
                </c:pt>
                <c:pt idx="1118">
                  <c:v>19.518085352079137</c:v>
                </c:pt>
                <c:pt idx="1119">
                  <c:v>19.589576508429417</c:v>
                </c:pt>
                <c:pt idx="1120">
                  <c:v>19.660829871971149</c:v>
                </c:pt>
                <c:pt idx="1121">
                  <c:v>19.731942437139395</c:v>
                </c:pt>
                <c:pt idx="1122">
                  <c:v>19.803020584927456</c:v>
                </c:pt>
                <c:pt idx="1123">
                  <c:v>19.874212935840674</c:v>
                </c:pt>
                <c:pt idx="1124">
                  <c:v>19.945619613166869</c:v>
                </c:pt>
                <c:pt idx="1125">
                  <c:v>20.017325095930122</c:v>
                </c:pt>
                <c:pt idx="1126">
                  <c:v>20.089373188068858</c:v>
                </c:pt>
                <c:pt idx="1127">
                  <c:v>20.161768582862191</c:v>
                </c:pt>
                <c:pt idx="1128">
                  <c:v>20.234479991782681</c:v>
                </c:pt>
                <c:pt idx="1129">
                  <c:v>20.307441708922699</c:v>
                </c:pt>
                <c:pt idx="1130">
                  <c:v>20.38055048214169</c:v>
                </c:pt>
                <c:pt idx="1131">
                  <c:v>20.453715574710074</c:v>
                </c:pt>
                <c:pt idx="1132">
                  <c:v>20.526797752680739</c:v>
                </c:pt>
                <c:pt idx="1133">
                  <c:v>20.599664039812062</c:v>
                </c:pt>
                <c:pt idx="1134">
                  <c:v>20.672204926257997</c:v>
                </c:pt>
                <c:pt idx="1135">
                  <c:v>20.744340626273566</c:v>
                </c:pt>
                <c:pt idx="1136">
                  <c:v>20.816030464773103</c:v>
                </c:pt>
                <c:pt idx="1137">
                  <c:v>20.887277570609346</c:v>
                </c:pt>
                <c:pt idx="1138">
                  <c:v>20.958111667883365</c:v>
                </c:pt>
                <c:pt idx="1139">
                  <c:v>21.028628186603857</c:v>
                </c:pt>
                <c:pt idx="1140">
                  <c:v>21.098906912515794</c:v>
                </c:pt>
                <c:pt idx="1141">
                  <c:v>21.169054226612481</c:v>
                </c:pt>
                <c:pt idx="1142">
                  <c:v>21.239181203166329</c:v>
                </c:pt>
                <c:pt idx="1143">
                  <c:v>21.309391094317899</c:v>
                </c:pt>
                <c:pt idx="1144">
                  <c:v>21.379773072370394</c:v>
                </c:pt>
                <c:pt idx="1145">
                  <c:v>21.450378763394092</c:v>
                </c:pt>
                <c:pt idx="1146">
                  <c:v>21.521220682799971</c:v>
                </c:pt>
                <c:pt idx="1147">
                  <c:v>21.592262848781473</c:v>
                </c:pt>
                <c:pt idx="1148">
                  <c:v>21.663467715105671</c:v>
                </c:pt>
                <c:pt idx="1149">
                  <c:v>21.734742980616613</c:v>
                </c:pt>
                <c:pt idx="1150">
                  <c:v>21.805990086452855</c:v>
                </c:pt>
                <c:pt idx="1151">
                  <c:v>21.877116731458447</c:v>
                </c:pt>
                <c:pt idx="1152">
                  <c:v>21.948029050051069</c:v>
                </c:pt>
                <c:pt idx="1153">
                  <c:v>22.018655078617606</c:v>
                </c:pt>
                <c:pt idx="1154">
                  <c:v>22.088946319940522</c:v>
                </c:pt>
                <c:pt idx="1155">
                  <c:v>22.158879307624236</c:v>
                </c:pt>
                <c:pt idx="1156">
                  <c:v>22.228505667739025</c:v>
                </c:pt>
                <c:pt idx="1157">
                  <c:v>22.297880155207917</c:v>
                </c:pt>
                <c:pt idx="1158">
                  <c:v>22.367096635613226</c:v>
                </c:pt>
                <c:pt idx="1159">
                  <c:v>22.436272440932864</c:v>
                </c:pt>
                <c:pt idx="1160">
                  <c:v>22.505524903144735</c:v>
                </c:pt>
                <c:pt idx="1161">
                  <c:v>22.57496509652125</c:v>
                </c:pt>
                <c:pt idx="1162">
                  <c:v>22.644690015497481</c:v>
                </c:pt>
                <c:pt idx="1163">
                  <c:v>22.714754414996449</c:v>
                </c:pt>
                <c:pt idx="1164">
                  <c:v>22.785222436499406</c:v>
                </c:pt>
                <c:pt idx="1165">
                  <c:v>22.856080000169008</c:v>
                </c:pt>
                <c:pt idx="1166">
                  <c:v>22.927287995345949</c:v>
                </c:pt>
                <c:pt idx="1167">
                  <c:v>22.998769765138</c:v>
                </c:pt>
                <c:pt idx="1168">
                  <c:v>23.070420492978233</c:v>
                </c:pt>
                <c:pt idx="1169">
                  <c:v>23.142124411315116</c:v>
                </c:pt>
                <c:pt idx="1170">
                  <c:v>23.213761059317999</c:v>
                </c:pt>
                <c:pt idx="1171">
                  <c:v>23.285228749272704</c:v>
                </c:pt>
                <c:pt idx="1172">
                  <c:v>23.356432051170529</c:v>
                </c:pt>
                <c:pt idx="1173">
                  <c:v>23.427344369763151</c:v>
                </c:pt>
                <c:pt idx="1174">
                  <c:v>23.497935980949499</c:v>
                </c:pt>
                <c:pt idx="1175">
                  <c:v>23.568225657846043</c:v>
                </c:pt>
                <c:pt idx="1176">
                  <c:v>23.638266590949431</c:v>
                </c:pt>
                <c:pt idx="1177">
                  <c:v>23.708141694857378</c:v>
                </c:pt>
                <c:pt idx="1178">
                  <c:v>23.777955786136815</c:v>
                </c:pt>
                <c:pt idx="1179">
                  <c:v>23.847818374633789</c:v>
                </c:pt>
                <c:pt idx="1180">
                  <c:v>23.917820197077873</c:v>
                </c:pt>
                <c:pt idx="1181">
                  <c:v>23.988069198888741</c:v>
                </c:pt>
                <c:pt idx="1182">
                  <c:v>24.058604490725699</c:v>
                </c:pt>
                <c:pt idx="1183">
                  <c:v>24.129446410131578</c:v>
                </c:pt>
                <c:pt idx="1184">
                  <c:v>24.200573055137173</c:v>
                </c:pt>
                <c:pt idx="1185">
                  <c:v>24.271934364098577</c:v>
                </c:pt>
                <c:pt idx="1186">
                  <c:v>24.343445857991696</c:v>
                </c:pt>
                <c:pt idx="1187">
                  <c:v>24.41499959139686</c:v>
                </c:pt>
                <c:pt idx="1188">
                  <c:v>24.486462588072449</c:v>
                </c:pt>
                <c:pt idx="1189">
                  <c:v>24.557742546862503</c:v>
                </c:pt>
                <c:pt idx="1190">
                  <c:v>24.628720571362752</c:v>
                </c:pt>
                <c:pt idx="1191">
                  <c:v>24.69931687582822</c:v>
                </c:pt>
                <c:pt idx="1192">
                  <c:v>24.769490785173229</c:v>
                </c:pt>
                <c:pt idx="1193">
                  <c:v>24.839236041692295</c:v>
                </c:pt>
                <c:pt idx="1194">
                  <c:v>24.908583933912862</c:v>
                </c:pt>
                <c:pt idx="1195">
                  <c:v>24.977603296595294</c:v>
                </c:pt>
                <c:pt idx="1196">
                  <c:v>25.046383302042802</c:v>
                </c:pt>
                <c:pt idx="1197">
                  <c:v>25.115022509116823</c:v>
                </c:pt>
                <c:pt idx="1198">
                  <c:v>25.183663280617221</c:v>
                </c:pt>
                <c:pt idx="1199">
                  <c:v>25.252401046552681</c:v>
                </c:pt>
                <c:pt idx="1200">
                  <c:v>25.321329672505534</c:v>
                </c:pt>
                <c:pt idx="1201">
                  <c:v>25.390510171104289</c:v>
                </c:pt>
                <c:pt idx="1202">
                  <c:v>25.45996913759727</c:v>
                </c:pt>
                <c:pt idx="1203">
                  <c:v>25.529695620999874</c:v>
                </c:pt>
                <c:pt idx="1204">
                  <c:v>25.599642688520937</c:v>
                </c:pt>
                <c:pt idx="1205">
                  <c:v>25.669725861136367</c:v>
                </c:pt>
                <c:pt idx="1206">
                  <c:v>25.739874739659427</c:v>
                </c:pt>
                <c:pt idx="1207">
                  <c:v>25.80997512096495</c:v>
                </c:pt>
                <c:pt idx="1208">
                  <c:v>25.87992688176513</c:v>
                </c:pt>
                <c:pt idx="1209">
                  <c:v>25.949642414183128</c:v>
                </c:pt>
                <c:pt idx="1210">
                  <c:v>26.019062270016807</c:v>
                </c:pt>
                <c:pt idx="1211">
                  <c:v>26.088152031885983</c:v>
                </c:pt>
                <c:pt idx="1212">
                  <c:v>26.156922650775257</c:v>
                </c:pt>
                <c:pt idx="1213">
                  <c:v>26.22540228635933</c:v>
                </c:pt>
                <c:pt idx="1214">
                  <c:v>26.293691061926012</c:v>
                </c:pt>
                <c:pt idx="1215">
                  <c:v>26.361870327646649</c:v>
                </c:pt>
                <c:pt idx="1216">
                  <c:v>26.430049593367286</c:v>
                </c:pt>
                <c:pt idx="1217">
                  <c:v>26.498335240081225</c:v>
                </c:pt>
                <c:pt idx="1218">
                  <c:v>26.566827391076274</c:v>
                </c:pt>
                <c:pt idx="1219">
                  <c:v>26.635598009965548</c:v>
                </c:pt>
                <c:pt idx="1220">
                  <c:v>26.704694029540214</c:v>
                </c:pt>
                <c:pt idx="1221">
                  <c:v>26.774124836358496</c:v>
                </c:pt>
                <c:pt idx="1222">
                  <c:v>26.8438513197611</c:v>
                </c:pt>
                <c:pt idx="1223">
                  <c:v>26.913835933515092</c:v>
                </c:pt>
                <c:pt idx="1224">
                  <c:v>26.983975425479919</c:v>
                </c:pt>
                <c:pt idx="1225">
                  <c:v>27.054161850235904</c:v>
                </c:pt>
                <c:pt idx="1226">
                  <c:v>27.124281004657895</c:v>
                </c:pt>
                <c:pt idx="1227">
                  <c:v>27.194228072178959</c:v>
                </c:pt>
                <c:pt idx="1228">
                  <c:v>27.263910751643142</c:v>
                </c:pt>
                <c:pt idx="1229">
                  <c:v>27.333266465995568</c:v>
                </c:pt>
                <c:pt idx="1230">
                  <c:v>27.402249846871442</c:v>
                </c:pt>
                <c:pt idx="1231">
                  <c:v>27.470893747224579</c:v>
                </c:pt>
                <c:pt idx="1232">
                  <c:v>27.539220069024193</c:v>
                </c:pt>
                <c:pt idx="1233">
                  <c:v>27.607302340309761</c:v>
                </c:pt>
                <c:pt idx="1234">
                  <c:v>27.675231297810871</c:v>
                </c:pt>
                <c:pt idx="1235">
                  <c:v>27.743110193668073</c:v>
                </c:pt>
                <c:pt idx="1236">
                  <c:v>27.81103758674281</c:v>
                </c:pt>
                <c:pt idx="1237">
                  <c:v>27.879104213764659</c:v>
                </c:pt>
                <c:pt idx="1238">
                  <c:v>27.947360136377529</c:v>
                </c:pt>
                <c:pt idx="1239">
                  <c:v>28.015861673930811</c:v>
                </c:pt>
                <c:pt idx="1240">
                  <c:v>28.084597875439901</c:v>
                </c:pt>
                <c:pt idx="1241">
                  <c:v>28.153531194671871</c:v>
                </c:pt>
                <c:pt idx="1242">
                  <c:v>28.222594361292721</c:v>
                </c:pt>
                <c:pt idx="1243">
                  <c:v>28.291695074146499</c:v>
                </c:pt>
                <c:pt idx="1244">
                  <c:v>28.360726952239908</c:v>
                </c:pt>
                <c:pt idx="1245">
                  <c:v>28.429577356874159</c:v>
                </c:pt>
                <c:pt idx="1246">
                  <c:v>28.498150858040557</c:v>
                </c:pt>
                <c:pt idx="1247">
                  <c:v>28.566352025730403</c:v>
                </c:pt>
                <c:pt idx="1248">
                  <c:v>28.634157393548119</c:v>
                </c:pt>
                <c:pt idx="1249">
                  <c:v>28.701540366245379</c:v>
                </c:pt>
                <c:pt idx="1250">
                  <c:v>28.768521281365022</c:v>
                </c:pt>
                <c:pt idx="1251">
                  <c:v>28.835153329403692</c:v>
                </c:pt>
                <c:pt idx="1252">
                  <c:v>28.901519424959115</c:v>
                </c:pt>
                <c:pt idx="1253">
                  <c:v>28.9677196913191</c:v>
                </c:pt>
                <c:pt idx="1254">
                  <c:v>29.033863638329692</c:v>
                </c:pt>
                <c:pt idx="1255">
                  <c:v>29.100046695999584</c:v>
                </c:pt>
                <c:pt idx="1256">
                  <c:v>29.166383067453939</c:v>
                </c:pt>
                <c:pt idx="1257">
                  <c:v>29.232925943189404</c:v>
                </c:pt>
                <c:pt idx="1258">
                  <c:v>29.299709740586167</c:v>
                </c:pt>
                <c:pt idx="1259">
                  <c:v>29.366729766365111</c:v>
                </c:pt>
                <c:pt idx="1260">
                  <c:v>29.433951603146049</c:v>
                </c:pt>
                <c:pt idx="1261">
                  <c:v>29.501307980594984</c:v>
                </c:pt>
                <c:pt idx="1262">
                  <c:v>29.568711290835083</c:v>
                </c:pt>
                <c:pt idx="1263">
                  <c:v>29.636047330741182</c:v>
                </c:pt>
                <c:pt idx="1264">
                  <c:v>29.703239443421051</c:v>
                </c:pt>
                <c:pt idx="1265">
                  <c:v>29.770184376734132</c:v>
                </c:pt>
                <c:pt idx="1266">
                  <c:v>29.83681016706732</c:v>
                </c:pt>
                <c:pt idx="1267">
                  <c:v>29.903076139334932</c:v>
                </c:pt>
                <c:pt idx="1268">
                  <c:v>29.968971342552365</c:v>
                </c:pt>
                <c:pt idx="1269">
                  <c:v>30.034527065247062</c:v>
                </c:pt>
                <c:pt idx="1270">
                  <c:v>30.099796497915673</c:v>
                </c:pt>
                <c:pt idx="1271">
                  <c:v>30.16486568400866</c:v>
                </c:pt>
                <c:pt idx="1272">
                  <c:v>30.229820666976487</c:v>
                </c:pt>
                <c:pt idx="1273">
                  <c:v>30.294789729781662</c:v>
                </c:pt>
                <c:pt idx="1274">
                  <c:v>30.359857351448277</c:v>
                </c:pt>
                <c:pt idx="1275">
                  <c:v>30.419474511634643</c:v>
                </c:pt>
                <c:pt idx="1276">
                  <c:v>30.447255595149642</c:v>
                </c:pt>
                <c:pt idx="1277">
                  <c:v>30.442653052763049</c:v>
                </c:pt>
                <c:pt idx="1278">
                  <c:v>30.435010829935546</c:v>
                </c:pt>
                <c:pt idx="1279">
                  <c:v>30.437219799972894</c:v>
                </c:pt>
                <c:pt idx="1280">
                  <c:v>30.441076110980013</c:v>
                </c:pt>
                <c:pt idx="1281">
                  <c:v>30.441859888592415</c:v>
                </c:pt>
                <c:pt idx="1282">
                  <c:v>30.443025386239597</c:v>
                </c:pt>
                <c:pt idx="1283">
                  <c:v>30.447964280296183</c:v>
                </c:pt>
                <c:pt idx="1284">
                  <c:v>30.457657466097452</c:v>
                </c:pt>
                <c:pt idx="1285">
                  <c:v>30.472125281186241</c:v>
                </c:pt>
                <c:pt idx="1286">
                  <c:v>30.489186915199898</c:v>
                </c:pt>
                <c:pt idx="1287">
                  <c:v>30.503155678276002</c:v>
                </c:pt>
                <c:pt idx="1288">
                  <c:v>30.508088314627098</c:v>
                </c:pt>
                <c:pt idx="1289">
                  <c:v>30.503800221941287</c:v>
                </c:pt>
                <c:pt idx="1290">
                  <c:v>30.497492454809151</c:v>
                </c:pt>
                <c:pt idx="1291">
                  <c:v>30.497781873687984</c:v>
                </c:pt>
                <c:pt idx="1292">
                  <c:v>30.506749165652618</c:v>
                </c:pt>
                <c:pt idx="1293">
                  <c:v>30.519330282536703</c:v>
                </c:pt>
                <c:pt idx="1294">
                  <c:v>30.530285960420223</c:v>
                </c:pt>
                <c:pt idx="1295">
                  <c:v>30.536870631020211</c:v>
                </c:pt>
                <c:pt idx="1296">
                  <c:v>30.541779800975728</c:v>
                </c:pt>
                <c:pt idx="1297">
                  <c:v>30.546792223071801</c:v>
                </c:pt>
                <c:pt idx="1298">
                  <c:v>30.548927665069659</c:v>
                </c:pt>
                <c:pt idx="1299">
                  <c:v>30.546975260957332</c:v>
                </c:pt>
                <c:pt idx="1300">
                  <c:v>30.544220306116138</c:v>
                </c:pt>
                <c:pt idx="1301">
                  <c:v>30.544057605773443</c:v>
                </c:pt>
                <c:pt idx="1302">
                  <c:v>30.547464926411784</c:v>
                </c:pt>
                <c:pt idx="1303">
                  <c:v>30.553671005829738</c:v>
                </c:pt>
                <c:pt idx="1304">
                  <c:v>30.560872060420319</c:v>
                </c:pt>
                <c:pt idx="1305">
                  <c:v>30.566924826053807</c:v>
                </c:pt>
                <c:pt idx="1306">
                  <c:v>30.570540215399632</c:v>
                </c:pt>
                <c:pt idx="1307">
                  <c:v>30.571690068783095</c:v>
                </c:pt>
                <c:pt idx="1308">
                  <c:v>30.571089329056225</c:v>
                </c:pt>
                <c:pt idx="1309">
                  <c:v>30.56962659039835</c:v>
                </c:pt>
                <c:pt idx="1310">
                  <c:v>30.568473608162144</c:v>
                </c:pt>
                <c:pt idx="1311">
                  <c:v>30.569149440354874</c:v>
                </c:pt>
                <c:pt idx="1312">
                  <c:v>30.572746056584233</c:v>
                </c:pt>
                <c:pt idx="1313">
                  <c:v>30.578858270419861</c:v>
                </c:pt>
                <c:pt idx="1314">
                  <c:v>30.585538371028548</c:v>
                </c:pt>
                <c:pt idx="1315">
                  <c:v>30.590433461146716</c:v>
                </c:pt>
                <c:pt idx="1316">
                  <c:v>30.592329545909649</c:v>
                </c:pt>
                <c:pt idx="1317">
                  <c:v>30.591670922407012</c:v>
                </c:pt>
                <c:pt idx="1318">
                  <c:v>30.589926587002168</c:v>
                </c:pt>
                <c:pt idx="1319">
                  <c:v>30.588637499671595</c:v>
                </c:pt>
                <c:pt idx="1320">
                  <c:v>30.588925354124054</c:v>
                </c:pt>
                <c:pt idx="1321">
                  <c:v>30.591394018939159</c:v>
                </c:pt>
                <c:pt idx="1322">
                  <c:v>30.596001254604868</c:v>
                </c:pt>
                <c:pt idx="1323">
                  <c:v>30.601905399733013</c:v>
                </c:pt>
                <c:pt idx="1324">
                  <c:v>30.607518561555956</c:v>
                </c:pt>
                <c:pt idx="1325">
                  <c:v>30.611207478941267</c:v>
                </c:pt>
                <c:pt idx="1326">
                  <c:v>30.612189938702919</c:v>
                </c:pt>
                <c:pt idx="1327">
                  <c:v>30.61102756990848</c:v>
                </c:pt>
                <c:pt idx="1328">
                  <c:v>30.609352069264009</c:v>
                </c:pt>
                <c:pt idx="1329">
                  <c:v>30.608953140539132</c:v>
                </c:pt>
                <c:pt idx="1330">
                  <c:v>30.610860176286671</c:v>
                </c:pt>
                <c:pt idx="1331">
                  <c:v>30.615052838963784</c:v>
                </c:pt>
                <c:pt idx="1332">
                  <c:v>30.620617503569193</c:v>
                </c:pt>
                <c:pt idx="1333">
                  <c:v>30.626261953919578</c:v>
                </c:pt>
                <c:pt idx="1334">
                  <c:v>30.630704924816222</c:v>
                </c:pt>
                <c:pt idx="1335">
                  <c:v>30.633056257653422</c:v>
                </c:pt>
                <c:pt idx="1336">
                  <c:v>30.633201749306025</c:v>
                </c:pt>
                <c:pt idx="1337">
                  <c:v>30.631992447720425</c:v>
                </c:pt>
                <c:pt idx="1338">
                  <c:v>30.630959926314866</c:v>
                </c:pt>
                <c:pt idx="1339">
                  <c:v>30.631627936375732</c:v>
                </c:pt>
                <c:pt idx="1340">
                  <c:v>30.634670745669386</c:v>
                </c:pt>
                <c:pt idx="1341">
                  <c:v>30.639648750385273</c:v>
                </c:pt>
                <c:pt idx="1342">
                  <c:v>30.645275992045562</c:v>
                </c:pt>
                <c:pt idx="1343">
                  <c:v>30.650078781007782</c:v>
                </c:pt>
                <c:pt idx="1344">
                  <c:v>30.653024595866363</c:v>
                </c:pt>
                <c:pt idx="1345">
                  <c:v>30.653864692828158</c:v>
                </c:pt>
                <c:pt idx="1346">
                  <c:v>30.653159136534363</c:v>
                </c:pt>
                <c:pt idx="1347">
                  <c:v>30.652042136104711</c:v>
                </c:pt>
                <c:pt idx="1348">
                  <c:v>30.651868484777413</c:v>
                </c:pt>
                <c:pt idx="1349">
                  <c:v>30.653608126903141</c:v>
                </c:pt>
                <c:pt idx="1350">
                  <c:v>30.657442535941055</c:v>
                </c:pt>
                <c:pt idx="1351">
                  <c:v>30.66260983624796</c:v>
                </c:pt>
                <c:pt idx="1352">
                  <c:v>30.667736461469193</c:v>
                </c:pt>
                <c:pt idx="1353">
                  <c:v>30.671477004924782</c:v>
                </c:pt>
                <c:pt idx="1354">
                  <c:v>30.673147812290139</c:v>
                </c:pt>
                <c:pt idx="1355">
                  <c:v>30.672978854241958</c:v>
                </c:pt>
                <c:pt idx="1356">
                  <c:v>30.6719854434957</c:v>
                </c:pt>
                <c:pt idx="1357">
                  <c:v>30.671439458691854</c:v>
                </c:pt>
                <c:pt idx="1358">
                  <c:v>30.672396887631553</c:v>
                </c:pt>
                <c:pt idx="1359">
                  <c:v>30.675294205272603</c:v>
                </c:pt>
                <c:pt idx="1360">
                  <c:v>30.679779415681292</c:v>
                </c:pt>
                <c:pt idx="1361">
                  <c:v>30.684835641715782</c:v>
                </c:pt>
                <c:pt idx="1362">
                  <c:v>30.689189440309217</c:v>
                </c:pt>
                <c:pt idx="1363">
                  <c:v>30.69183801415711</c:v>
                </c:pt>
                <c:pt idx="1364">
                  <c:v>30.692556085861884</c:v>
                </c:pt>
                <c:pt idx="1365">
                  <c:v>30.691942830724038</c:v>
                </c:pt>
                <c:pt idx="1366">
                  <c:v>30.691177826228103</c:v>
                </c:pt>
                <c:pt idx="1367">
                  <c:v>30.691470373959678</c:v>
                </c:pt>
                <c:pt idx="1368">
                  <c:v>30.693536981197166</c:v>
                </c:pt>
                <c:pt idx="1369">
                  <c:v>30.697327586296662</c:v>
                </c:pt>
                <c:pt idx="1370">
                  <c:v>30.702075620335854</c:v>
                </c:pt>
                <c:pt idx="1371">
                  <c:v>30.706640616489519</c:v>
                </c:pt>
                <c:pt idx="1372">
                  <c:v>30.709952507119166</c:v>
                </c:pt>
                <c:pt idx="1373">
                  <c:v>30.711493467095643</c:v>
                </c:pt>
                <c:pt idx="1374">
                  <c:v>30.711454356436342</c:v>
                </c:pt>
                <c:pt idx="1375">
                  <c:v>30.710711253909611</c:v>
                </c:pt>
                <c:pt idx="1376">
                  <c:v>30.710440608147248</c:v>
                </c:pt>
                <c:pt idx="1377">
                  <c:v>30.711599848088941</c:v>
                </c:pt>
                <c:pt idx="1378">
                  <c:v>30.714517503272827</c:v>
                </c:pt>
                <c:pt idx="1379">
                  <c:v>30.718750841035614</c:v>
                </c:pt>
                <c:pt idx="1380">
                  <c:v>30.723295499646444</c:v>
                </c:pt>
                <c:pt idx="1381">
                  <c:v>30.727070460482217</c:v>
                </c:pt>
                <c:pt idx="1382">
                  <c:v>30.72931541232612</c:v>
                </c:pt>
                <c:pt idx="1383">
                  <c:v>30.729933360743082</c:v>
                </c:pt>
                <c:pt idx="1384">
                  <c:v>30.729510965622627</c:v>
                </c:pt>
                <c:pt idx="1385">
                  <c:v>30.729061975253845</c:v>
                </c:pt>
                <c:pt idx="1386">
                  <c:v>30.729609524484069</c:v>
                </c:pt>
                <c:pt idx="1387">
                  <c:v>30.731752788613786</c:v>
                </c:pt>
                <c:pt idx="1388">
                  <c:v>30.735397902060679</c:v>
                </c:pt>
                <c:pt idx="1389">
                  <c:v>30.739842437383697</c:v>
                </c:pt>
                <c:pt idx="1390">
                  <c:v>30.744022584649834</c:v>
                </c:pt>
                <c:pt idx="1391">
                  <c:v>30.747013767873206</c:v>
                </c:pt>
                <c:pt idx="1392">
                  <c:v>30.74842175160806</c:v>
                </c:pt>
                <c:pt idx="1393">
                  <c:v>30.748532825880474</c:v>
                </c:pt>
                <c:pt idx="1394">
                  <c:v>30.748174572241272</c:v>
                </c:pt>
                <c:pt idx="1395">
                  <c:v>30.748352916847686</c:v>
                </c:pt>
                <c:pt idx="1396">
                  <c:v>30.749834428622027</c:v>
                </c:pt>
                <c:pt idx="1397">
                  <c:v>30.752811532008053</c:v>
                </c:pt>
                <c:pt idx="1398">
                  <c:v>30.756875911722656</c:v>
                </c:pt>
                <c:pt idx="1399">
                  <c:v>30.761124893749166</c:v>
                </c:pt>
                <c:pt idx="1400">
                  <c:v>30.764597920295135</c:v>
                </c:pt>
                <c:pt idx="1401">
                  <c:v>30.766662963106249</c:v>
                </c:pt>
                <c:pt idx="1402">
                  <c:v>30.767291862507815</c:v>
                </c:pt>
                <c:pt idx="1403">
                  <c:v>30.767063456257496</c:v>
                </c:pt>
                <c:pt idx="1404">
                  <c:v>30.76690701362029</c:v>
                </c:pt>
                <c:pt idx="1405">
                  <c:v>30.767682969100832</c:v>
                </c:pt>
                <c:pt idx="1406">
                  <c:v>30.769871601595337</c:v>
                </c:pt>
                <c:pt idx="1407">
                  <c:v>30.773305517482004</c:v>
                </c:pt>
                <c:pt idx="1408">
                  <c:v>30.777304191288984</c:v>
                </c:pt>
                <c:pt idx="1409">
                  <c:v>30.780955562441367</c:v>
                </c:pt>
                <c:pt idx="1410">
                  <c:v>30.783497755295961</c:v>
                </c:pt>
                <c:pt idx="1411">
                  <c:v>30.784644479826678</c:v>
                </c:pt>
                <c:pt idx="1412">
                  <c:v>30.784699234749699</c:v>
                </c:pt>
                <c:pt idx="1413">
                  <c:v>30.784414509149986</c:v>
                </c:pt>
                <c:pt idx="1414">
                  <c:v>30.784708621307932</c:v>
                </c:pt>
                <c:pt idx="1415">
                  <c:v>30.786210470625107</c:v>
                </c:pt>
                <c:pt idx="1416">
                  <c:v>30.789045211211274</c:v>
                </c:pt>
                <c:pt idx="1417">
                  <c:v>30.792768545976774</c:v>
                </c:pt>
                <c:pt idx="1418">
                  <c:v>30.796574795339989</c:v>
                </c:pt>
                <c:pt idx="1419">
                  <c:v>30.799639506602848</c:v>
                </c:pt>
                <c:pt idx="1420">
                  <c:v>30.801469885458157</c:v>
                </c:pt>
                <c:pt idx="1421">
                  <c:v>30.802108171417956</c:v>
                </c:pt>
                <c:pt idx="1422">
                  <c:v>30.802092527154237</c:v>
                </c:pt>
                <c:pt idx="1423">
                  <c:v>30.802266178481535</c:v>
                </c:pt>
                <c:pt idx="1424">
                  <c:v>30.803358148089231</c:v>
                </c:pt>
                <c:pt idx="1425">
                  <c:v>30.805714174205548</c:v>
                </c:pt>
                <c:pt idx="1426">
                  <c:v>30.809140267960355</c:v>
                </c:pt>
                <c:pt idx="1427">
                  <c:v>30.812998143393848</c:v>
                </c:pt>
                <c:pt idx="1428">
                  <c:v>30.81647429879256</c:v>
                </c:pt>
                <c:pt idx="1429">
                  <c:v>30.818921061638459</c:v>
                </c:pt>
                <c:pt idx="1430">
                  <c:v>30.820135056503172</c:v>
                </c:pt>
                <c:pt idx="1431">
                  <c:v>30.820454199483073</c:v>
                </c:pt>
                <c:pt idx="1432">
                  <c:v>30.820563709329118</c:v>
                </c:pt>
                <c:pt idx="1433">
                  <c:v>30.821227026110872</c:v>
                </c:pt>
                <c:pt idx="1434">
                  <c:v>30.822957281678367</c:v>
                </c:pt>
                <c:pt idx="1435">
                  <c:v>30.825807666528256</c:v>
                </c:pt>
                <c:pt idx="1436">
                  <c:v>30.829343270129105</c:v>
                </c:pt>
                <c:pt idx="1437">
                  <c:v>30.832835069791535</c:v>
                </c:pt>
                <c:pt idx="1438">
                  <c:v>30.835566558237151</c:v>
                </c:pt>
                <c:pt idx="1439">
                  <c:v>30.837171659694881</c:v>
                </c:pt>
                <c:pt idx="1440">
                  <c:v>30.837731724336077</c:v>
                </c:pt>
                <c:pt idx="1441">
                  <c:v>30.837772399421752</c:v>
                </c:pt>
                <c:pt idx="1442">
                  <c:v>30.838025836494023</c:v>
                </c:pt>
                <c:pt idx="1443">
                  <c:v>30.839120934954465</c:v>
                </c:pt>
                <c:pt idx="1444">
                  <c:v>30.84131426072809</c:v>
                </c:pt>
                <c:pt idx="1445">
                  <c:v>30.844393051828298</c:v>
                </c:pt>
                <c:pt idx="1446">
                  <c:v>30.847775341644684</c:v>
                </c:pt>
                <c:pt idx="1447">
                  <c:v>30.850741494046108</c:v>
                </c:pt>
                <c:pt idx="1448">
                  <c:v>30.85279715029899</c:v>
                </c:pt>
                <c:pt idx="1449">
                  <c:v>30.853804640882597</c:v>
                </c:pt>
                <c:pt idx="1450">
                  <c:v>30.854098753040542</c:v>
                </c:pt>
                <c:pt idx="1451">
                  <c:v>30.854305257321656</c:v>
                </c:pt>
                <c:pt idx="1452">
                  <c:v>30.855096857065917</c:v>
                </c:pt>
                <c:pt idx="1453">
                  <c:v>30.856889689688295</c:v>
                </c:pt>
                <c:pt idx="1454">
                  <c:v>30.8596774974833</c:v>
                </c:pt>
                <c:pt idx="1455">
                  <c:v>30.863025369919502</c:v>
                </c:pt>
                <c:pt idx="1456">
                  <c:v>30.86630753644808</c:v>
                </c:pt>
                <c:pt idx="1457">
                  <c:v>30.868910741931185</c:v>
                </c:pt>
                <c:pt idx="1458">
                  <c:v>30.870531487652634</c:v>
                </c:pt>
                <c:pt idx="1459">
                  <c:v>30.87128867001671</c:v>
                </c:pt>
                <c:pt idx="1460">
                  <c:v>30.871673518904235</c:v>
                </c:pt>
                <c:pt idx="1461">
                  <c:v>30.872318062569523</c:v>
                </c:pt>
                <c:pt idx="1462">
                  <c:v>30.873744819420839</c:v>
                </c:pt>
                <c:pt idx="1463">
                  <c:v>30.876119618653625</c:v>
                </c:pt>
                <c:pt idx="1464">
                  <c:v>30.879232827134018</c:v>
                </c:pt>
                <c:pt idx="1465">
                  <c:v>30.882527509073572</c:v>
                </c:pt>
                <c:pt idx="1466">
                  <c:v>30.885384151628948</c:v>
                </c:pt>
                <c:pt idx="1467">
                  <c:v>30.88737097312146</c:v>
                </c:pt>
                <c:pt idx="1468">
                  <c:v>30.888425396496228</c:v>
                </c:pt>
                <c:pt idx="1469">
                  <c:v>30.888866564733149</c:v>
                </c:pt>
                <c:pt idx="1470">
                  <c:v>30.889267057884396</c:v>
                </c:pt>
                <c:pt idx="1471">
                  <c:v>30.89019945600214</c:v>
                </c:pt>
                <c:pt idx="1472">
                  <c:v>30.891982902066285</c:v>
                </c:pt>
                <c:pt idx="1473">
                  <c:v>30.894595494107623</c:v>
                </c:pt>
                <c:pt idx="1474">
                  <c:v>30.89763361012216</c:v>
                </c:pt>
                <c:pt idx="1475">
                  <c:v>30.900521541204977</c:v>
                </c:pt>
                <c:pt idx="1476">
                  <c:v>30.90275241321153</c:v>
                </c:pt>
                <c:pt idx="1477">
                  <c:v>30.904110335302477</c:v>
                </c:pt>
                <c:pt idx="1478">
                  <c:v>30.904742363556789</c:v>
                </c:pt>
                <c:pt idx="1479">
                  <c:v>30.905108439327851</c:v>
                </c:pt>
                <c:pt idx="1480">
                  <c:v>30.905765498404115</c:v>
                </c:pt>
                <c:pt idx="1481">
                  <c:v>30.907173482138965</c:v>
                </c:pt>
                <c:pt idx="1482">
                  <c:v>30.90944190037845</c:v>
                </c:pt>
                <c:pt idx="1483">
                  <c:v>30.912336089166754</c:v>
                </c:pt>
                <c:pt idx="1484">
                  <c:v>30.915361689770315</c:v>
                </c:pt>
                <c:pt idx="1485">
                  <c:v>30.917983668369882</c:v>
                </c:pt>
                <c:pt idx="1486">
                  <c:v>30.919857851163606</c:v>
                </c:pt>
                <c:pt idx="1487">
                  <c:v>30.920962336182281</c:v>
                </c:pt>
                <c:pt idx="1488">
                  <c:v>30.921591235583847</c:v>
                </c:pt>
                <c:pt idx="1489">
                  <c:v>30.922285840893039</c:v>
                </c:pt>
                <c:pt idx="1490">
                  <c:v>30.923512351168732</c:v>
                </c:pt>
                <c:pt idx="1491">
                  <c:v>30.925524203483199</c:v>
                </c:pt>
                <c:pt idx="1492">
                  <c:v>30.928246305370578</c:v>
                </c:pt>
                <c:pt idx="1493">
                  <c:v>30.931293807943348</c:v>
                </c:pt>
                <c:pt idx="1494">
                  <c:v>30.93415357935147</c:v>
                </c:pt>
                <c:pt idx="1495">
                  <c:v>30.936400095621742</c:v>
                </c:pt>
                <c:pt idx="1496">
                  <c:v>30.93786439870599</c:v>
                </c:pt>
                <c:pt idx="1497">
                  <c:v>30.938693544683179</c:v>
                </c:pt>
                <c:pt idx="1498">
                  <c:v>30.939334959495724</c:v>
                </c:pt>
                <c:pt idx="1499">
                  <c:v>30.940261099907982</c:v>
                </c:pt>
                <c:pt idx="1500">
                  <c:v>30.941831783985528</c:v>
                </c:pt>
                <c:pt idx="1501">
                  <c:v>30.944118975341475</c:v>
                </c:pt>
                <c:pt idx="1502">
                  <c:v>30.946888010020018</c:v>
                </c:pt>
                <c:pt idx="1503">
                  <c:v>30.949691462078743</c:v>
                </c:pt>
                <c:pt idx="1504">
                  <c:v>30.952072519017015</c:v>
                </c:pt>
                <c:pt idx="1505">
                  <c:v>30.953746455235116</c:v>
                </c:pt>
                <c:pt idx="1506">
                  <c:v>30.954753945818723</c:v>
                </c:pt>
                <c:pt idx="1507">
                  <c:v>30.955389102925778</c:v>
                </c:pt>
                <c:pt idx="1508">
                  <c:v>30.956111867909669</c:v>
                </c:pt>
                <c:pt idx="1509">
                  <c:v>30.957338378185362</c:v>
                </c:pt>
                <c:pt idx="1510">
                  <c:v>30.959265751475737</c:v>
                </c:pt>
                <c:pt idx="1511">
                  <c:v>30.961803251051212</c:v>
                </c:pt>
                <c:pt idx="1512">
                  <c:v>30.96460044540445</c:v>
                </c:pt>
                <c:pt idx="1513">
                  <c:v>30.967197393182069</c:v>
                </c:pt>
                <c:pt idx="1514">
                  <c:v>30.969265564845927</c:v>
                </c:pt>
                <c:pt idx="1515">
                  <c:v>30.970679806286267</c:v>
                </c:pt>
                <c:pt idx="1516">
                  <c:v>30.971605946698524</c:v>
                </c:pt>
                <c:pt idx="1517">
                  <c:v>30.972428834970227</c:v>
                </c:pt>
                <c:pt idx="1518">
                  <c:v>30.973573995074574</c:v>
                </c:pt>
                <c:pt idx="1519">
                  <c:v>30.975332410316767</c:v>
                </c:pt>
                <c:pt idx="1520">
                  <c:v>30.977732240371502</c:v>
                </c:pt>
                <c:pt idx="1521">
                  <c:v>30.98053569243023</c:v>
                </c:pt>
                <c:pt idx="1522">
                  <c:v>30.983326629077979</c:v>
                </c:pt>
                <c:pt idx="1523">
                  <c:v>30.98573584569095</c:v>
                </c:pt>
                <c:pt idx="1524">
                  <c:v>30.987522420607839</c:v>
                </c:pt>
                <c:pt idx="1525">
                  <c:v>30.988733286619812</c:v>
                </c:pt>
                <c:pt idx="1526">
                  <c:v>30.989646911621094</c:v>
                </c:pt>
                <c:pt idx="1527">
                  <c:v>30.99066378876293</c:v>
                </c:pt>
                <c:pt idx="1528">
                  <c:v>30.992137478405407</c:v>
                </c:pt>
                <c:pt idx="1529">
                  <c:v>30.994205650069269</c:v>
                </c:pt>
                <c:pt idx="1530">
                  <c:v>30.996749407350233</c:v>
                </c:pt>
                <c:pt idx="1531">
                  <c:v>30.999468380384869</c:v>
                </c:pt>
                <c:pt idx="1532">
                  <c:v>31.001962076021929</c:v>
                </c:pt>
                <c:pt idx="1533">
                  <c:v>31.003933253250722</c:v>
                </c:pt>
                <c:pt idx="1534">
                  <c:v>31.00530994845813</c:v>
                </c:pt>
                <c:pt idx="1535">
                  <c:v>31.006273635103319</c:v>
                </c:pt>
                <c:pt idx="1536">
                  <c:v>31.007171615840882</c:v>
                </c:pt>
                <c:pt idx="1537">
                  <c:v>31.008376224147366</c:v>
                </c:pt>
                <c:pt idx="1538">
                  <c:v>31.01011273742035</c:v>
                </c:pt>
                <c:pt idx="1539">
                  <c:v>31.012415573040016</c:v>
                </c:pt>
                <c:pt idx="1540">
                  <c:v>31.015043809345073</c:v>
                </c:pt>
                <c:pt idx="1541">
                  <c:v>31.017643885975435</c:v>
                </c:pt>
                <c:pt idx="1542">
                  <c:v>31.019884144540221</c:v>
                </c:pt>
                <c:pt idx="1543">
                  <c:v>31.021589369285763</c:v>
                </c:pt>
                <c:pt idx="1544">
                  <c:v>31.022828394972432</c:v>
                </c:pt>
                <c:pt idx="1545">
                  <c:v>31.023860916377991</c:v>
                </c:pt>
                <c:pt idx="1546">
                  <c:v>31.025049880420752</c:v>
                </c:pt>
                <c:pt idx="1547">
                  <c:v>31.026673754994949</c:v>
                </c:pt>
                <c:pt idx="1548">
                  <c:v>31.028854565357598</c:v>
                </c:pt>
                <c:pt idx="1549">
                  <c:v>31.031464028546189</c:v>
                </c:pt>
                <c:pt idx="1550">
                  <c:v>31.034195516991801</c:v>
                </c:pt>
                <c:pt idx="1551">
                  <c:v>31.03671111459807</c:v>
                </c:pt>
                <c:pt idx="1552">
                  <c:v>31.038763641998209</c:v>
                </c:pt>
                <c:pt idx="1553">
                  <c:v>31.040306166401059</c:v>
                </c:pt>
                <c:pt idx="1554">
                  <c:v>31.041513903560286</c:v>
                </c:pt>
                <c:pt idx="1555">
                  <c:v>31.042680965633842</c:v>
                </c:pt>
                <c:pt idx="1556">
                  <c:v>31.044151526423576</c:v>
                </c:pt>
                <c:pt idx="1557">
                  <c:v>31.046097672830413</c:v>
                </c:pt>
                <c:pt idx="1558">
                  <c:v>31.048503760590638</c:v>
                </c:pt>
                <c:pt idx="1559">
                  <c:v>31.051147641159417</c:v>
                </c:pt>
                <c:pt idx="1560">
                  <c:v>31.053713300409591</c:v>
                </c:pt>
                <c:pt idx="1561">
                  <c:v>31.055922270446935</c:v>
                </c:pt>
                <c:pt idx="1562">
                  <c:v>31.05763688175071</c:v>
                </c:pt>
                <c:pt idx="1563">
                  <c:v>31.05892909793403</c:v>
                </c:pt>
                <c:pt idx="1564">
                  <c:v>31.060074258038377</c:v>
                </c:pt>
                <c:pt idx="1565">
                  <c:v>31.061369603074439</c:v>
                </c:pt>
                <c:pt idx="1566">
                  <c:v>31.063065441261749</c:v>
                </c:pt>
                <c:pt idx="1567">
                  <c:v>31.065236865066165</c:v>
                </c:pt>
                <c:pt idx="1568">
                  <c:v>31.067758720377924</c:v>
                </c:pt>
                <c:pt idx="1569">
                  <c:v>31.070361925861025</c:v>
                </c:pt>
                <c:pt idx="1570">
                  <c:v>31.072755498210274</c:v>
                </c:pt>
                <c:pt idx="1571">
                  <c:v>31.074736061997299</c:v>
                </c:pt>
                <c:pt idx="1572">
                  <c:v>31.076284844105636</c:v>
                </c:pt>
                <c:pt idx="1573">
                  <c:v>31.077589575699932</c:v>
                </c:pt>
                <c:pt idx="1574">
                  <c:v>31.078919338116179</c:v>
                </c:pt>
                <c:pt idx="1575">
                  <c:v>31.080549470395866</c:v>
                </c:pt>
                <c:pt idx="1576">
                  <c:v>31.08262077091247</c:v>
                </c:pt>
                <c:pt idx="1577">
                  <c:v>31.085098822285808</c:v>
                </c:pt>
                <c:pt idx="1578">
                  <c:v>31.087780249087515</c:v>
                </c:pt>
                <c:pt idx="1579">
                  <c:v>31.090380325717874</c:v>
                </c:pt>
                <c:pt idx="1580">
                  <c:v>31.092636228546382</c:v>
                </c:pt>
                <c:pt idx="1581">
                  <c:v>31.094485380518154</c:v>
                </c:pt>
                <c:pt idx="1582">
                  <c:v>31.095990358688073</c:v>
                </c:pt>
                <c:pt idx="1583">
                  <c:v>31.097382698159205</c:v>
                </c:pt>
                <c:pt idx="1584">
                  <c:v>31.098934609120285</c:v>
                </c:pt>
                <c:pt idx="1585">
                  <c:v>31.100843209294194</c:v>
                </c:pt>
                <c:pt idx="1586">
                  <c:v>31.103155431472096</c:v>
                </c:pt>
                <c:pt idx="1587">
                  <c:v>31.105742992691479</c:v>
                </c:pt>
                <c:pt idx="1588">
                  <c:v>31.10835245588007</c:v>
                </c:pt>
                <c:pt idx="1589">
                  <c:v>31.110746028229318</c:v>
                </c:pt>
                <c:pt idx="1590">
                  <c:v>31.112761009396529</c:v>
                </c:pt>
                <c:pt idx="1591">
                  <c:v>31.114397399381701</c:v>
                </c:pt>
                <c:pt idx="1592">
                  <c:v>31.115817898527528</c:v>
                </c:pt>
                <c:pt idx="1593">
                  <c:v>31.117279072759032</c:v>
                </c:pt>
                <c:pt idx="1594">
                  <c:v>31.11901245717927</c:v>
                </c:pt>
                <c:pt idx="1595">
                  <c:v>31.121136948192525</c:v>
                </c:pt>
                <c:pt idx="1596">
                  <c:v>31.123602484154887</c:v>
                </c:pt>
                <c:pt idx="1597">
                  <c:v>31.126208818490735</c:v>
                </c:pt>
                <c:pt idx="1598">
                  <c:v>31.128733802655237</c:v>
                </c:pt>
                <c:pt idx="1599">
                  <c:v>31.130967803514533</c:v>
                </c:pt>
                <c:pt idx="1600">
                  <c:v>31.132838857455514</c:v>
                </c:pt>
                <c:pt idx="1601">
                  <c:v>31.134437701207759</c:v>
                </c:pt>
                <c:pt idx="1602">
                  <c:v>31.13597396790512</c:v>
                </c:pt>
                <c:pt idx="1603">
                  <c:v>31.137685450356148</c:v>
                </c:pt>
                <c:pt idx="1604">
                  <c:v>31.139737977756287</c:v>
                </c:pt>
                <c:pt idx="1605">
                  <c:v>31.142140936663768</c:v>
                </c:pt>
                <c:pt idx="1606">
                  <c:v>31.144794203790777</c:v>
                </c:pt>
                <c:pt idx="1607">
                  <c:v>31.147459986328766</c:v>
                </c:pt>
                <c:pt idx="1608">
                  <c:v>31.149916135732894</c:v>
                </c:pt>
                <c:pt idx="1609">
                  <c:v>31.152037497893403</c:v>
                </c:pt>
                <c:pt idx="1610">
                  <c:v>31.153839717074014</c:v>
                </c:pt>
                <c:pt idx="1611">
                  <c:v>31.155476107059187</c:v>
                </c:pt>
                <c:pt idx="1612">
                  <c:v>31.157168816393753</c:v>
                </c:pt>
                <c:pt idx="1613">
                  <c:v>31.159096189684128</c:v>
                </c:pt>
                <c:pt idx="1614">
                  <c:v>31.161373994481842</c:v>
                </c:pt>
                <c:pt idx="1615">
                  <c:v>31.163930267173786</c:v>
                </c:pt>
                <c:pt idx="1616">
                  <c:v>31.166592920859028</c:v>
                </c:pt>
                <c:pt idx="1617">
                  <c:v>31.169136678139992</c:v>
                </c:pt>
                <c:pt idx="1618">
                  <c:v>31.171405096379477</c:v>
                </c:pt>
                <c:pt idx="1619">
                  <c:v>31.173344985080828</c:v>
                </c:pt>
                <c:pt idx="1620">
                  <c:v>31.175053338679113</c:v>
                </c:pt>
                <c:pt idx="1621">
                  <c:v>31.176717888338985</c:v>
                </c:pt>
                <c:pt idx="1622">
                  <c:v>31.178538880636058</c:v>
                </c:pt>
                <c:pt idx="1623">
                  <c:v>31.180675887060289</c:v>
                </c:pt>
                <c:pt idx="1624">
                  <c:v>31.183125778758932</c:v>
                </c:pt>
                <c:pt idx="1625">
                  <c:v>31.185766530474964</c:v>
                </c:pt>
                <c:pt idx="1626">
                  <c:v>31.188401024485508</c:v>
                </c:pt>
                <c:pt idx="1627">
                  <c:v>31.190844658478664</c:v>
                </c:pt>
                <c:pt idx="1628">
                  <c:v>31.192994180313871</c:v>
                </c:pt>
                <c:pt idx="1629">
                  <c:v>31.194884007371314</c:v>
                </c:pt>
                <c:pt idx="1630">
                  <c:v>31.196642422613508</c:v>
                </c:pt>
                <c:pt idx="1631">
                  <c:v>31.19849157458528</c:v>
                </c:pt>
                <c:pt idx="1632">
                  <c:v>31.20058164821835</c:v>
                </c:pt>
                <c:pt idx="1633">
                  <c:v>31.202978349420341</c:v>
                </c:pt>
                <c:pt idx="1634">
                  <c:v>31.205615972283631</c:v>
                </c:pt>
                <c:pt idx="1635">
                  <c:v>31.208334945318267</c:v>
                </c:pt>
                <c:pt idx="1636">
                  <c:v>31.210941279654115</c:v>
                </c:pt>
                <c:pt idx="1637">
                  <c:v>31.213291048064942</c:v>
                </c:pt>
                <c:pt idx="1638">
                  <c:v>31.215349833170571</c:v>
                </c:pt>
                <c:pt idx="1639">
                  <c:v>31.217230273669784</c:v>
                </c:pt>
                <c:pt idx="1640">
                  <c:v>31.219088812199789</c:v>
                </c:pt>
                <c:pt idx="1641">
                  <c:v>31.221106922219743</c:v>
                </c:pt>
                <c:pt idx="1642">
                  <c:v>31.223387855870204</c:v>
                </c:pt>
                <c:pt idx="1643">
                  <c:v>31.225931613151168</c:v>
                </c:pt>
                <c:pt idx="1644">
                  <c:v>31.228622426511109</c:v>
                </c:pt>
                <c:pt idx="1645">
                  <c:v>31.231278822490861</c:v>
                </c:pt>
                <c:pt idx="1646">
                  <c:v>31.233744358453222</c:v>
                </c:pt>
                <c:pt idx="1647">
                  <c:v>31.235931426521361</c:v>
                </c:pt>
                <c:pt idx="1648">
                  <c:v>31.237905732602897</c:v>
                </c:pt>
                <c:pt idx="1649">
                  <c:v>31.239786173102111</c:v>
                </c:pt>
                <c:pt idx="1650">
                  <c:v>31.241747963772671</c:v>
                </c:pt>
                <c:pt idx="1651">
                  <c:v>31.243935031840806</c:v>
                </c:pt>
                <c:pt idx="1652">
                  <c:v>31.246388052392192</c:v>
                </c:pt>
                <c:pt idx="1653">
                  <c:v>31.249044448371947</c:v>
                </c:pt>
                <c:pt idx="1654">
                  <c:v>31.251757163701093</c:v>
                </c:pt>
                <c:pt idx="1655">
                  <c:v>31.254347853773222</c:v>
                </c:pt>
                <c:pt idx="1656">
                  <c:v>31.256725781858748</c:v>
                </c:pt>
                <c:pt idx="1657">
                  <c:v>31.258865917135722</c:v>
                </c:pt>
                <c:pt idx="1658">
                  <c:v>31.260858996333724</c:v>
                </c:pt>
                <c:pt idx="1659">
                  <c:v>31.262858333237212</c:v>
                </c:pt>
                <c:pt idx="1660">
                  <c:v>31.265017241630652</c:v>
                </c:pt>
                <c:pt idx="1661">
                  <c:v>31.267420200538133</c:v>
                </c:pt>
                <c:pt idx="1662">
                  <c:v>31.27004843684319</c:v>
                </c:pt>
                <c:pt idx="1663">
                  <c:v>31.272779925288802</c:v>
                </c:pt>
                <c:pt idx="1664">
                  <c:v>31.275483254059719</c:v>
                </c:pt>
                <c:pt idx="1665">
                  <c:v>31.278008238224217</c:v>
                </c:pt>
                <c:pt idx="1666">
                  <c:v>31.280295429580168</c:v>
                </c:pt>
                <c:pt idx="1667">
                  <c:v>31.282388632065977</c:v>
                </c:pt>
                <c:pt idx="1668">
                  <c:v>31.284412999791421</c:v>
                </c:pt>
                <c:pt idx="1669">
                  <c:v>31.286521846540953</c:v>
                </c:pt>
                <c:pt idx="1670">
                  <c:v>31.288824682160623</c:v>
                </c:pt>
                <c:pt idx="1671">
                  <c:v>31.291355924030611</c:v>
                </c:pt>
                <c:pt idx="1672">
                  <c:v>31.294037350832319</c:v>
                </c:pt>
                <c:pt idx="1673">
                  <c:v>31.296756323866955</c:v>
                </c:pt>
                <c:pt idx="1674">
                  <c:v>31.29935952935006</c:v>
                </c:pt>
                <c:pt idx="1675">
                  <c:v>31.301756230552051</c:v>
                </c:pt>
                <c:pt idx="1676">
                  <c:v>31.30394642747293</c:v>
                </c:pt>
                <c:pt idx="1677">
                  <c:v>31.306014599136791</c:v>
                </c:pt>
                <c:pt idx="1678">
                  <c:v>31.308104672769861</c:v>
                </c:pt>
                <c:pt idx="1679">
                  <c:v>31.310341802481904</c:v>
                </c:pt>
                <c:pt idx="1680">
                  <c:v>31.312785436475057</c:v>
                </c:pt>
                <c:pt idx="1681">
                  <c:v>31.315435574749323</c:v>
                </c:pt>
                <c:pt idx="1682">
                  <c:v>31.318176449753167</c:v>
                </c:pt>
                <c:pt idx="1683">
                  <c:v>31.320873520818594</c:v>
                </c:pt>
                <c:pt idx="1684">
                  <c:v>31.323404762688583</c:v>
                </c:pt>
                <c:pt idx="1685">
                  <c:v>31.325735757982947</c:v>
                </c:pt>
                <c:pt idx="1686">
                  <c:v>31.327907181787364</c:v>
                </c:pt>
                <c:pt idx="1687">
                  <c:v>31.330037930506105</c:v>
                </c:pt>
                <c:pt idx="1688">
                  <c:v>31.332243771690706</c:v>
                </c:pt>
                <c:pt idx="1689">
                  <c:v>31.334640472892701</c:v>
                </c:pt>
                <c:pt idx="1690">
                  <c:v>31.337240549523059</c:v>
                </c:pt>
                <c:pt idx="1691">
                  <c:v>31.339968909115928</c:v>
                </c:pt>
                <c:pt idx="1692">
                  <c:v>31.34270665526703</c:v>
                </c:pt>
                <c:pt idx="1693">
                  <c:v>31.345334891572083</c:v>
                </c:pt>
                <c:pt idx="1694">
                  <c:v>31.347769139007006</c:v>
                </c:pt>
                <c:pt idx="1695">
                  <c:v>31.350025041835512</c:v>
                </c:pt>
                <c:pt idx="1696">
                  <c:v>31.352180821376209</c:v>
                </c:pt>
                <c:pt idx="1697">
                  <c:v>31.354349116327882</c:v>
                </c:pt>
                <c:pt idx="1698">
                  <c:v>31.356664467358524</c:v>
                </c:pt>
                <c:pt idx="1699">
                  <c:v>31.359164420701074</c:v>
                </c:pt>
                <c:pt idx="1700">
                  <c:v>31.361830203239059</c:v>
                </c:pt>
                <c:pt idx="1701">
                  <c:v>31.364555433979184</c:v>
                </c:pt>
                <c:pt idx="1702">
                  <c:v>31.367227474222656</c:v>
                </c:pt>
                <c:pt idx="1703">
                  <c:v>31.369749329534415</c:v>
                </c:pt>
                <c:pt idx="1704">
                  <c:v>31.372089711387012</c:v>
                </c:pt>
                <c:pt idx="1705">
                  <c:v>31.37428616601338</c:v>
                </c:pt>
                <c:pt idx="1706">
                  <c:v>31.376470105228773</c:v>
                </c:pt>
                <c:pt idx="1707">
                  <c:v>31.378741652321001</c:v>
                </c:pt>
                <c:pt idx="1708">
                  <c:v>31.381179028608667</c:v>
                </c:pt>
                <c:pt idx="1709">
                  <c:v>31.383791620650001</c:v>
                </c:pt>
                <c:pt idx="1710">
                  <c:v>31.386510593684637</c:v>
                </c:pt>
                <c:pt idx="1711">
                  <c:v>31.389232695572019</c:v>
                </c:pt>
                <c:pt idx="1712">
                  <c:v>31.391848416466097</c:v>
                </c:pt>
                <c:pt idx="1713">
                  <c:v>31.39428266390102</c:v>
                </c:pt>
                <c:pt idx="1714">
                  <c:v>31.3965792418152</c:v>
                </c:pt>
                <c:pt idx="1715">
                  <c:v>31.39880072726352</c:v>
                </c:pt>
                <c:pt idx="1716">
                  <c:v>31.401053501239286</c:v>
                </c:pt>
                <c:pt idx="1717">
                  <c:v>31.403431429324812</c:v>
                </c:pt>
                <c:pt idx="1718">
                  <c:v>31.405975186605776</c:v>
                </c:pt>
                <c:pt idx="1719">
                  <c:v>31.40865348455474</c:v>
                </c:pt>
                <c:pt idx="1720">
                  <c:v>31.411375586442119</c:v>
                </c:pt>
                <c:pt idx="1721">
                  <c:v>31.414035111274618</c:v>
                </c:pt>
                <c:pt idx="1722">
                  <c:v>31.416538193469911</c:v>
                </c:pt>
                <c:pt idx="1723">
                  <c:v>31.418897348438971</c:v>
                </c:pt>
                <c:pt idx="1724">
                  <c:v>31.421140735856504</c:v>
                </c:pt>
                <c:pt idx="1725">
                  <c:v>31.423371607863057</c:v>
                </c:pt>
                <c:pt idx="1726">
                  <c:v>31.425683830040956</c:v>
                </c:pt>
                <c:pt idx="1727">
                  <c:v>31.428143108297832</c:v>
                </c:pt>
                <c:pt idx="1728">
                  <c:v>31.43074944263368</c:v>
                </c:pt>
                <c:pt idx="1729">
                  <c:v>31.43344025599362</c:v>
                </c:pt>
                <c:pt idx="1730">
                  <c:v>31.436109167384348</c:v>
                </c:pt>
                <c:pt idx="1731">
                  <c:v>31.438687342045501</c:v>
                </c:pt>
                <c:pt idx="1732">
                  <c:v>31.441121589480421</c:v>
                </c:pt>
                <c:pt idx="1733">
                  <c:v>31.443424425100091</c:v>
                </c:pt>
                <c:pt idx="1734">
                  <c:v>31.445670941370363</c:v>
                </c:pt>
                <c:pt idx="1735">
                  <c:v>31.447961261579056</c:v>
                </c:pt>
                <c:pt idx="1736">
                  <c:v>31.450367349339281</c:v>
                </c:pt>
                <c:pt idx="1737">
                  <c:v>31.452920493178478</c:v>
                </c:pt>
                <c:pt idx="1738">
                  <c:v>31.455573760305487</c:v>
                </c:pt>
                <c:pt idx="1739">
                  <c:v>31.458273960223661</c:v>
                </c:pt>
                <c:pt idx="1740">
                  <c:v>31.460911583086947</c:v>
                </c:pt>
                <c:pt idx="1741">
                  <c:v>31.46342092298773</c:v>
                </c:pt>
                <c:pt idx="1742">
                  <c:v>31.465792593367766</c:v>
                </c:pt>
                <c:pt idx="1743">
                  <c:v>31.468073527018227</c:v>
                </c:pt>
                <c:pt idx="1744">
                  <c:v>31.470345074110455</c:v>
                </c:pt>
                <c:pt idx="1745">
                  <c:v>31.472701100226775</c:v>
                </c:pt>
                <c:pt idx="1746">
                  <c:v>31.475185409305602</c:v>
                </c:pt>
                <c:pt idx="1747">
                  <c:v>31.477782357083218</c:v>
                </c:pt>
                <c:pt idx="1748">
                  <c:v>31.480457526179435</c:v>
                </c:pt>
                <c:pt idx="1749">
                  <c:v>31.483110793306444</c:v>
                </c:pt>
                <c:pt idx="1750">
                  <c:v>31.485663937145642</c:v>
                </c:pt>
                <c:pt idx="1751">
                  <c:v>31.488085669169585</c:v>
                </c:pt>
                <c:pt idx="1752">
                  <c:v>31.490397891347488</c:v>
                </c:pt>
                <c:pt idx="1753">
                  <c:v>31.492669438439716</c:v>
                </c:pt>
                <c:pt idx="1754">
                  <c:v>31.494981660617615</c:v>
                </c:pt>
                <c:pt idx="1755">
                  <c:v>31.497390877230586</c:v>
                </c:pt>
                <c:pt idx="1756">
                  <c:v>31.49994089221704</c:v>
                </c:pt>
                <c:pt idx="1757">
                  <c:v>31.502584772785816</c:v>
                </c:pt>
                <c:pt idx="1758">
                  <c:v>31.505250555323801</c:v>
                </c:pt>
                <c:pt idx="1759">
                  <c:v>31.507853760806906</c:v>
                </c:pt>
                <c:pt idx="1760">
                  <c:v>31.51034432759122</c:v>
                </c:pt>
                <c:pt idx="1761">
                  <c:v>31.512719126824006</c:v>
                </c:pt>
                <c:pt idx="1762">
                  <c:v>31.515018833590929</c:v>
                </c:pt>
                <c:pt idx="1763">
                  <c:v>31.517315411505109</c:v>
                </c:pt>
                <c:pt idx="1764">
                  <c:v>31.519699597296125</c:v>
                </c:pt>
                <c:pt idx="1765">
                  <c:v>31.522202679491418</c:v>
                </c:pt>
                <c:pt idx="1766">
                  <c:v>31.524815271532752</c:v>
                </c:pt>
                <c:pt idx="1767">
                  <c:v>31.527474796365251</c:v>
                </c:pt>
                <c:pt idx="1768">
                  <c:v>31.530112419228541</c:v>
                </c:pt>
                <c:pt idx="1769">
                  <c:v>31.532656176509505</c:v>
                </c:pt>
                <c:pt idx="1770">
                  <c:v>31.535084166238939</c:v>
                </c:pt>
                <c:pt idx="1771">
                  <c:v>31.537418290386046</c:v>
                </c:pt>
                <c:pt idx="1772">
                  <c:v>31.53970861059474</c:v>
                </c:pt>
                <c:pt idx="1773">
                  <c:v>31.542055250152828</c:v>
                </c:pt>
                <c:pt idx="1774">
                  <c:v>31.544502012998723</c:v>
                </c:pt>
                <c:pt idx="1775">
                  <c:v>31.547055156837921</c:v>
                </c:pt>
                <c:pt idx="1776">
                  <c:v>31.549686521995724</c:v>
                </c:pt>
                <c:pt idx="1777">
                  <c:v>31.552327273711757</c:v>
                </c:pt>
                <c:pt idx="1778">
                  <c:v>31.55490857722565</c:v>
                </c:pt>
                <c:pt idx="1779">
                  <c:v>31.557386628598991</c:v>
                </c:pt>
                <c:pt idx="1780">
                  <c:v>31.559748912420797</c:v>
                </c:pt>
                <c:pt idx="1781">
                  <c:v>31.562070521156929</c:v>
                </c:pt>
                <c:pt idx="1782">
                  <c:v>31.564401516451294</c:v>
                </c:pt>
                <c:pt idx="1783">
                  <c:v>31.566810733064266</c:v>
                </c:pt>
                <c:pt idx="1784">
                  <c:v>31.569323201817788</c:v>
                </c:pt>
                <c:pt idx="1785">
                  <c:v>31.571929536153636</c:v>
                </c:pt>
                <c:pt idx="1786">
                  <c:v>31.574576545575159</c:v>
                </c:pt>
                <c:pt idx="1787">
                  <c:v>31.577195395321983</c:v>
                </c:pt>
                <c:pt idx="1788">
                  <c:v>31.579720379486481</c:v>
                </c:pt>
                <c:pt idx="1789">
                  <c:v>31.582154626921405</c:v>
                </c:pt>
                <c:pt idx="1790">
                  <c:v>31.584510653037722</c:v>
                </c:pt>
                <c:pt idx="1791">
                  <c:v>31.586851034890319</c:v>
                </c:pt>
                <c:pt idx="1792">
                  <c:v>31.589235220681335</c:v>
                </c:pt>
                <c:pt idx="1793">
                  <c:v>31.591710143201933</c:v>
                </c:pt>
                <c:pt idx="1794">
                  <c:v>31.594278931304849</c:v>
                </c:pt>
                <c:pt idx="1795">
                  <c:v>31.596907167609906</c:v>
                </c:pt>
                <c:pt idx="1796">
                  <c:v>31.599538532767706</c:v>
                </c:pt>
                <c:pt idx="1797">
                  <c:v>31.602101063165136</c:v>
                </c:pt>
                <c:pt idx="1798">
                  <c:v>31.604579114538478</c:v>
                </c:pt>
                <c:pt idx="1799">
                  <c:v>31.606972686887726</c:v>
                </c:pt>
                <c:pt idx="1800">
                  <c:v>31.60931932644581</c:v>
                </c:pt>
                <c:pt idx="1801">
                  <c:v>31.61168473912036</c:v>
                </c:pt>
                <c:pt idx="1802">
                  <c:v>31.614118986555283</c:v>
                </c:pt>
                <c:pt idx="1803">
                  <c:v>31.616643970719785</c:v>
                </c:pt>
                <c:pt idx="1804">
                  <c:v>31.619250305055633</c:v>
                </c:pt>
                <c:pt idx="1805">
                  <c:v>31.6218722836552</c:v>
                </c:pt>
                <c:pt idx="1806">
                  <c:v>31.624475489138305</c:v>
                </c:pt>
                <c:pt idx="1807">
                  <c:v>31.627003602155547</c:v>
                </c:pt>
                <c:pt idx="1808">
                  <c:v>31.629447236148703</c:v>
                </c:pt>
                <c:pt idx="1809">
                  <c:v>31.631828293086976</c:v>
                </c:pt>
                <c:pt idx="1810">
                  <c:v>31.634196834614269</c:v>
                </c:pt>
                <c:pt idx="1811">
                  <c:v>31.636612308932726</c:v>
                </c:pt>
                <c:pt idx="1812">
                  <c:v>31.639109133422529</c:v>
                </c:pt>
                <c:pt idx="1813">
                  <c:v>31.641677921525449</c:v>
                </c:pt>
                <c:pt idx="1814">
                  <c:v>31.644309286683249</c:v>
                </c:pt>
                <c:pt idx="1815">
                  <c:v>31.646937522988306</c:v>
                </c:pt>
                <c:pt idx="1816">
                  <c:v>31.649509439943969</c:v>
                </c:pt>
                <c:pt idx="1817">
                  <c:v>31.652000006728283</c:v>
                </c:pt>
                <c:pt idx="1818">
                  <c:v>31.65441548104674</c:v>
                </c:pt>
                <c:pt idx="1819">
                  <c:v>31.656796537985013</c:v>
                </c:pt>
                <c:pt idx="1820">
                  <c:v>31.659196368039748</c:v>
                </c:pt>
                <c:pt idx="1821">
                  <c:v>31.661661904002109</c:v>
                </c:pt>
                <c:pt idx="1822">
                  <c:v>31.664193145872101</c:v>
                </c:pt>
                <c:pt idx="1823">
                  <c:v>31.666802609060692</c:v>
                </c:pt>
                <c:pt idx="1824">
                  <c:v>31.669430845365749</c:v>
                </c:pt>
                <c:pt idx="1825">
                  <c:v>31.672027793143364</c:v>
                </c:pt>
                <c:pt idx="1826">
                  <c:v>31.674555906160609</c:v>
                </c:pt>
                <c:pt idx="1827">
                  <c:v>31.677008926711995</c:v>
                </c:pt>
                <c:pt idx="1828">
                  <c:v>31.67940875676673</c:v>
                </c:pt>
                <c:pt idx="1829">
                  <c:v>31.681805457968721</c:v>
                </c:pt>
                <c:pt idx="1830">
                  <c:v>31.684233447698155</c:v>
                </c:pt>
                <c:pt idx="1831">
                  <c:v>31.686749045304424</c:v>
                </c:pt>
                <c:pt idx="1832">
                  <c:v>31.689339735376553</c:v>
                </c:pt>
                <c:pt idx="1833">
                  <c:v>31.69196797168161</c:v>
                </c:pt>
                <c:pt idx="1834">
                  <c:v>31.694586821428434</c:v>
                </c:pt>
                <c:pt idx="1835">
                  <c:v>31.69715560953135</c:v>
                </c:pt>
                <c:pt idx="1836">
                  <c:v>31.6996555628739</c:v>
                </c:pt>
                <c:pt idx="1837">
                  <c:v>31.70208981030882</c:v>
                </c:pt>
                <c:pt idx="1838">
                  <c:v>31.704486511510812</c:v>
                </c:pt>
                <c:pt idx="1839">
                  <c:v>31.706914501240245</c:v>
                </c:pt>
                <c:pt idx="1840">
                  <c:v>31.709411325730049</c:v>
                </c:pt>
                <c:pt idx="1841">
                  <c:v>31.711970727274736</c:v>
                </c:pt>
                <c:pt idx="1842">
                  <c:v>31.714586448168816</c:v>
                </c:pt>
                <c:pt idx="1843">
                  <c:v>31.717208426768384</c:v>
                </c:pt>
                <c:pt idx="1844">
                  <c:v>31.719805374545999</c:v>
                </c:pt>
                <c:pt idx="1845">
                  <c:v>31.722333487563244</c:v>
                </c:pt>
                <c:pt idx="1846">
                  <c:v>31.724799023525605</c:v>
                </c:pt>
                <c:pt idx="1847">
                  <c:v>31.727208240138577</c:v>
                </c:pt>
                <c:pt idx="1848">
                  <c:v>31.72962997216252</c:v>
                </c:pt>
                <c:pt idx="1849">
                  <c:v>31.732095508124882</c:v>
                </c:pt>
                <c:pt idx="1850">
                  <c:v>31.734629878847617</c:v>
                </c:pt>
                <c:pt idx="1851">
                  <c:v>31.737220568919742</c:v>
                </c:pt>
                <c:pt idx="1852">
                  <c:v>31.739842547519313</c:v>
                </c:pt>
                <c:pt idx="1853">
                  <c:v>31.74245826841339</c:v>
                </c:pt>
                <c:pt idx="1854">
                  <c:v>31.745017669958077</c:v>
                </c:pt>
                <c:pt idx="1855">
                  <c:v>31.747508236742394</c:v>
                </c:pt>
                <c:pt idx="1856">
                  <c:v>31.74995499958829</c:v>
                </c:pt>
                <c:pt idx="1857">
                  <c:v>31.752389247023213</c:v>
                </c:pt>
                <c:pt idx="1858">
                  <c:v>31.754842267574599</c:v>
                </c:pt>
                <c:pt idx="1859">
                  <c:v>31.757351607475378</c:v>
                </c:pt>
                <c:pt idx="1860">
                  <c:v>31.759923524431041</c:v>
                </c:pt>
                <c:pt idx="1861">
                  <c:v>31.762539245325122</c:v>
                </c:pt>
                <c:pt idx="1862">
                  <c:v>31.765161223924689</c:v>
                </c:pt>
                <c:pt idx="1863">
                  <c:v>31.767739398585842</c:v>
                </c:pt>
                <c:pt idx="1864">
                  <c:v>31.770273769308574</c:v>
                </c:pt>
                <c:pt idx="1865">
                  <c:v>31.772751820681915</c:v>
                </c:pt>
                <c:pt idx="1866">
                  <c:v>31.775198583527811</c:v>
                </c:pt>
                <c:pt idx="1867">
                  <c:v>31.77764534637371</c:v>
                </c:pt>
                <c:pt idx="1868">
                  <c:v>31.780129655452537</c:v>
                </c:pt>
                <c:pt idx="1869">
                  <c:v>31.782676541586245</c:v>
                </c:pt>
                <c:pt idx="1870">
                  <c:v>31.78527348936386</c:v>
                </c:pt>
                <c:pt idx="1871">
                  <c:v>31.787889210257941</c:v>
                </c:pt>
                <c:pt idx="1872">
                  <c:v>31.79047990033007</c:v>
                </c:pt>
                <c:pt idx="1873">
                  <c:v>31.793045559580243</c:v>
                </c:pt>
                <c:pt idx="1874">
                  <c:v>31.795548641775536</c:v>
                </c:pt>
                <c:pt idx="1875">
                  <c:v>31.798007920032411</c:v>
                </c:pt>
                <c:pt idx="1876">
                  <c:v>31.800454682878307</c:v>
                </c:pt>
                <c:pt idx="1877">
                  <c:v>31.802926476546158</c:v>
                </c:pt>
                <c:pt idx="1878">
                  <c:v>31.805448331857914</c:v>
                </c:pt>
                <c:pt idx="1879">
                  <c:v>31.808020248813577</c:v>
                </c:pt>
                <c:pt idx="1880">
                  <c:v>31.810623454296682</c:v>
                </c:pt>
                <c:pt idx="1881">
                  <c:v>31.813239175190763</c:v>
                </c:pt>
                <c:pt idx="1882">
                  <c:v>31.815823607557402</c:v>
                </c:pt>
                <c:pt idx="1883">
                  <c:v>31.818357978280133</c:v>
                </c:pt>
                <c:pt idx="1884">
                  <c:v>31.82084228735896</c:v>
                </c:pt>
                <c:pt idx="1885">
                  <c:v>31.823301565615836</c:v>
                </c:pt>
                <c:pt idx="1886">
                  <c:v>31.825773359283687</c:v>
                </c:pt>
                <c:pt idx="1887">
                  <c:v>31.828276441478977</c:v>
                </c:pt>
                <c:pt idx="1888">
                  <c:v>31.830817069907198</c:v>
                </c:pt>
                <c:pt idx="1889">
                  <c:v>31.833420275390303</c:v>
                </c:pt>
                <c:pt idx="1890">
                  <c:v>31.836035996284384</c:v>
                </c:pt>
                <c:pt idx="1891">
                  <c:v>31.838632944061999</c:v>
                </c:pt>
                <c:pt idx="1892">
                  <c:v>31.841192345606686</c:v>
                </c:pt>
                <c:pt idx="1893">
                  <c:v>31.843701685507465</c:v>
                </c:pt>
                <c:pt idx="1894">
                  <c:v>31.846173479175317</c:v>
                </c:pt>
                <c:pt idx="1895">
                  <c:v>31.848632757432188</c:v>
                </c:pt>
                <c:pt idx="1896">
                  <c:v>31.851123324216505</c:v>
                </c:pt>
                <c:pt idx="1897">
                  <c:v>31.853638921822775</c:v>
                </c:pt>
                <c:pt idx="1898">
                  <c:v>31.856223354189414</c:v>
                </c:pt>
                <c:pt idx="1899">
                  <c:v>31.858832817378005</c:v>
                </c:pt>
                <c:pt idx="1900">
                  <c:v>31.86143602286111</c:v>
                </c:pt>
                <c:pt idx="1901">
                  <c:v>31.864014197522259</c:v>
                </c:pt>
                <c:pt idx="1902">
                  <c:v>31.866548568244994</c:v>
                </c:pt>
                <c:pt idx="1903">
                  <c:v>31.869039135029308</c:v>
                </c:pt>
                <c:pt idx="1904">
                  <c:v>31.871510928697159</c:v>
                </c:pt>
                <c:pt idx="1905">
                  <c:v>31.87398272236501</c:v>
                </c:pt>
                <c:pt idx="1906">
                  <c:v>31.876498319971279</c:v>
                </c:pt>
                <c:pt idx="1907">
                  <c:v>31.879057721515963</c:v>
                </c:pt>
                <c:pt idx="1908">
                  <c:v>31.881660926999068</c:v>
                </c:pt>
                <c:pt idx="1909">
                  <c:v>31.884270390187659</c:v>
                </c:pt>
                <c:pt idx="1910">
                  <c:v>31.886867337965274</c:v>
                </c:pt>
                <c:pt idx="1911">
                  <c:v>31.889426739509961</c:v>
                </c:pt>
                <c:pt idx="1912">
                  <c:v>31.89194233711623</c:v>
                </c:pt>
                <c:pt idx="1913">
                  <c:v>31.894414130784082</c:v>
                </c:pt>
                <c:pt idx="1914">
                  <c:v>31.896892182157419</c:v>
                </c:pt>
                <c:pt idx="1915">
                  <c:v>31.899395264352712</c:v>
                </c:pt>
                <c:pt idx="1916">
                  <c:v>31.90194215048642</c:v>
                </c:pt>
                <c:pt idx="1917">
                  <c:v>31.904526582853059</c:v>
                </c:pt>
                <c:pt idx="1918">
                  <c:v>31.907129788336164</c:v>
                </c:pt>
                <c:pt idx="1919">
                  <c:v>31.909732993819269</c:v>
                </c:pt>
                <c:pt idx="1920">
                  <c:v>31.912311168480418</c:v>
                </c:pt>
                <c:pt idx="1921">
                  <c:v>31.914845539203153</c:v>
                </c:pt>
                <c:pt idx="1922">
                  <c:v>31.91732984828198</c:v>
                </c:pt>
                <c:pt idx="1923">
                  <c:v>31.919814157360808</c:v>
                </c:pt>
                <c:pt idx="1924">
                  <c:v>31.922310981850611</c:v>
                </c:pt>
                <c:pt idx="1925">
                  <c:v>31.924839094867856</c:v>
                </c:pt>
                <c:pt idx="1926">
                  <c:v>31.927404754118029</c:v>
                </c:pt>
                <c:pt idx="1927">
                  <c:v>31.930001701895645</c:v>
                </c:pt>
                <c:pt idx="1928">
                  <c:v>31.932611165084236</c:v>
                </c:pt>
                <c:pt idx="1929">
                  <c:v>31.935201855156365</c:v>
                </c:pt>
                <c:pt idx="1930">
                  <c:v>31.937748741290072</c:v>
                </c:pt>
                <c:pt idx="1931">
                  <c:v>31.940264338896341</c:v>
                </c:pt>
                <c:pt idx="1932">
                  <c:v>31.942761163386145</c:v>
                </c:pt>
                <c:pt idx="1933">
                  <c:v>31.945257987875948</c:v>
                </c:pt>
                <c:pt idx="1934">
                  <c:v>31.947773585482217</c:v>
                </c:pt>
                <c:pt idx="1935">
                  <c:v>31.950326729321414</c:v>
                </c:pt>
                <c:pt idx="1936">
                  <c:v>31.952917419393543</c:v>
                </c:pt>
                <c:pt idx="1937">
                  <c:v>31.955520624876648</c:v>
                </c:pt>
                <c:pt idx="1938">
                  <c:v>31.958111314948773</c:v>
                </c:pt>
                <c:pt idx="1939">
                  <c:v>31.960683231904436</c:v>
                </c:pt>
                <c:pt idx="1940">
                  <c:v>31.963223860332658</c:v>
                </c:pt>
                <c:pt idx="1941">
                  <c:v>31.965733200233437</c:v>
                </c:pt>
                <c:pt idx="1942">
                  <c:v>31.96823002472324</c:v>
                </c:pt>
                <c:pt idx="1943">
                  <c:v>31.970739364624023</c:v>
                </c:pt>
                <c:pt idx="1944">
                  <c:v>31.973273735346755</c:v>
                </c:pt>
                <c:pt idx="1945">
                  <c:v>31.975851910007904</c:v>
                </c:pt>
                <c:pt idx="1946">
                  <c:v>31.978448857785523</c:v>
                </c:pt>
                <c:pt idx="1947">
                  <c:v>31.981039547857648</c:v>
                </c:pt>
                <c:pt idx="1948">
                  <c:v>31.983630237929777</c:v>
                </c:pt>
                <c:pt idx="1949">
                  <c:v>31.986183381768974</c:v>
                </c:pt>
                <c:pt idx="1950">
                  <c:v>31.988711494786219</c:v>
                </c:pt>
                <c:pt idx="1951">
                  <c:v>31.991202061570533</c:v>
                </c:pt>
                <c:pt idx="1952">
                  <c:v>31.993723916882292</c:v>
                </c:pt>
                <c:pt idx="1953">
                  <c:v>31.996239514488558</c:v>
                </c:pt>
                <c:pt idx="1954">
                  <c:v>31.998811431444221</c:v>
                </c:pt>
                <c:pt idx="1955">
                  <c:v>32.00138960610537</c:v>
                </c:pt>
                <c:pt idx="1956">
                  <c:v>32.004005326999454</c:v>
                </c:pt>
                <c:pt idx="1957">
                  <c:v>32.00659601707158</c:v>
                </c:pt>
                <c:pt idx="1958">
                  <c:v>32.009180449438219</c:v>
                </c:pt>
                <c:pt idx="1959">
                  <c:v>32.011714820160954</c:v>
                </c:pt>
                <c:pt idx="1960">
                  <c:v>32.014217902356243</c:v>
                </c:pt>
                <c:pt idx="1961">
                  <c:v>32.016739757667999</c:v>
                </c:pt>
                <c:pt idx="1962">
                  <c:v>32.019249097568782</c:v>
                </c:pt>
                <c:pt idx="1963">
                  <c:v>32.021814756818955</c:v>
                </c:pt>
                <c:pt idx="1964">
                  <c:v>32.024380416069128</c:v>
                </c:pt>
                <c:pt idx="1965">
                  <c:v>32.026996136963213</c:v>
                </c:pt>
                <c:pt idx="1966">
                  <c:v>32.029586827035338</c:v>
                </c:pt>
                <c:pt idx="1967">
                  <c:v>32.032158743990998</c:v>
                </c:pt>
                <c:pt idx="1968">
                  <c:v>32.034730660946664</c:v>
                </c:pt>
                <c:pt idx="1969">
                  <c:v>32.03725251625842</c:v>
                </c:pt>
                <c:pt idx="1970">
                  <c:v>32.039780629275661</c:v>
                </c:pt>
                <c:pt idx="1971">
                  <c:v>32.042283711470958</c:v>
                </c:pt>
                <c:pt idx="1972">
                  <c:v>32.044836855310152</c:v>
                </c:pt>
                <c:pt idx="1973">
                  <c:v>32.047396256854839</c:v>
                </c:pt>
                <c:pt idx="1974">
                  <c:v>32.049999462337944</c:v>
                </c:pt>
                <c:pt idx="1975">
                  <c:v>32.052590152410069</c:v>
                </c:pt>
                <c:pt idx="1976">
                  <c:v>32.055174584776708</c:v>
                </c:pt>
                <c:pt idx="1977">
                  <c:v>32.057759017143347</c:v>
                </c:pt>
                <c:pt idx="1978">
                  <c:v>32.060293387866082</c:v>
                </c:pt>
                <c:pt idx="1979">
                  <c:v>32.062834016294303</c:v>
                </c:pt>
                <c:pt idx="1980">
                  <c:v>32.065343356195086</c:v>
                </c:pt>
                <c:pt idx="1981">
                  <c:v>32.067890242328794</c:v>
                </c:pt>
                <c:pt idx="1982">
                  <c:v>32.070437128462501</c:v>
                </c:pt>
                <c:pt idx="1983">
                  <c:v>32.07303407624012</c:v>
                </c:pt>
                <c:pt idx="1984">
                  <c:v>32.075624766312245</c:v>
                </c:pt>
                <c:pt idx="1985">
                  <c:v>32.07821545638437</c:v>
                </c:pt>
                <c:pt idx="1986">
                  <c:v>32.080812404161989</c:v>
                </c:pt>
                <c:pt idx="1987">
                  <c:v>32.083359290295697</c:v>
                </c:pt>
                <c:pt idx="1988">
                  <c:v>32.085912434134897</c:v>
                </c:pt>
                <c:pt idx="1989">
                  <c:v>32.088428031741167</c:v>
                </c:pt>
                <c:pt idx="1990">
                  <c:v>32.090968660169388</c:v>
                </c:pt>
                <c:pt idx="1991">
                  <c:v>32.093503030892116</c:v>
                </c:pt>
                <c:pt idx="1992">
                  <c:v>32.096068690142289</c:v>
                </c:pt>
                <c:pt idx="1993">
                  <c:v>32.098678153330887</c:v>
                </c:pt>
                <c:pt idx="1994">
                  <c:v>32.101268843403012</c:v>
                </c:pt>
                <c:pt idx="1995">
                  <c:v>32.103872048886117</c:v>
                </c:pt>
                <c:pt idx="1996">
                  <c:v>32.106437708136291</c:v>
                </c:pt>
                <c:pt idx="1997">
                  <c:v>32.108997109680978</c:v>
                </c:pt>
                <c:pt idx="1998">
                  <c:v>32.111518964992733</c:v>
                </c:pt>
                <c:pt idx="1999">
                  <c:v>32.114065851126441</c:v>
                </c:pt>
                <c:pt idx="2000">
                  <c:v>32.116593964143689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'Stroke-Stress'!$D$3</c:f>
              <c:strCache>
                <c:ptCount val="1"/>
                <c:pt idx="0">
                  <c:v>Riser Stretch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'Stroke-Stress'!$D$4:$D$2004</c:f>
              <c:numCache>
                <c:formatCode>0.00</c:formatCode>
                <c:ptCount val="2001"/>
                <c:pt idx="1303">
                  <c:v>4.5441892829154895E-2</c:v>
                </c:pt>
                <c:pt idx="1304">
                  <c:v>0.10385913798815416</c:v>
                </c:pt>
                <c:pt idx="1305">
                  <c:v>0.16341215669326559</c:v>
                </c:pt>
                <c:pt idx="1306">
                  <c:v>0.22541506709702119</c:v>
                </c:pt>
                <c:pt idx="1307">
                  <c:v>0.28988351346313834</c:v>
                </c:pt>
                <c:pt idx="1308">
                  <c:v>0.35610255293958737</c:v>
                </c:pt>
                <c:pt idx="1309">
                  <c:v>0.42318359134704231</c:v>
                </c:pt>
                <c:pt idx="1310">
                  <c:v>0.48995487333282739</c:v>
                </c:pt>
                <c:pt idx="1311">
                  <c:v>0.55489734088967779</c:v>
                </c:pt>
                <c:pt idx="1312">
                  <c:v>0.61691902440989743</c:v>
                </c:pt>
                <c:pt idx="1313">
                  <c:v>0.67641259491287187</c:v>
                </c:pt>
                <c:pt idx="1314">
                  <c:v>0.73535079405376713</c:v>
                </c:pt>
                <c:pt idx="1315">
                  <c:v>0.79607400368517744</c:v>
                </c:pt>
                <c:pt idx="1316">
                  <c:v>0.85979621867182487</c:v>
                </c:pt>
                <c:pt idx="1317">
                  <c:v>0.92607314192403933</c:v>
                </c:pt>
                <c:pt idx="1318">
                  <c:v>0.99343577707846364</c:v>
                </c:pt>
                <c:pt idx="1319">
                  <c:v>1.0603431641586187</c:v>
                </c:pt>
                <c:pt idx="1320">
                  <c:v>1.12567360945574</c:v>
                </c:pt>
                <c:pt idx="1321">
                  <c:v>1.1888232443902123</c:v>
                </c:pt>
                <c:pt idx="1322">
                  <c:v>1.2498217930631057</c:v>
                </c:pt>
                <c:pt idx="1323">
                  <c:v>1.309535947684541</c:v>
                </c:pt>
                <c:pt idx="1324">
                  <c:v>1.3695410856111785</c:v>
                </c:pt>
                <c:pt idx="1325">
                  <c:v>1.431470467975446</c:v>
                </c:pt>
                <c:pt idx="1326">
                  <c:v>1.496106307963375</c:v>
                </c:pt>
                <c:pt idx="1327">
                  <c:v>1.5628869765073929</c:v>
                </c:pt>
                <c:pt idx="1328">
                  <c:v>1.6301807769014456</c:v>
                </c:pt>
                <c:pt idx="1329">
                  <c:v>1.6961980053758996</c:v>
                </c:pt>
                <c:pt idx="1330">
                  <c:v>1.7598967539669648</c:v>
                </c:pt>
                <c:pt idx="1331">
                  <c:v>1.8213223910394305</c:v>
                </c:pt>
                <c:pt idx="1332">
                  <c:v>1.8813760261836023</c:v>
                </c:pt>
                <c:pt idx="1333">
                  <c:v>1.941349875582798</c:v>
                </c:pt>
                <c:pt idx="1334">
                  <c:v>2.0025252044357345</c:v>
                </c:pt>
                <c:pt idx="1335">
                  <c:v>2.0657921713481109</c:v>
                </c:pt>
                <c:pt idx="1336">
                  <c:v>2.1312649794450902</c:v>
                </c:pt>
                <c:pt idx="1337">
                  <c:v>2.1980925807802691</c:v>
                </c:pt>
                <c:pt idx="1338">
                  <c:v>2.2647308865244309</c:v>
                </c:pt>
                <c:pt idx="1339">
                  <c:v>2.3296811762131426</c:v>
                </c:pt>
                <c:pt idx="1340">
                  <c:v>2.3922566666690699</c:v>
                </c:pt>
                <c:pt idx="1341">
                  <c:v>2.4528969617027627</c:v>
                </c:pt>
                <c:pt idx="1342">
                  <c:v>2.5128880197920509</c:v>
                </c:pt>
                <c:pt idx="1343">
                  <c:v>2.5737035305794151</c:v>
                </c:pt>
                <c:pt idx="1344">
                  <c:v>2.6363760154704092</c:v>
                </c:pt>
                <c:pt idx="1345">
                  <c:v>2.7011542182581945</c:v>
                </c:pt>
                <c:pt idx="1346">
                  <c:v>2.7674780743015726</c:v>
                </c:pt>
                <c:pt idx="1347">
                  <c:v>2.8342008590698242</c:v>
                </c:pt>
                <c:pt idx="1348">
                  <c:v>2.8999928101467027</c:v>
                </c:pt>
                <c:pt idx="1349">
                  <c:v>2.963871467770554</c:v>
                </c:pt>
                <c:pt idx="1350">
                  <c:v>3.0256553584822212</c:v>
                </c:pt>
                <c:pt idx="1351">
                  <c:v>3.0861063579248951</c:v>
                </c:pt>
                <c:pt idx="1352">
                  <c:v>3.1465980324532419</c:v>
                </c:pt>
                <c:pt idx="1353">
                  <c:v>3.2084757887472319</c:v>
                </c:pt>
                <c:pt idx="1354">
                  <c:v>3.272423281131454</c:v>
                </c:pt>
                <c:pt idx="1355">
                  <c:v>3.33819802351824</c:v>
                </c:pt>
                <c:pt idx="1356">
                  <c:v>3.4048097340140755</c:v>
                </c:pt>
                <c:pt idx="1357">
                  <c:v>3.4709740185675031</c:v>
                </c:pt>
                <c:pt idx="1358">
                  <c:v>3.5356348893773841</c:v>
                </c:pt>
                <c:pt idx="1359">
                  <c:v>3.5983558714859134</c:v>
                </c:pt>
                <c:pt idx="1360">
                  <c:v>3.6594889608268035</c:v>
                </c:pt>
                <c:pt idx="1361">
                  <c:v>3.7200510345418936</c:v>
                </c:pt>
                <c:pt idx="1362">
                  <c:v>3.7813155356980372</c:v>
                </c:pt>
                <c:pt idx="1363">
                  <c:v>3.8442727461887474</c:v>
                </c:pt>
                <c:pt idx="1364">
                  <c:v>3.9091729742335524</c:v>
                </c:pt>
                <c:pt idx="1365">
                  <c:v>3.9754045291209783</c:v>
                </c:pt>
                <c:pt idx="1366">
                  <c:v>4.0417878333664943</c:v>
                </c:pt>
                <c:pt idx="1367">
                  <c:v>4.1071135853844991</c:v>
                </c:pt>
                <c:pt idx="1368">
                  <c:v>4.1706652778965907</c:v>
                </c:pt>
                <c:pt idx="1369">
                  <c:v>4.2324929725466749</c:v>
                </c:pt>
                <c:pt idx="1370">
                  <c:v>4.2933632382570606</c:v>
                </c:pt>
                <c:pt idx="1371">
                  <c:v>4.3544165418529763</c:v>
                </c:pt>
                <c:pt idx="1372">
                  <c:v>4.4167104355619333</c:v>
                </c:pt>
                <c:pt idx="1373">
                  <c:v>4.4807877753350365</c:v>
                </c:pt>
                <c:pt idx="1374">
                  <c:v>4.5464451857439174</c:v>
                </c:pt>
                <c:pt idx="1375">
                  <c:v>4.6128065880202245</c:v>
                </c:pt>
                <c:pt idx="1376">
                  <c:v>4.6786955335321707</c:v>
                </c:pt>
                <c:pt idx="1377">
                  <c:v>4.743154593340055</c:v>
                </c:pt>
                <c:pt idx="1378">
                  <c:v>4.8058552379057478</c:v>
                </c:pt>
                <c:pt idx="1379">
                  <c:v>4.8672401998925396</c:v>
                </c:pt>
                <c:pt idx="1380">
                  <c:v>4.9283013256203159</c:v>
                </c:pt>
                <c:pt idx="1381">
                  <c:v>4.990144664534121</c:v>
                </c:pt>
                <c:pt idx="1382">
                  <c:v>5.053518012439798</c:v>
                </c:pt>
                <c:pt idx="1383">
                  <c:v>5.1185183637724148</c:v>
                </c:pt>
                <c:pt idx="1384">
                  <c:v>5.1845590586424501</c:v>
                </c:pt>
                <c:pt idx="1385">
                  <c:v>5.25062634876081</c:v>
                </c:pt>
                <c:pt idx="1386">
                  <c:v>5.31569709928017</c:v>
                </c:pt>
                <c:pt idx="1387">
                  <c:v>5.3791721349000303</c:v>
                </c:pt>
                <c:pt idx="1388">
                  <c:v>5.4411328057917396</c:v>
                </c:pt>
                <c:pt idx="1389">
                  <c:v>5.5023065702183045</c:v>
                </c:pt>
                <c:pt idx="1390">
                  <c:v>5.5637447227017462</c:v>
                </c:pt>
                <c:pt idx="1391">
                  <c:v>5.6263718392279518</c:v>
                </c:pt>
                <c:pt idx="1392">
                  <c:v>5.6905821552426801</c:v>
                </c:pt>
                <c:pt idx="1393">
                  <c:v>5.7560893807198434</c:v>
                </c:pt>
                <c:pt idx="1394">
                  <c:v>5.8220659341086245</c:v>
                </c:pt>
                <c:pt idx="1395">
                  <c:v>5.8875058892517895</c:v>
                </c:pt>
                <c:pt idx="1396">
                  <c:v>5.9516426772270306</c:v>
                </c:pt>
                <c:pt idx="1397">
                  <c:v>6.0142713581796086</c:v>
                </c:pt>
                <c:pt idx="1398">
                  <c:v>6.0758252782145821</c:v>
                </c:pt>
                <c:pt idx="1399">
                  <c:v>6.1371945959376539</c:v>
                </c:pt>
                <c:pt idx="1400">
                  <c:v>6.1993398691412658</c:v>
                </c:pt>
                <c:pt idx="1401">
                  <c:v>6.2628931260797298</c:v>
                </c:pt>
                <c:pt idx="1402">
                  <c:v>6.3278825264277421</c:v>
                </c:pt>
                <c:pt idx="1403">
                  <c:v>6.393729232427642</c:v>
                </c:pt>
                <c:pt idx="1404">
                  <c:v>6.4595039748144272</c:v>
                </c:pt>
                <c:pt idx="1405">
                  <c:v>6.5243338036724898</c:v>
                </c:pt>
                <c:pt idx="1406">
                  <c:v>6.5877634709275616</c:v>
                </c:pt>
                <c:pt idx="1407">
                  <c:v>6.6499478547904749</c:v>
                </c:pt>
                <c:pt idx="1408">
                  <c:v>6.7115674807330752</c:v>
                </c:pt>
                <c:pt idx="1409">
                  <c:v>6.7735344093302725</c:v>
                </c:pt>
                <c:pt idx="1410">
                  <c:v>6.8366105162252593</c:v>
                </c:pt>
                <c:pt idx="1411">
                  <c:v>6.9010820914441204</c:v>
                </c:pt>
                <c:pt idx="1412">
                  <c:v>6.9666456362706786</c:v>
                </c:pt>
                <c:pt idx="1413">
                  <c:v>7.0325361462089955</c:v>
                </c:pt>
                <c:pt idx="1414">
                  <c:v>7.0978603338006288</c:v>
                </c:pt>
                <c:pt idx="1415">
                  <c:v>7.1619767842330333</c:v>
                </c:pt>
                <c:pt idx="1416">
                  <c:v>7.2247603433964454</c:v>
                </c:pt>
                <c:pt idx="1417">
                  <c:v>7.2866553083805279</c:v>
                </c:pt>
                <c:pt idx="1418">
                  <c:v>7.3484673587668912</c:v>
                </c:pt>
                <c:pt idx="1419">
                  <c:v>7.4110209472536104</c:v>
                </c:pt>
                <c:pt idx="1420">
                  <c:v>7.4748088681478828</c:v>
                </c:pt>
                <c:pt idx="1421">
                  <c:v>7.5397888819376622</c:v>
                </c:pt>
                <c:pt idx="1422">
                  <c:v>7.6054103105399866</c:v>
                </c:pt>
                <c:pt idx="1423">
                  <c:v>7.6708549589622681</c:v>
                </c:pt>
                <c:pt idx="1424">
                  <c:v>7.7353812891041507</c:v>
                </c:pt>
                <c:pt idx="1425">
                  <c:v>7.7986435627374124</c:v>
                </c:pt>
                <c:pt idx="1426">
                  <c:v>7.8608357687321861</c:v>
                </c:pt>
                <c:pt idx="1427">
                  <c:v>7.922596193048272</c:v>
                </c:pt>
                <c:pt idx="1428">
                  <c:v>7.9847383373991399</c:v>
                </c:pt>
                <c:pt idx="1429">
                  <c:v>8.047909874302821</c:v>
                </c:pt>
                <c:pt idx="1430">
                  <c:v>8.1123016637767087</c:v>
                </c:pt>
                <c:pt idx="1431">
                  <c:v>8.1776008205463881</c:v>
                </c:pt>
                <c:pt idx="1432">
                  <c:v>8.243109610449924</c:v>
                </c:pt>
                <c:pt idx="1433">
                  <c:v>8.3080645934177504</c:v>
                </c:pt>
                <c:pt idx="1434">
                  <c:v>8.3719526375998345</c:v>
                </c:pt>
                <c:pt idx="1435">
                  <c:v>8.4347205524995257</c:v>
                </c:pt>
                <c:pt idx="1436">
                  <c:v>8.4968032486482556</c:v>
                </c:pt>
                <c:pt idx="1437">
                  <c:v>8.5589297487354035</c:v>
                </c:pt>
                <c:pt idx="1438">
                  <c:v>8.6218040446283943</c:v>
                </c:pt>
                <c:pt idx="1439">
                  <c:v>8.6858172429202423</c:v>
                </c:pt>
                <c:pt idx="1440">
                  <c:v>8.7508754780286253</c:v>
                </c:pt>
                <c:pt idx="1441">
                  <c:v>8.816453102692531</c:v>
                </c:pt>
                <c:pt idx="1442">
                  <c:v>8.8818179653698373</c:v>
                </c:pt>
                <c:pt idx="1443">
                  <c:v>8.9463411666589767</c:v>
                </c:pt>
                <c:pt idx="1444">
                  <c:v>9.0097661406349321</c:v>
                </c:pt>
                <c:pt idx="1445">
                  <c:v>9.0723056492843028</c:v>
                </c:pt>
                <c:pt idx="1446">
                  <c:v>9.1345416592174935</c:v>
                </c:pt>
                <c:pt idx="1447">
                  <c:v>9.197181291154676</c:v>
                </c:pt>
                <c:pt idx="1448">
                  <c:v>9.2607439346513729</c:v>
                </c:pt>
                <c:pt idx="1449">
                  <c:v>9.3253547438173463</c:v>
                </c:pt>
                <c:pt idx="1450">
                  <c:v>9.3906789314089796</c:v>
                </c:pt>
                <c:pt idx="1451">
                  <c:v>9.4560907268774486</c:v>
                </c:pt>
                <c:pt idx="1452">
                  <c:v>9.5209174268827663</c:v>
                </c:pt>
                <c:pt idx="1453">
                  <c:v>9.5847428940099686</c:v>
                </c:pt>
                <c:pt idx="1454">
                  <c:v>9.6475733859645416</c:v>
                </c:pt>
                <c:pt idx="1455">
                  <c:v>9.7098312978669412</c:v>
                </c:pt>
                <c:pt idx="1456">
                  <c:v>9.7721674310879436</c:v>
                </c:pt>
                <c:pt idx="1457">
                  <c:v>9.8351825253544209</c:v>
                </c:pt>
                <c:pt idx="1458">
                  <c:v>9.899180079382548</c:v>
                </c:pt>
                <c:pt idx="1459">
                  <c:v>9.9640411967680524</c:v>
                </c:pt>
                <c:pt idx="1460">
                  <c:v>10.029274647630105</c:v>
                </c:pt>
                <c:pt idx="1461">
                  <c:v>10.094248403714397</c:v>
                </c:pt>
                <c:pt idx="1462">
                  <c:v>10.158439946612662</c:v>
                </c:pt>
                <c:pt idx="1463">
                  <c:v>10.221670931718482</c:v>
                </c:pt>
                <c:pt idx="1464">
                  <c:v>10.284176022987666</c:v>
                </c:pt>
                <c:pt idx="1465">
                  <c:v>10.346499640797692</c:v>
                </c:pt>
                <c:pt idx="1466">
                  <c:v>10.409261297991895</c:v>
                </c:pt>
                <c:pt idx="1467">
                  <c:v>10.472892776248962</c:v>
                </c:pt>
                <c:pt idx="1468">
                  <c:v>10.537456652623774</c:v>
                </c:pt>
                <c:pt idx="1469">
                  <c:v>10.602633784136435</c:v>
                </c:pt>
                <c:pt idx="1470">
                  <c:v>10.667851590734767</c:v>
                </c:pt>
                <c:pt idx="1471">
                  <c:v>10.7325374923666</c:v>
                </c:pt>
                <c:pt idx="1472">
                  <c:v>10.796359830641059</c:v>
                </c:pt>
                <c:pt idx="1473">
                  <c:v>10.859365538349302</c:v>
                </c:pt>
                <c:pt idx="1474">
                  <c:v>10.921945722084345</c:v>
                </c:pt>
                <c:pt idx="1475">
                  <c:v>10.984676090751107</c:v>
                </c:pt>
                <c:pt idx="1476">
                  <c:v>11.048063518494132</c:v>
                </c:pt>
                <c:pt idx="1477">
                  <c:v>11.112323896152766</c:v>
                </c:pt>
                <c:pt idx="1478">
                  <c:v>11.177310167648034</c:v>
                </c:pt>
                <c:pt idx="1479">
                  <c:v>11.242562391626553</c:v>
                </c:pt>
                <c:pt idx="1480">
                  <c:v>11.307511116888893</c:v>
                </c:pt>
                <c:pt idx="1481">
                  <c:v>11.37172143290362</c:v>
                </c:pt>
                <c:pt idx="1482">
                  <c:v>11.435071314413717</c:v>
                </c:pt>
                <c:pt idx="1483">
                  <c:v>11.49779542537499</c:v>
                </c:pt>
                <c:pt idx="1484">
                  <c:v>11.56038812452101</c:v>
                </c:pt>
                <c:pt idx="1485">
                  <c:v>11.623384445671022</c:v>
                </c:pt>
                <c:pt idx="1486">
                  <c:v>11.687128562626876</c:v>
                </c:pt>
                <c:pt idx="1487">
                  <c:v>11.751642377357783</c:v>
                </c:pt>
                <c:pt idx="1488">
                  <c:v>11.81661926229482</c:v>
                </c:pt>
                <c:pt idx="1489">
                  <c:v>11.881542956735206</c:v>
                </c:pt>
                <c:pt idx="1490">
                  <c:v>11.945934746209092</c:v>
                </c:pt>
                <c:pt idx="1491">
                  <c:v>12.009541193644205</c:v>
                </c:pt>
                <c:pt idx="1492">
                  <c:v>12.072437391506405</c:v>
                </c:pt>
                <c:pt idx="1493">
                  <c:v>12.135008188683218</c:v>
                </c:pt>
                <c:pt idx="1494">
                  <c:v>12.197766717024676</c:v>
                </c:pt>
                <c:pt idx="1495">
                  <c:v>12.26113850050398</c:v>
                </c:pt>
                <c:pt idx="1496">
                  <c:v>12.325292497169315</c:v>
                </c:pt>
                <c:pt idx="1497">
                  <c:v>12.390069135530727</c:v>
                </c:pt>
                <c:pt idx="1498">
                  <c:v>12.455046020467762</c:v>
                </c:pt>
                <c:pt idx="1499">
                  <c:v>12.519738179805085</c:v>
                </c:pt>
                <c:pt idx="1500">
                  <c:v>12.583785795477118</c:v>
                </c:pt>
                <c:pt idx="1501">
                  <c:v>12.647116903870749</c:v>
                </c:pt>
                <c:pt idx="1502">
                  <c:v>12.709966168941788</c:v>
                </c:pt>
                <c:pt idx="1503">
                  <c:v>12.77278101663264</c:v>
                </c:pt>
                <c:pt idx="1504">
                  <c:v>12.836018259443948</c:v>
                </c:pt>
                <c:pt idx="1505">
                  <c:v>12.89995010756445</c:v>
                </c:pt>
                <c:pt idx="1506">
                  <c:v>12.964560916730425</c:v>
                </c:pt>
                <c:pt idx="1507">
                  <c:v>13.029544059372949</c:v>
                </c:pt>
                <c:pt idx="1508">
                  <c:v>13.094439594138638</c:v>
                </c:pt>
                <c:pt idx="1509">
                  <c:v>13.158831383612526</c:v>
                </c:pt>
                <c:pt idx="1510">
                  <c:v>13.22252231007173</c:v>
                </c:pt>
                <c:pt idx="1511">
                  <c:v>13.285603110245832</c:v>
                </c:pt>
                <c:pt idx="1512">
                  <c:v>13.348424215642172</c:v>
                </c:pt>
                <c:pt idx="1513">
                  <c:v>13.411433052203162</c:v>
                </c:pt>
                <c:pt idx="1514">
                  <c:v>13.474983180288881</c:v>
                </c:pt>
                <c:pt idx="1515">
                  <c:v>13.539187238598121</c:v>
                </c:pt>
                <c:pt idx="1516">
                  <c:v>13.603879397935442</c:v>
                </c:pt>
                <c:pt idx="1517">
                  <c:v>13.668674809413318</c:v>
                </c:pt>
                <c:pt idx="1518">
                  <c:v>13.733147949058552</c:v>
                </c:pt>
                <c:pt idx="1519">
                  <c:v>13.797007833565939</c:v>
                </c:pt>
                <c:pt idx="1520">
                  <c:v>13.860226303260783</c:v>
                </c:pt>
                <c:pt idx="1521">
                  <c:v>13.923041150951637</c:v>
                </c:pt>
                <c:pt idx="1522">
                  <c:v>13.985855998642489</c:v>
                </c:pt>
                <c:pt idx="1523">
                  <c:v>14.0490650817791</c:v>
                </c:pt>
                <c:pt idx="1524">
                  <c:v>14.11289680661179</c:v>
                </c:pt>
                <c:pt idx="1525">
                  <c:v>14.177304240349397</c:v>
                </c:pt>
                <c:pt idx="1526">
                  <c:v>14.242008915097694</c:v>
                </c:pt>
                <c:pt idx="1527">
                  <c:v>14.306610337705436</c:v>
                </c:pt>
                <c:pt idx="1528">
                  <c:v>14.370754947812538</c:v>
                </c:pt>
                <c:pt idx="1529">
                  <c:v>14.434305075898259</c:v>
                </c:pt>
                <c:pt idx="1530">
                  <c:v>14.497367102955895</c:v>
                </c:pt>
                <c:pt idx="1531">
                  <c:v>14.56026642967084</c:v>
                </c:pt>
                <c:pt idx="1532">
                  <c:v>14.62339103378336</c:v>
                </c:pt>
                <c:pt idx="1533">
                  <c:v>14.687038156304146</c:v>
                </c:pt>
                <c:pt idx="1534">
                  <c:v>14.751279760846316</c:v>
                </c:pt>
                <c:pt idx="1535">
                  <c:v>14.815934373950707</c:v>
                </c:pt>
                <c:pt idx="1536">
                  <c:v>14.880654692962725</c:v>
                </c:pt>
                <c:pt idx="1537">
                  <c:v>14.945068384405822</c:v>
                </c:pt>
                <c:pt idx="1538">
                  <c:v>15.008937655471442</c:v>
                </c:pt>
                <c:pt idx="1539">
                  <c:v>15.072253119601353</c:v>
                </c:pt>
                <c:pt idx="1540">
                  <c:v>15.135243183045876</c:v>
                </c:pt>
                <c:pt idx="1541">
                  <c:v>15.198261406165095</c:v>
                </c:pt>
                <c:pt idx="1542">
                  <c:v>15.261639447349889</c:v>
                </c:pt>
                <c:pt idx="1543">
                  <c:v>15.325552522353926</c:v>
                </c:pt>
                <c:pt idx="1544">
                  <c:v>15.389931796416835</c:v>
                </c:pt>
                <c:pt idx="1545">
                  <c:v>15.454517574760857</c:v>
                </c:pt>
                <c:pt idx="1546">
                  <c:v>15.518946910467672</c:v>
                </c:pt>
                <c:pt idx="1547">
                  <c:v>15.58292882023208</c:v>
                </c:pt>
                <c:pt idx="1548">
                  <c:v>15.646366309619012</c:v>
                </c:pt>
                <c:pt idx="1549">
                  <c:v>15.709375146180001</c:v>
                </c:pt>
                <c:pt idx="1550">
                  <c:v>15.772261957483966</c:v>
                </c:pt>
                <c:pt idx="1551">
                  <c:v>15.835364659627277</c:v>
                </c:pt>
                <c:pt idx="1552">
                  <c:v>15.898930431976719</c:v>
                </c:pt>
                <c:pt idx="1553">
                  <c:v>15.963006207323449</c:v>
                </c:pt>
                <c:pt idx="1554">
                  <c:v>16.027416769913799</c:v>
                </c:pt>
                <c:pt idx="1555">
                  <c:v>16.091855492178848</c:v>
                </c:pt>
                <c:pt idx="1556">
                  <c:v>16.156003231138694</c:v>
                </c:pt>
                <c:pt idx="1557">
                  <c:v>16.219675384481434</c:v>
                </c:pt>
                <c:pt idx="1558">
                  <c:v>16.28288759647079</c:v>
                </c:pt>
                <c:pt idx="1559">
                  <c:v>16.345862015651591</c:v>
                </c:pt>
                <c:pt idx="1560">
                  <c:v>16.408914656150998</c:v>
                </c:pt>
                <c:pt idx="1561">
                  <c:v>16.472323985863234</c:v>
                </c:pt>
                <c:pt idx="1562">
                  <c:v>16.536227674309036</c:v>
                </c:pt>
                <c:pt idx="1563">
                  <c:v>16.60054124246432</c:v>
                </c:pt>
                <c:pt idx="1564">
                  <c:v>16.665014382109554</c:v>
                </c:pt>
                <c:pt idx="1565">
                  <c:v>16.729337336823072</c:v>
                </c:pt>
                <c:pt idx="1566">
                  <c:v>16.793259798385339</c:v>
                </c:pt>
                <c:pt idx="1567">
                  <c:v>16.856706674330503</c:v>
                </c:pt>
                <c:pt idx="1568">
                  <c:v>16.919803118768325</c:v>
                </c:pt>
                <c:pt idx="1569">
                  <c:v>16.982818213034804</c:v>
                </c:pt>
                <c:pt idx="1570">
                  <c:v>17.046042940435136</c:v>
                </c:pt>
                <c:pt idx="1571">
                  <c:v>17.109680676397687</c:v>
                </c:pt>
                <c:pt idx="1572">
                  <c:v>17.173737678627955</c:v>
                </c:pt>
                <c:pt idx="1573">
                  <c:v>17.23805124678324</c:v>
                </c:pt>
                <c:pt idx="1574">
                  <c:v>17.302339784116569</c:v>
                </c:pt>
                <c:pt idx="1575">
                  <c:v>17.366327951586463</c:v>
                </c:pt>
                <c:pt idx="1576">
                  <c:v>17.429874950819439</c:v>
                </c:pt>
                <c:pt idx="1577">
                  <c:v>17.493015199195682</c:v>
                </c:pt>
                <c:pt idx="1578">
                  <c:v>17.555952072143555</c:v>
                </c:pt>
                <c:pt idx="1579">
                  <c:v>17.618970295262773</c:v>
                </c:pt>
                <c:pt idx="1580">
                  <c:v>17.682320176772869</c:v>
                </c:pt>
                <c:pt idx="1581">
                  <c:v>17.746089324550677</c:v>
                </c:pt>
                <c:pt idx="1582">
                  <c:v>17.810202646130339</c:v>
                </c:pt>
                <c:pt idx="1583">
                  <c:v>17.874428606408788</c:v>
                </c:pt>
                <c:pt idx="1584">
                  <c:v>17.938494995197285</c:v>
                </c:pt>
                <c:pt idx="1585">
                  <c:v>18.002204694772956</c:v>
                </c:pt>
                <c:pt idx="1586">
                  <c:v>18.065510772344634</c:v>
                </c:pt>
                <c:pt idx="1587">
                  <c:v>18.128541510874832</c:v>
                </c:pt>
                <c:pt idx="1588">
                  <c:v>18.191537832024842</c:v>
                </c:pt>
                <c:pt idx="1589">
                  <c:v>18.254762559425174</c:v>
                </c:pt>
                <c:pt idx="1590">
                  <c:v>18.318365878007544</c:v>
                </c:pt>
                <c:pt idx="1591">
                  <c:v>18.382347787771948</c:v>
                </c:pt>
                <c:pt idx="1592">
                  <c:v>18.446545588375702</c:v>
                </c:pt>
                <c:pt idx="1593">
                  <c:v>18.510702713893778</c:v>
                </c:pt>
                <c:pt idx="1594">
                  <c:v>18.574587629223121</c:v>
                </c:pt>
                <c:pt idx="1595">
                  <c:v>18.638081437959446</c:v>
                </c:pt>
                <c:pt idx="1596">
                  <c:v>18.701234201746662</c:v>
                </c:pt>
                <c:pt idx="1597">
                  <c:v>18.764233651749418</c:v>
                </c:pt>
                <c:pt idx="1598">
                  <c:v>18.827326967334496</c:v>
                </c:pt>
                <c:pt idx="1599">
                  <c:v>18.890711266224777</c:v>
                </c:pt>
                <c:pt idx="1600">
                  <c:v>18.954458512033376</c:v>
                </c:pt>
                <c:pt idx="1601">
                  <c:v>19.018477968030716</c:v>
                </c:pt>
                <c:pt idx="1602">
                  <c:v>19.082560001082932</c:v>
                </c:pt>
                <c:pt idx="1603">
                  <c:v>19.146466818381484</c:v>
                </c:pt>
                <c:pt idx="1604">
                  <c:v>19.210032590730922</c:v>
                </c:pt>
                <c:pt idx="1605">
                  <c:v>19.273235416162045</c:v>
                </c:pt>
                <c:pt idx="1606">
                  <c:v>19.336200448784616</c:v>
                </c:pt>
                <c:pt idx="1607">
                  <c:v>19.399152965996208</c:v>
                </c:pt>
                <c:pt idx="1608">
                  <c:v>19.462315116341657</c:v>
                </c:pt>
                <c:pt idx="1609">
                  <c:v>19.525812053930728</c:v>
                </c:pt>
                <c:pt idx="1610">
                  <c:v>19.589628134499698</c:v>
                </c:pt>
                <c:pt idx="1611">
                  <c:v>19.653610044264106</c:v>
                </c:pt>
                <c:pt idx="1612">
                  <c:v>19.717535634679116</c:v>
                </c:pt>
                <c:pt idx="1613">
                  <c:v>19.781214045727346</c:v>
                </c:pt>
                <c:pt idx="1614">
                  <c:v>19.844554540679212</c:v>
                </c:pt>
                <c:pt idx="1615">
                  <c:v>19.907616567736849</c:v>
                </c:pt>
                <c:pt idx="1616">
                  <c:v>19.970572213801184</c:v>
                </c:pt>
                <c:pt idx="1617">
                  <c:v>20.0336467562698</c:v>
                </c:pt>
                <c:pt idx="1618">
                  <c:v>20.096996637779895</c:v>
                </c:pt>
                <c:pt idx="1619">
                  <c:v>20.160675048828125</c:v>
                </c:pt>
                <c:pt idx="1620">
                  <c:v>20.224584994979416</c:v>
                </c:pt>
                <c:pt idx="1621">
                  <c:v>20.288538745069125</c:v>
                </c:pt>
                <c:pt idx="1622">
                  <c:v>20.352323537110657</c:v>
                </c:pt>
                <c:pt idx="1623">
                  <c:v>20.415804830436006</c:v>
                </c:pt>
                <c:pt idx="1624">
                  <c:v>20.478973238486944</c:v>
                </c:pt>
                <c:pt idx="1625">
                  <c:v>20.541950786520488</c:v>
                </c:pt>
                <c:pt idx="1626">
                  <c:v>20.604934592259525</c:v>
                </c:pt>
                <c:pt idx="1627">
                  <c:v>20.668109258015949</c:v>
                </c:pt>
                <c:pt idx="1628">
                  <c:v>20.731578035930323</c:v>
                </c:pt>
                <c:pt idx="1629">
                  <c:v>20.795306508622456</c:v>
                </c:pt>
                <c:pt idx="1630">
                  <c:v>20.859153877718867</c:v>
                </c:pt>
                <c:pt idx="1631">
                  <c:v>20.922923025496676</c:v>
                </c:pt>
                <c:pt idx="1632">
                  <c:v>20.986451251613186</c:v>
                </c:pt>
                <c:pt idx="1633">
                  <c:v>21.049672850160775</c:v>
                </c:pt>
                <c:pt idx="1634">
                  <c:v>21.112653527047065</c:v>
                </c:pt>
                <c:pt idx="1635">
                  <c:v>21.175552853762007</c:v>
                </c:pt>
                <c:pt idx="1636">
                  <c:v>21.238564819175739</c:v>
                </c:pt>
                <c:pt idx="1637">
                  <c:v>21.301833350514489</c:v>
                </c:pt>
                <c:pt idx="1638">
                  <c:v>21.365380349747465</c:v>
                </c:pt>
                <c:pt idx="1639">
                  <c:v>21.429118208997831</c:v>
                </c:pt>
                <c:pt idx="1640">
                  <c:v>21.492877970217407</c:v>
                </c:pt>
                <c:pt idx="1641">
                  <c:v>21.556478159947034</c:v>
                </c:pt>
                <c:pt idx="1642">
                  <c:v>21.619815526046153</c:v>
                </c:pt>
                <c:pt idx="1643">
                  <c:v>21.682890068514766</c:v>
                </c:pt>
                <c:pt idx="1644">
                  <c:v>21.745817554904406</c:v>
                </c:pt>
                <c:pt idx="1645">
                  <c:v>21.808779458674231</c:v>
                </c:pt>
                <c:pt idx="1646">
                  <c:v>21.871932222461449</c:v>
                </c:pt>
                <c:pt idx="1647">
                  <c:v>21.935350938731915</c:v>
                </c:pt>
                <c:pt idx="1648">
                  <c:v>21.99899493239996</c:v>
                </c:pt>
                <c:pt idx="1649">
                  <c:v>22.062732791650326</c:v>
                </c:pt>
                <c:pt idx="1650">
                  <c:v>22.126389300729343</c:v>
                </c:pt>
                <c:pt idx="1651">
                  <c:v>22.189820532410788</c:v>
                </c:pt>
                <c:pt idx="1652">
                  <c:v>22.25298581160898</c:v>
                </c:pt>
                <c:pt idx="1653">
                  <c:v>22.315947715378808</c:v>
                </c:pt>
                <c:pt idx="1654">
                  <c:v>22.378853299799239</c:v>
                </c:pt>
                <c:pt idx="1655">
                  <c:v>22.441868394065715</c:v>
                </c:pt>
                <c:pt idx="1656">
                  <c:v>22.505108765729766</c:v>
                </c:pt>
                <c:pt idx="1657">
                  <c:v>22.568586930202372</c:v>
                </c:pt>
                <c:pt idx="1658">
                  <c:v>22.632212150753951</c:v>
                </c:pt>
                <c:pt idx="1659">
                  <c:v>22.695831113600043</c:v>
                </c:pt>
                <c:pt idx="1660">
                  <c:v>22.759290504956184</c:v>
                </c:pt>
                <c:pt idx="1661">
                  <c:v>22.822505845798283</c:v>
                </c:pt>
                <c:pt idx="1662">
                  <c:v>22.885495909242806</c:v>
                </c:pt>
                <c:pt idx="1663">
                  <c:v>22.948370205135795</c:v>
                </c:pt>
                <c:pt idx="1664">
                  <c:v>23.011285176114459</c:v>
                </c:pt>
                <c:pt idx="1665">
                  <c:v>23.074378491699541</c:v>
                </c:pt>
                <c:pt idx="1666">
                  <c:v>23.137709600093171</c:v>
                </c:pt>
                <c:pt idx="1667">
                  <c:v>23.201234697356938</c:v>
                </c:pt>
                <c:pt idx="1668">
                  <c:v>23.264828629381071</c:v>
                </c:pt>
                <c:pt idx="1669">
                  <c:v>23.328338082381119</c:v>
                </c:pt>
                <c:pt idx="1670">
                  <c:v>23.39165354651103</c:v>
                </c:pt>
                <c:pt idx="1671">
                  <c:v>23.454740604390622</c:v>
                </c:pt>
                <c:pt idx="1672">
                  <c:v>23.517664961927519</c:v>
                </c:pt>
                <c:pt idx="1673">
                  <c:v>23.580564288642464</c:v>
                </c:pt>
                <c:pt idx="1674">
                  <c:v>23.643579382908939</c:v>
                </c:pt>
                <c:pt idx="1675">
                  <c:v>23.706800981456524</c:v>
                </c:pt>
                <c:pt idx="1676">
                  <c:v>23.770229084285226</c:v>
                </c:pt>
                <c:pt idx="1677">
                  <c:v>23.833779212370942</c:v>
                </c:pt>
                <c:pt idx="1678">
                  <c:v>23.897307438487456</c:v>
                </c:pt>
                <c:pt idx="1679">
                  <c:v>23.960688608524993</c:v>
                </c:pt>
                <c:pt idx="1680">
                  <c:v>24.023850758870442</c:v>
                </c:pt>
                <c:pt idx="1681">
                  <c:v>24.086818920345756</c:v>
                </c:pt>
                <c:pt idx="1682">
                  <c:v>24.149696345091492</c:v>
                </c:pt>
                <c:pt idx="1683">
                  <c:v>24.212617573775645</c:v>
                </c:pt>
                <c:pt idx="1684">
                  <c:v>24.275704631655234</c:v>
                </c:pt>
                <c:pt idx="1685">
                  <c:v>24.338991936110446</c:v>
                </c:pt>
                <c:pt idx="1686">
                  <c:v>24.402438812055614</c:v>
                </c:pt>
                <c:pt idx="1687">
                  <c:v>24.465926363086449</c:v>
                </c:pt>
                <c:pt idx="1688">
                  <c:v>24.529326306240449</c:v>
                </c:pt>
                <c:pt idx="1689">
                  <c:v>24.592547904788042</c:v>
                </c:pt>
                <c:pt idx="1690">
                  <c:v>24.655566127907257</c:v>
                </c:pt>
                <c:pt idx="1691">
                  <c:v>24.718456068063972</c:v>
                </c:pt>
                <c:pt idx="1692">
                  <c:v>24.781336621662447</c:v>
                </c:pt>
                <c:pt idx="1693">
                  <c:v>24.844326685106971</c:v>
                </c:pt>
                <c:pt idx="1694">
                  <c:v>24.907510737421632</c:v>
                </c:pt>
                <c:pt idx="1695">
                  <c:v>24.970873134342703</c:v>
                </c:pt>
                <c:pt idx="1696">
                  <c:v>25.03433565455159</c:v>
                </c:pt>
                <c:pt idx="1697">
                  <c:v>25.097773143938518</c:v>
                </c:pt>
                <c:pt idx="1698">
                  <c:v>25.161076092657453</c:v>
                </c:pt>
                <c:pt idx="1699">
                  <c:v>25.224194439064483</c:v>
                </c:pt>
                <c:pt idx="1700">
                  <c:v>25.287146956276079</c:v>
                </c:pt>
                <c:pt idx="1701">
                  <c:v>25.350040025285537</c:v>
                </c:pt>
                <c:pt idx="1702">
                  <c:v>25.412986284791643</c:v>
                </c:pt>
                <c:pt idx="1703">
                  <c:v>25.476082729229461</c:v>
                </c:pt>
                <c:pt idx="1704">
                  <c:v>25.539360647126443</c:v>
                </c:pt>
                <c:pt idx="1705">
                  <c:v>25.60276997683868</c:v>
                </c:pt>
                <c:pt idx="1706">
                  <c:v>25.666204337372868</c:v>
                </c:pt>
                <c:pt idx="1707">
                  <c:v>25.72955109003022</c:v>
                </c:pt>
                <c:pt idx="1708">
                  <c:v>25.792732013492135</c:v>
                </c:pt>
                <c:pt idx="1709">
                  <c:v>25.855737721200377</c:v>
                </c:pt>
                <c:pt idx="1710">
                  <c:v>25.918637047915318</c:v>
                </c:pt>
                <c:pt idx="1711">
                  <c:v>25.98153324577752</c:v>
                </c:pt>
                <c:pt idx="1712">
                  <c:v>26.044535824633019</c:v>
                </c:pt>
                <c:pt idx="1713">
                  <c:v>26.107707361536701</c:v>
                </c:pt>
                <c:pt idx="1714">
                  <c:v>26.171029083372098</c:v>
                </c:pt>
                <c:pt idx="1715">
                  <c:v>26.234425897673358</c:v>
                </c:pt>
                <c:pt idx="1716">
                  <c:v>26.297791423447173</c:v>
                </c:pt>
                <c:pt idx="1717">
                  <c:v>26.361031795111227</c:v>
                </c:pt>
                <c:pt idx="1718">
                  <c:v>26.424106337579843</c:v>
                </c:pt>
                <c:pt idx="1719">
                  <c:v>26.487046339380459</c:v>
                </c:pt>
                <c:pt idx="1720">
                  <c:v>26.549942537242657</c:v>
                </c:pt>
                <c:pt idx="1721">
                  <c:v>26.612901312159742</c:v>
                </c:pt>
                <c:pt idx="1722">
                  <c:v>26.676004014303054</c:v>
                </c:pt>
                <c:pt idx="1723">
                  <c:v>26.739263159083567</c:v>
                </c:pt>
                <c:pt idx="1724">
                  <c:v>26.802638071415618</c:v>
                </c:pt>
                <c:pt idx="1725">
                  <c:v>26.866025499158642</c:v>
                </c:pt>
                <c:pt idx="1726">
                  <c:v>26.929331576730323</c:v>
                </c:pt>
                <c:pt idx="1727">
                  <c:v>26.992490598223029</c:v>
                </c:pt>
                <c:pt idx="1728">
                  <c:v>27.055502563636757</c:v>
                </c:pt>
                <c:pt idx="1729">
                  <c:v>27.118430050026401</c:v>
                </c:pt>
                <c:pt idx="1730">
                  <c:v>27.181366922974274</c:v>
                </c:pt>
                <c:pt idx="1731">
                  <c:v>27.244407048062701</c:v>
                </c:pt>
                <c:pt idx="1732">
                  <c:v>27.307591100377358</c:v>
                </c:pt>
                <c:pt idx="1733">
                  <c:v>27.370906564507269</c:v>
                </c:pt>
                <c:pt idx="1734">
                  <c:v>27.434278347986577</c:v>
                </c:pt>
                <c:pt idx="1735">
                  <c:v>27.497606327527464</c:v>
                </c:pt>
                <c:pt idx="1736">
                  <c:v>27.56081853951682</c:v>
                </c:pt>
                <c:pt idx="1737">
                  <c:v>27.6238836954272</c:v>
                </c:pt>
                <c:pt idx="1738">
                  <c:v>27.686836212638795</c:v>
                </c:pt>
                <c:pt idx="1739">
                  <c:v>27.749754312470202</c:v>
                </c:pt>
                <c:pt idx="1740">
                  <c:v>27.812734989356493</c:v>
                </c:pt>
                <c:pt idx="1741">
                  <c:v>27.875843949205294</c:v>
                </c:pt>
                <c:pt idx="1742">
                  <c:v>27.939090578574834</c:v>
                </c:pt>
                <c:pt idx="1743">
                  <c:v>28.002427944673954</c:v>
                </c:pt>
                <c:pt idx="1744">
                  <c:v>28.065774697331303</c:v>
                </c:pt>
                <c:pt idx="1745">
                  <c:v>28.129036970964567</c:v>
                </c:pt>
                <c:pt idx="1746">
                  <c:v>28.19217096163532</c:v>
                </c:pt>
                <c:pt idx="1747">
                  <c:v>28.255179798196306</c:v>
                </c:pt>
                <c:pt idx="1748">
                  <c:v>28.318122928849668</c:v>
                </c:pt>
                <c:pt idx="1749">
                  <c:v>28.381087961472236</c:v>
                </c:pt>
                <c:pt idx="1750">
                  <c:v>28.444153117382619</c:v>
                </c:pt>
                <c:pt idx="1751">
                  <c:v>28.507349685108252</c:v>
                </c:pt>
                <c:pt idx="1752">
                  <c:v>28.570655762679934</c:v>
                </c:pt>
                <c:pt idx="1753">
                  <c:v>28.634002515337286</c:v>
                </c:pt>
                <c:pt idx="1754">
                  <c:v>28.697308592908964</c:v>
                </c:pt>
                <c:pt idx="1755">
                  <c:v>28.760505160634597</c:v>
                </c:pt>
                <c:pt idx="1756">
                  <c:v>28.823573445397724</c:v>
                </c:pt>
                <c:pt idx="1757">
                  <c:v>28.886547864578528</c:v>
                </c:pt>
                <c:pt idx="1758">
                  <c:v>28.94950038179012</c:v>
                </c:pt>
                <c:pt idx="1759">
                  <c:v>29.012515476056596</c:v>
                </c:pt>
                <c:pt idx="1760">
                  <c:v>29.075643209021859</c:v>
                </c:pt>
                <c:pt idx="1761">
                  <c:v>29.138886709538657</c:v>
                </c:pt>
                <c:pt idx="1762">
                  <c:v>29.20220530252131</c:v>
                </c:pt>
                <c:pt idx="1763">
                  <c:v>29.265514508945735</c:v>
                </c:pt>
                <c:pt idx="1764">
                  <c:v>29.3287486229043</c:v>
                </c:pt>
                <c:pt idx="1765">
                  <c:v>29.391863840458587</c:v>
                </c:pt>
                <c:pt idx="1766">
                  <c:v>29.45486954816683</c:v>
                </c:pt>
                <c:pt idx="1767">
                  <c:v>29.517828323083911</c:v>
                </c:pt>
                <c:pt idx="1768">
                  <c:v>29.580808999970202</c:v>
                </c:pt>
                <c:pt idx="1769">
                  <c:v>29.643883542438818</c:v>
                </c:pt>
                <c:pt idx="1770">
                  <c:v>29.707073852458961</c:v>
                </c:pt>
                <c:pt idx="1771">
                  <c:v>29.770358028061434</c:v>
                </c:pt>
                <c:pt idx="1772">
                  <c:v>29.833673492191345</c:v>
                </c:pt>
                <c:pt idx="1773">
                  <c:v>29.896945152382838</c:v>
                </c:pt>
                <c:pt idx="1774">
                  <c:v>29.960116689286519</c:v>
                </c:pt>
                <c:pt idx="1775">
                  <c:v>30.023181845196902</c:v>
                </c:pt>
                <c:pt idx="1776">
                  <c:v>30.086168779788679</c:v>
                </c:pt>
                <c:pt idx="1777">
                  <c:v>30.149146327822226</c:v>
                </c:pt>
                <c:pt idx="1778">
                  <c:v>30.212183324057911</c:v>
                </c:pt>
                <c:pt idx="1779">
                  <c:v>30.27532357243415</c:v>
                </c:pt>
                <c:pt idx="1780">
                  <c:v>30.338567072950948</c:v>
                </c:pt>
                <c:pt idx="1781">
                  <c:v>30.401863763964393</c:v>
                </c:pt>
                <c:pt idx="1782">
                  <c:v>30.465151068419608</c:v>
                </c:pt>
                <c:pt idx="1783">
                  <c:v>30.528360151556218</c:v>
                </c:pt>
                <c:pt idx="1784">
                  <c:v>30.591465982552275</c:v>
                </c:pt>
                <c:pt idx="1785">
                  <c:v>30.654477947966008</c:v>
                </c:pt>
                <c:pt idx="1786">
                  <c:v>30.717449238294066</c:v>
                </c:pt>
                <c:pt idx="1787">
                  <c:v>30.780448688296818</c:v>
                </c:pt>
                <c:pt idx="1788">
                  <c:v>30.843529488470921</c:v>
                </c:pt>
                <c:pt idx="1789">
                  <c:v>30.906713540785582</c:v>
                </c:pt>
                <c:pt idx="1790">
                  <c:v>30.969975814418842</c:v>
                </c:pt>
                <c:pt idx="1791">
                  <c:v>31.033253732315824</c:v>
                </c:pt>
                <c:pt idx="1792">
                  <c:v>31.096487846274389</c:v>
                </c:pt>
                <c:pt idx="1793">
                  <c:v>31.159631223503371</c:v>
                </c:pt>
                <c:pt idx="1794">
                  <c:v>31.222680735150032</c:v>
                </c:pt>
                <c:pt idx="1795">
                  <c:v>31.285670798594555</c:v>
                </c:pt>
                <c:pt idx="1796">
                  <c:v>31.348657733186336</c:v>
                </c:pt>
                <c:pt idx="1797">
                  <c:v>31.411700987127507</c:v>
                </c:pt>
                <c:pt idx="1798">
                  <c:v>31.474841235503749</c:v>
                </c:pt>
                <c:pt idx="1799">
                  <c:v>31.538065962904081</c:v>
                </c:pt>
                <c:pt idx="1800">
                  <c:v>31.601337623095574</c:v>
                </c:pt>
                <c:pt idx="1801">
                  <c:v>31.664590510170601</c:v>
                </c:pt>
                <c:pt idx="1802">
                  <c:v>31.727774562485262</c:v>
                </c:pt>
                <c:pt idx="1803">
                  <c:v>31.79086787807034</c:v>
                </c:pt>
                <c:pt idx="1804">
                  <c:v>31.853879843484073</c:v>
                </c:pt>
                <c:pt idx="1805">
                  <c:v>31.916863649223107</c:v>
                </c:pt>
                <c:pt idx="1806">
                  <c:v>31.979878743489582</c:v>
                </c:pt>
                <c:pt idx="1807">
                  <c:v>32.042968930221917</c:v>
                </c:pt>
                <c:pt idx="1808">
                  <c:v>32.106143595978338</c:v>
                </c:pt>
                <c:pt idx="1809">
                  <c:v>32.16938083878965</c:v>
                </c:pt>
                <c:pt idx="1810">
                  <c:v>32.232630597011934</c:v>
                </c:pt>
                <c:pt idx="1811">
                  <c:v>32.295833422443053</c:v>
                </c:pt>
                <c:pt idx="1812">
                  <c:v>32.35895489770283</c:v>
                </c:pt>
                <c:pt idx="1813">
                  <c:v>32.421991893938518</c:v>
                </c:pt>
                <c:pt idx="1814">
                  <c:v>32.484978828530302</c:v>
                </c:pt>
                <c:pt idx="1815">
                  <c:v>32.547968891974818</c:v>
                </c:pt>
                <c:pt idx="1816">
                  <c:v>32.611015274768739</c:v>
                </c:pt>
                <c:pt idx="1817">
                  <c:v>32.674143007734003</c:v>
                </c:pt>
                <c:pt idx="1818">
                  <c:v>32.737345833165122</c:v>
                </c:pt>
                <c:pt idx="1819">
                  <c:v>32.800583075976434</c:v>
                </c:pt>
                <c:pt idx="1820">
                  <c:v>32.863801545671279</c:v>
                </c:pt>
                <c:pt idx="1821">
                  <c:v>32.926954309458495</c:v>
                </c:pt>
                <c:pt idx="1822">
                  <c:v>32.990028851927107</c:v>
                </c:pt>
                <c:pt idx="1823">
                  <c:v>33.053037688488097</c:v>
                </c:pt>
                <c:pt idx="1824">
                  <c:v>33.11602775193262</c:v>
                </c:pt>
                <c:pt idx="1825">
                  <c:v>33.179049103904582</c:v>
                </c:pt>
                <c:pt idx="1826">
                  <c:v>33.242139290636914</c:v>
                </c:pt>
                <c:pt idx="1827">
                  <c:v>33.305304569835116</c:v>
                </c:pt>
                <c:pt idx="1828">
                  <c:v>33.368523039529954</c:v>
                </c:pt>
                <c:pt idx="1829">
                  <c:v>33.431744638077546</c:v>
                </c:pt>
                <c:pt idx="1830">
                  <c:v>33.494922432686707</c:v>
                </c:pt>
                <c:pt idx="1831">
                  <c:v>33.558025134830018</c:v>
                </c:pt>
                <c:pt idx="1832">
                  <c:v>33.62105274450748</c:v>
                </c:pt>
                <c:pt idx="1833">
                  <c:v>33.684042807951997</c:v>
                </c:pt>
                <c:pt idx="1834">
                  <c:v>33.747042257954753</c:v>
                </c:pt>
                <c:pt idx="1835">
                  <c:v>33.810091769601414</c:v>
                </c:pt>
                <c:pt idx="1836">
                  <c:v>33.873210116008451</c:v>
                </c:pt>
                <c:pt idx="1837">
                  <c:v>33.936394168323105</c:v>
                </c:pt>
                <c:pt idx="1838">
                  <c:v>33.999603251459718</c:v>
                </c:pt>
                <c:pt idx="1839">
                  <c:v>34.062793561479864</c:v>
                </c:pt>
                <c:pt idx="1840">
                  <c:v>34.125915036739642</c:v>
                </c:pt>
                <c:pt idx="1841">
                  <c:v>34.188973934944528</c:v>
                </c:pt>
                <c:pt idx="1842">
                  <c:v>34.251976513800031</c:v>
                </c:pt>
                <c:pt idx="1843">
                  <c:v>34.314972834950041</c:v>
                </c:pt>
                <c:pt idx="1844">
                  <c:v>34.37799418692201</c:v>
                </c:pt>
                <c:pt idx="1845">
                  <c:v>34.441084373654341</c:v>
                </c:pt>
                <c:pt idx="1846">
                  <c:v>34.504237137441564</c:v>
                </c:pt>
                <c:pt idx="1847">
                  <c:v>34.56743370516719</c:v>
                </c:pt>
                <c:pt idx="1848">
                  <c:v>34.63063027289283</c:v>
                </c:pt>
                <c:pt idx="1849">
                  <c:v>34.693783036680045</c:v>
                </c:pt>
                <c:pt idx="1850">
                  <c:v>34.756866965706891</c:v>
                </c:pt>
                <c:pt idx="1851">
                  <c:v>34.819894575384339</c:v>
                </c:pt>
                <c:pt idx="1852">
                  <c:v>34.882890896534356</c:v>
                </c:pt>
                <c:pt idx="1853">
                  <c:v>34.945893475389852</c:v>
                </c:pt>
                <c:pt idx="1854">
                  <c:v>35.008952373594752</c:v>
                </c:pt>
                <c:pt idx="1855">
                  <c:v>35.072067591149036</c:v>
                </c:pt>
                <c:pt idx="1856">
                  <c:v>35.135239128052717</c:v>
                </c:pt>
                <c:pt idx="1857">
                  <c:v>35.198423180367371</c:v>
                </c:pt>
                <c:pt idx="1858">
                  <c:v>35.261588459565573</c:v>
                </c:pt>
                <c:pt idx="1859">
                  <c:v>35.32469741941437</c:v>
                </c:pt>
                <c:pt idx="1860">
                  <c:v>35.387743802208284</c:v>
                </c:pt>
                <c:pt idx="1861">
                  <c:v>35.45074638106378</c:v>
                </c:pt>
                <c:pt idx="1862">
                  <c:v>35.513742702213797</c:v>
                </c:pt>
                <c:pt idx="1863">
                  <c:v>35.576770311891252</c:v>
                </c:pt>
                <c:pt idx="1864">
                  <c:v>35.639854240918098</c:v>
                </c:pt>
                <c:pt idx="1865">
                  <c:v>35.70299448929434</c:v>
                </c:pt>
                <c:pt idx="1866">
                  <c:v>35.766166026198022</c:v>
                </c:pt>
                <c:pt idx="1867">
                  <c:v>35.829337563101703</c:v>
                </c:pt>
                <c:pt idx="1868">
                  <c:v>35.892471553772452</c:v>
                </c:pt>
                <c:pt idx="1869">
                  <c:v>35.955542967388325</c:v>
                </c:pt>
                <c:pt idx="1870">
                  <c:v>36.018564319360287</c:v>
                </c:pt>
                <c:pt idx="1871">
                  <c:v>36.081566898215783</c:v>
                </c:pt>
                <c:pt idx="1872">
                  <c:v>36.144581992482259</c:v>
                </c:pt>
                <c:pt idx="1873">
                  <c:v>36.207634632981666</c:v>
                </c:pt>
                <c:pt idx="1874">
                  <c:v>36.27074985053595</c:v>
                </c:pt>
                <c:pt idx="1875">
                  <c:v>36.333908872028658</c:v>
                </c:pt>
                <c:pt idx="1876">
                  <c:v>36.397080408932339</c:v>
                </c:pt>
                <c:pt idx="1877">
                  <c:v>36.460226915014069</c:v>
                </c:pt>
                <c:pt idx="1878">
                  <c:v>36.523323359451894</c:v>
                </c:pt>
                <c:pt idx="1879">
                  <c:v>36.586369742245807</c:v>
                </c:pt>
                <c:pt idx="1880">
                  <c:v>36.64937232110131</c:v>
                </c:pt>
                <c:pt idx="1881">
                  <c:v>36.712374899956814</c:v>
                </c:pt>
                <c:pt idx="1882">
                  <c:v>36.775408767339755</c:v>
                </c:pt>
                <c:pt idx="1883">
                  <c:v>36.8384926963666</c:v>
                </c:pt>
                <c:pt idx="1884">
                  <c:v>36.90162668703735</c:v>
                </c:pt>
                <c:pt idx="1885">
                  <c:v>36.964785708530059</c:v>
                </c:pt>
                <c:pt idx="1886">
                  <c:v>37.027932214611781</c:v>
                </c:pt>
                <c:pt idx="1887">
                  <c:v>37.091047432166071</c:v>
                </c:pt>
                <c:pt idx="1888">
                  <c:v>37.154112588076451</c:v>
                </c:pt>
                <c:pt idx="1889">
                  <c:v>37.217127682342927</c:v>
                </c:pt>
                <c:pt idx="1890">
                  <c:v>37.280130261198423</c:v>
                </c:pt>
                <c:pt idx="1891">
                  <c:v>37.343151613170392</c:v>
                </c:pt>
                <c:pt idx="1892">
                  <c:v>37.406210511375285</c:v>
                </c:pt>
                <c:pt idx="1893">
                  <c:v>37.469319471224082</c:v>
                </c:pt>
                <c:pt idx="1894">
                  <c:v>37.532465977305819</c:v>
                </c:pt>
                <c:pt idx="1895">
                  <c:v>37.59562499879852</c:v>
                </c:pt>
                <c:pt idx="1896">
                  <c:v>37.658752731763784</c:v>
                </c:pt>
                <c:pt idx="1897">
                  <c:v>37.721842918496122</c:v>
                </c:pt>
                <c:pt idx="1898">
                  <c:v>37.784876785879064</c:v>
                </c:pt>
                <c:pt idx="1899">
                  <c:v>37.847885622440046</c:v>
                </c:pt>
                <c:pt idx="1900">
                  <c:v>37.910900716706522</c:v>
                </c:pt>
                <c:pt idx="1901">
                  <c:v>37.973940841794956</c:v>
                </c:pt>
                <c:pt idx="1902">
                  <c:v>38.037024770821802</c:v>
                </c:pt>
                <c:pt idx="1903">
                  <c:v>38.100152503787058</c:v>
                </c:pt>
                <c:pt idx="1904">
                  <c:v>38.163299009868794</c:v>
                </c:pt>
                <c:pt idx="1905">
                  <c:v>38.226433000539544</c:v>
                </c:pt>
                <c:pt idx="1906">
                  <c:v>38.289535702682855</c:v>
                </c:pt>
                <c:pt idx="1907">
                  <c:v>38.352594600887748</c:v>
                </c:pt>
                <c:pt idx="1908">
                  <c:v>38.415609695154224</c:v>
                </c:pt>
                <c:pt idx="1909">
                  <c:v>38.478618531715213</c:v>
                </c:pt>
                <c:pt idx="1910">
                  <c:v>38.541639883687175</c:v>
                </c:pt>
                <c:pt idx="1911">
                  <c:v>38.604698781892068</c:v>
                </c:pt>
                <c:pt idx="1912">
                  <c:v>38.66780148403538</c:v>
                </c:pt>
                <c:pt idx="1913">
                  <c:v>38.730935474706129</c:v>
                </c:pt>
                <c:pt idx="1914">
                  <c:v>38.794075723082372</c:v>
                </c:pt>
                <c:pt idx="1915">
                  <c:v>38.857190940636656</c:v>
                </c:pt>
                <c:pt idx="1916">
                  <c:v>38.920262354252529</c:v>
                </c:pt>
                <c:pt idx="1917">
                  <c:v>38.98329622163547</c:v>
                </c:pt>
                <c:pt idx="1918">
                  <c:v>39.046311315901946</c:v>
                </c:pt>
                <c:pt idx="1919">
                  <c:v>39.109326410168421</c:v>
                </c:pt>
                <c:pt idx="1920">
                  <c:v>39.172366535256856</c:v>
                </c:pt>
                <c:pt idx="1921">
                  <c:v>39.235450464283701</c:v>
                </c:pt>
                <c:pt idx="1922">
                  <c:v>39.298571939543478</c:v>
                </c:pt>
                <c:pt idx="1923">
                  <c:v>39.361705930214228</c:v>
                </c:pt>
                <c:pt idx="1924">
                  <c:v>39.424827405474005</c:v>
                </c:pt>
                <c:pt idx="1925">
                  <c:v>39.487917592206337</c:v>
                </c:pt>
                <c:pt idx="1926">
                  <c:v>39.550970232705744</c:v>
                </c:pt>
                <c:pt idx="1927">
                  <c:v>39.613991584677706</c:v>
                </c:pt>
                <c:pt idx="1928">
                  <c:v>39.677000421238695</c:v>
                </c:pt>
                <c:pt idx="1929">
                  <c:v>39.74002803091615</c:v>
                </c:pt>
                <c:pt idx="1930">
                  <c:v>39.803086929121037</c:v>
                </c:pt>
                <c:pt idx="1931">
                  <c:v>39.866189631264348</c:v>
                </c:pt>
                <c:pt idx="1932">
                  <c:v>39.929311106524125</c:v>
                </c:pt>
                <c:pt idx="1933">
                  <c:v>39.992432581783902</c:v>
                </c:pt>
                <c:pt idx="1934">
                  <c:v>40.055535283927213</c:v>
                </c:pt>
                <c:pt idx="1935">
                  <c:v>40.118600439837593</c:v>
                </c:pt>
                <c:pt idx="1936">
                  <c:v>40.181628049515048</c:v>
                </c:pt>
                <c:pt idx="1937">
                  <c:v>40.244643143781524</c:v>
                </c:pt>
                <c:pt idx="1938">
                  <c:v>40.307658238048006</c:v>
                </c:pt>
                <c:pt idx="1939">
                  <c:v>40.37070462084192</c:v>
                </c:pt>
                <c:pt idx="1940">
                  <c:v>40.433782292163272</c:v>
                </c:pt>
                <c:pt idx="1941">
                  <c:v>40.496891252012077</c:v>
                </c:pt>
                <c:pt idx="1942">
                  <c:v>40.560012727271854</c:v>
                </c:pt>
                <c:pt idx="1943">
                  <c:v>40.623121687120651</c:v>
                </c:pt>
                <c:pt idx="1944">
                  <c:v>40.686205616147497</c:v>
                </c:pt>
                <c:pt idx="1945">
                  <c:v>40.749245741235924</c:v>
                </c:pt>
                <c:pt idx="1946">
                  <c:v>40.812267093207893</c:v>
                </c:pt>
                <c:pt idx="1947">
                  <c:v>40.875282187474369</c:v>
                </c:pt>
                <c:pt idx="1948">
                  <c:v>40.938309797151817</c:v>
                </c:pt>
                <c:pt idx="1949">
                  <c:v>41.001374953062196</c:v>
                </c:pt>
                <c:pt idx="1950">
                  <c:v>41.064465139794535</c:v>
                </c:pt>
                <c:pt idx="1951">
                  <c:v>41.127580357348819</c:v>
                </c:pt>
                <c:pt idx="1952">
                  <c:v>41.190689317197624</c:v>
                </c:pt>
                <c:pt idx="1953">
                  <c:v>41.253779503929962</c:v>
                </c:pt>
                <c:pt idx="1954">
                  <c:v>41.316838402134849</c:v>
                </c:pt>
                <c:pt idx="1955">
                  <c:v>41.379866011812304</c:v>
                </c:pt>
                <c:pt idx="1956">
                  <c:v>41.442881106078779</c:v>
                </c:pt>
                <c:pt idx="1957">
                  <c:v>41.505896200345255</c:v>
                </c:pt>
                <c:pt idx="1958">
                  <c:v>41.568942583139176</c:v>
                </c:pt>
                <c:pt idx="1959">
                  <c:v>41.632013996755042</c:v>
                </c:pt>
                <c:pt idx="1960">
                  <c:v>41.695116698898353</c:v>
                </c:pt>
                <c:pt idx="1961">
                  <c:v>41.758225658747151</c:v>
                </c:pt>
                <c:pt idx="1962">
                  <c:v>41.821322103184976</c:v>
                </c:pt>
                <c:pt idx="1963">
                  <c:v>41.884387259095362</c:v>
                </c:pt>
                <c:pt idx="1964">
                  <c:v>41.947427384183783</c:v>
                </c:pt>
                <c:pt idx="1965">
                  <c:v>42.010442478450258</c:v>
                </c:pt>
                <c:pt idx="1966">
                  <c:v>42.073457572716734</c:v>
                </c:pt>
                <c:pt idx="1967">
                  <c:v>42.136491440099675</c:v>
                </c:pt>
                <c:pt idx="1968">
                  <c:v>42.199550338304576</c:v>
                </c:pt>
                <c:pt idx="1969">
                  <c:v>42.262634267331421</c:v>
                </c:pt>
                <c:pt idx="1970">
                  <c:v>42.325736969474733</c:v>
                </c:pt>
                <c:pt idx="1971">
                  <c:v>42.388839671618044</c:v>
                </c:pt>
                <c:pt idx="1972">
                  <c:v>42.451917342939396</c:v>
                </c:pt>
                <c:pt idx="1973">
                  <c:v>42.514963725733317</c:v>
                </c:pt>
                <c:pt idx="1974">
                  <c:v>42.577991335410772</c:v>
                </c:pt>
                <c:pt idx="1975">
                  <c:v>42.641006429677248</c:v>
                </c:pt>
                <c:pt idx="1976">
                  <c:v>42.704027781649209</c:v>
                </c:pt>
                <c:pt idx="1977">
                  <c:v>42.76707416444313</c:v>
                </c:pt>
                <c:pt idx="1978">
                  <c:v>42.830145578059003</c:v>
                </c:pt>
                <c:pt idx="1979">
                  <c:v>42.893235764791328</c:v>
                </c:pt>
                <c:pt idx="1980">
                  <c:v>42.95633220922916</c:v>
                </c:pt>
                <c:pt idx="1981">
                  <c:v>43.019416138256005</c:v>
                </c:pt>
                <c:pt idx="1982">
                  <c:v>43.082475036460892</c:v>
                </c:pt>
                <c:pt idx="1983">
                  <c:v>43.145508903843833</c:v>
                </c:pt>
                <c:pt idx="1984">
                  <c:v>43.208523998110309</c:v>
                </c:pt>
                <c:pt idx="1985">
                  <c:v>43.271539092376784</c:v>
                </c:pt>
                <c:pt idx="1986">
                  <c:v>43.334572959759726</c:v>
                </c:pt>
                <c:pt idx="1987">
                  <c:v>43.397631857964626</c:v>
                </c:pt>
                <c:pt idx="1988">
                  <c:v>43.460709529285978</c:v>
                </c:pt>
                <c:pt idx="1989">
                  <c:v>43.523799716018317</c:v>
                </c:pt>
                <c:pt idx="1990">
                  <c:v>43.586889902750656</c:v>
                </c:pt>
                <c:pt idx="1991">
                  <c:v>43.649961316366515</c:v>
                </c:pt>
                <c:pt idx="1992">
                  <c:v>43.713001441454949</c:v>
                </c:pt>
                <c:pt idx="1993">
                  <c:v>43.776022793426918</c:v>
                </c:pt>
                <c:pt idx="1994">
                  <c:v>43.839037887693394</c:v>
                </c:pt>
                <c:pt idx="1995">
                  <c:v>43.902065497370842</c:v>
                </c:pt>
                <c:pt idx="1996">
                  <c:v>43.965105622459276</c:v>
                </c:pt>
                <c:pt idx="1997">
                  <c:v>44.028177036075135</c:v>
                </c:pt>
                <c:pt idx="1998">
                  <c:v>44.091260965101981</c:v>
                </c:pt>
                <c:pt idx="1999">
                  <c:v>44.154344894128826</c:v>
                </c:pt>
                <c:pt idx="2000">
                  <c:v>44.217422565450192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'Stroke-Stress'!$G$3</c:f>
              <c:strCache>
                <c:ptCount val="1"/>
                <c:pt idx="0">
                  <c:v>Vessel Heave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'Stroke-Stress'!$G$4:$G$2004</c:f>
              <c:numCache>
                <c:formatCode>0.00</c:formatCode>
                <c:ptCount val="2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4.6870214106842598E-2</c:v>
                </c:pt>
                <c:pt idx="1002">
                  <c:v>0.11248851385642224</c:v>
                </c:pt>
                <c:pt idx="1003">
                  <c:v>0.17810055590051366</c:v>
                </c:pt>
                <c:pt idx="1004">
                  <c:v>0.2437188556500933</c:v>
                </c:pt>
                <c:pt idx="1005">
                  <c:v>0.30933715539967294</c:v>
                </c:pt>
                <c:pt idx="1006">
                  <c:v>0.37495545514925255</c:v>
                </c:pt>
                <c:pt idx="1007">
                  <c:v>0.44056749719334398</c:v>
                </c:pt>
                <c:pt idx="1008">
                  <c:v>0.50618579694292365</c:v>
                </c:pt>
                <c:pt idx="1009">
                  <c:v>0.57180409669250321</c:v>
                </c:pt>
                <c:pt idx="1010">
                  <c:v>0.63742239644208287</c:v>
                </c:pt>
                <c:pt idx="1011">
                  <c:v>0.70303443848617431</c:v>
                </c:pt>
                <c:pt idx="1012">
                  <c:v>0.76865273823575397</c:v>
                </c:pt>
                <c:pt idx="1013">
                  <c:v>0.83427103798533353</c:v>
                </c:pt>
                <c:pt idx="1014">
                  <c:v>0.8998893377349132</c:v>
                </c:pt>
                <c:pt idx="1015">
                  <c:v>0.96550137977900463</c:v>
                </c:pt>
                <c:pt idx="1016">
                  <c:v>1.0311196795285842</c:v>
                </c:pt>
                <c:pt idx="1017">
                  <c:v>1.096737979278164</c:v>
                </c:pt>
                <c:pt idx="1018">
                  <c:v>1.1623562790277435</c:v>
                </c:pt>
                <c:pt idx="1019">
                  <c:v>1.2279745787773231</c:v>
                </c:pt>
                <c:pt idx="1020">
                  <c:v>1.2935866208214146</c:v>
                </c:pt>
                <c:pt idx="1021">
                  <c:v>1.3592049205709942</c:v>
                </c:pt>
                <c:pt idx="1022">
                  <c:v>1.424823220320574</c:v>
                </c:pt>
                <c:pt idx="1023">
                  <c:v>1.4904415200701535</c:v>
                </c:pt>
                <c:pt idx="1024">
                  <c:v>1.5560535621142448</c:v>
                </c:pt>
                <c:pt idx="1025">
                  <c:v>1.6216718618638246</c:v>
                </c:pt>
                <c:pt idx="1026">
                  <c:v>1.6872901616134042</c:v>
                </c:pt>
                <c:pt idx="1027">
                  <c:v>1.7529084613629837</c:v>
                </c:pt>
                <c:pt idx="1028">
                  <c:v>1.8185205034070753</c:v>
                </c:pt>
                <c:pt idx="1029">
                  <c:v>1.8841388031566548</c:v>
                </c:pt>
                <c:pt idx="1030">
                  <c:v>1.9497571029062346</c:v>
                </c:pt>
                <c:pt idx="1031">
                  <c:v>2.0153754026558142</c:v>
                </c:pt>
                <c:pt idx="1032">
                  <c:v>2.0809874446999057</c:v>
                </c:pt>
                <c:pt idx="1033">
                  <c:v>2.1466057444494853</c:v>
                </c:pt>
                <c:pt idx="1034">
                  <c:v>2.2122240441990648</c:v>
                </c:pt>
                <c:pt idx="1035">
                  <c:v>2.2778423439486444</c:v>
                </c:pt>
                <c:pt idx="1036">
                  <c:v>2.3434543859927359</c:v>
                </c:pt>
                <c:pt idx="1037">
                  <c:v>2.4090726857423155</c:v>
                </c:pt>
                <c:pt idx="1038">
                  <c:v>2.474690985491895</c:v>
                </c:pt>
                <c:pt idx="1039">
                  <c:v>2.540309285241475</c:v>
                </c:pt>
                <c:pt idx="1040">
                  <c:v>2.6059213272855661</c:v>
                </c:pt>
                <c:pt idx="1041">
                  <c:v>2.6715396270351457</c:v>
                </c:pt>
                <c:pt idx="1042">
                  <c:v>2.7371579267847257</c:v>
                </c:pt>
                <c:pt idx="1043">
                  <c:v>2.8027762265343052</c:v>
                </c:pt>
                <c:pt idx="1044">
                  <c:v>2.8683945262838848</c:v>
                </c:pt>
                <c:pt idx="1045">
                  <c:v>2.9340065683279763</c:v>
                </c:pt>
                <c:pt idx="1046">
                  <c:v>2.9996248680775559</c:v>
                </c:pt>
                <c:pt idx="1047">
                  <c:v>3.0652431678271355</c:v>
                </c:pt>
                <c:pt idx="1048">
                  <c:v>3.130861467576715</c:v>
                </c:pt>
                <c:pt idx="1049">
                  <c:v>3.1964735096208066</c:v>
                </c:pt>
                <c:pt idx="1050">
                  <c:v>3.2620918093703861</c:v>
                </c:pt>
                <c:pt idx="1051">
                  <c:v>3.3277101091199657</c:v>
                </c:pt>
                <c:pt idx="1052">
                  <c:v>3.3933284088695452</c:v>
                </c:pt>
                <c:pt idx="1053">
                  <c:v>3.4589404509136368</c:v>
                </c:pt>
                <c:pt idx="1054">
                  <c:v>3.5245587506632163</c:v>
                </c:pt>
                <c:pt idx="1055">
                  <c:v>3.5901770504127963</c:v>
                </c:pt>
                <c:pt idx="1056">
                  <c:v>3.6557953501623759</c:v>
                </c:pt>
                <c:pt idx="1057">
                  <c:v>3.721407392206467</c:v>
                </c:pt>
                <c:pt idx="1058">
                  <c:v>3.787025691956047</c:v>
                </c:pt>
                <c:pt idx="1059">
                  <c:v>3.8526439917056265</c:v>
                </c:pt>
                <c:pt idx="1060">
                  <c:v>3.9182622914552061</c:v>
                </c:pt>
                <c:pt idx="1061">
                  <c:v>3.9838743334992976</c:v>
                </c:pt>
                <c:pt idx="1062">
                  <c:v>4.0494926332488772</c:v>
                </c:pt>
                <c:pt idx="1063">
                  <c:v>4.1151109329984568</c:v>
                </c:pt>
                <c:pt idx="1064">
                  <c:v>4.1807292327480363</c:v>
                </c:pt>
                <c:pt idx="1065">
                  <c:v>4.2463412747921279</c:v>
                </c:pt>
                <c:pt idx="1066">
                  <c:v>4.3119595745417074</c:v>
                </c:pt>
                <c:pt idx="1067">
                  <c:v>4.377577874291287</c:v>
                </c:pt>
                <c:pt idx="1068">
                  <c:v>4.4431961740408665</c:v>
                </c:pt>
                <c:pt idx="1069">
                  <c:v>4.5088144737904461</c:v>
                </c:pt>
                <c:pt idx="1070">
                  <c:v>4.5744265158345376</c:v>
                </c:pt>
                <c:pt idx="1071">
                  <c:v>4.6400448155841172</c:v>
                </c:pt>
                <c:pt idx="1072">
                  <c:v>4.7056631153336967</c:v>
                </c:pt>
                <c:pt idx="1073">
                  <c:v>4.7712814150832763</c:v>
                </c:pt>
                <c:pt idx="1074">
                  <c:v>4.8368934571273678</c:v>
                </c:pt>
                <c:pt idx="1075">
                  <c:v>4.9025117568769474</c:v>
                </c:pt>
                <c:pt idx="1076">
                  <c:v>4.968130056626527</c:v>
                </c:pt>
                <c:pt idx="1077">
                  <c:v>5.0337483563761074</c:v>
                </c:pt>
                <c:pt idx="1078">
                  <c:v>5.0993603984201981</c:v>
                </c:pt>
                <c:pt idx="1079">
                  <c:v>5.1649786981697785</c:v>
                </c:pt>
                <c:pt idx="1080">
                  <c:v>5.2305969979193581</c:v>
                </c:pt>
                <c:pt idx="1081">
                  <c:v>5.2962152976689376</c:v>
                </c:pt>
                <c:pt idx="1082">
                  <c:v>5.3618273397130292</c:v>
                </c:pt>
                <c:pt idx="1083">
                  <c:v>5.4274456394626087</c:v>
                </c:pt>
                <c:pt idx="1084">
                  <c:v>5.4930639392121883</c:v>
                </c:pt>
                <c:pt idx="1085">
                  <c:v>5.5586822389617678</c:v>
                </c:pt>
                <c:pt idx="1086">
                  <c:v>5.6242942810058594</c:v>
                </c:pt>
                <c:pt idx="1087">
                  <c:v>5.6899125807554389</c:v>
                </c:pt>
                <c:pt idx="1088">
                  <c:v>5.7555308805050185</c:v>
                </c:pt>
                <c:pt idx="1089">
                  <c:v>5.821149180254598</c:v>
                </c:pt>
                <c:pt idx="1090">
                  <c:v>5.8867612222986896</c:v>
                </c:pt>
                <c:pt idx="1091">
                  <c:v>5.9523795220482691</c:v>
                </c:pt>
                <c:pt idx="1092">
                  <c:v>6.0179978217978487</c:v>
                </c:pt>
                <c:pt idx="1093">
                  <c:v>6.0836161215474283</c:v>
                </c:pt>
                <c:pt idx="1094">
                  <c:v>6.1492344212970078</c:v>
                </c:pt>
                <c:pt idx="1095">
                  <c:v>6.2148464633410994</c:v>
                </c:pt>
                <c:pt idx="1096">
                  <c:v>6.2804647630906789</c:v>
                </c:pt>
                <c:pt idx="1097">
                  <c:v>6.3460830628402585</c:v>
                </c:pt>
                <c:pt idx="1098">
                  <c:v>6.411701362589838</c:v>
                </c:pt>
                <c:pt idx="1099">
                  <c:v>6.4773134046339296</c:v>
                </c:pt>
                <c:pt idx="1100">
                  <c:v>6.5429317043835091</c:v>
                </c:pt>
                <c:pt idx="1101">
                  <c:v>6.6085500041330887</c:v>
                </c:pt>
                <c:pt idx="1102">
                  <c:v>6.6741683038826682</c:v>
                </c:pt>
                <c:pt idx="1103">
                  <c:v>6.7397803459267598</c:v>
                </c:pt>
                <c:pt idx="1104">
                  <c:v>6.8053986456763393</c:v>
                </c:pt>
                <c:pt idx="1105">
                  <c:v>6.8710169454259189</c:v>
                </c:pt>
                <c:pt idx="1106">
                  <c:v>6.9366352451754993</c:v>
                </c:pt>
                <c:pt idx="1107">
                  <c:v>7.00224728721959</c:v>
                </c:pt>
                <c:pt idx="1108">
                  <c:v>7.0678655869691704</c:v>
                </c:pt>
                <c:pt idx="1109">
                  <c:v>7.13348388671875</c:v>
                </c:pt>
                <c:pt idx="1110">
                  <c:v>7.1991021864683296</c:v>
                </c:pt>
                <c:pt idx="1111">
                  <c:v>7.2647142285124211</c:v>
                </c:pt>
                <c:pt idx="1112">
                  <c:v>7.3303325282620007</c:v>
                </c:pt>
                <c:pt idx="1113">
                  <c:v>7.3959508280115802</c:v>
                </c:pt>
                <c:pt idx="1114">
                  <c:v>7.4615691277611598</c:v>
                </c:pt>
                <c:pt idx="1115">
                  <c:v>7.5271811698052513</c:v>
                </c:pt>
                <c:pt idx="1116">
                  <c:v>7.5927994695548309</c:v>
                </c:pt>
                <c:pt idx="1117">
                  <c:v>7.6584177693044104</c:v>
                </c:pt>
                <c:pt idx="1118">
                  <c:v>7.72403606905399</c:v>
                </c:pt>
                <c:pt idx="1119">
                  <c:v>7.7896543688035695</c:v>
                </c:pt>
                <c:pt idx="1120">
                  <c:v>7.8552664108476611</c:v>
                </c:pt>
                <c:pt idx="1121">
                  <c:v>7.9208847105972406</c:v>
                </c:pt>
                <c:pt idx="1122">
                  <c:v>7.9865030103468202</c:v>
                </c:pt>
                <c:pt idx="1123">
                  <c:v>8.0521213100963998</c:v>
                </c:pt>
                <c:pt idx="1124">
                  <c:v>8.1177333521404922</c:v>
                </c:pt>
                <c:pt idx="1125">
                  <c:v>8.1833516518900709</c:v>
                </c:pt>
                <c:pt idx="1126">
                  <c:v>8.2489699516396513</c:v>
                </c:pt>
                <c:pt idx="1127">
                  <c:v>8.31458825138923</c:v>
                </c:pt>
                <c:pt idx="1128">
                  <c:v>8.3802002934333224</c:v>
                </c:pt>
                <c:pt idx="1129">
                  <c:v>8.4458185931829011</c:v>
                </c:pt>
                <c:pt idx="1130">
                  <c:v>8.5114368929324815</c:v>
                </c:pt>
                <c:pt idx="1131">
                  <c:v>8.5770551926820602</c:v>
                </c:pt>
                <c:pt idx="1132">
                  <c:v>8.6426672347261526</c:v>
                </c:pt>
                <c:pt idx="1133">
                  <c:v>8.7082855344757313</c:v>
                </c:pt>
                <c:pt idx="1134">
                  <c:v>8.7739038342253117</c:v>
                </c:pt>
                <c:pt idx="1135">
                  <c:v>8.8395221339748904</c:v>
                </c:pt>
                <c:pt idx="1136">
                  <c:v>8.9051341760189828</c:v>
                </c:pt>
                <c:pt idx="1137">
                  <c:v>8.9707524757685615</c:v>
                </c:pt>
                <c:pt idx="1138">
                  <c:v>9.0363707755181419</c:v>
                </c:pt>
                <c:pt idx="1139">
                  <c:v>9.1019890752677206</c:v>
                </c:pt>
                <c:pt idx="1140">
                  <c:v>9.167601117311813</c:v>
                </c:pt>
                <c:pt idx="1141">
                  <c:v>9.2332194170613917</c:v>
                </c:pt>
                <c:pt idx="1142">
                  <c:v>9.2988377168109722</c:v>
                </c:pt>
                <c:pt idx="1143">
                  <c:v>9.3644560165605508</c:v>
                </c:pt>
                <c:pt idx="1144">
                  <c:v>9.4300743163101313</c:v>
                </c:pt>
                <c:pt idx="1145">
                  <c:v>9.4956863583542219</c:v>
                </c:pt>
                <c:pt idx="1146">
                  <c:v>9.5613046581038024</c:v>
                </c:pt>
                <c:pt idx="1147">
                  <c:v>9.626922957853381</c:v>
                </c:pt>
                <c:pt idx="1148">
                  <c:v>9.6925412576029615</c:v>
                </c:pt>
                <c:pt idx="1149">
                  <c:v>9.7581532996470521</c:v>
                </c:pt>
                <c:pt idx="1150">
                  <c:v>9.8237715993966326</c:v>
                </c:pt>
                <c:pt idx="1151">
                  <c:v>9.889389899146213</c:v>
                </c:pt>
                <c:pt idx="1152">
                  <c:v>9.9550081988957917</c:v>
                </c:pt>
                <c:pt idx="1153">
                  <c:v>10.020620240939882</c:v>
                </c:pt>
                <c:pt idx="1154">
                  <c:v>10.086238540689463</c:v>
                </c:pt>
                <c:pt idx="1155">
                  <c:v>10.151856840439043</c:v>
                </c:pt>
                <c:pt idx="1156">
                  <c:v>10.217475140188622</c:v>
                </c:pt>
                <c:pt idx="1157">
                  <c:v>10.283087182232714</c:v>
                </c:pt>
                <c:pt idx="1158">
                  <c:v>10.348705481982293</c:v>
                </c:pt>
                <c:pt idx="1159">
                  <c:v>10.414323781731873</c:v>
                </c:pt>
                <c:pt idx="1160">
                  <c:v>10.479942081481452</c:v>
                </c:pt>
                <c:pt idx="1161">
                  <c:v>10.545554123525545</c:v>
                </c:pt>
                <c:pt idx="1162">
                  <c:v>10.611172423275123</c:v>
                </c:pt>
                <c:pt idx="1163">
                  <c:v>10.676790723024704</c:v>
                </c:pt>
                <c:pt idx="1164">
                  <c:v>10.742409022774282</c:v>
                </c:pt>
                <c:pt idx="1165">
                  <c:v>10.808021064818375</c:v>
                </c:pt>
                <c:pt idx="1166">
                  <c:v>10.873639364567953</c:v>
                </c:pt>
                <c:pt idx="1167">
                  <c:v>10.939257664317534</c:v>
                </c:pt>
                <c:pt idx="1168">
                  <c:v>11.004875964067113</c:v>
                </c:pt>
                <c:pt idx="1169">
                  <c:v>11.070494263816693</c:v>
                </c:pt>
                <c:pt idx="1170">
                  <c:v>11.136106305860784</c:v>
                </c:pt>
                <c:pt idx="1171">
                  <c:v>11.201724605610364</c:v>
                </c:pt>
                <c:pt idx="1172">
                  <c:v>11.267342905359943</c:v>
                </c:pt>
                <c:pt idx="1173">
                  <c:v>11.332961205109523</c:v>
                </c:pt>
                <c:pt idx="1174">
                  <c:v>11.398573247153614</c:v>
                </c:pt>
                <c:pt idx="1175">
                  <c:v>11.464191546903194</c:v>
                </c:pt>
                <c:pt idx="1176">
                  <c:v>11.529809846652773</c:v>
                </c:pt>
                <c:pt idx="1177">
                  <c:v>11.595428146402353</c:v>
                </c:pt>
                <c:pt idx="1178">
                  <c:v>11.661040188446444</c:v>
                </c:pt>
                <c:pt idx="1179">
                  <c:v>11.726658488196025</c:v>
                </c:pt>
                <c:pt idx="1180">
                  <c:v>11.792276787945605</c:v>
                </c:pt>
                <c:pt idx="1181">
                  <c:v>11.857895087695184</c:v>
                </c:pt>
                <c:pt idx="1182">
                  <c:v>11.923507129739274</c:v>
                </c:pt>
                <c:pt idx="1183">
                  <c:v>11.989125429488855</c:v>
                </c:pt>
                <c:pt idx="1184">
                  <c:v>12.054743729238435</c:v>
                </c:pt>
                <c:pt idx="1185">
                  <c:v>12.120362028988014</c:v>
                </c:pt>
                <c:pt idx="1186">
                  <c:v>12.185974071032106</c:v>
                </c:pt>
                <c:pt idx="1187">
                  <c:v>12.251592370781685</c:v>
                </c:pt>
                <c:pt idx="1188">
                  <c:v>12.317210670531265</c:v>
                </c:pt>
                <c:pt idx="1189">
                  <c:v>12.382828970280844</c:v>
                </c:pt>
                <c:pt idx="1190">
                  <c:v>12.448441012324936</c:v>
                </c:pt>
                <c:pt idx="1191">
                  <c:v>12.514059312074515</c:v>
                </c:pt>
                <c:pt idx="1192">
                  <c:v>12.579677611824096</c:v>
                </c:pt>
                <c:pt idx="1193">
                  <c:v>12.645295911573674</c:v>
                </c:pt>
                <c:pt idx="1194">
                  <c:v>12.710914211323255</c:v>
                </c:pt>
                <c:pt idx="1195">
                  <c:v>12.776526253367345</c:v>
                </c:pt>
                <c:pt idx="1196">
                  <c:v>12.842144553116926</c:v>
                </c:pt>
                <c:pt idx="1197">
                  <c:v>12.907762852866504</c:v>
                </c:pt>
                <c:pt idx="1198">
                  <c:v>12.973381152616085</c:v>
                </c:pt>
                <c:pt idx="1199">
                  <c:v>13.038993194660176</c:v>
                </c:pt>
                <c:pt idx="1200">
                  <c:v>13.104611494409756</c:v>
                </c:pt>
                <c:pt idx="1201">
                  <c:v>13.170229794159335</c:v>
                </c:pt>
                <c:pt idx="1202">
                  <c:v>13.235848093908915</c:v>
                </c:pt>
                <c:pt idx="1203">
                  <c:v>13.301460135953006</c:v>
                </c:pt>
                <c:pt idx="1204">
                  <c:v>13.367078435702586</c:v>
                </c:pt>
                <c:pt idx="1205">
                  <c:v>13.432696735452165</c:v>
                </c:pt>
                <c:pt idx="1206">
                  <c:v>13.498315035201745</c:v>
                </c:pt>
                <c:pt idx="1207">
                  <c:v>13.563927077245836</c:v>
                </c:pt>
                <c:pt idx="1208">
                  <c:v>13.629545376995416</c:v>
                </c:pt>
                <c:pt idx="1209">
                  <c:v>13.695163676744997</c:v>
                </c:pt>
                <c:pt idx="1210">
                  <c:v>13.760781976494576</c:v>
                </c:pt>
                <c:pt idx="1211">
                  <c:v>13.826394018538666</c:v>
                </c:pt>
                <c:pt idx="1212">
                  <c:v>13.892012318288247</c:v>
                </c:pt>
                <c:pt idx="1213">
                  <c:v>13.957630618037827</c:v>
                </c:pt>
                <c:pt idx="1214">
                  <c:v>14.023248917787406</c:v>
                </c:pt>
                <c:pt idx="1215">
                  <c:v>14.088860959831498</c:v>
                </c:pt>
                <c:pt idx="1216">
                  <c:v>14.154479259581077</c:v>
                </c:pt>
                <c:pt idx="1217">
                  <c:v>14.220097559330657</c:v>
                </c:pt>
                <c:pt idx="1218">
                  <c:v>14.285715859080236</c:v>
                </c:pt>
                <c:pt idx="1219">
                  <c:v>14.351334158829816</c:v>
                </c:pt>
                <c:pt idx="1220">
                  <c:v>14.416946200873907</c:v>
                </c:pt>
                <c:pt idx="1221">
                  <c:v>14.482564500623488</c:v>
                </c:pt>
                <c:pt idx="1222">
                  <c:v>14.548182800373066</c:v>
                </c:pt>
                <c:pt idx="1223">
                  <c:v>14.613801100122647</c:v>
                </c:pt>
                <c:pt idx="1224">
                  <c:v>14.679413142166737</c:v>
                </c:pt>
                <c:pt idx="1225">
                  <c:v>14.745031441916318</c:v>
                </c:pt>
                <c:pt idx="1226">
                  <c:v>14.810649741665896</c:v>
                </c:pt>
                <c:pt idx="1227">
                  <c:v>14.876268041415477</c:v>
                </c:pt>
                <c:pt idx="1228">
                  <c:v>14.941880083459568</c:v>
                </c:pt>
                <c:pt idx="1229">
                  <c:v>15.007498383209148</c:v>
                </c:pt>
                <c:pt idx="1230">
                  <c:v>15.073116682958727</c:v>
                </c:pt>
                <c:pt idx="1231">
                  <c:v>15.138734982708307</c:v>
                </c:pt>
                <c:pt idx="1232">
                  <c:v>15.204347024752398</c:v>
                </c:pt>
                <c:pt idx="1233">
                  <c:v>15.269965324501978</c:v>
                </c:pt>
                <c:pt idx="1234">
                  <c:v>15.335583624251557</c:v>
                </c:pt>
                <c:pt idx="1235">
                  <c:v>15.401201924001137</c:v>
                </c:pt>
                <c:pt idx="1236">
                  <c:v>15.466813966045228</c:v>
                </c:pt>
                <c:pt idx="1237">
                  <c:v>15.532432265794808</c:v>
                </c:pt>
                <c:pt idx="1238">
                  <c:v>15.598050565544387</c:v>
                </c:pt>
                <c:pt idx="1239">
                  <c:v>15.663668865293968</c:v>
                </c:pt>
                <c:pt idx="1240">
                  <c:v>15.729280907338058</c:v>
                </c:pt>
                <c:pt idx="1241">
                  <c:v>15.794899207087639</c:v>
                </c:pt>
                <c:pt idx="1242">
                  <c:v>15.860517506837219</c:v>
                </c:pt>
                <c:pt idx="1243">
                  <c:v>15.926135806586798</c:v>
                </c:pt>
                <c:pt idx="1244">
                  <c:v>15.991754106336378</c:v>
                </c:pt>
                <c:pt idx="1245">
                  <c:v>16.057366148380471</c:v>
                </c:pt>
                <c:pt idx="1246">
                  <c:v>16.122984448130047</c:v>
                </c:pt>
                <c:pt idx="1247">
                  <c:v>16.188602747879628</c:v>
                </c:pt>
                <c:pt idx="1248">
                  <c:v>16.254221047629208</c:v>
                </c:pt>
                <c:pt idx="1249">
                  <c:v>16.319833089673299</c:v>
                </c:pt>
                <c:pt idx="1250">
                  <c:v>16.385451389422879</c:v>
                </c:pt>
                <c:pt idx="1251">
                  <c:v>16.45106968917246</c:v>
                </c:pt>
                <c:pt idx="1252">
                  <c:v>16.516687988922037</c:v>
                </c:pt>
                <c:pt idx="1253">
                  <c:v>16.582300030966131</c:v>
                </c:pt>
                <c:pt idx="1254">
                  <c:v>16.647918330715708</c:v>
                </c:pt>
                <c:pt idx="1255">
                  <c:v>16.713536630465288</c:v>
                </c:pt>
                <c:pt idx="1256">
                  <c:v>16.779154930214869</c:v>
                </c:pt>
                <c:pt idx="1257">
                  <c:v>16.844766972258959</c:v>
                </c:pt>
                <c:pt idx="1258">
                  <c:v>16.91038527200854</c:v>
                </c:pt>
                <c:pt idx="1259">
                  <c:v>16.97600357175812</c:v>
                </c:pt>
                <c:pt idx="1260">
                  <c:v>17.041621871507697</c:v>
                </c:pt>
                <c:pt idx="1261">
                  <c:v>17.107233913551791</c:v>
                </c:pt>
                <c:pt idx="1262">
                  <c:v>17.172852213301368</c:v>
                </c:pt>
                <c:pt idx="1263">
                  <c:v>17.238470513050949</c:v>
                </c:pt>
                <c:pt idx="1264">
                  <c:v>17.304088812800529</c:v>
                </c:pt>
                <c:pt idx="1265">
                  <c:v>17.36970085484462</c:v>
                </c:pt>
                <c:pt idx="1266">
                  <c:v>17.4353191545942</c:v>
                </c:pt>
                <c:pt idx="1267">
                  <c:v>17.500937454343781</c:v>
                </c:pt>
                <c:pt idx="1268">
                  <c:v>17.566555754093361</c:v>
                </c:pt>
                <c:pt idx="1269">
                  <c:v>17.632174053842938</c:v>
                </c:pt>
                <c:pt idx="1270">
                  <c:v>17.697786095887032</c:v>
                </c:pt>
                <c:pt idx="1271">
                  <c:v>17.763404395636609</c:v>
                </c:pt>
                <c:pt idx="1272">
                  <c:v>17.82902269538619</c:v>
                </c:pt>
                <c:pt idx="1273">
                  <c:v>17.89464099513577</c:v>
                </c:pt>
                <c:pt idx="1274">
                  <c:v>17.960253037179861</c:v>
                </c:pt>
                <c:pt idx="1275">
                  <c:v>18.025871336929441</c:v>
                </c:pt>
                <c:pt idx="1276">
                  <c:v>18.091489636679022</c:v>
                </c:pt>
                <c:pt idx="1277">
                  <c:v>18.157107936428599</c:v>
                </c:pt>
                <c:pt idx="1278">
                  <c:v>18.222719978472693</c:v>
                </c:pt>
                <c:pt idx="1279">
                  <c:v>18.28833827822227</c:v>
                </c:pt>
                <c:pt idx="1280">
                  <c:v>18.35395657797185</c:v>
                </c:pt>
                <c:pt idx="1281">
                  <c:v>18.419574877721431</c:v>
                </c:pt>
                <c:pt idx="1282">
                  <c:v>18.485186919765521</c:v>
                </c:pt>
                <c:pt idx="1283">
                  <c:v>18.550805219515102</c:v>
                </c:pt>
                <c:pt idx="1284">
                  <c:v>18.616423519264682</c:v>
                </c:pt>
                <c:pt idx="1285">
                  <c:v>18.682041819014259</c:v>
                </c:pt>
                <c:pt idx="1286">
                  <c:v>18.747653861058353</c:v>
                </c:pt>
                <c:pt idx="1287">
                  <c:v>18.81327216080793</c:v>
                </c:pt>
                <c:pt idx="1288">
                  <c:v>18.878890460557511</c:v>
                </c:pt>
                <c:pt idx="1289">
                  <c:v>18.944508760307091</c:v>
                </c:pt>
                <c:pt idx="1290">
                  <c:v>19.010120802351182</c:v>
                </c:pt>
                <c:pt idx="1291">
                  <c:v>19.075739102100762</c:v>
                </c:pt>
                <c:pt idx="1292">
                  <c:v>19.141357401850343</c:v>
                </c:pt>
                <c:pt idx="1293">
                  <c:v>19.206975701599919</c:v>
                </c:pt>
                <c:pt idx="1294">
                  <c:v>19.2725940013495</c:v>
                </c:pt>
                <c:pt idx="1295">
                  <c:v>19.338206043393591</c:v>
                </c:pt>
                <c:pt idx="1296">
                  <c:v>19.403824343143171</c:v>
                </c:pt>
                <c:pt idx="1297">
                  <c:v>19.469442642892751</c:v>
                </c:pt>
                <c:pt idx="1298">
                  <c:v>19.535060942642332</c:v>
                </c:pt>
                <c:pt idx="1299">
                  <c:v>19.600672984686422</c:v>
                </c:pt>
                <c:pt idx="1300">
                  <c:v>19.666291284436003</c:v>
                </c:pt>
                <c:pt idx="1301">
                  <c:v>19.731909584185583</c:v>
                </c:pt>
                <c:pt idx="1302">
                  <c:v>19.79752788393516</c:v>
                </c:pt>
                <c:pt idx="1303">
                  <c:v>19.863139925979254</c:v>
                </c:pt>
                <c:pt idx="1304">
                  <c:v>19.928758225728831</c:v>
                </c:pt>
                <c:pt idx="1305">
                  <c:v>19.994376525478412</c:v>
                </c:pt>
                <c:pt idx="1306">
                  <c:v>20.059994825227992</c:v>
                </c:pt>
                <c:pt idx="1307">
                  <c:v>20.125606867272083</c:v>
                </c:pt>
                <c:pt idx="1308">
                  <c:v>20.191225167021663</c:v>
                </c:pt>
                <c:pt idx="1309">
                  <c:v>20.256843466771244</c:v>
                </c:pt>
                <c:pt idx="1310">
                  <c:v>20.322461766520821</c:v>
                </c:pt>
                <c:pt idx="1311">
                  <c:v>20.388073808564915</c:v>
                </c:pt>
                <c:pt idx="1312">
                  <c:v>20.453692108314492</c:v>
                </c:pt>
                <c:pt idx="1313">
                  <c:v>20.519310408064072</c:v>
                </c:pt>
                <c:pt idx="1314">
                  <c:v>20.584928707813653</c:v>
                </c:pt>
                <c:pt idx="1315">
                  <c:v>20.650540749857743</c:v>
                </c:pt>
                <c:pt idx="1316">
                  <c:v>20.716159049607324</c:v>
                </c:pt>
                <c:pt idx="1317">
                  <c:v>20.781777349356904</c:v>
                </c:pt>
                <c:pt idx="1318">
                  <c:v>20.847395649106481</c:v>
                </c:pt>
                <c:pt idx="1319">
                  <c:v>20.913013948856062</c:v>
                </c:pt>
                <c:pt idx="1320">
                  <c:v>20.978625990900152</c:v>
                </c:pt>
                <c:pt idx="1321">
                  <c:v>21.044244290649733</c:v>
                </c:pt>
                <c:pt idx="1322">
                  <c:v>21.109862590399313</c:v>
                </c:pt>
                <c:pt idx="1323">
                  <c:v>21.175480890148894</c:v>
                </c:pt>
                <c:pt idx="1324">
                  <c:v>21.241092932192984</c:v>
                </c:pt>
                <c:pt idx="1325">
                  <c:v>21.306711231942565</c:v>
                </c:pt>
                <c:pt idx="1326">
                  <c:v>21.372329531692145</c:v>
                </c:pt>
                <c:pt idx="1327">
                  <c:v>21.437947831441722</c:v>
                </c:pt>
                <c:pt idx="1328">
                  <c:v>21.503559873485813</c:v>
                </c:pt>
                <c:pt idx="1329">
                  <c:v>21.569178173235393</c:v>
                </c:pt>
                <c:pt idx="1330">
                  <c:v>21.634796472984974</c:v>
                </c:pt>
                <c:pt idx="1331">
                  <c:v>21.700414772734554</c:v>
                </c:pt>
                <c:pt idx="1332">
                  <c:v>21.766026814778645</c:v>
                </c:pt>
                <c:pt idx="1333">
                  <c:v>21.831645114528225</c:v>
                </c:pt>
                <c:pt idx="1334">
                  <c:v>21.897263414277806</c:v>
                </c:pt>
                <c:pt idx="1335">
                  <c:v>21.962881714027382</c:v>
                </c:pt>
                <c:pt idx="1336">
                  <c:v>22.028493756071477</c:v>
                </c:pt>
                <c:pt idx="1337">
                  <c:v>22.094112055821054</c:v>
                </c:pt>
                <c:pt idx="1338">
                  <c:v>22.159730355570634</c:v>
                </c:pt>
                <c:pt idx="1339">
                  <c:v>22.225348655320214</c:v>
                </c:pt>
                <c:pt idx="1340">
                  <c:v>22.290960697364305</c:v>
                </c:pt>
                <c:pt idx="1341">
                  <c:v>22.356578997113886</c:v>
                </c:pt>
                <c:pt idx="1342">
                  <c:v>22.422197296863466</c:v>
                </c:pt>
                <c:pt idx="1343">
                  <c:v>22.487815596613043</c:v>
                </c:pt>
                <c:pt idx="1344">
                  <c:v>22.553433896362623</c:v>
                </c:pt>
                <c:pt idx="1345">
                  <c:v>22.619045938406714</c:v>
                </c:pt>
                <c:pt idx="1346">
                  <c:v>22.684664238156294</c:v>
                </c:pt>
                <c:pt idx="1347">
                  <c:v>22.750282537905875</c:v>
                </c:pt>
                <c:pt idx="1348">
                  <c:v>22.815900837655455</c:v>
                </c:pt>
                <c:pt idx="1349">
                  <c:v>22.881512879699546</c:v>
                </c:pt>
                <c:pt idx="1350">
                  <c:v>22.947131179449126</c:v>
                </c:pt>
                <c:pt idx="1351">
                  <c:v>23.012749479198703</c:v>
                </c:pt>
                <c:pt idx="1352">
                  <c:v>23.078367778948284</c:v>
                </c:pt>
                <c:pt idx="1353">
                  <c:v>23.143979820992374</c:v>
                </c:pt>
                <c:pt idx="1354">
                  <c:v>23.209598120741955</c:v>
                </c:pt>
                <c:pt idx="1355">
                  <c:v>23.275216420491535</c:v>
                </c:pt>
                <c:pt idx="1356">
                  <c:v>23.340834720241116</c:v>
                </c:pt>
                <c:pt idx="1357">
                  <c:v>23.406446762285206</c:v>
                </c:pt>
                <c:pt idx="1358">
                  <c:v>23.472065062034787</c:v>
                </c:pt>
                <c:pt idx="1359">
                  <c:v>23.537683361784367</c:v>
                </c:pt>
                <c:pt idx="1360">
                  <c:v>23.603301661533944</c:v>
                </c:pt>
                <c:pt idx="1361">
                  <c:v>23.668913703578038</c:v>
                </c:pt>
                <c:pt idx="1362">
                  <c:v>23.734532003327615</c:v>
                </c:pt>
                <c:pt idx="1363">
                  <c:v>23.800150303077196</c:v>
                </c:pt>
                <c:pt idx="1364">
                  <c:v>23.865768602826776</c:v>
                </c:pt>
                <c:pt idx="1365">
                  <c:v>23.931380644870867</c:v>
                </c:pt>
                <c:pt idx="1366">
                  <c:v>23.996998944620447</c:v>
                </c:pt>
                <c:pt idx="1367">
                  <c:v>24.062617244370028</c:v>
                </c:pt>
                <c:pt idx="1368">
                  <c:v>24.128235544119605</c:v>
                </c:pt>
                <c:pt idx="1369">
                  <c:v>24.193853843869185</c:v>
                </c:pt>
                <c:pt idx="1370">
                  <c:v>24.259465885913276</c:v>
                </c:pt>
                <c:pt idx="1371">
                  <c:v>24.325084185662856</c:v>
                </c:pt>
                <c:pt idx="1372">
                  <c:v>24.390702485412437</c:v>
                </c:pt>
                <c:pt idx="1373">
                  <c:v>24.456320785162017</c:v>
                </c:pt>
                <c:pt idx="1374">
                  <c:v>24.521932827206108</c:v>
                </c:pt>
                <c:pt idx="1375">
                  <c:v>24.587551126955688</c:v>
                </c:pt>
                <c:pt idx="1376">
                  <c:v>24.653169426705265</c:v>
                </c:pt>
                <c:pt idx="1377">
                  <c:v>24.718787726454845</c:v>
                </c:pt>
                <c:pt idx="1378">
                  <c:v>24.784399768498936</c:v>
                </c:pt>
                <c:pt idx="1379">
                  <c:v>24.850018068248517</c:v>
                </c:pt>
                <c:pt idx="1380">
                  <c:v>24.915636367998097</c:v>
                </c:pt>
                <c:pt idx="1381">
                  <c:v>24.981254667747677</c:v>
                </c:pt>
                <c:pt idx="1382">
                  <c:v>25.046866709791768</c:v>
                </c:pt>
                <c:pt idx="1383">
                  <c:v>25.112485009541349</c:v>
                </c:pt>
                <c:pt idx="1384">
                  <c:v>25.178103309290925</c:v>
                </c:pt>
                <c:pt idx="1385">
                  <c:v>25.243721609040506</c:v>
                </c:pt>
                <c:pt idx="1386">
                  <c:v>25.309333651084597</c:v>
                </c:pt>
                <c:pt idx="1387">
                  <c:v>25.374951950834177</c:v>
                </c:pt>
                <c:pt idx="1388">
                  <c:v>25.440570250583757</c:v>
                </c:pt>
                <c:pt idx="1389">
                  <c:v>25.506188550333338</c:v>
                </c:pt>
                <c:pt idx="1390">
                  <c:v>25.571800592377429</c:v>
                </c:pt>
                <c:pt idx="1391">
                  <c:v>25.637418892127009</c:v>
                </c:pt>
                <c:pt idx="1392">
                  <c:v>25.703037191876589</c:v>
                </c:pt>
                <c:pt idx="1393">
                  <c:v>25.768655491626166</c:v>
                </c:pt>
                <c:pt idx="1394">
                  <c:v>25.834273791375747</c:v>
                </c:pt>
                <c:pt idx="1395">
                  <c:v>25.899885833419837</c:v>
                </c:pt>
                <c:pt idx="1396">
                  <c:v>25.965504133169418</c:v>
                </c:pt>
                <c:pt idx="1397">
                  <c:v>26.031122432918998</c:v>
                </c:pt>
                <c:pt idx="1398">
                  <c:v>26.096740732668579</c:v>
                </c:pt>
                <c:pt idx="1399">
                  <c:v>26.162352774712669</c:v>
                </c:pt>
                <c:pt idx="1400">
                  <c:v>26.22797107446225</c:v>
                </c:pt>
                <c:pt idx="1401">
                  <c:v>26.293589374211827</c:v>
                </c:pt>
                <c:pt idx="1402">
                  <c:v>26.359207673961407</c:v>
                </c:pt>
                <c:pt idx="1403">
                  <c:v>26.424819716005498</c:v>
                </c:pt>
                <c:pt idx="1404">
                  <c:v>26.490438015755078</c:v>
                </c:pt>
                <c:pt idx="1405">
                  <c:v>26.556056315504659</c:v>
                </c:pt>
                <c:pt idx="1406">
                  <c:v>26.621674615254239</c:v>
                </c:pt>
                <c:pt idx="1407">
                  <c:v>26.68728665729833</c:v>
                </c:pt>
                <c:pt idx="1408">
                  <c:v>26.75290495704791</c:v>
                </c:pt>
                <c:pt idx="1409">
                  <c:v>26.818523256797487</c:v>
                </c:pt>
                <c:pt idx="1410">
                  <c:v>26.884141556547068</c:v>
                </c:pt>
                <c:pt idx="1411">
                  <c:v>26.949753598591158</c:v>
                </c:pt>
                <c:pt idx="1412">
                  <c:v>27.015371898340739</c:v>
                </c:pt>
                <c:pt idx="1413">
                  <c:v>27.080990198090319</c:v>
                </c:pt>
                <c:pt idx="1414">
                  <c:v>27.1466084978399</c:v>
                </c:pt>
                <c:pt idx="1415">
                  <c:v>27.21222053988399</c:v>
                </c:pt>
                <c:pt idx="1416">
                  <c:v>27.277838839633571</c:v>
                </c:pt>
                <c:pt idx="1417">
                  <c:v>27.343457139383151</c:v>
                </c:pt>
                <c:pt idx="1418">
                  <c:v>27.409075439132728</c:v>
                </c:pt>
                <c:pt idx="1419">
                  <c:v>27.474693738882308</c:v>
                </c:pt>
                <c:pt idx="1420">
                  <c:v>27.540305780926399</c:v>
                </c:pt>
                <c:pt idx="1421">
                  <c:v>27.60592408067598</c:v>
                </c:pt>
                <c:pt idx="1422">
                  <c:v>27.67154238042556</c:v>
                </c:pt>
                <c:pt idx="1423">
                  <c:v>27.73716068017514</c:v>
                </c:pt>
                <c:pt idx="1424">
                  <c:v>27.802772722219231</c:v>
                </c:pt>
                <c:pt idx="1425">
                  <c:v>27.868391021968812</c:v>
                </c:pt>
                <c:pt idx="1426">
                  <c:v>27.934009321718388</c:v>
                </c:pt>
                <c:pt idx="1427">
                  <c:v>27.999627621467969</c:v>
                </c:pt>
                <c:pt idx="1428">
                  <c:v>28.06523966351206</c:v>
                </c:pt>
                <c:pt idx="1429">
                  <c:v>28.13085796326164</c:v>
                </c:pt>
                <c:pt idx="1430">
                  <c:v>28.19647626301122</c:v>
                </c:pt>
                <c:pt idx="1431">
                  <c:v>28.262094562760801</c:v>
                </c:pt>
                <c:pt idx="1432">
                  <c:v>28.327706604804892</c:v>
                </c:pt>
                <c:pt idx="1433">
                  <c:v>28.393324904554472</c:v>
                </c:pt>
                <c:pt idx="1434">
                  <c:v>28.458943204304049</c:v>
                </c:pt>
                <c:pt idx="1435">
                  <c:v>28.524561504053629</c:v>
                </c:pt>
                <c:pt idx="1436">
                  <c:v>28.59017354609772</c:v>
                </c:pt>
                <c:pt idx="1437">
                  <c:v>28.6557918458473</c:v>
                </c:pt>
                <c:pt idx="1438">
                  <c:v>28.721410145596881</c:v>
                </c:pt>
                <c:pt idx="1439">
                  <c:v>28.787028445346461</c:v>
                </c:pt>
                <c:pt idx="1440">
                  <c:v>28.852640487390552</c:v>
                </c:pt>
                <c:pt idx="1441">
                  <c:v>28.918258787140132</c:v>
                </c:pt>
                <c:pt idx="1442">
                  <c:v>28.983877086889709</c:v>
                </c:pt>
                <c:pt idx="1443">
                  <c:v>29.04949538663929</c:v>
                </c:pt>
                <c:pt idx="1444">
                  <c:v>29.11511368638887</c:v>
                </c:pt>
                <c:pt idx="1445">
                  <c:v>29.180725728432961</c:v>
                </c:pt>
                <c:pt idx="1446">
                  <c:v>29.246344028182541</c:v>
                </c:pt>
                <c:pt idx="1447">
                  <c:v>29.311962327932122</c:v>
                </c:pt>
                <c:pt idx="1448">
                  <c:v>29.377580627681702</c:v>
                </c:pt>
                <c:pt idx="1449">
                  <c:v>29.443192669725793</c:v>
                </c:pt>
                <c:pt idx="1450">
                  <c:v>29.508810969475373</c:v>
                </c:pt>
                <c:pt idx="1451">
                  <c:v>29.57442926922495</c:v>
                </c:pt>
                <c:pt idx="1452">
                  <c:v>29.640047568974531</c:v>
                </c:pt>
                <c:pt idx="1453">
                  <c:v>29.705659611018621</c:v>
                </c:pt>
                <c:pt idx="1454">
                  <c:v>29.771277910768202</c:v>
                </c:pt>
                <c:pt idx="1455">
                  <c:v>29.836896210517782</c:v>
                </c:pt>
                <c:pt idx="1456">
                  <c:v>29.902514510267363</c:v>
                </c:pt>
                <c:pt idx="1457">
                  <c:v>29.968126552311453</c:v>
                </c:pt>
                <c:pt idx="1458">
                  <c:v>30.033744852061034</c:v>
                </c:pt>
                <c:pt idx="1459">
                  <c:v>30.099363151810611</c:v>
                </c:pt>
                <c:pt idx="1460">
                  <c:v>30.164981451560191</c:v>
                </c:pt>
                <c:pt idx="1461">
                  <c:v>30.230593493604282</c:v>
                </c:pt>
                <c:pt idx="1462">
                  <c:v>30.296211793353862</c:v>
                </c:pt>
                <c:pt idx="1463">
                  <c:v>30.361830093103443</c:v>
                </c:pt>
                <c:pt idx="1464">
                  <c:v>30.427448392853023</c:v>
                </c:pt>
                <c:pt idx="1465">
                  <c:v>30.493060434897114</c:v>
                </c:pt>
                <c:pt idx="1466">
                  <c:v>30.558678734646694</c:v>
                </c:pt>
                <c:pt idx="1467">
                  <c:v>30.624297034396271</c:v>
                </c:pt>
                <c:pt idx="1468">
                  <c:v>30.689915334145851</c:v>
                </c:pt>
                <c:pt idx="1469">
                  <c:v>30.755533633895432</c:v>
                </c:pt>
                <c:pt idx="1470">
                  <c:v>30.821145675939523</c:v>
                </c:pt>
                <c:pt idx="1471">
                  <c:v>30.886763975689103</c:v>
                </c:pt>
                <c:pt idx="1472">
                  <c:v>30.952382275438683</c:v>
                </c:pt>
                <c:pt idx="1473">
                  <c:v>31.018000575188264</c:v>
                </c:pt>
                <c:pt idx="1474">
                  <c:v>31.083612617232355</c:v>
                </c:pt>
                <c:pt idx="1475">
                  <c:v>31.149230916981935</c:v>
                </c:pt>
                <c:pt idx="1476">
                  <c:v>31.214849216731512</c:v>
                </c:pt>
                <c:pt idx="1477">
                  <c:v>31.280467516481092</c:v>
                </c:pt>
                <c:pt idx="1478">
                  <c:v>31.346079558525183</c:v>
                </c:pt>
                <c:pt idx="1479">
                  <c:v>31.411697858274763</c:v>
                </c:pt>
                <c:pt idx="1480">
                  <c:v>31.477316158024344</c:v>
                </c:pt>
                <c:pt idx="1481">
                  <c:v>31.542934457773924</c:v>
                </c:pt>
                <c:pt idx="1482">
                  <c:v>31.608546499818015</c:v>
                </c:pt>
                <c:pt idx="1483">
                  <c:v>31.674164799567595</c:v>
                </c:pt>
                <c:pt idx="1484">
                  <c:v>31.739783099317172</c:v>
                </c:pt>
                <c:pt idx="1485">
                  <c:v>31.805401399066753</c:v>
                </c:pt>
                <c:pt idx="1486">
                  <c:v>31.871013441110843</c:v>
                </c:pt>
                <c:pt idx="1487">
                  <c:v>31.936631740860424</c:v>
                </c:pt>
                <c:pt idx="1488">
                  <c:v>32.002250040610001</c:v>
                </c:pt>
                <c:pt idx="1489">
                  <c:v>32.067868340359581</c:v>
                </c:pt>
                <c:pt idx="1490">
                  <c:v>32.133480382403675</c:v>
                </c:pt>
                <c:pt idx="1491">
                  <c:v>32.199098682153256</c:v>
                </c:pt>
                <c:pt idx="1492">
                  <c:v>32.264716981902836</c:v>
                </c:pt>
                <c:pt idx="1493">
                  <c:v>32.330335281652417</c:v>
                </c:pt>
                <c:pt idx="1494">
                  <c:v>32.39595358140199</c:v>
                </c:pt>
                <c:pt idx="1495">
                  <c:v>32.461565623446084</c:v>
                </c:pt>
                <c:pt idx="1496">
                  <c:v>32.527183923195665</c:v>
                </c:pt>
                <c:pt idx="1497">
                  <c:v>32.592802222945245</c:v>
                </c:pt>
                <c:pt idx="1498">
                  <c:v>32.658420522694826</c:v>
                </c:pt>
                <c:pt idx="1499">
                  <c:v>32.724032564738913</c:v>
                </c:pt>
                <c:pt idx="1500">
                  <c:v>32.789650864488493</c:v>
                </c:pt>
                <c:pt idx="1501">
                  <c:v>32.855269164238074</c:v>
                </c:pt>
                <c:pt idx="1502">
                  <c:v>32.920887463987654</c:v>
                </c:pt>
                <c:pt idx="1503">
                  <c:v>32.986499506031748</c:v>
                </c:pt>
                <c:pt idx="1504">
                  <c:v>33.052117805781329</c:v>
                </c:pt>
                <c:pt idx="1505">
                  <c:v>33.117736105530902</c:v>
                </c:pt>
                <c:pt idx="1506">
                  <c:v>33.183354405280483</c:v>
                </c:pt>
                <c:pt idx="1507">
                  <c:v>33.248966447324577</c:v>
                </c:pt>
                <c:pt idx="1508">
                  <c:v>33.314584747074157</c:v>
                </c:pt>
                <c:pt idx="1509">
                  <c:v>33.380203046823738</c:v>
                </c:pt>
                <c:pt idx="1510">
                  <c:v>33.445821346573318</c:v>
                </c:pt>
                <c:pt idx="1511">
                  <c:v>33.511433388617405</c:v>
                </c:pt>
                <c:pt idx="1512">
                  <c:v>33.577051688366986</c:v>
                </c:pt>
                <c:pt idx="1513">
                  <c:v>33.642669988116566</c:v>
                </c:pt>
                <c:pt idx="1514">
                  <c:v>33.708288287866147</c:v>
                </c:pt>
                <c:pt idx="1515">
                  <c:v>33.773900329910234</c:v>
                </c:pt>
                <c:pt idx="1516">
                  <c:v>33.839518629659814</c:v>
                </c:pt>
                <c:pt idx="1517">
                  <c:v>33.905136929409394</c:v>
                </c:pt>
                <c:pt idx="1518">
                  <c:v>33.970755229158975</c:v>
                </c:pt>
                <c:pt idx="1519">
                  <c:v>34.036373528908555</c:v>
                </c:pt>
                <c:pt idx="1520">
                  <c:v>34.10198557095265</c:v>
                </c:pt>
                <c:pt idx="1521">
                  <c:v>34.167603870702223</c:v>
                </c:pt>
                <c:pt idx="1522">
                  <c:v>34.233222170451803</c:v>
                </c:pt>
                <c:pt idx="1523">
                  <c:v>34.298840470201384</c:v>
                </c:pt>
                <c:pt idx="1524">
                  <c:v>34.364452512245478</c:v>
                </c:pt>
                <c:pt idx="1525">
                  <c:v>34.430070811995058</c:v>
                </c:pt>
                <c:pt idx="1526">
                  <c:v>34.495689111744639</c:v>
                </c:pt>
                <c:pt idx="1527">
                  <c:v>34.561307411494212</c:v>
                </c:pt>
                <c:pt idx="1528">
                  <c:v>34.626919453538306</c:v>
                </c:pt>
                <c:pt idx="1529">
                  <c:v>34.692537753287887</c:v>
                </c:pt>
                <c:pt idx="1530">
                  <c:v>34.758156053037467</c:v>
                </c:pt>
                <c:pt idx="1531">
                  <c:v>34.823774352787048</c:v>
                </c:pt>
                <c:pt idx="1532">
                  <c:v>34.889386394831135</c:v>
                </c:pt>
                <c:pt idx="1533">
                  <c:v>34.955004694580715</c:v>
                </c:pt>
                <c:pt idx="1534">
                  <c:v>35.020622994330296</c:v>
                </c:pt>
                <c:pt idx="1535">
                  <c:v>35.086241294079876</c:v>
                </c:pt>
                <c:pt idx="1536">
                  <c:v>35.15185333612397</c:v>
                </c:pt>
                <c:pt idx="1537">
                  <c:v>35.217471635873551</c:v>
                </c:pt>
                <c:pt idx="1538">
                  <c:v>35.283089935623124</c:v>
                </c:pt>
                <c:pt idx="1539">
                  <c:v>35.348708235372705</c:v>
                </c:pt>
                <c:pt idx="1540">
                  <c:v>35.414320277416799</c:v>
                </c:pt>
                <c:pt idx="1541">
                  <c:v>35.479938577166379</c:v>
                </c:pt>
                <c:pt idx="1542">
                  <c:v>35.54555687691596</c:v>
                </c:pt>
                <c:pt idx="1543">
                  <c:v>35.61117517666554</c:v>
                </c:pt>
                <c:pt idx="1544">
                  <c:v>35.676793476415114</c:v>
                </c:pt>
                <c:pt idx="1545">
                  <c:v>35.742405518459208</c:v>
                </c:pt>
                <c:pt idx="1546">
                  <c:v>35.808023818208788</c:v>
                </c:pt>
                <c:pt idx="1547">
                  <c:v>35.873642117958369</c:v>
                </c:pt>
                <c:pt idx="1548">
                  <c:v>35.939260417707949</c:v>
                </c:pt>
                <c:pt idx="1549">
                  <c:v>36.004872459752036</c:v>
                </c:pt>
                <c:pt idx="1550">
                  <c:v>36.070490759501617</c:v>
                </c:pt>
                <c:pt idx="1551">
                  <c:v>36.136109059251197</c:v>
                </c:pt>
                <c:pt idx="1552">
                  <c:v>36.201727359000778</c:v>
                </c:pt>
                <c:pt idx="1553">
                  <c:v>36.267339401044872</c:v>
                </c:pt>
                <c:pt idx="1554">
                  <c:v>36.332957700794445</c:v>
                </c:pt>
                <c:pt idx="1555">
                  <c:v>36.398576000544026</c:v>
                </c:pt>
                <c:pt idx="1556">
                  <c:v>36.464194300293606</c:v>
                </c:pt>
                <c:pt idx="1557">
                  <c:v>36.5298063423377</c:v>
                </c:pt>
                <c:pt idx="1558">
                  <c:v>36.595424642087281</c:v>
                </c:pt>
                <c:pt idx="1559">
                  <c:v>36.661042941836861</c:v>
                </c:pt>
                <c:pt idx="1560">
                  <c:v>36.726661241586442</c:v>
                </c:pt>
                <c:pt idx="1561">
                  <c:v>36.792273283630529</c:v>
                </c:pt>
                <c:pt idx="1562">
                  <c:v>36.857891583380109</c:v>
                </c:pt>
                <c:pt idx="1563">
                  <c:v>36.92350988312969</c:v>
                </c:pt>
                <c:pt idx="1564">
                  <c:v>36.98912818287927</c:v>
                </c:pt>
                <c:pt idx="1565">
                  <c:v>37.054740224923357</c:v>
                </c:pt>
                <c:pt idx="1566">
                  <c:v>37.120358524672938</c:v>
                </c:pt>
                <c:pt idx="1567">
                  <c:v>37.185976824422518</c:v>
                </c:pt>
                <c:pt idx="1568">
                  <c:v>37.251595124172098</c:v>
                </c:pt>
                <c:pt idx="1569">
                  <c:v>37.317213423921679</c:v>
                </c:pt>
                <c:pt idx="1570">
                  <c:v>37.382825465965773</c:v>
                </c:pt>
                <c:pt idx="1571">
                  <c:v>37.448443765715346</c:v>
                </c:pt>
                <c:pt idx="1572">
                  <c:v>37.514062065464927</c:v>
                </c:pt>
                <c:pt idx="1573">
                  <c:v>37.579680365214507</c:v>
                </c:pt>
                <c:pt idx="1574">
                  <c:v>37.645292407258601</c:v>
                </c:pt>
                <c:pt idx="1575">
                  <c:v>37.710910707008182</c:v>
                </c:pt>
                <c:pt idx="1576">
                  <c:v>37.776529006757762</c:v>
                </c:pt>
                <c:pt idx="1577">
                  <c:v>37.842147306507336</c:v>
                </c:pt>
                <c:pt idx="1578">
                  <c:v>37.90775934855143</c:v>
                </c:pt>
                <c:pt idx="1579">
                  <c:v>37.97337764830101</c:v>
                </c:pt>
                <c:pt idx="1580">
                  <c:v>38.038995948050591</c:v>
                </c:pt>
                <c:pt idx="1581">
                  <c:v>38.104614247800171</c:v>
                </c:pt>
                <c:pt idx="1582">
                  <c:v>38.170226289844258</c:v>
                </c:pt>
                <c:pt idx="1583">
                  <c:v>38.235844589593839</c:v>
                </c:pt>
                <c:pt idx="1584">
                  <c:v>38.301462889343419</c:v>
                </c:pt>
                <c:pt idx="1585">
                  <c:v>38.367081189093</c:v>
                </c:pt>
                <c:pt idx="1586">
                  <c:v>38.432693231137094</c:v>
                </c:pt>
                <c:pt idx="1587">
                  <c:v>38.498311530886667</c:v>
                </c:pt>
                <c:pt idx="1588">
                  <c:v>38.563929830636248</c:v>
                </c:pt>
                <c:pt idx="1589">
                  <c:v>38.629548130385828</c:v>
                </c:pt>
                <c:pt idx="1590">
                  <c:v>38.695160172429922</c:v>
                </c:pt>
                <c:pt idx="1591">
                  <c:v>38.760778472179503</c:v>
                </c:pt>
                <c:pt idx="1592">
                  <c:v>38.826396771929083</c:v>
                </c:pt>
                <c:pt idx="1593">
                  <c:v>38.892015071678664</c:v>
                </c:pt>
                <c:pt idx="1594">
                  <c:v>38.957633371428237</c:v>
                </c:pt>
                <c:pt idx="1595">
                  <c:v>39.023245413472331</c:v>
                </c:pt>
                <c:pt idx="1596">
                  <c:v>39.088863713221912</c:v>
                </c:pt>
                <c:pt idx="1597">
                  <c:v>39.154482012971492</c:v>
                </c:pt>
                <c:pt idx="1598">
                  <c:v>39.220100312721073</c:v>
                </c:pt>
                <c:pt idx="1599">
                  <c:v>39.28571235476516</c:v>
                </c:pt>
                <c:pt idx="1600">
                  <c:v>39.35133065451474</c:v>
                </c:pt>
                <c:pt idx="1601">
                  <c:v>39.416948954264321</c:v>
                </c:pt>
                <c:pt idx="1602">
                  <c:v>39.482567254013901</c:v>
                </c:pt>
                <c:pt idx="1603">
                  <c:v>39.548185553763481</c:v>
                </c:pt>
                <c:pt idx="1604">
                  <c:v>39.613803853513062</c:v>
                </c:pt>
                <c:pt idx="1605">
                  <c:v>39.679409637851663</c:v>
                </c:pt>
                <c:pt idx="1606">
                  <c:v>39.745027937601243</c:v>
                </c:pt>
                <c:pt idx="1607">
                  <c:v>39.810646237350824</c:v>
                </c:pt>
                <c:pt idx="1608">
                  <c:v>39.876264537100404</c:v>
                </c:pt>
                <c:pt idx="1609">
                  <c:v>39.941882836849985</c:v>
                </c:pt>
                <c:pt idx="1610">
                  <c:v>40.007501136599558</c:v>
                </c:pt>
                <c:pt idx="1611">
                  <c:v>40.073119436349138</c:v>
                </c:pt>
                <c:pt idx="1612">
                  <c:v>40.138737736098719</c:v>
                </c:pt>
                <c:pt idx="1613">
                  <c:v>40.204343520437327</c:v>
                </c:pt>
                <c:pt idx="1614">
                  <c:v>40.2699618201869</c:v>
                </c:pt>
                <c:pt idx="1615">
                  <c:v>40.335580119936481</c:v>
                </c:pt>
                <c:pt idx="1616">
                  <c:v>40.401198419686061</c:v>
                </c:pt>
                <c:pt idx="1617">
                  <c:v>40.466816719435641</c:v>
                </c:pt>
                <c:pt idx="1618">
                  <c:v>40.532435019185222</c:v>
                </c:pt>
                <c:pt idx="1619">
                  <c:v>40.598053318934802</c:v>
                </c:pt>
                <c:pt idx="1620">
                  <c:v>40.663671618684383</c:v>
                </c:pt>
                <c:pt idx="1621">
                  <c:v>40.729289918433963</c:v>
                </c:pt>
                <c:pt idx="1622">
                  <c:v>40.794895702772564</c:v>
                </c:pt>
                <c:pt idx="1623">
                  <c:v>40.860514002522144</c:v>
                </c:pt>
                <c:pt idx="1624">
                  <c:v>40.926132302271725</c:v>
                </c:pt>
                <c:pt idx="1625">
                  <c:v>40.991750602021305</c:v>
                </c:pt>
                <c:pt idx="1626">
                  <c:v>41.057368901770886</c:v>
                </c:pt>
                <c:pt idx="1627">
                  <c:v>41.122987201520459</c:v>
                </c:pt>
                <c:pt idx="1628">
                  <c:v>41.18860550127004</c:v>
                </c:pt>
                <c:pt idx="1629">
                  <c:v>41.25422380101962</c:v>
                </c:pt>
                <c:pt idx="1630">
                  <c:v>41.319829585358228</c:v>
                </c:pt>
                <c:pt idx="1631">
                  <c:v>41.385447885107801</c:v>
                </c:pt>
                <c:pt idx="1632">
                  <c:v>41.451066184857382</c:v>
                </c:pt>
                <c:pt idx="1633">
                  <c:v>41.516684484606962</c:v>
                </c:pt>
                <c:pt idx="1634">
                  <c:v>41.582302784356543</c:v>
                </c:pt>
                <c:pt idx="1635">
                  <c:v>41.647921084106123</c:v>
                </c:pt>
                <c:pt idx="1636">
                  <c:v>41.713539383855704</c:v>
                </c:pt>
                <c:pt idx="1637">
                  <c:v>41.779157683605284</c:v>
                </c:pt>
                <c:pt idx="1638">
                  <c:v>41.844763467943885</c:v>
                </c:pt>
                <c:pt idx="1639">
                  <c:v>41.910381767693465</c:v>
                </c:pt>
                <c:pt idx="1640">
                  <c:v>41.976000067443046</c:v>
                </c:pt>
                <c:pt idx="1641">
                  <c:v>42.041618367192626</c:v>
                </c:pt>
                <c:pt idx="1642">
                  <c:v>42.107236666942207</c:v>
                </c:pt>
                <c:pt idx="1643">
                  <c:v>42.17285496669178</c:v>
                </c:pt>
                <c:pt idx="1644">
                  <c:v>42.23847326644136</c:v>
                </c:pt>
                <c:pt idx="1645">
                  <c:v>42.304091566190941</c:v>
                </c:pt>
                <c:pt idx="1646">
                  <c:v>42.369709865940521</c:v>
                </c:pt>
                <c:pt idx="1647">
                  <c:v>42.435315650279122</c:v>
                </c:pt>
                <c:pt idx="1648">
                  <c:v>42.500933950028703</c:v>
                </c:pt>
                <c:pt idx="1649">
                  <c:v>42.566552249778283</c:v>
                </c:pt>
                <c:pt idx="1650">
                  <c:v>42.632170549527864</c:v>
                </c:pt>
                <c:pt idx="1651">
                  <c:v>42.697788849277444</c:v>
                </c:pt>
                <c:pt idx="1652">
                  <c:v>42.763407149027024</c:v>
                </c:pt>
                <c:pt idx="1653">
                  <c:v>42.829025448776605</c:v>
                </c:pt>
                <c:pt idx="1654">
                  <c:v>42.894643748526185</c:v>
                </c:pt>
                <c:pt idx="1655">
                  <c:v>42.960249532864786</c:v>
                </c:pt>
                <c:pt idx="1656">
                  <c:v>43.025867832614367</c:v>
                </c:pt>
                <c:pt idx="1657">
                  <c:v>43.091486132363947</c:v>
                </c:pt>
                <c:pt idx="1658">
                  <c:v>43.157104432113528</c:v>
                </c:pt>
                <c:pt idx="1659">
                  <c:v>43.222722731863108</c:v>
                </c:pt>
                <c:pt idx="1660">
                  <c:v>43.288341031612681</c:v>
                </c:pt>
                <c:pt idx="1661">
                  <c:v>43.353959331362262</c:v>
                </c:pt>
                <c:pt idx="1662">
                  <c:v>43.419577631111842</c:v>
                </c:pt>
                <c:pt idx="1663">
                  <c:v>43.48518341545045</c:v>
                </c:pt>
                <c:pt idx="1664">
                  <c:v>43.550801715200024</c:v>
                </c:pt>
                <c:pt idx="1665">
                  <c:v>43.616420014949604</c:v>
                </c:pt>
                <c:pt idx="1666">
                  <c:v>43.682038314699184</c:v>
                </c:pt>
                <c:pt idx="1667">
                  <c:v>43.747656614448765</c:v>
                </c:pt>
                <c:pt idx="1668">
                  <c:v>43.813274914198345</c:v>
                </c:pt>
                <c:pt idx="1669">
                  <c:v>43.878893213947926</c:v>
                </c:pt>
                <c:pt idx="1670">
                  <c:v>43.944511513697506</c:v>
                </c:pt>
                <c:pt idx="1671">
                  <c:v>44.010129813447087</c:v>
                </c:pt>
                <c:pt idx="1672">
                  <c:v>44.075735597785688</c:v>
                </c:pt>
                <c:pt idx="1673">
                  <c:v>44.141353897535268</c:v>
                </c:pt>
                <c:pt idx="1674">
                  <c:v>44.206972197284848</c:v>
                </c:pt>
                <c:pt idx="1675">
                  <c:v>44.272590497034429</c:v>
                </c:pt>
                <c:pt idx="1676">
                  <c:v>44.338208796784002</c:v>
                </c:pt>
                <c:pt idx="1677">
                  <c:v>44.403827096533583</c:v>
                </c:pt>
                <c:pt idx="1678">
                  <c:v>44.469445396283163</c:v>
                </c:pt>
                <c:pt idx="1679">
                  <c:v>44.535063696032744</c:v>
                </c:pt>
                <c:pt idx="1680">
                  <c:v>44.600669480371344</c:v>
                </c:pt>
                <c:pt idx="1681">
                  <c:v>44.666287780120925</c:v>
                </c:pt>
                <c:pt idx="1682">
                  <c:v>44.731906079870505</c:v>
                </c:pt>
                <c:pt idx="1683">
                  <c:v>44.797524379620086</c:v>
                </c:pt>
                <c:pt idx="1684">
                  <c:v>44.863142679369666</c:v>
                </c:pt>
                <c:pt idx="1685">
                  <c:v>44.928760979119247</c:v>
                </c:pt>
                <c:pt idx="1686">
                  <c:v>44.994379278868827</c:v>
                </c:pt>
                <c:pt idx="1687">
                  <c:v>45.059997578618407</c:v>
                </c:pt>
                <c:pt idx="1688">
                  <c:v>45.125603362957008</c:v>
                </c:pt>
                <c:pt idx="1689">
                  <c:v>45.191221662706589</c:v>
                </c:pt>
                <c:pt idx="1690">
                  <c:v>45.256839962456169</c:v>
                </c:pt>
                <c:pt idx="1691">
                  <c:v>45.32245826220575</c:v>
                </c:pt>
                <c:pt idx="1692">
                  <c:v>45.38807656195533</c:v>
                </c:pt>
                <c:pt idx="1693">
                  <c:v>45.453694861704903</c:v>
                </c:pt>
                <c:pt idx="1694">
                  <c:v>45.519313161454484</c:v>
                </c:pt>
                <c:pt idx="1695">
                  <c:v>45.584931461204064</c:v>
                </c:pt>
                <c:pt idx="1696">
                  <c:v>45.650549760953645</c:v>
                </c:pt>
                <c:pt idx="1697">
                  <c:v>45.716155545292246</c:v>
                </c:pt>
                <c:pt idx="1698">
                  <c:v>45.781773845041826</c:v>
                </c:pt>
                <c:pt idx="1699">
                  <c:v>45.847392144791407</c:v>
                </c:pt>
                <c:pt idx="1700">
                  <c:v>45.913010444540987</c:v>
                </c:pt>
                <c:pt idx="1701">
                  <c:v>45.978628744290567</c:v>
                </c:pt>
                <c:pt idx="1702">
                  <c:v>46.044247044040148</c:v>
                </c:pt>
                <c:pt idx="1703">
                  <c:v>46.109865343789728</c:v>
                </c:pt>
                <c:pt idx="1704">
                  <c:v>46.175483643539309</c:v>
                </c:pt>
                <c:pt idx="1705">
                  <c:v>46.24108942787791</c:v>
                </c:pt>
                <c:pt idx="1706">
                  <c:v>46.30670772762749</c:v>
                </c:pt>
                <c:pt idx="1707">
                  <c:v>46.372326027377071</c:v>
                </c:pt>
                <c:pt idx="1708">
                  <c:v>46.437944327126651</c:v>
                </c:pt>
                <c:pt idx="1709">
                  <c:v>46.503562626876231</c:v>
                </c:pt>
                <c:pt idx="1710">
                  <c:v>46.569180926625805</c:v>
                </c:pt>
                <c:pt idx="1711">
                  <c:v>46.634799226375385</c:v>
                </c:pt>
                <c:pt idx="1712">
                  <c:v>46.700417526124966</c:v>
                </c:pt>
                <c:pt idx="1713">
                  <c:v>46.766023310463567</c:v>
                </c:pt>
                <c:pt idx="1714">
                  <c:v>46.831641610213147</c:v>
                </c:pt>
                <c:pt idx="1715">
                  <c:v>46.897259909962727</c:v>
                </c:pt>
                <c:pt idx="1716">
                  <c:v>46.962878209712308</c:v>
                </c:pt>
                <c:pt idx="1717">
                  <c:v>47.028496509461888</c:v>
                </c:pt>
                <c:pt idx="1718">
                  <c:v>47.094114809211469</c:v>
                </c:pt>
                <c:pt idx="1719">
                  <c:v>47.159733108961049</c:v>
                </c:pt>
                <c:pt idx="1720">
                  <c:v>47.22535140871063</c:v>
                </c:pt>
                <c:pt idx="1721">
                  <c:v>47.29096970846021</c:v>
                </c:pt>
                <c:pt idx="1722">
                  <c:v>47.356575492798811</c:v>
                </c:pt>
                <c:pt idx="1723">
                  <c:v>47.422193792548391</c:v>
                </c:pt>
                <c:pt idx="1724">
                  <c:v>47.487812092297972</c:v>
                </c:pt>
                <c:pt idx="1725">
                  <c:v>47.553430392047552</c:v>
                </c:pt>
                <c:pt idx="1726">
                  <c:v>47.619048691797126</c:v>
                </c:pt>
                <c:pt idx="1727">
                  <c:v>47.684666991546706</c:v>
                </c:pt>
                <c:pt idx="1728">
                  <c:v>47.750285291296287</c:v>
                </c:pt>
                <c:pt idx="1729">
                  <c:v>47.815903591045867</c:v>
                </c:pt>
                <c:pt idx="1730">
                  <c:v>47.881509375384468</c:v>
                </c:pt>
                <c:pt idx="1731">
                  <c:v>47.947127675134048</c:v>
                </c:pt>
                <c:pt idx="1732">
                  <c:v>48.012745974883629</c:v>
                </c:pt>
                <c:pt idx="1733">
                  <c:v>48.078364274633209</c:v>
                </c:pt>
                <c:pt idx="1734">
                  <c:v>48.14398257438279</c:v>
                </c:pt>
                <c:pt idx="1735">
                  <c:v>48.20960087413237</c:v>
                </c:pt>
                <c:pt idx="1736">
                  <c:v>48.27521917388195</c:v>
                </c:pt>
                <c:pt idx="1737">
                  <c:v>48.340837473631531</c:v>
                </c:pt>
                <c:pt idx="1738">
                  <c:v>48.406443257970132</c:v>
                </c:pt>
                <c:pt idx="1739">
                  <c:v>48.472061557719712</c:v>
                </c:pt>
                <c:pt idx="1740">
                  <c:v>48.537679857469293</c:v>
                </c:pt>
                <c:pt idx="1741">
                  <c:v>48.603298157218873</c:v>
                </c:pt>
                <c:pt idx="1742">
                  <c:v>48.668916456968454</c:v>
                </c:pt>
                <c:pt idx="1743">
                  <c:v>48.734534756718027</c:v>
                </c:pt>
                <c:pt idx="1744">
                  <c:v>48.800153056467607</c:v>
                </c:pt>
                <c:pt idx="1745">
                  <c:v>48.865771356217188</c:v>
                </c:pt>
                <c:pt idx="1746">
                  <c:v>48.931389655966768</c:v>
                </c:pt>
                <c:pt idx="1747">
                  <c:v>48.996995440305369</c:v>
                </c:pt>
                <c:pt idx="1748">
                  <c:v>49.06261374005495</c:v>
                </c:pt>
                <c:pt idx="1749">
                  <c:v>49.12823203980453</c:v>
                </c:pt>
                <c:pt idx="1750">
                  <c:v>49.19385033955411</c:v>
                </c:pt>
                <c:pt idx="1751">
                  <c:v>49.259468639303691</c:v>
                </c:pt>
                <c:pt idx="1752">
                  <c:v>49.325086939053271</c:v>
                </c:pt>
                <c:pt idx="1753">
                  <c:v>49.390705238802852</c:v>
                </c:pt>
                <c:pt idx="1754">
                  <c:v>49.456323538552432</c:v>
                </c:pt>
                <c:pt idx="1755">
                  <c:v>49.521929322891033</c:v>
                </c:pt>
                <c:pt idx="1756">
                  <c:v>49.587547622640614</c:v>
                </c:pt>
                <c:pt idx="1757">
                  <c:v>49.653165922390194</c:v>
                </c:pt>
                <c:pt idx="1758">
                  <c:v>49.718784222139774</c:v>
                </c:pt>
                <c:pt idx="1759">
                  <c:v>49.784402521889348</c:v>
                </c:pt>
                <c:pt idx="1760">
                  <c:v>49.850020821638928</c:v>
                </c:pt>
                <c:pt idx="1761">
                  <c:v>49.915639121388509</c:v>
                </c:pt>
                <c:pt idx="1762">
                  <c:v>49.981257421138089</c:v>
                </c:pt>
                <c:pt idx="1763">
                  <c:v>50.04686320547669</c:v>
                </c:pt>
                <c:pt idx="1764">
                  <c:v>50.11248150522627</c:v>
                </c:pt>
                <c:pt idx="1765">
                  <c:v>50.178099804975851</c:v>
                </c:pt>
                <c:pt idx="1766">
                  <c:v>50.243718104725431</c:v>
                </c:pt>
                <c:pt idx="1767">
                  <c:v>50.309336404475012</c:v>
                </c:pt>
                <c:pt idx="1768">
                  <c:v>50.374954704224592</c:v>
                </c:pt>
                <c:pt idx="1769">
                  <c:v>50.440573003974173</c:v>
                </c:pt>
                <c:pt idx="1770">
                  <c:v>50.506191303723753</c:v>
                </c:pt>
                <c:pt idx="1771">
                  <c:v>50.571809603473334</c:v>
                </c:pt>
                <c:pt idx="1772">
                  <c:v>50.637415387811934</c:v>
                </c:pt>
                <c:pt idx="1773">
                  <c:v>50.703033687561515</c:v>
                </c:pt>
                <c:pt idx="1774">
                  <c:v>50.768651987311095</c:v>
                </c:pt>
                <c:pt idx="1775">
                  <c:v>50.834270287060676</c:v>
                </c:pt>
                <c:pt idx="1776">
                  <c:v>50.899888586810249</c:v>
                </c:pt>
                <c:pt idx="1777">
                  <c:v>50.96550688655983</c:v>
                </c:pt>
                <c:pt idx="1778">
                  <c:v>51.03112518630941</c:v>
                </c:pt>
                <c:pt idx="1779">
                  <c:v>51.09674348605899</c:v>
                </c:pt>
                <c:pt idx="1780">
                  <c:v>51.162349270397591</c:v>
                </c:pt>
                <c:pt idx="1781">
                  <c:v>51.227967570147172</c:v>
                </c:pt>
                <c:pt idx="1782">
                  <c:v>51.293585869896752</c:v>
                </c:pt>
                <c:pt idx="1783">
                  <c:v>51.359204169646333</c:v>
                </c:pt>
                <c:pt idx="1784">
                  <c:v>51.424822469395913</c:v>
                </c:pt>
                <c:pt idx="1785">
                  <c:v>51.490440769145494</c:v>
                </c:pt>
                <c:pt idx="1786">
                  <c:v>51.556059068895074</c:v>
                </c:pt>
                <c:pt idx="1787">
                  <c:v>51.621677368644654</c:v>
                </c:pt>
                <c:pt idx="1788">
                  <c:v>51.687283152983255</c:v>
                </c:pt>
                <c:pt idx="1789">
                  <c:v>51.752901452732836</c:v>
                </c:pt>
                <c:pt idx="1790">
                  <c:v>51.818519752482416</c:v>
                </c:pt>
                <c:pt idx="1791">
                  <c:v>51.884138052231997</c:v>
                </c:pt>
                <c:pt idx="1792">
                  <c:v>51.94975635198157</c:v>
                </c:pt>
                <c:pt idx="1793">
                  <c:v>52.01537465173115</c:v>
                </c:pt>
                <c:pt idx="1794">
                  <c:v>52.080992951480731</c:v>
                </c:pt>
                <c:pt idx="1795">
                  <c:v>52.146611251230311</c:v>
                </c:pt>
                <c:pt idx="1796">
                  <c:v>52.212229550979892</c:v>
                </c:pt>
                <c:pt idx="1797">
                  <c:v>52.277835335318493</c:v>
                </c:pt>
                <c:pt idx="1798">
                  <c:v>52.343453635068073</c:v>
                </c:pt>
                <c:pt idx="1799">
                  <c:v>52.409071934817653</c:v>
                </c:pt>
                <c:pt idx="1800">
                  <c:v>52.474690234567234</c:v>
                </c:pt>
                <c:pt idx="1801">
                  <c:v>52.540308534316814</c:v>
                </c:pt>
                <c:pt idx="1802">
                  <c:v>52.605926834066395</c:v>
                </c:pt>
                <c:pt idx="1803">
                  <c:v>52.671545133815975</c:v>
                </c:pt>
                <c:pt idx="1804">
                  <c:v>52.737163433565556</c:v>
                </c:pt>
                <c:pt idx="1805">
                  <c:v>52.802769217904157</c:v>
                </c:pt>
                <c:pt idx="1806">
                  <c:v>52.868387517653737</c:v>
                </c:pt>
                <c:pt idx="1807">
                  <c:v>52.934005817403317</c:v>
                </c:pt>
                <c:pt idx="1808">
                  <c:v>52.999624117152898</c:v>
                </c:pt>
                <c:pt idx="1809">
                  <c:v>53.065242416902471</c:v>
                </c:pt>
                <c:pt idx="1810">
                  <c:v>53.130860716652052</c:v>
                </c:pt>
                <c:pt idx="1811">
                  <c:v>53.196479016401632</c:v>
                </c:pt>
                <c:pt idx="1812">
                  <c:v>53.262097316151213</c:v>
                </c:pt>
                <c:pt idx="1813">
                  <c:v>53.327703100489813</c:v>
                </c:pt>
                <c:pt idx="1814">
                  <c:v>53.393321400239394</c:v>
                </c:pt>
                <c:pt idx="1815">
                  <c:v>53.458939699988974</c:v>
                </c:pt>
                <c:pt idx="1816">
                  <c:v>53.524557999738555</c:v>
                </c:pt>
                <c:pt idx="1817">
                  <c:v>53.590176299488135</c:v>
                </c:pt>
                <c:pt idx="1818">
                  <c:v>53.655794599237716</c:v>
                </c:pt>
                <c:pt idx="1819">
                  <c:v>53.721412898987296</c:v>
                </c:pt>
                <c:pt idx="1820">
                  <c:v>53.787031198736877</c:v>
                </c:pt>
                <c:pt idx="1821">
                  <c:v>53.852649498486457</c:v>
                </c:pt>
                <c:pt idx="1822">
                  <c:v>53.918255282825058</c:v>
                </c:pt>
                <c:pt idx="1823">
                  <c:v>53.983873582574638</c:v>
                </c:pt>
                <c:pt idx="1824">
                  <c:v>54.049491882324219</c:v>
                </c:pt>
                <c:pt idx="1825">
                  <c:v>54.115110182073799</c:v>
                </c:pt>
                <c:pt idx="1826">
                  <c:v>54.180728481823373</c:v>
                </c:pt>
                <c:pt idx="1827">
                  <c:v>54.246346781572953</c:v>
                </c:pt>
                <c:pt idx="1828">
                  <c:v>54.311965081322533</c:v>
                </c:pt>
                <c:pt idx="1829">
                  <c:v>54.377583381072114</c:v>
                </c:pt>
                <c:pt idx="1830">
                  <c:v>54.443189165410715</c:v>
                </c:pt>
                <c:pt idx="1831">
                  <c:v>54.508807465160295</c:v>
                </c:pt>
                <c:pt idx="1832">
                  <c:v>54.574425764909876</c:v>
                </c:pt>
                <c:pt idx="1833">
                  <c:v>54.640044064659456</c:v>
                </c:pt>
                <c:pt idx="1834">
                  <c:v>54.705662364409037</c:v>
                </c:pt>
                <c:pt idx="1835">
                  <c:v>54.771280664158617</c:v>
                </c:pt>
                <c:pt idx="1836">
                  <c:v>54.836898963908197</c:v>
                </c:pt>
                <c:pt idx="1837">
                  <c:v>54.902517263657778</c:v>
                </c:pt>
                <c:pt idx="1838">
                  <c:v>54.968123047996379</c:v>
                </c:pt>
                <c:pt idx="1839">
                  <c:v>55.033741347745959</c:v>
                </c:pt>
                <c:pt idx="1840">
                  <c:v>55.09935964749554</c:v>
                </c:pt>
                <c:pt idx="1841">
                  <c:v>55.16497794724512</c:v>
                </c:pt>
                <c:pt idx="1842">
                  <c:v>55.230596246994693</c:v>
                </c:pt>
                <c:pt idx="1843">
                  <c:v>55.296214546744274</c:v>
                </c:pt>
                <c:pt idx="1844">
                  <c:v>55.361832846493854</c:v>
                </c:pt>
                <c:pt idx="1845">
                  <c:v>55.427451146243435</c:v>
                </c:pt>
                <c:pt idx="1846">
                  <c:v>55.493069445993015</c:v>
                </c:pt>
                <c:pt idx="1847">
                  <c:v>55.558675230331616</c:v>
                </c:pt>
                <c:pt idx="1848">
                  <c:v>55.624293530081196</c:v>
                </c:pt>
                <c:pt idx="1849">
                  <c:v>55.689911829830777</c:v>
                </c:pt>
                <c:pt idx="1850">
                  <c:v>55.755530129580357</c:v>
                </c:pt>
                <c:pt idx="1851">
                  <c:v>55.821148429329938</c:v>
                </c:pt>
                <c:pt idx="1852">
                  <c:v>55.886766729079518</c:v>
                </c:pt>
                <c:pt idx="1853">
                  <c:v>55.952385028829099</c:v>
                </c:pt>
                <c:pt idx="1854">
                  <c:v>56.018003328578679</c:v>
                </c:pt>
                <c:pt idx="1855">
                  <c:v>56.08360911291728</c:v>
                </c:pt>
                <c:pt idx="1856">
                  <c:v>56.14922741266686</c:v>
                </c:pt>
                <c:pt idx="1857">
                  <c:v>56.214845712416441</c:v>
                </c:pt>
                <c:pt idx="1858">
                  <c:v>56.280464012166021</c:v>
                </c:pt>
                <c:pt idx="1859">
                  <c:v>56.346082311915595</c:v>
                </c:pt>
                <c:pt idx="1860">
                  <c:v>56.411700611665175</c:v>
                </c:pt>
                <c:pt idx="1861">
                  <c:v>56.477318911414756</c:v>
                </c:pt>
                <c:pt idx="1862">
                  <c:v>56.542937211164336</c:v>
                </c:pt>
                <c:pt idx="1863">
                  <c:v>56.608542995502937</c:v>
                </c:pt>
                <c:pt idx="1864">
                  <c:v>56.674161295252517</c:v>
                </c:pt>
                <c:pt idx="1865">
                  <c:v>56.739779595002098</c:v>
                </c:pt>
                <c:pt idx="1866">
                  <c:v>56.805397894751678</c:v>
                </c:pt>
                <c:pt idx="1867">
                  <c:v>56.871016194501259</c:v>
                </c:pt>
                <c:pt idx="1868">
                  <c:v>56.936634494250839</c:v>
                </c:pt>
                <c:pt idx="1869">
                  <c:v>57.00225279400042</c:v>
                </c:pt>
                <c:pt idx="1870">
                  <c:v>57.06787109375</c:v>
                </c:pt>
                <c:pt idx="1871">
                  <c:v>57.133489393499573</c:v>
                </c:pt>
                <c:pt idx="1872">
                  <c:v>57.199095177838181</c:v>
                </c:pt>
                <c:pt idx="1873">
                  <c:v>57.264713477587762</c:v>
                </c:pt>
                <c:pt idx="1874">
                  <c:v>57.330331777337342</c:v>
                </c:pt>
                <c:pt idx="1875">
                  <c:v>57.395950077086916</c:v>
                </c:pt>
                <c:pt idx="1876">
                  <c:v>57.461568376836496</c:v>
                </c:pt>
                <c:pt idx="1877">
                  <c:v>57.527186676586076</c:v>
                </c:pt>
                <c:pt idx="1878">
                  <c:v>57.592804976335657</c:v>
                </c:pt>
                <c:pt idx="1879">
                  <c:v>57.658423276085237</c:v>
                </c:pt>
                <c:pt idx="1880">
                  <c:v>57.724029060423838</c:v>
                </c:pt>
                <c:pt idx="1881">
                  <c:v>57.789647360173419</c:v>
                </c:pt>
                <c:pt idx="1882">
                  <c:v>57.855265659922999</c:v>
                </c:pt>
                <c:pt idx="1883">
                  <c:v>57.92088395967258</c:v>
                </c:pt>
                <c:pt idx="1884">
                  <c:v>57.98650225942216</c:v>
                </c:pt>
                <c:pt idx="1885">
                  <c:v>58.05212055917174</c:v>
                </c:pt>
                <c:pt idx="1886">
                  <c:v>58.117738858921321</c:v>
                </c:pt>
                <c:pt idx="1887">
                  <c:v>58.183357158670901</c:v>
                </c:pt>
                <c:pt idx="1888">
                  <c:v>58.248962943009502</c:v>
                </c:pt>
                <c:pt idx="1889">
                  <c:v>58.314581242759083</c:v>
                </c:pt>
                <c:pt idx="1890">
                  <c:v>58.380199542508663</c:v>
                </c:pt>
                <c:pt idx="1891">
                  <c:v>58.445817842258244</c:v>
                </c:pt>
                <c:pt idx="1892">
                  <c:v>58.511436142007817</c:v>
                </c:pt>
                <c:pt idx="1893">
                  <c:v>58.577054441757397</c:v>
                </c:pt>
                <c:pt idx="1894">
                  <c:v>58.642672741506978</c:v>
                </c:pt>
                <c:pt idx="1895">
                  <c:v>58.708291041256558</c:v>
                </c:pt>
                <c:pt idx="1896">
                  <c:v>58.773909341006139</c:v>
                </c:pt>
                <c:pt idx="1897">
                  <c:v>58.839515125344739</c:v>
                </c:pt>
                <c:pt idx="1898">
                  <c:v>58.90513342509432</c:v>
                </c:pt>
                <c:pt idx="1899">
                  <c:v>58.9707517248439</c:v>
                </c:pt>
                <c:pt idx="1900">
                  <c:v>59.036370024593481</c:v>
                </c:pt>
                <c:pt idx="1901">
                  <c:v>59.101988324343061</c:v>
                </c:pt>
                <c:pt idx="1902">
                  <c:v>59.167606624092642</c:v>
                </c:pt>
                <c:pt idx="1903">
                  <c:v>59.233224923842222</c:v>
                </c:pt>
                <c:pt idx="1904">
                  <c:v>59.298843223591795</c:v>
                </c:pt>
                <c:pt idx="1905">
                  <c:v>59.364449007930403</c:v>
                </c:pt>
                <c:pt idx="1906">
                  <c:v>59.430067307679984</c:v>
                </c:pt>
                <c:pt idx="1907">
                  <c:v>59.495685607429564</c:v>
                </c:pt>
                <c:pt idx="1908">
                  <c:v>59.561303907179138</c:v>
                </c:pt>
                <c:pt idx="1909">
                  <c:v>59.626922206928718</c:v>
                </c:pt>
                <c:pt idx="1910">
                  <c:v>59.692540506678299</c:v>
                </c:pt>
                <c:pt idx="1911">
                  <c:v>59.758158806427879</c:v>
                </c:pt>
                <c:pt idx="1912">
                  <c:v>59.823777106177459</c:v>
                </c:pt>
                <c:pt idx="1913">
                  <c:v>59.88938289051606</c:v>
                </c:pt>
                <c:pt idx="1914">
                  <c:v>59.955001190265641</c:v>
                </c:pt>
                <c:pt idx="1915">
                  <c:v>60.020619490015221</c:v>
                </c:pt>
                <c:pt idx="1916">
                  <c:v>60.086237789764802</c:v>
                </c:pt>
                <c:pt idx="1917">
                  <c:v>60.151856089514382</c:v>
                </c:pt>
                <c:pt idx="1918">
                  <c:v>60.217474389263963</c:v>
                </c:pt>
                <c:pt idx="1919">
                  <c:v>60.283092689013543</c:v>
                </c:pt>
                <c:pt idx="1920">
                  <c:v>60.348710988763123</c:v>
                </c:pt>
                <c:pt idx="1921">
                  <c:v>60.414329288512697</c:v>
                </c:pt>
                <c:pt idx="1922">
                  <c:v>60.479935072851305</c:v>
                </c:pt>
                <c:pt idx="1923">
                  <c:v>60.545553372600885</c:v>
                </c:pt>
                <c:pt idx="1924">
                  <c:v>60.611171672350466</c:v>
                </c:pt>
                <c:pt idx="1925">
                  <c:v>60.676789972100039</c:v>
                </c:pt>
                <c:pt idx="1926">
                  <c:v>60.742408271849619</c:v>
                </c:pt>
                <c:pt idx="1927">
                  <c:v>60.8080265715992</c:v>
                </c:pt>
                <c:pt idx="1928">
                  <c:v>60.87364487134878</c:v>
                </c:pt>
                <c:pt idx="1929">
                  <c:v>60.939263171098361</c:v>
                </c:pt>
                <c:pt idx="1930">
                  <c:v>61.004868955436962</c:v>
                </c:pt>
                <c:pt idx="1931">
                  <c:v>61.070487255186542</c:v>
                </c:pt>
                <c:pt idx="1932">
                  <c:v>61.136105554936123</c:v>
                </c:pt>
                <c:pt idx="1933">
                  <c:v>61.201723854685703</c:v>
                </c:pt>
                <c:pt idx="1934">
                  <c:v>61.267342154435283</c:v>
                </c:pt>
                <c:pt idx="1935">
                  <c:v>61.332960454184864</c:v>
                </c:pt>
                <c:pt idx="1936">
                  <c:v>61.398578753934444</c:v>
                </c:pt>
                <c:pt idx="1937">
                  <c:v>61.464197053684025</c:v>
                </c:pt>
                <c:pt idx="1938">
                  <c:v>61.529802838022626</c:v>
                </c:pt>
                <c:pt idx="1939">
                  <c:v>61.595421137772206</c:v>
                </c:pt>
                <c:pt idx="1940">
                  <c:v>61.661039437521787</c:v>
                </c:pt>
                <c:pt idx="1941">
                  <c:v>61.72665773727136</c:v>
                </c:pt>
                <c:pt idx="1942">
                  <c:v>61.79227603702094</c:v>
                </c:pt>
                <c:pt idx="1943">
                  <c:v>61.857894336770521</c:v>
                </c:pt>
                <c:pt idx="1944">
                  <c:v>61.923512636520101</c:v>
                </c:pt>
                <c:pt idx="1945">
                  <c:v>61.989130936269682</c:v>
                </c:pt>
                <c:pt idx="1946">
                  <c:v>62.054749236019262</c:v>
                </c:pt>
                <c:pt idx="1947">
                  <c:v>62.120355020357863</c:v>
                </c:pt>
                <c:pt idx="1948">
                  <c:v>62.185973320107443</c:v>
                </c:pt>
                <c:pt idx="1949">
                  <c:v>62.251591619857024</c:v>
                </c:pt>
                <c:pt idx="1950">
                  <c:v>62.317209919606604</c:v>
                </c:pt>
                <c:pt idx="1951">
                  <c:v>62.382828219356185</c:v>
                </c:pt>
                <c:pt idx="1952">
                  <c:v>62.448446519105765</c:v>
                </c:pt>
                <c:pt idx="1953">
                  <c:v>62.514064818855346</c:v>
                </c:pt>
                <c:pt idx="1954">
                  <c:v>62.579683118604919</c:v>
                </c:pt>
                <c:pt idx="1955">
                  <c:v>62.645288902943527</c:v>
                </c:pt>
                <c:pt idx="1956">
                  <c:v>62.710907202693107</c:v>
                </c:pt>
                <c:pt idx="1957">
                  <c:v>62.776525502442688</c:v>
                </c:pt>
                <c:pt idx="1958">
                  <c:v>62.842143802192261</c:v>
                </c:pt>
                <c:pt idx="1959">
                  <c:v>62.907762101941842</c:v>
                </c:pt>
                <c:pt idx="1960">
                  <c:v>62.973380401691422</c:v>
                </c:pt>
                <c:pt idx="1961">
                  <c:v>63.038998701441002</c:v>
                </c:pt>
                <c:pt idx="1962">
                  <c:v>63.104617001190583</c:v>
                </c:pt>
                <c:pt idx="1963">
                  <c:v>63.170222785529184</c:v>
                </c:pt>
                <c:pt idx="1964">
                  <c:v>63.235841085278764</c:v>
                </c:pt>
                <c:pt idx="1965">
                  <c:v>63.301459385028345</c:v>
                </c:pt>
                <c:pt idx="1966">
                  <c:v>63.367077684777925</c:v>
                </c:pt>
                <c:pt idx="1967">
                  <c:v>63.432695984527506</c:v>
                </c:pt>
                <c:pt idx="1968">
                  <c:v>63.498314284277086</c:v>
                </c:pt>
                <c:pt idx="1969">
                  <c:v>63.563932584026666</c:v>
                </c:pt>
                <c:pt idx="1970">
                  <c:v>63.629550883776247</c:v>
                </c:pt>
                <c:pt idx="1971">
                  <c:v>63.69516918352582</c:v>
                </c:pt>
                <c:pt idx="1972">
                  <c:v>63.760774967864428</c:v>
                </c:pt>
                <c:pt idx="1973">
                  <c:v>63.826393267614009</c:v>
                </c:pt>
                <c:pt idx="1974">
                  <c:v>63.892011567363589</c:v>
                </c:pt>
                <c:pt idx="1975">
                  <c:v>63.957629867113162</c:v>
                </c:pt>
                <c:pt idx="1976">
                  <c:v>64.023248166862743</c:v>
                </c:pt>
                <c:pt idx="1977">
                  <c:v>64.08886646661233</c:v>
                </c:pt>
                <c:pt idx="1978">
                  <c:v>64.154484766361904</c:v>
                </c:pt>
                <c:pt idx="1979">
                  <c:v>64.220103066111477</c:v>
                </c:pt>
                <c:pt idx="1980">
                  <c:v>64.285708850450092</c:v>
                </c:pt>
                <c:pt idx="1981">
                  <c:v>64.351327150199666</c:v>
                </c:pt>
                <c:pt idx="1982">
                  <c:v>64.416945449949253</c:v>
                </c:pt>
                <c:pt idx="1983">
                  <c:v>64.482563749698826</c:v>
                </c:pt>
                <c:pt idx="1984">
                  <c:v>64.5481820494484</c:v>
                </c:pt>
                <c:pt idx="1985">
                  <c:v>64.613800349197987</c:v>
                </c:pt>
                <c:pt idx="1986">
                  <c:v>64.679418648947561</c:v>
                </c:pt>
                <c:pt idx="1987">
                  <c:v>64.745036948697148</c:v>
                </c:pt>
                <c:pt idx="1988">
                  <c:v>64.810642733035749</c:v>
                </c:pt>
                <c:pt idx="1989">
                  <c:v>64.876261032785322</c:v>
                </c:pt>
                <c:pt idx="1990">
                  <c:v>64.94187933253491</c:v>
                </c:pt>
                <c:pt idx="1991">
                  <c:v>65.007497632284483</c:v>
                </c:pt>
                <c:pt idx="1992">
                  <c:v>65.073115932034071</c:v>
                </c:pt>
                <c:pt idx="1993">
                  <c:v>65.138734231783644</c:v>
                </c:pt>
                <c:pt idx="1994">
                  <c:v>65.204352531533232</c:v>
                </c:pt>
                <c:pt idx="1995">
                  <c:v>65.269970831282805</c:v>
                </c:pt>
                <c:pt idx="1996">
                  <c:v>65.335589131032378</c:v>
                </c:pt>
                <c:pt idx="1997">
                  <c:v>65.401194915370993</c:v>
                </c:pt>
                <c:pt idx="1998">
                  <c:v>65.466813215120567</c:v>
                </c:pt>
                <c:pt idx="1999">
                  <c:v>65.53243151487014</c:v>
                </c:pt>
                <c:pt idx="2000">
                  <c:v>65.598049814619728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624256"/>
        <c:axId val="923620448"/>
      </c:scatterChart>
      <c:valAx>
        <c:axId val="923624256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20448"/>
        <c:crosses val="autoZero"/>
        <c:crossBetween val="midCat"/>
      </c:valAx>
      <c:valAx>
        <c:axId val="923620448"/>
        <c:scaling>
          <c:orientation val="minMax"/>
          <c:max val="6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Distance </a:t>
                </a:r>
                <a:r>
                  <a:rPr lang="en-US" sz="1400" baseline="0"/>
                  <a:t>(ft)</a:t>
                </a:r>
                <a:endParaRPr lang="en-US" sz="1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24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Stress Response of Riser</a:t>
            </a:r>
          </a:p>
          <a:p>
            <a:pPr>
              <a:defRPr sz="1800"/>
            </a:pPr>
            <a:r>
              <a:rPr lang="en-US" sz="1800" b="0" i="0" baseline="0">
                <a:effectLst/>
              </a:rPr>
              <a:t>14.75" X 11.75" Riser, Elastic &amp; Elastic-Plastic Materials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'Stroke-Stress'!$E$3</c:f>
              <c:strCache>
                <c:ptCount val="1"/>
                <c:pt idx="0">
                  <c:v>Stress (Elastic)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'Stroke-Stress'!$E$4:$E$2004</c:f>
              <c:numCache>
                <c:formatCode>0.0</c:formatCode>
                <c:ptCount val="2001"/>
                <c:pt idx="0">
                  <c:v>16.091757415011109</c:v>
                </c:pt>
                <c:pt idx="1">
                  <c:v>15.969104731059772</c:v>
                </c:pt>
                <c:pt idx="2">
                  <c:v>15.82185162048463</c:v>
                </c:pt>
                <c:pt idx="3">
                  <c:v>15.65047283443689</c:v>
                </c:pt>
                <c:pt idx="4">
                  <c:v>15.452015438947949</c:v>
                </c:pt>
                <c:pt idx="5">
                  <c:v>15.289392605833115</c:v>
                </c:pt>
                <c:pt idx="6">
                  <c:v>15.533355987573822</c:v>
                </c:pt>
                <c:pt idx="7">
                  <c:v>15.791789860007801</c:v>
                </c:pt>
                <c:pt idx="8">
                  <c:v>16.059780180064525</c:v>
                </c:pt>
                <c:pt idx="9">
                  <c:v>16.33243449261915</c:v>
                </c:pt>
                <c:pt idx="10">
                  <c:v>16.606328688427723</c:v>
                </c:pt>
                <c:pt idx="11">
                  <c:v>16.877080078360102</c:v>
                </c:pt>
                <c:pt idx="12">
                  <c:v>17.140312644647885</c:v>
                </c:pt>
                <c:pt idx="13">
                  <c:v>17.393119007520088</c:v>
                </c:pt>
                <c:pt idx="14">
                  <c:v>17.630652335548369</c:v>
                </c:pt>
                <c:pt idx="15">
                  <c:v>17.851481828895171</c:v>
                </c:pt>
                <c:pt idx="16">
                  <c:v>18.051766884141319</c:v>
                </c:pt>
                <c:pt idx="17">
                  <c:v>18.228658888291537</c:v>
                </c:pt>
                <c:pt idx="18">
                  <c:v>18.380294475920582</c:v>
                </c:pt>
                <c:pt idx="19">
                  <c:v>18.505289465012542</c:v>
                </c:pt>
                <c:pt idx="20">
                  <c:v>18.601762181348544</c:v>
                </c:pt>
                <c:pt idx="21">
                  <c:v>18.669763012430103</c:v>
                </c:pt>
                <c:pt idx="22">
                  <c:v>18.706429204414224</c:v>
                </c:pt>
                <c:pt idx="23">
                  <c:v>18.714224800402427</c:v>
                </c:pt>
                <c:pt idx="24">
                  <c:v>18.692692222599423</c:v>
                </c:pt>
                <c:pt idx="25">
                  <c:v>18.641361640022794</c:v>
                </c:pt>
                <c:pt idx="26">
                  <c:v>18.563129571938038</c:v>
                </c:pt>
                <c:pt idx="27">
                  <c:v>18.458931792363579</c:v>
                </c:pt>
                <c:pt idx="28">
                  <c:v>18.329680701653519</c:v>
                </c:pt>
                <c:pt idx="29">
                  <c:v>18.178223375286361</c:v>
                </c:pt>
                <c:pt idx="30">
                  <c:v>18.006913297444612</c:v>
                </c:pt>
                <c:pt idx="31">
                  <c:v>17.818599362061949</c:v>
                </c:pt>
                <c:pt idx="32">
                  <c:v>17.616127804929281</c:v>
                </c:pt>
                <c:pt idx="33">
                  <c:v>17.401382195159215</c:v>
                </c:pt>
                <c:pt idx="34">
                  <c:v>17.178675628770257</c:v>
                </c:pt>
                <c:pt idx="35">
                  <c:v>16.950388029071039</c:v>
                </c:pt>
                <c:pt idx="36">
                  <c:v>16.720381334428868</c:v>
                </c:pt>
                <c:pt idx="37">
                  <c:v>16.490110751864766</c:v>
                </c:pt>
                <c:pt idx="38">
                  <c:v>16.263482178441414</c:v>
                </c:pt>
                <c:pt idx="39">
                  <c:v>16.043445745589374</c:v>
                </c:pt>
                <c:pt idx="40">
                  <c:v>15.833445077461967</c:v>
                </c:pt>
                <c:pt idx="41">
                  <c:v>15.634500400275643</c:v>
                </c:pt>
                <c:pt idx="42">
                  <c:v>15.450061707430711</c:v>
                </c:pt>
                <c:pt idx="43">
                  <c:v>15.282123899018304</c:v>
                </c:pt>
                <c:pt idx="44">
                  <c:v>15.372668317847895</c:v>
                </c:pt>
                <c:pt idx="45">
                  <c:v>15.501052922084064</c:v>
                </c:pt>
                <c:pt idx="46">
                  <c:v>15.607719722672604</c:v>
                </c:pt>
                <c:pt idx="47">
                  <c:v>15.691727944567447</c:v>
                </c:pt>
                <c:pt idx="48">
                  <c:v>15.752597008079467</c:v>
                </c:pt>
                <c:pt idx="49">
                  <c:v>15.789836943152837</c:v>
                </c:pt>
                <c:pt idx="50">
                  <c:v>15.803435519220915</c:v>
                </c:pt>
                <c:pt idx="51">
                  <c:v>15.793860365433886</c:v>
                </c:pt>
                <c:pt idx="52">
                  <c:v>15.759147770487962</c:v>
                </c:pt>
                <c:pt idx="53">
                  <c:v>15.70315861855469</c:v>
                </c:pt>
                <c:pt idx="54">
                  <c:v>15.625381259506666</c:v>
                </c:pt>
                <c:pt idx="55">
                  <c:v>15.526270211028971</c:v>
                </c:pt>
                <c:pt idx="56">
                  <c:v>15.410168799934512</c:v>
                </c:pt>
                <c:pt idx="57">
                  <c:v>15.277539880397494</c:v>
                </c:pt>
                <c:pt idx="58">
                  <c:v>15.378787656301565</c:v>
                </c:pt>
                <c:pt idx="59">
                  <c:v>15.539361780930045</c:v>
                </c:pt>
                <c:pt idx="60">
                  <c:v>15.711551501244889</c:v>
                </c:pt>
                <c:pt idx="61">
                  <c:v>15.890499994668684</c:v>
                </c:pt>
                <c:pt idx="62">
                  <c:v>16.074261383727379</c:v>
                </c:pt>
                <c:pt idx="63">
                  <c:v>16.258947712175335</c:v>
                </c:pt>
                <c:pt idx="64">
                  <c:v>16.4445516264452</c:v>
                </c:pt>
                <c:pt idx="65">
                  <c:v>16.626221412864044</c:v>
                </c:pt>
                <c:pt idx="66">
                  <c:v>16.802984021338549</c:v>
                </c:pt>
                <c:pt idx="67">
                  <c:v>16.970958833942174</c:v>
                </c:pt>
                <c:pt idx="68">
                  <c:v>17.12723197232447</c:v>
                </c:pt>
                <c:pt idx="69">
                  <c:v>17.27180049061791</c:v>
                </c:pt>
                <c:pt idx="70">
                  <c:v>17.402724990018708</c:v>
                </c:pt>
                <c:pt idx="71">
                  <c:v>17.516128383973363</c:v>
                </c:pt>
                <c:pt idx="72">
                  <c:v>17.613964820153612</c:v>
                </c:pt>
                <c:pt idx="73">
                  <c:v>17.691402032128789</c:v>
                </c:pt>
                <c:pt idx="74">
                  <c:v>17.749434373883606</c:v>
                </c:pt>
                <c:pt idx="75">
                  <c:v>17.787116868360194</c:v>
                </c:pt>
                <c:pt idx="76">
                  <c:v>17.804473323340165</c:v>
                </c:pt>
                <c:pt idx="77">
                  <c:v>17.802494170023156</c:v>
                </c:pt>
                <c:pt idx="78">
                  <c:v>17.780232859031102</c:v>
                </c:pt>
                <c:pt idx="79">
                  <c:v>17.738677173566671</c:v>
                </c:pt>
                <c:pt idx="80">
                  <c:v>17.67783546253176</c:v>
                </c:pt>
                <c:pt idx="81">
                  <c:v>17.599655804536784</c:v>
                </c:pt>
                <c:pt idx="82">
                  <c:v>17.505096734926667</c:v>
                </c:pt>
                <c:pt idx="83">
                  <c:v>17.397049714134624</c:v>
                </c:pt>
                <c:pt idx="84">
                  <c:v>17.275485279811203</c:v>
                </c:pt>
                <c:pt idx="85">
                  <c:v>17.142306322404185</c:v>
                </c:pt>
                <c:pt idx="86">
                  <c:v>17.000386731266989</c:v>
                </c:pt>
                <c:pt idx="87">
                  <c:v>16.851629565627317</c:v>
                </c:pt>
                <c:pt idx="88">
                  <c:v>16.695999196197473</c:v>
                </c:pt>
                <c:pt idx="89">
                  <c:v>16.540254665283666</c:v>
                </c:pt>
                <c:pt idx="90">
                  <c:v>16.381456983336953</c:v>
                </c:pt>
                <c:pt idx="91">
                  <c:v>16.222503136424429</c:v>
                </c:pt>
                <c:pt idx="92">
                  <c:v>16.069212121628961</c:v>
                </c:pt>
                <c:pt idx="93">
                  <c:v>15.920623841936727</c:v>
                </c:pt>
                <c:pt idx="94">
                  <c:v>15.77870464609784</c:v>
                </c:pt>
                <c:pt idx="95">
                  <c:v>15.644454966626482</c:v>
                </c:pt>
                <c:pt idx="96">
                  <c:v>15.521798523757329</c:v>
                </c:pt>
                <c:pt idx="97">
                  <c:v>15.411746702955002</c:v>
                </c:pt>
                <c:pt idx="98">
                  <c:v>15.314340413136712</c:v>
                </c:pt>
                <c:pt idx="99">
                  <c:v>15.287985731427487</c:v>
                </c:pt>
                <c:pt idx="100">
                  <c:v>15.356778454765182</c:v>
                </c:pt>
                <c:pt idx="101">
                  <c:v>15.409184873260772</c:v>
                </c:pt>
                <c:pt idx="102">
                  <c:v>15.445222115707088</c:v>
                </c:pt>
                <c:pt idx="103">
                  <c:v>15.463917802378685</c:v>
                </c:pt>
                <c:pt idx="104">
                  <c:v>15.46818095077945</c:v>
                </c:pt>
                <c:pt idx="105">
                  <c:v>15.455073913497195</c:v>
                </c:pt>
                <c:pt idx="106">
                  <c:v>15.426515540444269</c:v>
                </c:pt>
                <c:pt idx="107">
                  <c:v>15.38344488438416</c:v>
                </c:pt>
                <c:pt idx="108">
                  <c:v>15.324860996074236</c:v>
                </c:pt>
                <c:pt idx="109">
                  <c:v>15.27296032996078</c:v>
                </c:pt>
                <c:pt idx="110">
                  <c:v>15.35901749616901</c:v>
                </c:pt>
                <c:pt idx="111">
                  <c:v>15.454726638555998</c:v>
                </c:pt>
                <c:pt idx="112">
                  <c:v>15.561047289391308</c:v>
                </c:pt>
                <c:pt idx="113">
                  <c:v>15.673116347178508</c:v>
                </c:pt>
                <c:pt idx="114">
                  <c:v>15.792881240998877</c:v>
                </c:pt>
                <c:pt idx="115">
                  <c:v>15.916469234100346</c:v>
                </c:pt>
                <c:pt idx="116">
                  <c:v>16.041954297426567</c:v>
                </c:pt>
                <c:pt idx="117">
                  <c:v>16.168382990785968</c:v>
                </c:pt>
                <c:pt idx="118">
                  <c:v>16.294802665537272</c:v>
                </c:pt>
                <c:pt idx="119">
                  <c:v>16.417345105311583</c:v>
                </c:pt>
                <c:pt idx="120">
                  <c:v>16.535051768660651</c:v>
                </c:pt>
                <c:pt idx="121">
                  <c:v>16.647935002440082</c:v>
                </c:pt>
                <c:pt idx="122">
                  <c:v>16.752113899253622</c:v>
                </c:pt>
                <c:pt idx="123">
                  <c:v>16.847587710584122</c:v>
                </c:pt>
                <c:pt idx="124">
                  <c:v>16.93240964861975</c:v>
                </c:pt>
                <c:pt idx="125">
                  <c:v>17.005597509293423</c:v>
                </c:pt>
                <c:pt idx="126">
                  <c:v>17.067140646835039</c:v>
                </c:pt>
                <c:pt idx="127">
                  <c:v>17.116056177310515</c:v>
                </c:pt>
                <c:pt idx="128">
                  <c:v>17.1523372151958</c:v>
                </c:pt>
                <c:pt idx="129">
                  <c:v>17.173067792961596</c:v>
                </c:pt>
                <c:pt idx="130">
                  <c:v>17.181160808332784</c:v>
                </c:pt>
                <c:pt idx="131">
                  <c:v>17.173709026672949</c:v>
                </c:pt>
                <c:pt idx="132">
                  <c:v>17.153631564119443</c:v>
                </c:pt>
                <c:pt idx="133">
                  <c:v>17.121911481582128</c:v>
                </c:pt>
                <c:pt idx="134">
                  <c:v>17.075649902365754</c:v>
                </c:pt>
                <c:pt idx="135">
                  <c:v>17.018746436602211</c:v>
                </c:pt>
                <c:pt idx="136">
                  <c:v>16.949270761189066</c:v>
                </c:pt>
                <c:pt idx="137">
                  <c:v>16.873058866204971</c:v>
                </c:pt>
                <c:pt idx="138">
                  <c:v>16.787197905979028</c:v>
                </c:pt>
                <c:pt idx="139">
                  <c:v>16.693629843097227</c:v>
                </c:pt>
                <c:pt idx="140">
                  <c:v>16.594281414018578</c:v>
                </c:pt>
                <c:pt idx="141">
                  <c:v>16.492053751082274</c:v>
                </c:pt>
                <c:pt idx="142">
                  <c:v>16.384980613753275</c:v>
                </c:pt>
                <c:pt idx="143">
                  <c:v>16.276924704375052</c:v>
                </c:pt>
                <c:pt idx="144">
                  <c:v>16.169802188126916</c:v>
                </c:pt>
                <c:pt idx="145">
                  <c:v>16.063591913053113</c:v>
                </c:pt>
                <c:pt idx="146">
                  <c:v>15.959243440100128</c:v>
                </c:pt>
                <c:pt idx="147">
                  <c:v>15.858688628367453</c:v>
                </c:pt>
                <c:pt idx="148">
                  <c:v>15.764833490748556</c:v>
                </c:pt>
                <c:pt idx="149">
                  <c:v>15.674771834412072</c:v>
                </c:pt>
                <c:pt idx="150">
                  <c:v>15.59531149203819</c:v>
                </c:pt>
                <c:pt idx="151">
                  <c:v>15.521621165624694</c:v>
                </c:pt>
                <c:pt idx="152">
                  <c:v>15.459551771130405</c:v>
                </c:pt>
                <c:pt idx="153">
                  <c:v>15.406219105634641</c:v>
                </c:pt>
                <c:pt idx="154">
                  <c:v>15.363596517414113</c:v>
                </c:pt>
                <c:pt idx="155">
                  <c:v>15.331710169063276</c:v>
                </c:pt>
                <c:pt idx="156">
                  <c:v>15.311558538607457</c:v>
                </c:pt>
                <c:pt idx="157">
                  <c:v>15.303156588054042</c:v>
                </c:pt>
                <c:pt idx="158">
                  <c:v>15.305542658456776</c:v>
                </c:pt>
                <c:pt idx="159">
                  <c:v>15.319685809732094</c:v>
                </c:pt>
                <c:pt idx="160">
                  <c:v>15.343632984166888</c:v>
                </c:pt>
                <c:pt idx="161">
                  <c:v>15.378337187523089</c:v>
                </c:pt>
                <c:pt idx="162">
                  <c:v>15.423771760433638</c:v>
                </c:pt>
                <c:pt idx="163">
                  <c:v>15.476996192815758</c:v>
                </c:pt>
                <c:pt idx="164">
                  <c:v>15.537983071527194</c:v>
                </c:pt>
                <c:pt idx="165">
                  <c:v>15.605731653289741</c:v>
                </c:pt>
                <c:pt idx="166">
                  <c:v>15.681192592492415</c:v>
                </c:pt>
                <c:pt idx="167">
                  <c:v>15.760460123171914</c:v>
                </c:pt>
                <c:pt idx="168">
                  <c:v>15.842560567286197</c:v>
                </c:pt>
                <c:pt idx="169">
                  <c:v>15.927489392066027</c:v>
                </c:pt>
                <c:pt idx="170">
                  <c:v>16.014288192594773</c:v>
                </c:pt>
                <c:pt idx="171">
                  <c:v>16.101029110713213</c:v>
                </c:pt>
                <c:pt idx="172">
                  <c:v>16.185792693800174</c:v>
                </c:pt>
                <c:pt idx="173">
                  <c:v>16.268601691167827</c:v>
                </c:pt>
                <c:pt idx="174">
                  <c:v>16.346567444947635</c:v>
                </c:pt>
                <c:pt idx="175">
                  <c:v>16.422625652761305</c:v>
                </c:pt>
                <c:pt idx="176">
                  <c:v>16.490965926982984</c:v>
                </c:pt>
                <c:pt idx="177">
                  <c:v>16.552573229683599</c:v>
                </c:pt>
                <c:pt idx="178">
                  <c:v>16.60939275237623</c:v>
                </c:pt>
                <c:pt idx="179">
                  <c:v>16.654626896405652</c:v>
                </c:pt>
                <c:pt idx="180">
                  <c:v>16.694089149540734</c:v>
                </c:pt>
                <c:pt idx="181">
                  <c:v>16.725823973505541</c:v>
                </c:pt>
                <c:pt idx="182">
                  <c:v>16.747870138259884</c:v>
                </c:pt>
                <c:pt idx="183">
                  <c:v>16.758267263700041</c:v>
                </c:pt>
                <c:pt idx="184">
                  <c:v>16.760881638189527</c:v>
                </c:pt>
                <c:pt idx="185">
                  <c:v>16.753756815227771</c:v>
                </c:pt>
                <c:pt idx="186">
                  <c:v>16.73882215453925</c:v>
                </c:pt>
                <c:pt idx="187">
                  <c:v>16.712194464410263</c:v>
                </c:pt>
                <c:pt idx="188">
                  <c:v>16.677754201815066</c:v>
                </c:pt>
                <c:pt idx="189">
                  <c:v>16.639398589611226</c:v>
                </c:pt>
                <c:pt idx="190">
                  <c:v>16.589367964502319</c:v>
                </c:pt>
                <c:pt idx="191">
                  <c:v>16.535450893617025</c:v>
                </c:pt>
                <c:pt idx="192">
                  <c:v>16.471834962833391</c:v>
                </c:pt>
                <c:pt idx="193">
                  <c:v>16.408247535953741</c:v>
                </c:pt>
                <c:pt idx="194">
                  <c:v>16.340817883263593</c:v>
                </c:pt>
                <c:pt idx="195">
                  <c:v>16.267612266439603</c:v>
                </c:pt>
                <c:pt idx="196">
                  <c:v>16.196398812968162</c:v>
                </c:pt>
                <c:pt idx="197">
                  <c:v>16.125231095108557</c:v>
                </c:pt>
                <c:pt idx="198">
                  <c:v>16.050216771235089</c:v>
                </c:pt>
                <c:pt idx="199">
                  <c:v>15.979106654282836</c:v>
                </c:pt>
                <c:pt idx="200">
                  <c:v>15.907999494776929</c:v>
                </c:pt>
                <c:pt idx="201">
                  <c:v>15.844643736798433</c:v>
                </c:pt>
                <c:pt idx="202">
                  <c:v>15.779308886184042</c:v>
                </c:pt>
                <c:pt idx="203">
                  <c:v>15.723633045605785</c:v>
                </c:pt>
                <c:pt idx="204">
                  <c:v>15.669837955016188</c:v>
                </c:pt>
                <c:pt idx="205">
                  <c:v>15.625689082991292</c:v>
                </c:pt>
                <c:pt idx="206">
                  <c:v>15.581477256096207</c:v>
                </c:pt>
                <c:pt idx="207">
                  <c:v>15.550807986478969</c:v>
                </c:pt>
                <c:pt idx="208">
                  <c:v>15.523990495565826</c:v>
                </c:pt>
                <c:pt idx="209">
                  <c:v>15.506868434042593</c:v>
                </c:pt>
                <c:pt idx="210">
                  <c:v>15.495585040662982</c:v>
                </c:pt>
                <c:pt idx="211">
                  <c:v>15.494045039311583</c:v>
                </c:pt>
                <c:pt idx="212">
                  <c:v>15.498388276785876</c:v>
                </c:pt>
                <c:pt idx="213">
                  <c:v>15.510570164628643</c:v>
                </c:pt>
                <c:pt idx="214">
                  <c:v>15.53060122546403</c:v>
                </c:pt>
                <c:pt idx="215">
                  <c:v>15.558485182274151</c:v>
                </c:pt>
                <c:pt idx="216">
                  <c:v>15.590328632702715</c:v>
                </c:pt>
                <c:pt idx="217">
                  <c:v>15.62806143194784</c:v>
                </c:pt>
                <c:pt idx="218">
                  <c:v>15.671666585609422</c:v>
                </c:pt>
                <c:pt idx="219">
                  <c:v>15.72111559259741</c:v>
                </c:pt>
                <c:pt idx="220">
                  <c:v>15.774446239108279</c:v>
                </c:pt>
                <c:pt idx="221">
                  <c:v>15.827747000329788</c:v>
                </c:pt>
                <c:pt idx="222">
                  <c:v>15.884879826702655</c:v>
                </c:pt>
                <c:pt idx="223">
                  <c:v>15.943891179195301</c:v>
                </c:pt>
                <c:pt idx="224">
                  <c:v>16.002827106492056</c:v>
                </c:pt>
                <c:pt idx="225">
                  <c:v>16.063629500299776</c:v>
                </c:pt>
                <c:pt idx="226">
                  <c:v>16.120481057520518</c:v>
                </c:pt>
                <c:pt idx="227">
                  <c:v>16.177279629587524</c:v>
                </c:pt>
                <c:pt idx="228">
                  <c:v>16.230162142073937</c:v>
                </c:pt>
                <c:pt idx="229">
                  <c:v>16.281091230139513</c:v>
                </c:pt>
                <c:pt idx="230">
                  <c:v>16.326210137630309</c:v>
                </c:pt>
                <c:pt idx="231">
                  <c:v>16.367482182109487</c:v>
                </c:pt>
                <c:pt idx="232">
                  <c:v>16.40298527553432</c:v>
                </c:pt>
                <c:pt idx="233">
                  <c:v>16.434671299664998</c:v>
                </c:pt>
                <c:pt idx="234">
                  <c:v>16.458665037635978</c:v>
                </c:pt>
                <c:pt idx="235">
                  <c:v>16.478847263495815</c:v>
                </c:pt>
                <c:pt idx="236">
                  <c:v>16.49132560395897</c:v>
                </c:pt>
                <c:pt idx="237">
                  <c:v>16.498026317371394</c:v>
                </c:pt>
                <c:pt idx="238">
                  <c:v>16.496986270306618</c:v>
                </c:pt>
                <c:pt idx="239">
                  <c:v>16.488186454577686</c:v>
                </c:pt>
                <c:pt idx="240">
                  <c:v>16.47742907642742</c:v>
                </c:pt>
                <c:pt idx="241">
                  <c:v>16.460811624117909</c:v>
                </c:pt>
                <c:pt idx="242">
                  <c:v>16.434435517167518</c:v>
                </c:pt>
                <c:pt idx="243">
                  <c:v>16.406060412388335</c:v>
                </c:pt>
                <c:pt idx="244">
                  <c:v>16.371799613782706</c:v>
                </c:pt>
                <c:pt idx="245">
                  <c:v>16.335545536625727</c:v>
                </c:pt>
                <c:pt idx="246">
                  <c:v>16.291480790384913</c:v>
                </c:pt>
                <c:pt idx="247">
                  <c:v>16.249333868884939</c:v>
                </c:pt>
                <c:pt idx="248">
                  <c:v>16.203297316824699</c:v>
                </c:pt>
                <c:pt idx="249">
                  <c:v>16.153391119157444</c:v>
                </c:pt>
                <c:pt idx="250">
                  <c:v>16.105459751559103</c:v>
                </c:pt>
                <c:pt idx="251">
                  <c:v>16.055634867172099</c:v>
                </c:pt>
                <c:pt idx="252">
                  <c:v>16.005865699021307</c:v>
                </c:pt>
                <c:pt idx="253">
                  <c:v>15.960041748657641</c:v>
                </c:pt>
                <c:pt idx="254">
                  <c:v>15.91427355836387</c:v>
                </c:pt>
                <c:pt idx="255">
                  <c:v>15.866608974155431</c:v>
                </c:pt>
                <c:pt idx="256">
                  <c:v>15.82868537509615</c:v>
                </c:pt>
                <c:pt idx="257">
                  <c:v>15.788832190377139</c:v>
                </c:pt>
                <c:pt idx="258">
                  <c:v>15.756738735574363</c:v>
                </c:pt>
                <c:pt idx="259">
                  <c:v>15.726561051497521</c:v>
                </c:pt>
                <c:pt idx="260">
                  <c:v>15.704107578494941</c:v>
                </c:pt>
                <c:pt idx="261">
                  <c:v>15.681602143148051</c:v>
                </c:pt>
                <c:pt idx="262">
                  <c:v>15.668749978922289</c:v>
                </c:pt>
                <c:pt idx="263">
                  <c:v>15.657786062036799</c:v>
                </c:pt>
                <c:pt idx="264">
                  <c:v>15.654544969952665</c:v>
                </c:pt>
                <c:pt idx="265">
                  <c:v>15.653218175271739</c:v>
                </c:pt>
                <c:pt idx="266">
                  <c:v>15.659648363475871</c:v>
                </c:pt>
                <c:pt idx="267">
                  <c:v>15.671917164969459</c:v>
                </c:pt>
                <c:pt idx="268">
                  <c:v>15.686159537932994</c:v>
                </c:pt>
                <c:pt idx="269">
                  <c:v>15.708219259062703</c:v>
                </c:pt>
                <c:pt idx="270">
                  <c:v>15.730339802944348</c:v>
                </c:pt>
                <c:pt idx="271">
                  <c:v>15.760296174579778</c:v>
                </c:pt>
                <c:pt idx="272">
                  <c:v>15.790318605305952</c:v>
                </c:pt>
                <c:pt idx="273">
                  <c:v>15.824281674644014</c:v>
                </c:pt>
                <c:pt idx="274">
                  <c:v>15.864114055396076</c:v>
                </c:pt>
                <c:pt idx="275">
                  <c:v>15.900088081893919</c:v>
                </c:pt>
                <c:pt idx="276">
                  <c:v>15.941889364699794</c:v>
                </c:pt>
                <c:pt idx="277">
                  <c:v>15.981729482553485</c:v>
                </c:pt>
                <c:pt idx="278">
                  <c:v>16.025414601520623</c:v>
                </c:pt>
                <c:pt idx="279">
                  <c:v>16.063219725004387</c:v>
                </c:pt>
                <c:pt idx="280">
                  <c:v>16.102902061992918</c:v>
                </c:pt>
                <c:pt idx="281">
                  <c:v>16.140577449374195</c:v>
                </c:pt>
                <c:pt idx="282">
                  <c:v>16.176249696527407</c:v>
                </c:pt>
                <c:pt idx="283">
                  <c:v>16.209931387260372</c:v>
                </c:pt>
                <c:pt idx="284">
                  <c:v>16.239696476378779</c:v>
                </c:pt>
                <c:pt idx="285">
                  <c:v>16.267509664648941</c:v>
                </c:pt>
                <c:pt idx="286">
                  <c:v>16.291450308312307</c:v>
                </c:pt>
                <c:pt idx="287">
                  <c:v>16.309599237285461</c:v>
                </c:pt>
                <c:pt idx="288">
                  <c:v>16.325857475364064</c:v>
                </c:pt>
                <c:pt idx="289">
                  <c:v>16.336353879152657</c:v>
                </c:pt>
                <c:pt idx="290">
                  <c:v>16.343038965857108</c:v>
                </c:pt>
                <c:pt idx="291">
                  <c:v>16.345909904304225</c:v>
                </c:pt>
                <c:pt idx="292">
                  <c:v>16.346901512157956</c:v>
                </c:pt>
                <c:pt idx="293">
                  <c:v>16.340173613045014</c:v>
                </c:pt>
                <c:pt idx="294">
                  <c:v>16.329591672435459</c:v>
                </c:pt>
                <c:pt idx="295">
                  <c:v>16.315132865166312</c:v>
                </c:pt>
                <c:pt idx="296">
                  <c:v>16.298717817342784</c:v>
                </c:pt>
                <c:pt idx="297">
                  <c:v>16.278383213112974</c:v>
                </c:pt>
                <c:pt idx="298">
                  <c:v>16.256053932138951</c:v>
                </c:pt>
                <c:pt idx="299">
                  <c:v>16.227836023343936</c:v>
                </c:pt>
                <c:pt idx="300">
                  <c:v>16.197609179057149</c:v>
                </c:pt>
                <c:pt idx="301">
                  <c:v>16.169261663450037</c:v>
                </c:pt>
                <c:pt idx="302">
                  <c:v>16.135035535549058</c:v>
                </c:pt>
                <c:pt idx="303">
                  <c:v>16.100772385080958</c:v>
                </c:pt>
                <c:pt idx="304">
                  <c:v>16.066490750625196</c:v>
                </c:pt>
                <c:pt idx="305">
                  <c:v>16.036097273113704</c:v>
                </c:pt>
                <c:pt idx="306">
                  <c:v>16.00184435859234</c:v>
                </c:pt>
                <c:pt idx="307">
                  <c:v>15.96957574210573</c:v>
                </c:pt>
                <c:pt idx="308">
                  <c:v>15.937361448051346</c:v>
                </c:pt>
                <c:pt idx="309">
                  <c:v>15.909095251263276</c:v>
                </c:pt>
                <c:pt idx="310">
                  <c:v>15.88089034601734</c:v>
                </c:pt>
                <c:pt idx="311">
                  <c:v>15.858565643747996</c:v>
                </c:pt>
                <c:pt idx="312">
                  <c:v>15.838226645667687</c:v>
                </c:pt>
                <c:pt idx="313">
                  <c:v>15.819854433012567</c:v>
                </c:pt>
                <c:pt idx="314">
                  <c:v>15.803430829786018</c:v>
                </c:pt>
                <c:pt idx="315">
                  <c:v>15.790875868541457</c:v>
                </c:pt>
                <c:pt idx="316">
                  <c:v>15.782171880139533</c:v>
                </c:pt>
                <c:pt idx="317">
                  <c:v>15.777304827200819</c:v>
                </c:pt>
                <c:pt idx="318">
                  <c:v>15.774325806282986</c:v>
                </c:pt>
                <c:pt idx="319">
                  <c:v>15.775173452425349</c:v>
                </c:pt>
                <c:pt idx="320">
                  <c:v>15.783738213807327</c:v>
                </c:pt>
                <c:pt idx="321">
                  <c:v>15.792261239133774</c:v>
                </c:pt>
                <c:pt idx="322">
                  <c:v>15.802700479799419</c:v>
                </c:pt>
                <c:pt idx="323">
                  <c:v>15.82090299366649</c:v>
                </c:pt>
                <c:pt idx="324">
                  <c:v>15.835234454948763</c:v>
                </c:pt>
                <c:pt idx="325">
                  <c:v>15.857368327760266</c:v>
                </c:pt>
                <c:pt idx="326">
                  <c:v>15.879549667360306</c:v>
                </c:pt>
                <c:pt idx="327">
                  <c:v>15.899848023324127</c:v>
                </c:pt>
                <c:pt idx="328">
                  <c:v>15.929919464313778</c:v>
                </c:pt>
                <c:pt idx="329">
                  <c:v>15.952282518786298</c:v>
                </c:pt>
                <c:pt idx="330">
                  <c:v>15.978581178720393</c:v>
                </c:pt>
                <c:pt idx="331">
                  <c:v>16.008798763376916</c:v>
                </c:pt>
                <c:pt idx="332">
                  <c:v>16.037093635711692</c:v>
                </c:pt>
                <c:pt idx="333">
                  <c:v>16.063443552657152</c:v>
                </c:pt>
                <c:pt idx="334">
                  <c:v>16.089768813517754</c:v>
                </c:pt>
                <c:pt idx="335">
                  <c:v>16.117996493039538</c:v>
                </c:pt>
                <c:pt idx="336">
                  <c:v>16.138403407470637</c:v>
                </c:pt>
                <c:pt idx="337">
                  <c:v>16.160692765580194</c:v>
                </c:pt>
                <c:pt idx="338">
                  <c:v>16.180978778321581</c:v>
                </c:pt>
                <c:pt idx="339">
                  <c:v>16.197328205515198</c:v>
                </c:pt>
                <c:pt idx="340">
                  <c:v>16.211695659911566</c:v>
                </c:pt>
                <c:pt idx="341">
                  <c:v>16.224097079462023</c:v>
                </c:pt>
                <c:pt idx="342">
                  <c:v>16.232611770139759</c:v>
                </c:pt>
                <c:pt idx="343">
                  <c:v>16.239202727748605</c:v>
                </c:pt>
                <c:pt idx="344">
                  <c:v>16.241948267266896</c:v>
                </c:pt>
                <c:pt idx="345">
                  <c:v>16.24280617501163</c:v>
                </c:pt>
                <c:pt idx="346">
                  <c:v>16.241784618929994</c:v>
                </c:pt>
                <c:pt idx="347">
                  <c:v>16.236946070774028</c:v>
                </c:pt>
                <c:pt idx="348">
                  <c:v>16.228287696650693</c:v>
                </c:pt>
                <c:pt idx="349">
                  <c:v>16.217741460570409</c:v>
                </c:pt>
                <c:pt idx="350">
                  <c:v>16.20723225059637</c:v>
                </c:pt>
                <c:pt idx="351">
                  <c:v>16.190914327831564</c:v>
                </c:pt>
                <c:pt idx="352">
                  <c:v>16.174594532725038</c:v>
                </c:pt>
                <c:pt idx="353">
                  <c:v>16.154365637743101</c:v>
                </c:pt>
                <c:pt idx="354">
                  <c:v>16.136038567664542</c:v>
                </c:pt>
                <c:pt idx="355">
                  <c:v>16.113770775787525</c:v>
                </c:pt>
                <c:pt idx="356">
                  <c:v>16.091441436448889</c:v>
                </c:pt>
                <c:pt idx="357">
                  <c:v>16.070991427789505</c:v>
                </c:pt>
                <c:pt idx="358">
                  <c:v>16.046602093159819</c:v>
                </c:pt>
                <c:pt idx="359">
                  <c:v>16.024111787268129</c:v>
                </c:pt>
                <c:pt idx="360">
                  <c:v>16.001595791686295</c:v>
                </c:pt>
                <c:pt idx="361">
                  <c:v>15.979074646694102</c:v>
                </c:pt>
                <c:pt idx="362">
                  <c:v>15.9623956304346</c:v>
                </c:pt>
                <c:pt idx="363">
                  <c:v>15.939926608293893</c:v>
                </c:pt>
                <c:pt idx="364">
                  <c:v>15.925276274112905</c:v>
                </c:pt>
                <c:pt idx="365">
                  <c:v>15.908745365954571</c:v>
                </c:pt>
                <c:pt idx="366">
                  <c:v>15.892277900584983</c:v>
                </c:pt>
                <c:pt idx="367">
                  <c:v>15.883641083820105</c:v>
                </c:pt>
                <c:pt idx="368">
                  <c:v>15.873114172916054</c:v>
                </c:pt>
                <c:pt idx="369">
                  <c:v>15.868449571599722</c:v>
                </c:pt>
                <c:pt idx="370">
                  <c:v>15.861860097380744</c:v>
                </c:pt>
                <c:pt idx="371">
                  <c:v>15.859152873736083</c:v>
                </c:pt>
                <c:pt idx="372">
                  <c:v>15.860308163074217</c:v>
                </c:pt>
                <c:pt idx="373">
                  <c:v>15.863367569646311</c:v>
                </c:pt>
                <c:pt idx="374">
                  <c:v>15.868316998769947</c:v>
                </c:pt>
                <c:pt idx="375">
                  <c:v>15.873211696756886</c:v>
                </c:pt>
                <c:pt idx="376">
                  <c:v>15.883872853880575</c:v>
                </c:pt>
                <c:pt idx="377">
                  <c:v>15.894487242484539</c:v>
                </c:pt>
                <c:pt idx="378">
                  <c:v>15.9070068145723</c:v>
                </c:pt>
                <c:pt idx="379">
                  <c:v>15.921448763486605</c:v>
                </c:pt>
                <c:pt idx="380">
                  <c:v>15.935891780643116</c:v>
                </c:pt>
                <c:pt idx="381">
                  <c:v>15.952296346426753</c:v>
                </c:pt>
                <c:pt idx="382">
                  <c:v>15.970681988491041</c:v>
                </c:pt>
                <c:pt idx="383">
                  <c:v>15.987178059552861</c:v>
                </c:pt>
                <c:pt idx="384">
                  <c:v>16.00761659404732</c:v>
                </c:pt>
                <c:pt idx="385">
                  <c:v>16.026177158846778</c:v>
                </c:pt>
                <c:pt idx="386">
                  <c:v>16.044794843847825</c:v>
                </c:pt>
                <c:pt idx="387">
                  <c:v>16.061517621776648</c:v>
                </c:pt>
                <c:pt idx="388">
                  <c:v>16.080213772842704</c:v>
                </c:pt>
                <c:pt idx="389">
                  <c:v>16.096980722870253</c:v>
                </c:pt>
                <c:pt idx="390">
                  <c:v>16.113740265528126</c:v>
                </c:pt>
                <c:pt idx="391">
                  <c:v>16.128531228126665</c:v>
                </c:pt>
                <c:pt idx="392">
                  <c:v>16.139396411037726</c:v>
                </c:pt>
                <c:pt idx="393">
                  <c:v>16.152149754164075</c:v>
                </c:pt>
                <c:pt idx="394">
                  <c:v>16.160961779495619</c:v>
                </c:pt>
                <c:pt idx="395">
                  <c:v>16.167775191082391</c:v>
                </c:pt>
                <c:pt idx="396">
                  <c:v>16.172599553217609</c:v>
                </c:pt>
                <c:pt idx="397">
                  <c:v>16.175449649072519</c:v>
                </c:pt>
                <c:pt idx="398">
                  <c:v>16.178283572669386</c:v>
                </c:pt>
                <c:pt idx="399">
                  <c:v>16.179179465579328</c:v>
                </c:pt>
                <c:pt idx="400">
                  <c:v>16.176215852727299</c:v>
                </c:pt>
                <c:pt idx="401">
                  <c:v>16.169410156626761</c:v>
                </c:pt>
                <c:pt idx="402">
                  <c:v>16.164600001043162</c:v>
                </c:pt>
                <c:pt idx="403">
                  <c:v>16.159852504645059</c:v>
                </c:pt>
                <c:pt idx="404">
                  <c:v>16.145457459611652</c:v>
                </c:pt>
                <c:pt idx="405">
                  <c:v>16.138889748028696</c:v>
                </c:pt>
                <c:pt idx="406">
                  <c:v>16.124597392100611</c:v>
                </c:pt>
                <c:pt idx="407">
                  <c:v>16.110334845626848</c:v>
                </c:pt>
                <c:pt idx="408">
                  <c:v>16.099965633874703</c:v>
                </c:pt>
                <c:pt idx="409">
                  <c:v>16.085702315115491</c:v>
                </c:pt>
                <c:pt idx="410">
                  <c:v>16.071408612997629</c:v>
                </c:pt>
                <c:pt idx="411">
                  <c:v>16.05707012169842</c:v>
                </c:pt>
                <c:pt idx="412">
                  <c:v>16.038792919253449</c:v>
                </c:pt>
                <c:pt idx="413">
                  <c:v>16.024340020754718</c:v>
                </c:pt>
                <c:pt idx="414">
                  <c:v>16.009829641134253</c:v>
                </c:pt>
                <c:pt idx="415">
                  <c:v>15.995271401609896</c:v>
                </c:pt>
                <c:pt idx="416">
                  <c:v>15.984564988423591</c:v>
                </c:pt>
                <c:pt idx="417">
                  <c:v>15.973843297667766</c:v>
                </c:pt>
                <c:pt idx="418">
                  <c:v>15.963126732186707</c:v>
                </c:pt>
                <c:pt idx="419">
                  <c:v>15.948553686438457</c:v>
                </c:pt>
                <c:pt idx="420">
                  <c:v>15.941790688034981</c:v>
                </c:pt>
                <c:pt idx="421">
                  <c:v>15.935080400176673</c:v>
                </c:pt>
                <c:pt idx="422">
                  <c:v>15.932319835464588</c:v>
                </c:pt>
                <c:pt idx="423">
                  <c:v>15.925737214381408</c:v>
                </c:pt>
                <c:pt idx="424">
                  <c:v>15.923094367390682</c:v>
                </c:pt>
                <c:pt idx="425">
                  <c:v>15.920496988576268</c:v>
                </c:pt>
                <c:pt idx="426">
                  <c:v>15.925696204121058</c:v>
                </c:pt>
                <c:pt idx="427">
                  <c:v>15.927021388536346</c:v>
                </c:pt>
                <c:pt idx="428">
                  <c:v>15.932219374376464</c:v>
                </c:pt>
                <c:pt idx="429">
                  <c:v>15.933504472168165</c:v>
                </c:pt>
                <c:pt idx="430">
                  <c:v>15.946399061840831</c:v>
                </c:pt>
                <c:pt idx="431">
                  <c:v>15.951468745175106</c:v>
                </c:pt>
                <c:pt idx="432">
                  <c:v>15.96036913952975</c:v>
                </c:pt>
                <c:pt idx="433">
                  <c:v>15.969213531240205</c:v>
                </c:pt>
                <c:pt idx="434">
                  <c:v>15.98578326475848</c:v>
                </c:pt>
                <c:pt idx="435">
                  <c:v>15.998436794528198</c:v>
                </c:pt>
                <c:pt idx="436">
                  <c:v>16.003314028469863</c:v>
                </c:pt>
                <c:pt idx="437">
                  <c:v>16.019847342916268</c:v>
                </c:pt>
                <c:pt idx="438">
                  <c:v>16.028641986095483</c:v>
                </c:pt>
                <c:pt idx="439">
                  <c:v>16.04524821981401</c:v>
                </c:pt>
                <c:pt idx="440">
                  <c:v>16.058023840631702</c:v>
                </c:pt>
                <c:pt idx="441">
                  <c:v>16.07474604418061</c:v>
                </c:pt>
                <c:pt idx="442">
                  <c:v>16.083760290652531</c:v>
                </c:pt>
                <c:pt idx="443">
                  <c:v>16.092827309012129</c:v>
                </c:pt>
                <c:pt idx="444">
                  <c:v>16.10581985097927</c:v>
                </c:pt>
                <c:pt idx="445">
                  <c:v>16.111069267986355</c:v>
                </c:pt>
                <c:pt idx="446">
                  <c:v>16.120209390332271</c:v>
                </c:pt>
                <c:pt idx="447">
                  <c:v>16.13321718350975</c:v>
                </c:pt>
                <c:pt idx="448">
                  <c:v>16.134542760177805</c:v>
                </c:pt>
                <c:pt idx="449">
                  <c:v>16.135820916221441</c:v>
                </c:pt>
                <c:pt idx="450">
                  <c:v>16.144814461313022</c:v>
                </c:pt>
                <c:pt idx="451">
                  <c:v>16.145984496787516</c:v>
                </c:pt>
                <c:pt idx="452">
                  <c:v>16.147099394324808</c:v>
                </c:pt>
                <c:pt idx="453">
                  <c:v>16.14428997506165</c:v>
                </c:pt>
                <c:pt idx="454">
                  <c:v>16.141454813935635</c:v>
                </c:pt>
                <c:pt idx="455">
                  <c:v>16.138609760392111</c:v>
                </c:pt>
                <c:pt idx="456">
                  <c:v>16.135775636688074</c:v>
                </c:pt>
                <c:pt idx="457">
                  <c:v>16.129087469704906</c:v>
                </c:pt>
                <c:pt idx="458">
                  <c:v>16.122443879864953</c:v>
                </c:pt>
                <c:pt idx="459">
                  <c:v>16.115856915567392</c:v>
                </c:pt>
                <c:pt idx="460">
                  <c:v>16.105446211976229</c:v>
                </c:pt>
                <c:pt idx="461">
                  <c:v>16.095092889513595</c:v>
                </c:pt>
                <c:pt idx="462">
                  <c:v>16.09256136653072</c:v>
                </c:pt>
                <c:pt idx="463">
                  <c:v>16.082299395127048</c:v>
                </c:pt>
                <c:pt idx="464">
                  <c:v>16.072058270418832</c:v>
                </c:pt>
                <c:pt idx="465">
                  <c:v>16.061816521217398</c:v>
                </c:pt>
                <c:pt idx="466">
                  <c:v>16.051559827533335</c:v>
                </c:pt>
                <c:pt idx="467">
                  <c:v>16.045152180502111</c:v>
                </c:pt>
                <c:pt idx="468">
                  <c:v>16.030928398798345</c:v>
                </c:pt>
                <c:pt idx="469">
                  <c:v>16.02441787860387</c:v>
                </c:pt>
                <c:pt idx="470">
                  <c:v>16.021734886327494</c:v>
                </c:pt>
                <c:pt idx="471">
                  <c:v>16.007348603675325</c:v>
                </c:pt>
                <c:pt idx="472">
                  <c:v>16.004574464245888</c:v>
                </c:pt>
                <c:pt idx="473">
                  <c:v>15.994008402677704</c:v>
                </c:pt>
                <c:pt idx="474">
                  <c:v>15.99120316866075</c:v>
                </c:pt>
                <c:pt idx="475">
                  <c:v>15.988411234942975</c:v>
                </c:pt>
                <c:pt idx="476">
                  <c:v>15.981769887021541</c:v>
                </c:pt>
                <c:pt idx="477">
                  <c:v>15.982941345926395</c:v>
                </c:pt>
                <c:pt idx="478">
                  <c:v>15.980287078803729</c:v>
                </c:pt>
                <c:pt idx="479">
                  <c:v>15.985461067192766</c:v>
                </c:pt>
                <c:pt idx="480">
                  <c:v>15.986812247617607</c:v>
                </c:pt>
                <c:pt idx="481">
                  <c:v>15.984327731510703</c:v>
                </c:pt>
                <c:pt idx="482">
                  <c:v>15.989649612658949</c:v>
                </c:pt>
                <c:pt idx="483">
                  <c:v>15.994991460172816</c:v>
                </c:pt>
                <c:pt idx="484">
                  <c:v>15.996450454514102</c:v>
                </c:pt>
                <c:pt idx="485">
                  <c:v>16.00177302048899</c:v>
                </c:pt>
                <c:pt idx="486">
                  <c:v>16.014827198882859</c:v>
                </c:pt>
                <c:pt idx="487">
                  <c:v>16.020067199125954</c:v>
                </c:pt>
                <c:pt idx="488">
                  <c:v>16.029137593308782</c:v>
                </c:pt>
                <c:pt idx="489">
                  <c:v>16.038152920164919</c:v>
                </c:pt>
                <c:pt idx="490">
                  <c:v>16.043233094769082</c:v>
                </c:pt>
                <c:pt idx="491">
                  <c:v>16.052159148505631</c:v>
                </c:pt>
                <c:pt idx="492">
                  <c:v>16.061064789312244</c:v>
                </c:pt>
                <c:pt idx="493">
                  <c:v>16.069965199551145</c:v>
                </c:pt>
                <c:pt idx="494">
                  <c:v>16.074999124093402</c:v>
                </c:pt>
                <c:pt idx="495">
                  <c:v>16.087834395645736</c:v>
                </c:pt>
                <c:pt idx="496">
                  <c:v>16.092948110831848</c:v>
                </c:pt>
                <c:pt idx="497">
                  <c:v>16.105888811211273</c:v>
                </c:pt>
                <c:pt idx="498">
                  <c:v>16.115003658295411</c:v>
                </c:pt>
                <c:pt idx="499">
                  <c:v>16.112523877702152</c:v>
                </c:pt>
                <c:pt idx="500">
                  <c:v>16.121744623394385</c:v>
                </c:pt>
                <c:pt idx="501">
                  <c:v>16.127114956307032</c:v>
                </c:pt>
                <c:pt idx="502">
                  <c:v>16.12861830490267</c:v>
                </c:pt>
                <c:pt idx="503">
                  <c:v>16.130118808784903</c:v>
                </c:pt>
                <c:pt idx="504">
                  <c:v>16.139363951963809</c:v>
                </c:pt>
                <c:pt idx="505">
                  <c:v>16.136921566285594</c:v>
                </c:pt>
                <c:pt idx="506">
                  <c:v>16.138312765396165</c:v>
                </c:pt>
                <c:pt idx="507">
                  <c:v>16.139650950485617</c:v>
                </c:pt>
                <c:pt idx="508">
                  <c:v>16.137051909833062</c:v>
                </c:pt>
                <c:pt idx="509">
                  <c:v>16.134403573296364</c:v>
                </c:pt>
                <c:pt idx="510">
                  <c:v>16.131720582037975</c:v>
                </c:pt>
                <c:pt idx="511">
                  <c:v>16.129019575144827</c:v>
                </c:pt>
                <c:pt idx="512">
                  <c:v>16.122432025438943</c:v>
                </c:pt>
                <c:pt idx="513">
                  <c:v>16.119748243698609</c:v>
                </c:pt>
                <c:pt idx="514">
                  <c:v>16.113213391081704</c:v>
                </c:pt>
                <c:pt idx="515">
                  <c:v>16.106728457379617</c:v>
                </c:pt>
                <c:pt idx="516">
                  <c:v>16.104185126134322</c:v>
                </c:pt>
                <c:pt idx="517">
                  <c:v>16.093932186474664</c:v>
                </c:pt>
                <c:pt idx="518">
                  <c:v>16.087618889490678</c:v>
                </c:pt>
                <c:pt idx="519">
                  <c:v>16.077467073605867</c:v>
                </c:pt>
                <c:pt idx="520">
                  <c:v>16.075114069277223</c:v>
                </c:pt>
                <c:pt idx="521">
                  <c:v>16.07665576049359</c:v>
                </c:pt>
                <c:pt idx="522">
                  <c:v>16.066543639952432</c:v>
                </c:pt>
                <c:pt idx="523">
                  <c:v>16.060287574641926</c:v>
                </c:pt>
                <c:pt idx="524">
                  <c:v>16.053994873236451</c:v>
                </c:pt>
                <c:pt idx="525">
                  <c:v>16.051542829870129</c:v>
                </c:pt>
                <c:pt idx="526">
                  <c:v>16.045171039008967</c:v>
                </c:pt>
                <c:pt idx="527">
                  <c:v>16.038757059680329</c:v>
                </c:pt>
                <c:pt idx="528">
                  <c:v>16.04004934152022</c:v>
                </c:pt>
                <c:pt idx="529">
                  <c:v>16.041293614729003</c:v>
                </c:pt>
                <c:pt idx="530">
                  <c:v>16.034748591191708</c:v>
                </c:pt>
                <c:pt idx="531">
                  <c:v>16.035976759760789</c:v>
                </c:pt>
                <c:pt idx="532">
                  <c:v>16.033341865282157</c:v>
                </c:pt>
                <c:pt idx="533">
                  <c:v>16.034631475327981</c:v>
                </c:pt>
                <c:pt idx="534">
                  <c:v>16.039857716389331</c:v>
                </c:pt>
                <c:pt idx="535">
                  <c:v>16.041258120461503</c:v>
                </c:pt>
                <c:pt idx="536">
                  <c:v>16.04660194221286</c:v>
                </c:pt>
                <c:pt idx="537">
                  <c:v>16.044225845435921</c:v>
                </c:pt>
                <c:pt idx="538">
                  <c:v>16.049652216037227</c:v>
                </c:pt>
                <c:pt idx="539">
                  <c:v>16.055106574496921</c:v>
                </c:pt>
                <c:pt idx="540">
                  <c:v>16.064459002319889</c:v>
                </c:pt>
                <c:pt idx="541">
                  <c:v>16.069926978390615</c:v>
                </c:pt>
                <c:pt idx="542">
                  <c:v>16.075371114316322</c:v>
                </c:pt>
                <c:pt idx="543">
                  <c:v>16.080772746361124</c:v>
                </c:pt>
                <c:pt idx="544">
                  <c:v>16.086118128091073</c:v>
                </c:pt>
                <c:pt idx="545">
                  <c:v>16.091409212228751</c:v>
                </c:pt>
                <c:pt idx="546">
                  <c:v>16.096652736653475</c:v>
                </c:pt>
                <c:pt idx="547">
                  <c:v>16.109625447282824</c:v>
                </c:pt>
                <c:pt idx="548">
                  <c:v>16.110920901252896</c:v>
                </c:pt>
                <c:pt idx="549">
                  <c:v>16.119973484881754</c:v>
                </c:pt>
                <c:pt idx="550">
                  <c:v>16.121259562869234</c:v>
                </c:pt>
                <c:pt idx="551">
                  <c:v>16.126449777185346</c:v>
                </c:pt>
                <c:pt idx="552">
                  <c:v>16.131676772890486</c:v>
                </c:pt>
                <c:pt idx="553">
                  <c:v>16.136950937380469</c:v>
                </c:pt>
                <c:pt idx="554">
                  <c:v>16.138402255020463</c:v>
                </c:pt>
                <c:pt idx="555">
                  <c:v>16.139915089544807</c:v>
                </c:pt>
                <c:pt idx="556">
                  <c:v>16.14924684988436</c:v>
                </c:pt>
                <c:pt idx="557">
                  <c:v>16.14308069653794</c:v>
                </c:pt>
                <c:pt idx="558">
                  <c:v>16.148584483605635</c:v>
                </c:pt>
                <c:pt idx="559">
                  <c:v>16.150209267617331</c:v>
                </c:pt>
                <c:pt idx="560">
                  <c:v>16.155710607461614</c:v>
                </c:pt>
                <c:pt idx="561">
                  <c:v>16.15341914551864</c:v>
                </c:pt>
                <c:pt idx="562">
                  <c:v>16.154972047747091</c:v>
                </c:pt>
                <c:pt idx="563">
                  <c:v>16.152594504435914</c:v>
                </c:pt>
                <c:pt idx="564">
                  <c:v>16.150163625184614</c:v>
                </c:pt>
                <c:pt idx="565">
                  <c:v>16.143794772462453</c:v>
                </c:pt>
                <c:pt idx="566">
                  <c:v>16.145152420900018</c:v>
                </c:pt>
                <c:pt idx="567">
                  <c:v>16.134832114582096</c:v>
                </c:pt>
                <c:pt idx="568">
                  <c:v>16.136156944571606</c:v>
                </c:pt>
                <c:pt idx="569">
                  <c:v>16.133607299786405</c:v>
                </c:pt>
                <c:pt idx="570">
                  <c:v>16.131085967372304</c:v>
                </c:pt>
                <c:pt idx="571">
                  <c:v>16.124716523385402</c:v>
                </c:pt>
                <c:pt idx="572">
                  <c:v>16.118394089083861</c:v>
                </c:pt>
                <c:pt idx="573">
                  <c:v>16.11601175628347</c:v>
                </c:pt>
                <c:pt idx="574">
                  <c:v>16.113682803175507</c:v>
                </c:pt>
                <c:pt idx="575">
                  <c:v>16.107522698370044</c:v>
                </c:pt>
                <c:pt idx="576">
                  <c:v>16.105289201745048</c:v>
                </c:pt>
                <c:pt idx="577">
                  <c:v>16.103072138238563</c:v>
                </c:pt>
                <c:pt idx="578">
                  <c:v>16.100859981784506</c:v>
                </c:pt>
                <c:pt idx="579">
                  <c:v>16.098632170977062</c:v>
                </c:pt>
                <c:pt idx="580">
                  <c:v>16.092491255330078</c:v>
                </c:pt>
                <c:pt idx="581">
                  <c:v>16.097957840787217</c:v>
                </c:pt>
                <c:pt idx="582">
                  <c:v>16.095611770255466</c:v>
                </c:pt>
                <c:pt idx="583">
                  <c:v>16.093216853536731</c:v>
                </c:pt>
                <c:pt idx="584">
                  <c:v>16.090774351337078</c:v>
                </c:pt>
                <c:pt idx="585">
                  <c:v>16.092176862318354</c:v>
                </c:pt>
                <c:pt idx="586">
                  <c:v>16.093554377574051</c:v>
                </c:pt>
                <c:pt idx="587">
                  <c:v>16.094923228557597</c:v>
                </c:pt>
                <c:pt idx="588">
                  <c:v>16.100188911034341</c:v>
                </c:pt>
                <c:pt idx="589">
                  <c:v>16.101599972557828</c:v>
                </c:pt>
                <c:pt idx="590">
                  <c:v>16.099171020442398</c:v>
                </c:pt>
                <c:pt idx="591">
                  <c:v>16.100675431653375</c:v>
                </c:pt>
                <c:pt idx="592">
                  <c:v>16.110005770708892</c:v>
                </c:pt>
                <c:pt idx="593">
                  <c:v>16.111622347810332</c:v>
                </c:pt>
                <c:pt idx="594">
                  <c:v>16.113279185198699</c:v>
                </c:pt>
                <c:pt idx="595">
                  <c:v>16.11886008353471</c:v>
                </c:pt>
                <c:pt idx="596">
                  <c:v>16.124461301442736</c:v>
                </c:pt>
                <c:pt idx="597">
                  <c:v>16.130063666369228</c:v>
                </c:pt>
                <c:pt idx="598">
                  <c:v>16.135649025314109</c:v>
                </c:pt>
                <c:pt idx="599">
                  <c:v>16.14120438631069</c:v>
                </c:pt>
                <c:pt idx="600">
                  <c:v>16.142831174108196</c:v>
                </c:pt>
                <c:pt idx="601">
                  <c:v>16.144408013986546</c:v>
                </c:pt>
                <c:pt idx="602">
                  <c:v>16.149818869084442</c:v>
                </c:pt>
                <c:pt idx="603">
                  <c:v>16.155183470839582</c:v>
                </c:pt>
                <c:pt idx="604">
                  <c:v>16.160515294394372</c:v>
                </c:pt>
                <c:pt idx="605">
                  <c:v>16.165827850874749</c:v>
                </c:pt>
                <c:pt idx="606">
                  <c:v>16.171133960841193</c:v>
                </c:pt>
                <c:pt idx="607">
                  <c:v>16.172568457749591</c:v>
                </c:pt>
                <c:pt idx="608">
                  <c:v>16.17014966540804</c:v>
                </c:pt>
                <c:pt idx="609">
                  <c:v>16.175540652968973</c:v>
                </c:pt>
                <c:pt idx="610">
                  <c:v>16.173215932129747</c:v>
                </c:pt>
                <c:pt idx="611">
                  <c:v>16.178717343970163</c:v>
                </c:pt>
                <c:pt idx="612">
                  <c:v>16.176501676049426</c:v>
                </c:pt>
                <c:pt idx="613">
                  <c:v>16.178214577258409</c:v>
                </c:pt>
                <c:pt idx="614">
                  <c:v>16.176076461293061</c:v>
                </c:pt>
                <c:pt idx="615">
                  <c:v>16.17783512480846</c:v>
                </c:pt>
                <c:pt idx="616">
                  <c:v>16.175710587320903</c:v>
                </c:pt>
                <c:pt idx="617">
                  <c:v>16.177452145014801</c:v>
                </c:pt>
                <c:pt idx="618">
                  <c:v>16.179160791105364</c:v>
                </c:pt>
                <c:pt idx="619">
                  <c:v>16.176940852007814</c:v>
                </c:pt>
                <c:pt idx="620">
                  <c:v>16.178553484811673</c:v>
                </c:pt>
                <c:pt idx="621">
                  <c:v>16.17623452936823</c:v>
                </c:pt>
                <c:pt idx="622">
                  <c:v>16.173870079705704</c:v>
                </c:pt>
                <c:pt idx="623">
                  <c:v>16.167591052280542</c:v>
                </c:pt>
                <c:pt idx="624">
                  <c:v>16.169062754413908</c:v>
                </c:pt>
                <c:pt idx="625">
                  <c:v>16.162762404111287</c:v>
                </c:pt>
                <c:pt idx="626">
                  <c:v>16.16036377846137</c:v>
                </c:pt>
                <c:pt idx="627">
                  <c:v>16.161880883874712</c:v>
                </c:pt>
                <c:pt idx="628">
                  <c:v>16.155672515847844</c:v>
                </c:pt>
                <c:pt idx="629">
                  <c:v>16.153401260351913</c:v>
                </c:pt>
                <c:pt idx="630">
                  <c:v>16.155067347774697</c:v>
                </c:pt>
                <c:pt idx="631">
                  <c:v>16.156788181976534</c:v>
                </c:pt>
                <c:pt idx="632">
                  <c:v>16.150782090539057</c:v>
                </c:pt>
                <c:pt idx="633">
                  <c:v>16.148691749952736</c:v>
                </c:pt>
                <c:pt idx="634">
                  <c:v>16.150494395739958</c:v>
                </c:pt>
                <c:pt idx="635">
                  <c:v>16.152292923115471</c:v>
                </c:pt>
                <c:pt idx="636">
                  <c:v>16.150189173275358</c:v>
                </c:pt>
                <c:pt idx="637">
                  <c:v>16.151931934565514</c:v>
                </c:pt>
                <c:pt idx="638">
                  <c:v>16.153635077221445</c:v>
                </c:pt>
                <c:pt idx="639">
                  <c:v>16.15140458259604</c:v>
                </c:pt>
                <c:pt idx="640">
                  <c:v>16.15688925437588</c:v>
                </c:pt>
                <c:pt idx="641">
                  <c:v>16.15845279399981</c:v>
                </c:pt>
                <c:pt idx="642">
                  <c:v>16.156101213758223</c:v>
                </c:pt>
                <c:pt idx="643">
                  <c:v>16.161499038140477</c:v>
                </c:pt>
                <c:pt idx="644">
                  <c:v>16.15913544171989</c:v>
                </c:pt>
                <c:pt idx="645">
                  <c:v>16.164556310894842</c:v>
                </c:pt>
                <c:pt idx="646">
                  <c:v>16.1661287590799</c:v>
                </c:pt>
                <c:pt idx="647">
                  <c:v>16.163864938629082</c:v>
                </c:pt>
                <c:pt idx="648">
                  <c:v>16.169416592235351</c:v>
                </c:pt>
                <c:pt idx="649">
                  <c:v>16.171140239480451</c:v>
                </c:pt>
                <c:pt idx="650">
                  <c:v>16.180681976519217</c:v>
                </c:pt>
                <c:pt idx="651">
                  <c:v>16.182495363811878</c:v>
                </c:pt>
                <c:pt idx="652">
                  <c:v>16.184337337496167</c:v>
                </c:pt>
                <c:pt idx="653">
                  <c:v>16.190072935452672</c:v>
                </c:pt>
                <c:pt idx="654">
                  <c:v>16.191921520590395</c:v>
                </c:pt>
                <c:pt idx="655">
                  <c:v>16.197624962337816</c:v>
                </c:pt>
                <c:pt idx="656">
                  <c:v>16.199409060387232</c:v>
                </c:pt>
                <c:pt idx="657">
                  <c:v>16.205032854996698</c:v>
                </c:pt>
                <c:pt idx="658">
                  <c:v>16.206722427781955</c:v>
                </c:pt>
                <c:pt idx="659">
                  <c:v>16.20836784361639</c:v>
                </c:pt>
                <c:pt idx="660">
                  <c:v>16.209972431106248</c:v>
                </c:pt>
                <c:pt idx="661">
                  <c:v>16.211549463177779</c:v>
                </c:pt>
                <c:pt idx="662">
                  <c:v>16.213112071572546</c:v>
                </c:pt>
                <c:pt idx="663">
                  <c:v>16.218565722166218</c:v>
                </c:pt>
                <c:pt idx="664">
                  <c:v>16.216273279259244</c:v>
                </c:pt>
                <c:pt idx="665">
                  <c:v>16.217897139970333</c:v>
                </c:pt>
                <c:pt idx="666">
                  <c:v>16.219568728437746</c:v>
                </c:pt>
                <c:pt idx="667">
                  <c:v>16.221294611568336</c:v>
                </c:pt>
                <c:pt idx="668">
                  <c:v>16.219188700683162</c:v>
                </c:pt>
                <c:pt idx="669">
                  <c:v>16.221014933109764</c:v>
                </c:pt>
                <c:pt idx="670">
                  <c:v>16.22675894691502</c:v>
                </c:pt>
                <c:pt idx="671">
                  <c:v>16.220880673578268</c:v>
                </c:pt>
                <c:pt idx="672">
                  <c:v>16.218888574544359</c:v>
                </c:pt>
                <c:pt idx="673">
                  <c:v>16.22077394999091</c:v>
                </c:pt>
                <c:pt idx="674">
                  <c:v>16.222632827683572</c:v>
                </c:pt>
                <c:pt idx="675">
                  <c:v>16.216688203548372</c:v>
                </c:pt>
                <c:pt idx="676">
                  <c:v>16.218464733647433</c:v>
                </c:pt>
                <c:pt idx="677">
                  <c:v>16.216305231869406</c:v>
                </c:pt>
                <c:pt idx="678">
                  <c:v>16.217987749032986</c:v>
                </c:pt>
                <c:pt idx="679">
                  <c:v>16.215744823626778</c:v>
                </c:pt>
                <c:pt idx="680">
                  <c:v>16.213482494101154</c:v>
                </c:pt>
                <c:pt idx="681">
                  <c:v>16.211208526997364</c:v>
                </c:pt>
                <c:pt idx="682">
                  <c:v>16.212826936609261</c:v>
                </c:pt>
                <c:pt idx="683">
                  <c:v>16.21058113257256</c:v>
                </c:pt>
                <c:pt idx="684">
                  <c:v>16.212259230051291</c:v>
                </c:pt>
                <c:pt idx="685">
                  <c:v>16.210101488033885</c:v>
                </c:pt>
                <c:pt idx="686">
                  <c:v>16.207998785410311</c:v>
                </c:pt>
                <c:pt idx="687">
                  <c:v>16.205944006452519</c:v>
                </c:pt>
                <c:pt idx="688">
                  <c:v>16.211702189673218</c:v>
                </c:pt>
                <c:pt idx="689">
                  <c:v>16.213616030297395</c:v>
                </c:pt>
                <c:pt idx="690">
                  <c:v>16.2155476788556</c:v>
                </c:pt>
                <c:pt idx="691">
                  <c:v>16.213599732040567</c:v>
                </c:pt>
                <c:pt idx="692">
                  <c:v>16.215525115849179</c:v>
                </c:pt>
                <c:pt idx="693">
                  <c:v>16.217424011601857</c:v>
                </c:pt>
                <c:pt idx="694">
                  <c:v>16.215400096965233</c:v>
                </c:pt>
                <c:pt idx="695">
                  <c:v>16.21721435712961</c:v>
                </c:pt>
                <c:pt idx="696">
                  <c:v>16.222860511597915</c:v>
                </c:pt>
                <c:pt idx="697">
                  <c:v>16.220700144225425</c:v>
                </c:pt>
                <c:pt idx="698">
                  <c:v>16.218505653612745</c:v>
                </c:pt>
                <c:pt idx="699">
                  <c:v>16.224051528830557</c:v>
                </c:pt>
                <c:pt idx="700">
                  <c:v>16.225709568726863</c:v>
                </c:pt>
                <c:pt idx="701">
                  <c:v>16.231262193517168</c:v>
                </c:pt>
                <c:pt idx="702">
                  <c:v>16.236837045861048</c:v>
                </c:pt>
                <c:pt idx="703">
                  <c:v>16.238573753939498</c:v>
                </c:pt>
                <c:pt idx="704">
                  <c:v>16.236473846072073</c:v>
                </c:pt>
                <c:pt idx="705">
                  <c:v>16.238307209205985</c:v>
                </c:pt>
                <c:pt idx="706">
                  <c:v>16.244079439330072</c:v>
                </c:pt>
                <c:pt idx="707">
                  <c:v>16.246006501703949</c:v>
                </c:pt>
                <c:pt idx="708">
                  <c:v>16.247971213114063</c:v>
                </c:pt>
                <c:pt idx="709">
                  <c:v>16.253834815960033</c:v>
                </c:pt>
                <c:pt idx="710">
                  <c:v>16.259699936485525</c:v>
                </c:pt>
                <c:pt idx="711">
                  <c:v>16.257781339846286</c:v>
                </c:pt>
                <c:pt idx="712">
                  <c:v>16.263601676614812</c:v>
                </c:pt>
                <c:pt idx="713">
                  <c:v>16.261615515610526</c:v>
                </c:pt>
                <c:pt idx="714">
                  <c:v>16.267352151586547</c:v>
                </c:pt>
                <c:pt idx="715">
                  <c:v>16.265272771804607</c:v>
                </c:pt>
                <c:pt idx="716">
                  <c:v>16.267030992587749</c:v>
                </c:pt>
                <c:pt idx="717">
                  <c:v>16.268759467641669</c:v>
                </c:pt>
                <c:pt idx="718">
                  <c:v>16.27047146238673</c:v>
                </c:pt>
                <c:pt idx="719">
                  <c:v>16.27217662421382</c:v>
                </c:pt>
                <c:pt idx="720">
                  <c:v>16.270011853573255</c:v>
                </c:pt>
                <c:pt idx="721">
                  <c:v>16.271757176300063</c:v>
                </c:pt>
                <c:pt idx="722">
                  <c:v>16.27354410919893</c:v>
                </c:pt>
                <c:pt idx="723">
                  <c:v>16.27538257729957</c:v>
                </c:pt>
                <c:pt idx="724">
                  <c:v>16.277270979926971</c:v>
                </c:pt>
                <c:pt idx="725">
                  <c:v>16.275323539083441</c:v>
                </c:pt>
                <c:pt idx="726">
                  <c:v>16.277305647701276</c:v>
                </c:pt>
                <c:pt idx="727">
                  <c:v>16.279312204034362</c:v>
                </c:pt>
                <c:pt idx="728">
                  <c:v>16.277452000716561</c:v>
                </c:pt>
                <c:pt idx="729">
                  <c:v>16.271710285776731</c:v>
                </c:pt>
                <c:pt idx="730">
                  <c:v>16.277598159457668</c:v>
                </c:pt>
                <c:pt idx="731">
                  <c:v>16.279570800674502</c:v>
                </c:pt>
                <c:pt idx="732">
                  <c:v>16.277618049506298</c:v>
                </c:pt>
                <c:pt idx="733">
                  <c:v>16.275621413413919</c:v>
                </c:pt>
                <c:pt idx="734">
                  <c:v>16.273578359346736</c:v>
                </c:pt>
                <c:pt idx="735">
                  <c:v>16.275379299682562</c:v>
                </c:pt>
                <c:pt idx="736">
                  <c:v>16.273264664515629</c:v>
                </c:pt>
                <c:pt idx="737">
                  <c:v>16.275016488572657</c:v>
                </c:pt>
                <c:pt idx="738">
                  <c:v>16.276767791906412</c:v>
                </c:pt>
                <c:pt idx="739">
                  <c:v>16.278537926190072</c:v>
                </c:pt>
                <c:pt idx="740">
                  <c:v>16.276453550523883</c:v>
                </c:pt>
                <c:pt idx="741">
                  <c:v>16.282178149874884</c:v>
                </c:pt>
                <c:pt idx="742">
                  <c:v>16.276303736771208</c:v>
                </c:pt>
                <c:pt idx="743">
                  <c:v>16.27824535486366</c:v>
                </c:pt>
                <c:pt idx="744">
                  <c:v>16.276353634937664</c:v>
                </c:pt>
                <c:pt idx="745">
                  <c:v>16.282262624280694</c:v>
                </c:pt>
                <c:pt idx="746">
                  <c:v>16.284321416001919</c:v>
                </c:pt>
                <c:pt idx="747">
                  <c:v>16.282507191754064</c:v>
                </c:pt>
                <c:pt idx="748">
                  <c:v>16.288456649603884</c:v>
                </c:pt>
                <c:pt idx="749">
                  <c:v>16.290499035880529</c:v>
                </c:pt>
                <c:pt idx="750">
                  <c:v>16.288626531989493</c:v>
                </c:pt>
                <c:pt idx="751">
                  <c:v>16.290599778825101</c:v>
                </c:pt>
                <c:pt idx="752">
                  <c:v>16.29640686863133</c:v>
                </c:pt>
                <c:pt idx="753">
                  <c:v>16.298285385310667</c:v>
                </c:pt>
                <c:pt idx="754">
                  <c:v>16.296238636273277</c:v>
                </c:pt>
                <c:pt idx="755">
                  <c:v>16.298054751330053</c:v>
                </c:pt>
                <c:pt idx="756">
                  <c:v>16.303738857906989</c:v>
                </c:pt>
                <c:pt idx="757">
                  <c:v>16.305541758151175</c:v>
                </c:pt>
                <c:pt idx="758">
                  <c:v>16.307363217345664</c:v>
                </c:pt>
                <c:pt idx="759">
                  <c:v>16.305335394875407</c:v>
                </c:pt>
                <c:pt idx="760">
                  <c:v>16.307231915852125</c:v>
                </c:pt>
                <c:pt idx="761">
                  <c:v>16.313060373460605</c:v>
                </c:pt>
                <c:pt idx="762">
                  <c:v>16.315060295241203</c:v>
                </c:pt>
                <c:pt idx="763">
                  <c:v>16.320989888248857</c:v>
                </c:pt>
                <c:pt idx="764">
                  <c:v>16.323101417590458</c:v>
                </c:pt>
                <c:pt idx="765">
                  <c:v>16.325252013134499</c:v>
                </c:pt>
                <c:pt idx="766">
                  <c:v>16.323531385901457</c:v>
                </c:pt>
                <c:pt idx="767">
                  <c:v>16.329539794529975</c:v>
                </c:pt>
                <c:pt idx="768">
                  <c:v>16.327742750982985</c:v>
                </c:pt>
                <c:pt idx="769">
                  <c:v>16.329790722109561</c:v>
                </c:pt>
                <c:pt idx="770">
                  <c:v>16.331793705637427</c:v>
                </c:pt>
                <c:pt idx="771">
                  <c:v>16.333758995011188</c:v>
                </c:pt>
                <c:pt idx="772">
                  <c:v>16.335684889131585</c:v>
                </c:pt>
                <c:pt idx="773">
                  <c:v>16.337573352719989</c:v>
                </c:pt>
                <c:pt idx="774">
                  <c:v>16.335555125301415</c:v>
                </c:pt>
                <c:pt idx="775">
                  <c:v>16.341285686845424</c:v>
                </c:pt>
                <c:pt idx="776">
                  <c:v>16.339248377372144</c:v>
                </c:pt>
                <c:pt idx="777">
                  <c:v>16.337220597851026</c:v>
                </c:pt>
                <c:pt idx="778">
                  <c:v>16.339108130971223</c:v>
                </c:pt>
                <c:pt idx="779">
                  <c:v>16.341054959851235</c:v>
                </c:pt>
                <c:pt idx="780">
                  <c:v>16.343058326894351</c:v>
                </c:pt>
                <c:pt idx="781">
                  <c:v>16.341227183852432</c:v>
                </c:pt>
                <c:pt idx="782">
                  <c:v>16.34331736974158</c:v>
                </c:pt>
                <c:pt idx="783">
                  <c:v>16.341556024819049</c:v>
                </c:pt>
                <c:pt idx="784">
                  <c:v>16.343694680732796</c:v>
                </c:pt>
                <c:pt idx="785">
                  <c:v>16.341969398421615</c:v>
                </c:pt>
                <c:pt idx="786">
                  <c:v>16.348003840734965</c:v>
                </c:pt>
                <c:pt idx="787">
                  <c:v>16.342374733041378</c:v>
                </c:pt>
                <c:pt idx="788">
                  <c:v>16.340587239273002</c:v>
                </c:pt>
                <c:pt idx="789">
                  <c:v>16.346521957349697</c:v>
                </c:pt>
                <c:pt idx="790">
                  <c:v>16.348519622868256</c:v>
                </c:pt>
                <c:pt idx="791">
                  <c:v>16.346588755430549</c:v>
                </c:pt>
                <c:pt idx="792">
                  <c:v>16.35238709579577</c:v>
                </c:pt>
                <c:pt idx="793">
                  <c:v>16.346526863657761</c:v>
                </c:pt>
                <c:pt idx="794">
                  <c:v>16.348420966802443</c:v>
                </c:pt>
                <c:pt idx="795">
                  <c:v>16.350326073755475</c:v>
                </c:pt>
                <c:pt idx="796">
                  <c:v>16.348358167033986</c:v>
                </c:pt>
                <c:pt idx="797">
                  <c:v>16.350306442583715</c:v>
                </c:pt>
                <c:pt idx="798">
                  <c:v>16.348414540251873</c:v>
                </c:pt>
                <c:pt idx="799">
                  <c:v>16.35434256045265</c:v>
                </c:pt>
                <c:pt idx="800">
                  <c:v>16.360325664738848</c:v>
                </c:pt>
                <c:pt idx="801">
                  <c:v>16.358591436301861</c:v>
                </c:pt>
                <c:pt idx="802">
                  <c:v>16.356889976266054</c:v>
                </c:pt>
                <c:pt idx="803">
                  <c:v>16.362969442664653</c:v>
                </c:pt>
                <c:pt idx="804">
                  <c:v>16.361282635713433</c:v>
                </c:pt>
                <c:pt idx="805">
                  <c:v>16.367352662920634</c:v>
                </c:pt>
                <c:pt idx="806">
                  <c:v>16.369514057717332</c:v>
                </c:pt>
                <c:pt idx="807">
                  <c:v>16.371647111187773</c:v>
                </c:pt>
                <c:pt idx="808">
                  <c:v>16.37373829151672</c:v>
                </c:pt>
                <c:pt idx="809">
                  <c:v>16.371898569743529</c:v>
                </c:pt>
                <c:pt idx="810">
                  <c:v>16.377784488643705</c:v>
                </c:pt>
                <c:pt idx="811">
                  <c:v>16.375857282112687</c:v>
                </c:pt>
                <c:pt idx="812">
                  <c:v>16.37779862281203</c:v>
                </c:pt>
                <c:pt idx="813">
                  <c:v>16.383619506296451</c:v>
                </c:pt>
                <c:pt idx="814">
                  <c:v>16.38168286328505</c:v>
                </c:pt>
                <c:pt idx="815">
                  <c:v>16.383655335536869</c:v>
                </c:pt>
                <c:pt idx="816">
                  <c:v>16.389548638873325</c:v>
                </c:pt>
                <c:pt idx="817">
                  <c:v>16.387715935670528</c:v>
                </c:pt>
                <c:pt idx="818">
                  <c:v>16.38981970055341</c:v>
                </c:pt>
                <c:pt idx="819">
                  <c:v>16.39196690637764</c:v>
                </c:pt>
                <c:pt idx="820">
                  <c:v>16.390275459471457</c:v>
                </c:pt>
                <c:pt idx="821">
                  <c:v>16.396381248492045</c:v>
                </c:pt>
                <c:pt idx="822">
                  <c:v>16.402514066254099</c:v>
                </c:pt>
                <c:pt idx="823">
                  <c:v>16.396995389617935</c:v>
                </c:pt>
                <c:pt idx="824">
                  <c:v>16.403113070996582</c:v>
                </c:pt>
                <c:pt idx="825">
                  <c:v>16.401426573963157</c:v>
                </c:pt>
                <c:pt idx="826">
                  <c:v>16.407469891545198</c:v>
                </c:pt>
                <c:pt idx="827">
                  <c:v>16.401823982831818</c:v>
                </c:pt>
                <c:pt idx="828">
                  <c:v>16.411667946150889</c:v>
                </c:pt>
                <c:pt idx="829">
                  <c:v>16.409826559426097</c:v>
                </c:pt>
                <c:pt idx="830">
                  <c:v>16.407949430370124</c:v>
                </c:pt>
                <c:pt idx="831">
                  <c:v>16.413818473537731</c:v>
                </c:pt>
                <c:pt idx="832">
                  <c:v>16.411911695893746</c:v>
                </c:pt>
                <c:pt idx="833">
                  <c:v>16.413905068087498</c:v>
                </c:pt>
                <c:pt idx="834">
                  <c:v>16.412046383831324</c:v>
                </c:pt>
                <c:pt idx="835">
                  <c:v>16.41022124421173</c:v>
                </c:pt>
                <c:pt idx="836">
                  <c:v>16.416215622240426</c:v>
                </c:pt>
                <c:pt idx="837">
                  <c:v>16.4183747633442</c:v>
                </c:pt>
                <c:pt idx="838">
                  <c:v>16.416696257556715</c:v>
                </c:pt>
                <c:pt idx="839">
                  <c:v>16.418940158893164</c:v>
                </c:pt>
                <c:pt idx="840">
                  <c:v>16.421205263843845</c:v>
                </c:pt>
                <c:pt idx="841">
                  <c:v>16.415723718636634</c:v>
                </c:pt>
                <c:pt idx="842">
                  <c:v>16.418007919872689</c:v>
                </c:pt>
                <c:pt idx="843">
                  <c:v>16.416394327555622</c:v>
                </c:pt>
                <c:pt idx="844">
                  <c:v>16.418635094489268</c:v>
                </c:pt>
                <c:pt idx="845">
                  <c:v>16.420840191735525</c:v>
                </c:pt>
                <c:pt idx="846">
                  <c:v>16.426873089335647</c:v>
                </c:pt>
                <c:pt idx="847">
                  <c:v>16.425095353908855</c:v>
                </c:pt>
                <c:pt idx="848">
                  <c:v>16.427174695401952</c:v>
                </c:pt>
                <c:pt idx="849">
                  <c:v>16.429217483079764</c:v>
                </c:pt>
                <c:pt idx="850">
                  <c:v>16.427367077347526</c:v>
                </c:pt>
                <c:pt idx="851">
                  <c:v>16.42940370412963</c:v>
                </c:pt>
                <c:pt idx="852">
                  <c:v>16.427566092295056</c:v>
                </c:pt>
                <c:pt idx="853">
                  <c:v>16.433519985584809</c:v>
                </c:pt>
                <c:pt idx="854">
                  <c:v>16.427866029692112</c:v>
                </c:pt>
                <c:pt idx="855">
                  <c:v>16.433908099688402</c:v>
                </c:pt>
                <c:pt idx="856">
                  <c:v>16.440010090888713</c:v>
                </c:pt>
                <c:pt idx="857">
                  <c:v>16.438380546590079</c:v>
                </c:pt>
                <c:pt idx="858">
                  <c:v>16.44067311119537</c:v>
                </c:pt>
                <c:pt idx="859">
                  <c:v>16.435224447060406</c:v>
                </c:pt>
                <c:pt idx="860">
                  <c:v>16.445317928627556</c:v>
                </c:pt>
                <c:pt idx="861">
                  <c:v>16.447643272510494</c:v>
                </c:pt>
                <c:pt idx="862">
                  <c:v>16.449953178515763</c:v>
                </c:pt>
                <c:pt idx="863">
                  <c:v>16.452227374796198</c:v>
                </c:pt>
                <c:pt idx="864">
                  <c:v>16.454467648838872</c:v>
                </c:pt>
                <c:pt idx="865">
                  <c:v>16.448893359026115</c:v>
                </c:pt>
                <c:pt idx="866">
                  <c:v>16.451040895492742</c:v>
                </c:pt>
                <c:pt idx="867">
                  <c:v>16.460917797883127</c:v>
                </c:pt>
                <c:pt idx="868">
                  <c:v>16.463005244449711</c:v>
                </c:pt>
                <c:pt idx="869">
                  <c:v>16.465074478654522</c:v>
                </c:pt>
                <c:pt idx="870">
                  <c:v>16.459400730163587</c:v>
                </c:pt>
                <c:pt idx="871">
                  <c:v>16.469257440328207</c:v>
                </c:pt>
                <c:pt idx="872">
                  <c:v>16.463619438185546</c:v>
                </c:pt>
                <c:pt idx="873">
                  <c:v>16.473553272756305</c:v>
                </c:pt>
                <c:pt idx="874">
                  <c:v>16.47577328776373</c:v>
                </c:pt>
                <c:pt idx="875">
                  <c:v>16.478032459936578</c:v>
                </c:pt>
                <c:pt idx="876">
                  <c:v>16.472569564250545</c:v>
                </c:pt>
                <c:pt idx="877">
                  <c:v>16.474917294055658</c:v>
                </c:pt>
                <c:pt idx="878">
                  <c:v>16.485047666891205</c:v>
                </c:pt>
                <c:pt idx="879">
                  <c:v>16.487425320983533</c:v>
                </c:pt>
                <c:pt idx="880">
                  <c:v>16.489787558087993</c:v>
                </c:pt>
                <c:pt idx="881">
                  <c:v>16.484362848476099</c:v>
                </c:pt>
                <c:pt idx="882">
                  <c:v>16.486673402606463</c:v>
                </c:pt>
                <c:pt idx="883">
                  <c:v>16.488943565917804</c:v>
                </c:pt>
                <c:pt idx="884">
                  <c:v>16.491175952250636</c:v>
                </c:pt>
                <c:pt idx="885">
                  <c:v>16.485596399541009</c:v>
                </c:pt>
                <c:pt idx="886">
                  <c:v>16.495515029827825</c:v>
                </c:pt>
                <c:pt idx="887">
                  <c:v>16.497640242286153</c:v>
                </c:pt>
                <c:pt idx="888">
                  <c:v>16.491992305181199</c:v>
                </c:pt>
                <c:pt idx="889">
                  <c:v>16.501883863140289</c:v>
                </c:pt>
                <c:pt idx="890">
                  <c:v>16.488495910798289</c:v>
                </c:pt>
                <c:pt idx="891">
                  <c:v>16.498447924350646</c:v>
                </c:pt>
                <c:pt idx="892">
                  <c:v>16.500662614140708</c:v>
                </c:pt>
                <c:pt idx="893">
                  <c:v>16.49517365047052</c:v>
                </c:pt>
                <c:pt idx="894">
                  <c:v>16.497492005909027</c:v>
                </c:pt>
                <c:pt idx="895">
                  <c:v>16.499852028219497</c:v>
                </c:pt>
                <c:pt idx="896">
                  <c:v>16.502236425846867</c:v>
                </c:pt>
                <c:pt idx="897">
                  <c:v>16.504646722329454</c:v>
                </c:pt>
                <c:pt idx="898">
                  <c:v>16.507056740403858</c:v>
                </c:pt>
                <c:pt idx="899">
                  <c:v>16.501700914010684</c:v>
                </c:pt>
                <c:pt idx="900">
                  <c:v>16.511845175460653</c:v>
                </c:pt>
                <c:pt idx="901">
                  <c:v>16.506421912822976</c:v>
                </c:pt>
                <c:pt idx="902">
                  <c:v>16.516494808994121</c:v>
                </c:pt>
                <c:pt idx="903">
                  <c:v>16.518756922013697</c:v>
                </c:pt>
                <c:pt idx="904">
                  <c:v>16.513208569716429</c:v>
                </c:pt>
                <c:pt idx="905">
                  <c:v>16.515403071252429</c:v>
                </c:pt>
                <c:pt idx="906">
                  <c:v>16.517575466520924</c:v>
                </c:pt>
                <c:pt idx="907">
                  <c:v>16.511980673059547</c:v>
                </c:pt>
                <c:pt idx="908">
                  <c:v>16.521913790298321</c:v>
                </c:pt>
                <c:pt idx="909">
                  <c:v>16.524118607595458</c:v>
                </c:pt>
                <c:pt idx="910">
                  <c:v>16.526350836273739</c:v>
                </c:pt>
                <c:pt idx="911">
                  <c:v>16.536386407109688</c:v>
                </c:pt>
                <c:pt idx="912">
                  <c:v>16.530945239132706</c:v>
                </c:pt>
                <c:pt idx="913">
                  <c:v>16.533315610620132</c:v>
                </c:pt>
                <c:pt idx="914">
                  <c:v>16.535731281169401</c:v>
                </c:pt>
                <c:pt idx="915">
                  <c:v>16.538161814488426</c:v>
                </c:pt>
                <c:pt idx="916">
                  <c:v>16.540623078183568</c:v>
                </c:pt>
                <c:pt idx="917">
                  <c:v>16.535311534968539</c:v>
                </c:pt>
                <c:pt idx="918">
                  <c:v>16.537749917536846</c:v>
                </c:pt>
                <c:pt idx="919">
                  <c:v>16.540174287098758</c:v>
                </c:pt>
                <c:pt idx="920">
                  <c:v>16.542547055067043</c:v>
                </c:pt>
                <c:pt idx="921">
                  <c:v>16.544888185220987</c:v>
                </c:pt>
                <c:pt idx="922">
                  <c:v>16.554946446470709</c:v>
                </c:pt>
                <c:pt idx="923">
                  <c:v>16.549444578083271</c:v>
                </c:pt>
                <c:pt idx="924">
                  <c:v>16.559448064092617</c:v>
                </c:pt>
                <c:pt idx="925">
                  <c:v>16.55389254941872</c:v>
                </c:pt>
                <c:pt idx="926">
                  <c:v>16.563868581141193</c:v>
                </c:pt>
                <c:pt idx="927">
                  <c:v>16.558332224395482</c:v>
                </c:pt>
                <c:pt idx="928">
                  <c:v>16.552810869173346</c:v>
                </c:pt>
                <c:pt idx="929">
                  <c:v>16.555101944501555</c:v>
                </c:pt>
                <c:pt idx="930">
                  <c:v>16.565192633271309</c:v>
                </c:pt>
                <c:pt idx="931">
                  <c:v>16.567567484092589</c:v>
                </c:pt>
                <c:pt idx="932">
                  <c:v>16.56998773010605</c:v>
                </c:pt>
                <c:pt idx="933">
                  <c:v>16.564689959050806</c:v>
                </c:pt>
                <c:pt idx="934">
                  <c:v>16.574932185207011</c:v>
                </c:pt>
                <c:pt idx="935">
                  <c:v>16.569658814405198</c:v>
                </c:pt>
                <c:pt idx="936">
                  <c:v>16.572159348918568</c:v>
                </c:pt>
                <c:pt idx="937">
                  <c:v>16.574639429227922</c:v>
                </c:pt>
                <c:pt idx="938">
                  <c:v>16.57709102033288</c:v>
                </c:pt>
                <c:pt idx="939">
                  <c:v>16.579510381588378</c:v>
                </c:pt>
                <c:pt idx="940">
                  <c:v>16.581880239873311</c:v>
                </c:pt>
                <c:pt idx="941">
                  <c:v>16.576452289445474</c:v>
                </c:pt>
                <c:pt idx="942">
                  <c:v>16.578745212580035</c:v>
                </c:pt>
                <c:pt idx="943">
                  <c:v>16.581017337263443</c:v>
                </c:pt>
                <c:pt idx="944">
                  <c:v>16.591035074659544</c:v>
                </c:pt>
                <c:pt idx="945">
                  <c:v>16.577763643621928</c:v>
                </c:pt>
                <c:pt idx="946">
                  <c:v>16.595571295302321</c:v>
                </c:pt>
                <c:pt idx="947">
                  <c:v>16.582367716051245</c:v>
                </c:pt>
                <c:pt idx="948">
                  <c:v>16.584762332929476</c:v>
                </c:pt>
                <c:pt idx="949">
                  <c:v>16.594981051355234</c:v>
                </c:pt>
                <c:pt idx="950">
                  <c:v>16.58967979256688</c:v>
                </c:pt>
                <c:pt idx="951">
                  <c:v>16.599927216014727</c:v>
                </c:pt>
                <c:pt idx="952">
                  <c:v>16.594669878922051</c:v>
                </c:pt>
                <c:pt idx="953">
                  <c:v>16.597199842017567</c:v>
                </c:pt>
                <c:pt idx="954">
                  <c:v>16.599742605466957</c:v>
                </c:pt>
                <c:pt idx="955">
                  <c:v>16.594514931834158</c:v>
                </c:pt>
                <c:pt idx="956">
                  <c:v>16.604811164462159</c:v>
                </c:pt>
                <c:pt idx="957">
                  <c:v>16.615079533750414</c:v>
                </c:pt>
                <c:pt idx="958">
                  <c:v>16.617531884733673</c:v>
                </c:pt>
                <c:pt idx="959">
                  <c:v>16.604406019401875</c:v>
                </c:pt>
                <c:pt idx="960">
                  <c:v>16.614518507260083</c:v>
                </c:pt>
                <c:pt idx="961">
                  <c:v>16.609067254672112</c:v>
                </c:pt>
                <c:pt idx="962">
                  <c:v>16.619134698984517</c:v>
                </c:pt>
                <c:pt idx="963">
                  <c:v>16.613669698471377</c:v>
                </c:pt>
                <c:pt idx="964">
                  <c:v>16.615978841244608</c:v>
                </c:pt>
                <c:pt idx="965">
                  <c:v>16.626064239388565</c:v>
                </c:pt>
                <c:pt idx="966">
                  <c:v>16.620639175797699</c:v>
                </c:pt>
                <c:pt idx="967">
                  <c:v>16.63079151507371</c:v>
                </c:pt>
                <c:pt idx="968">
                  <c:v>16.633219606267257</c:v>
                </c:pt>
                <c:pt idx="969">
                  <c:v>16.627949110142861</c:v>
                </c:pt>
                <c:pt idx="970">
                  <c:v>16.638245959983159</c:v>
                </c:pt>
                <c:pt idx="971">
                  <c:v>16.64081861634466</c:v>
                </c:pt>
                <c:pt idx="972">
                  <c:v>16.627888182043229</c:v>
                </c:pt>
                <c:pt idx="973">
                  <c:v>16.630471528553088</c:v>
                </c:pt>
                <c:pt idx="974">
                  <c:v>16.640808903199559</c:v>
                </c:pt>
                <c:pt idx="975">
                  <c:v>16.643358795645025</c:v>
                </c:pt>
                <c:pt idx="976">
                  <c:v>16.638116190506803</c:v>
                </c:pt>
                <c:pt idx="977">
                  <c:v>16.648363153507429</c:v>
                </c:pt>
                <c:pt idx="978">
                  <c:v>16.643054325280453</c:v>
                </c:pt>
                <c:pt idx="979">
                  <c:v>16.653210766596494</c:v>
                </c:pt>
                <c:pt idx="980">
                  <c:v>16.655571802209067</c:v>
                </c:pt>
                <c:pt idx="981">
                  <c:v>16.642383005280514</c:v>
                </c:pt>
                <c:pt idx="982">
                  <c:v>16.652476270378013</c:v>
                </c:pt>
                <c:pt idx="983">
                  <c:v>16.654821033893832</c:v>
                </c:pt>
                <c:pt idx="984">
                  <c:v>16.657189736981362</c:v>
                </c:pt>
                <c:pt idx="985">
                  <c:v>16.659600751671331</c:v>
                </c:pt>
                <c:pt idx="986">
                  <c:v>16.662052421008962</c:v>
                </c:pt>
                <c:pt idx="987">
                  <c:v>16.664540986797082</c:v>
                </c:pt>
                <c:pt idx="988">
                  <c:v>16.667075187429077</c:v>
                </c:pt>
                <c:pt idx="989">
                  <c:v>16.669657247860204</c:v>
                </c:pt>
                <c:pt idx="990">
                  <c:v>16.672263283031455</c:v>
                </c:pt>
                <c:pt idx="991">
                  <c:v>16.659365051243618</c:v>
                </c:pt>
                <c:pt idx="992">
                  <c:v>16.677536827443184</c:v>
                </c:pt>
                <c:pt idx="993">
                  <c:v>16.664629527376619</c:v>
                </c:pt>
                <c:pt idx="994">
                  <c:v>16.682746287372456</c:v>
                </c:pt>
                <c:pt idx="995">
                  <c:v>16.685302743317994</c:v>
                </c:pt>
                <c:pt idx="996">
                  <c:v>16.672279223037293</c:v>
                </c:pt>
                <c:pt idx="997">
                  <c:v>16.674752203339676</c:v>
                </c:pt>
                <c:pt idx="998">
                  <c:v>16.684947443339947</c:v>
                </c:pt>
                <c:pt idx="999">
                  <c:v>16.695120152145126</c:v>
                </c:pt>
                <c:pt idx="1000">
                  <c:v>16.689744095972632</c:v>
                </c:pt>
                <c:pt idx="1001">
                  <c:v>16.757305127429113</c:v>
                </c:pt>
                <c:pt idx="1002">
                  <c:v>16.929186818166212</c:v>
                </c:pt>
                <c:pt idx="1003">
                  <c:v>17.063301900900044</c:v>
                </c:pt>
                <c:pt idx="1004">
                  <c:v>16.963791062286688</c:v>
                </c:pt>
                <c:pt idx="1005">
                  <c:v>16.67669311917113</c:v>
                </c:pt>
                <c:pt idx="1006">
                  <c:v>16.88815845471812</c:v>
                </c:pt>
                <c:pt idx="1007">
                  <c:v>17.191031290157756</c:v>
                </c:pt>
                <c:pt idx="1008">
                  <c:v>17.37808160944579</c:v>
                </c:pt>
                <c:pt idx="1009">
                  <c:v>17.503815867667626</c:v>
                </c:pt>
                <c:pt idx="1010">
                  <c:v>17.568225824380175</c:v>
                </c:pt>
                <c:pt idx="1011">
                  <c:v>17.609909602357575</c:v>
                </c:pt>
                <c:pt idx="1012">
                  <c:v>17.612597450959473</c:v>
                </c:pt>
                <c:pt idx="1013">
                  <c:v>17.583362273416522</c:v>
                </c:pt>
                <c:pt idx="1014">
                  <c:v>17.529763742528175</c:v>
                </c:pt>
                <c:pt idx="1015">
                  <c:v>17.436987253156669</c:v>
                </c:pt>
                <c:pt idx="1016">
                  <c:v>17.306017145642567</c:v>
                </c:pt>
                <c:pt idx="1017">
                  <c:v>17.16827962356664</c:v>
                </c:pt>
                <c:pt idx="1018">
                  <c:v>16.992096522059573</c:v>
                </c:pt>
                <c:pt idx="1019">
                  <c:v>16.799908112666863</c:v>
                </c:pt>
                <c:pt idx="1020">
                  <c:v>16.892415784734084</c:v>
                </c:pt>
                <c:pt idx="1021">
                  <c:v>17.149724646286966</c:v>
                </c:pt>
                <c:pt idx="1022">
                  <c:v>17.40737316022155</c:v>
                </c:pt>
                <c:pt idx="1023">
                  <c:v>17.681317223466703</c:v>
                </c:pt>
                <c:pt idx="1024">
                  <c:v>17.963770504862982</c:v>
                </c:pt>
                <c:pt idx="1025">
                  <c:v>18.238794998084437</c:v>
                </c:pt>
                <c:pt idx="1026">
                  <c:v>18.513572830331416</c:v>
                </c:pt>
                <c:pt idx="1027">
                  <c:v>18.787582189340963</c:v>
                </c:pt>
                <c:pt idx="1028">
                  <c:v>19.04524800777822</c:v>
                </c:pt>
                <c:pt idx="1029">
                  <c:v>19.30254122654906</c:v>
                </c:pt>
                <c:pt idx="1030">
                  <c:v>19.536662431112322</c:v>
                </c:pt>
                <c:pt idx="1031">
                  <c:v>19.747694249661137</c:v>
                </c:pt>
                <c:pt idx="1032">
                  <c:v>19.935195835780355</c:v>
                </c:pt>
                <c:pt idx="1033">
                  <c:v>20.114125873182129</c:v>
                </c:pt>
                <c:pt idx="1034">
                  <c:v>20.253220339658849</c:v>
                </c:pt>
                <c:pt idx="1035">
                  <c:v>20.360610039292261</c:v>
                </c:pt>
                <c:pt idx="1036">
                  <c:v>20.45248199362727</c:v>
                </c:pt>
                <c:pt idx="1037">
                  <c:v>20.513838805830982</c:v>
                </c:pt>
                <c:pt idx="1038">
                  <c:v>20.54483090329564</c:v>
                </c:pt>
                <c:pt idx="1039">
                  <c:v>20.553052709498456</c:v>
                </c:pt>
                <c:pt idx="1040">
                  <c:v>20.530413148592068</c:v>
                </c:pt>
                <c:pt idx="1041">
                  <c:v>20.476770732502398</c:v>
                </c:pt>
                <c:pt idx="1042">
                  <c:v>20.407801977689378</c:v>
                </c:pt>
                <c:pt idx="1043">
                  <c:v>20.323875357744292</c:v>
                </c:pt>
                <c:pt idx="1044">
                  <c:v>20.217510473878967</c:v>
                </c:pt>
                <c:pt idx="1045">
                  <c:v>20.088628177848822</c:v>
                </c:pt>
                <c:pt idx="1046">
                  <c:v>19.936735937644396</c:v>
                </c:pt>
                <c:pt idx="1047">
                  <c:v>19.784549944425436</c:v>
                </c:pt>
                <c:pt idx="1048">
                  <c:v>19.6161692940058</c:v>
                </c:pt>
                <c:pt idx="1049">
                  <c:v>19.439390126619717</c:v>
                </c:pt>
                <c:pt idx="1050">
                  <c:v>19.254481852417911</c:v>
                </c:pt>
                <c:pt idx="1051">
                  <c:v>19.084958123013166</c:v>
                </c:pt>
                <c:pt idx="1052">
                  <c:v>18.907478995845</c:v>
                </c:pt>
                <c:pt idx="1053">
                  <c:v>18.737329618980819</c:v>
                </c:pt>
                <c:pt idx="1054">
                  <c:v>18.566500568750257</c:v>
                </c:pt>
                <c:pt idx="1055">
                  <c:v>18.402743506183683</c:v>
                </c:pt>
                <c:pt idx="1056">
                  <c:v>18.254119108495363</c:v>
                </c:pt>
                <c:pt idx="1057">
                  <c:v>18.128878151883608</c:v>
                </c:pt>
                <c:pt idx="1058">
                  <c:v>18.011884098128679</c:v>
                </c:pt>
                <c:pt idx="1059">
                  <c:v>17.903269141845442</c:v>
                </c:pt>
                <c:pt idx="1060">
                  <c:v>17.818416979420345</c:v>
                </c:pt>
                <c:pt idx="1061">
                  <c:v>17.749322776614861</c:v>
                </c:pt>
                <c:pt idx="1062">
                  <c:v>17.719182724143213</c:v>
                </c:pt>
                <c:pt idx="1063">
                  <c:v>17.697043839642163</c:v>
                </c:pt>
                <c:pt idx="1064">
                  <c:v>17.698652146667214</c:v>
                </c:pt>
                <c:pt idx="1065">
                  <c:v>17.724087967913544</c:v>
                </c:pt>
                <c:pt idx="1066">
                  <c:v>17.757659910715915</c:v>
                </c:pt>
                <c:pt idx="1067">
                  <c:v>17.814551500472113</c:v>
                </c:pt>
                <c:pt idx="1068">
                  <c:v>17.909916874546823</c:v>
                </c:pt>
                <c:pt idx="1069">
                  <c:v>17.996971684528898</c:v>
                </c:pt>
                <c:pt idx="1070">
                  <c:v>18.114620566008764</c:v>
                </c:pt>
                <c:pt idx="1071">
                  <c:v>18.231994628987415</c:v>
                </c:pt>
                <c:pt idx="1072">
                  <c:v>18.380358850307861</c:v>
                </c:pt>
                <c:pt idx="1073">
                  <c:v>18.528662835068051</c:v>
                </c:pt>
                <c:pt idx="1074">
                  <c:v>18.684556828677074</c:v>
                </c:pt>
                <c:pt idx="1075">
                  <c:v>18.847939250684682</c:v>
                </c:pt>
                <c:pt idx="1076">
                  <c:v>19.011080101386415</c:v>
                </c:pt>
                <c:pt idx="1077">
                  <c:v>19.181979750448704</c:v>
                </c:pt>
                <c:pt idx="1078">
                  <c:v>19.34540125929345</c:v>
                </c:pt>
                <c:pt idx="1079">
                  <c:v>19.517076659593119</c:v>
                </c:pt>
                <c:pt idx="1080">
                  <c:v>19.681456218611164</c:v>
                </c:pt>
                <c:pt idx="1081">
                  <c:v>19.822812060265452</c:v>
                </c:pt>
                <c:pt idx="1082">
                  <c:v>19.971984035763146</c:v>
                </c:pt>
                <c:pt idx="1083">
                  <c:v>20.105546688808428</c:v>
                </c:pt>
                <c:pt idx="1084">
                  <c:v>20.231277293315259</c:v>
                </c:pt>
                <c:pt idx="1085">
                  <c:v>20.325952950132674</c:v>
                </c:pt>
                <c:pt idx="1086">
                  <c:v>20.412883848757335</c:v>
                </c:pt>
                <c:pt idx="1087">
                  <c:v>20.491953642935691</c:v>
                </c:pt>
                <c:pt idx="1088">
                  <c:v>20.547418263347982</c:v>
                </c:pt>
                <c:pt idx="1089">
                  <c:v>20.594634188421431</c:v>
                </c:pt>
                <c:pt idx="1090">
                  <c:v>20.610293861525793</c:v>
                </c:pt>
                <c:pt idx="1091">
                  <c:v>20.610079394528999</c:v>
                </c:pt>
                <c:pt idx="1092">
                  <c:v>20.609780870007462</c:v>
                </c:pt>
                <c:pt idx="1093">
                  <c:v>20.578527706820118</c:v>
                </c:pt>
                <c:pt idx="1094">
                  <c:v>20.539700000033147</c:v>
                </c:pt>
                <c:pt idx="1095">
                  <c:v>20.477739647711491</c:v>
                </c:pt>
                <c:pt idx="1096">
                  <c:v>20.415921421972882</c:v>
                </c:pt>
                <c:pt idx="1097">
                  <c:v>20.338760032358444</c:v>
                </c:pt>
                <c:pt idx="1098">
                  <c:v>20.254142340051754</c:v>
                </c:pt>
                <c:pt idx="1099">
                  <c:v>20.16220775626412</c:v>
                </c:pt>
                <c:pt idx="1100">
                  <c:v>20.062970915932233</c:v>
                </c:pt>
                <c:pt idx="1101">
                  <c:v>19.948540562568262</c:v>
                </c:pt>
                <c:pt idx="1102">
                  <c:v>19.849755050394773</c:v>
                </c:pt>
                <c:pt idx="1103">
                  <c:v>19.743072843930513</c:v>
                </c:pt>
                <c:pt idx="1104">
                  <c:v>19.636116664218864</c:v>
                </c:pt>
                <c:pt idx="1105">
                  <c:v>19.536615754745217</c:v>
                </c:pt>
                <c:pt idx="1106">
                  <c:v>19.429063504397348</c:v>
                </c:pt>
                <c:pt idx="1107">
                  <c:v>19.336764958911026</c:v>
                </c:pt>
                <c:pt idx="1108">
                  <c:v>19.244126984294724</c:v>
                </c:pt>
                <c:pt idx="1109">
                  <c:v>19.166611453295772</c:v>
                </c:pt>
                <c:pt idx="1110">
                  <c:v>19.088663050629407</c:v>
                </c:pt>
                <c:pt idx="1111">
                  <c:v>19.041449963354214</c:v>
                </c:pt>
                <c:pt idx="1112">
                  <c:v>18.994107422185827</c:v>
                </c:pt>
                <c:pt idx="1113">
                  <c:v>18.946871416087731</c:v>
                </c:pt>
                <c:pt idx="1114">
                  <c:v>18.92323233994075</c:v>
                </c:pt>
                <c:pt idx="1115">
                  <c:v>18.907728132039932</c:v>
                </c:pt>
                <c:pt idx="1116">
                  <c:v>18.908119259901639</c:v>
                </c:pt>
                <c:pt idx="1117">
                  <c:v>18.924374059133097</c:v>
                </c:pt>
                <c:pt idx="1118">
                  <c:v>18.956489191295926</c:v>
                </c:pt>
                <c:pt idx="1119">
                  <c:v>18.988951969966852</c:v>
                </c:pt>
                <c:pt idx="1120">
                  <c:v>19.037299085175373</c:v>
                </c:pt>
                <c:pt idx="1121">
                  <c:v>19.101457382401286</c:v>
                </c:pt>
                <c:pt idx="1122">
                  <c:v>19.173494405924608</c:v>
                </c:pt>
                <c:pt idx="1123">
                  <c:v>19.253190950854506</c:v>
                </c:pt>
                <c:pt idx="1124">
                  <c:v>19.340356672042478</c:v>
                </c:pt>
                <c:pt idx="1125">
                  <c:v>19.434901202740694</c:v>
                </c:pt>
                <c:pt idx="1126">
                  <c:v>19.521279197338611</c:v>
                </c:pt>
                <c:pt idx="1127">
                  <c:v>19.622845849763067</c:v>
                </c:pt>
                <c:pt idx="1128">
                  <c:v>19.731881616626424</c:v>
                </c:pt>
                <c:pt idx="1129">
                  <c:v>19.840646300937596</c:v>
                </c:pt>
                <c:pt idx="1130">
                  <c:v>19.933630386852872</c:v>
                </c:pt>
                <c:pt idx="1131">
                  <c:v>20.026425497108999</c:v>
                </c:pt>
                <c:pt idx="1132">
                  <c:v>20.134702197377116</c:v>
                </c:pt>
                <c:pt idx="1133">
                  <c:v>20.227565195672899</c:v>
                </c:pt>
                <c:pt idx="1134">
                  <c:v>20.312951014421646</c:v>
                </c:pt>
                <c:pt idx="1135">
                  <c:v>20.390955682556424</c:v>
                </c:pt>
                <c:pt idx="1136">
                  <c:v>20.461590459517009</c:v>
                </c:pt>
                <c:pt idx="1137">
                  <c:v>20.540323450101425</c:v>
                </c:pt>
                <c:pt idx="1138">
                  <c:v>20.588235957855286</c:v>
                </c:pt>
                <c:pt idx="1139">
                  <c:v>20.636323715580076</c:v>
                </c:pt>
                <c:pt idx="1140">
                  <c:v>20.668999920349101</c:v>
                </c:pt>
                <c:pt idx="1141">
                  <c:v>20.701732322690887</c:v>
                </c:pt>
                <c:pt idx="1142">
                  <c:v>20.718896051379232</c:v>
                </c:pt>
                <c:pt idx="1143">
                  <c:v>20.720345444843101</c:v>
                </c:pt>
                <c:pt idx="1144">
                  <c:v>20.721481365724351</c:v>
                </c:pt>
                <c:pt idx="1145">
                  <c:v>20.706696126743513</c:v>
                </c:pt>
                <c:pt idx="1146">
                  <c:v>20.683747012527004</c:v>
                </c:pt>
                <c:pt idx="1147">
                  <c:v>20.652709187600824</c:v>
                </c:pt>
                <c:pt idx="1148">
                  <c:v>20.613680642510047</c:v>
                </c:pt>
                <c:pt idx="1149">
                  <c:v>20.56679650721205</c:v>
                </c:pt>
                <c:pt idx="1150">
                  <c:v>20.519886455971569</c:v>
                </c:pt>
                <c:pt idx="1151">
                  <c:v>20.465257685644687</c:v>
                </c:pt>
                <c:pt idx="1152">
                  <c:v>20.402998074947579</c:v>
                </c:pt>
                <c:pt idx="1153">
                  <c:v>20.348725338303034</c:v>
                </c:pt>
                <c:pt idx="1154">
                  <c:v>20.279241446728165</c:v>
                </c:pt>
                <c:pt idx="1155">
                  <c:v>20.210132211370993</c:v>
                </c:pt>
                <c:pt idx="1156">
                  <c:v>20.156926695613301</c:v>
                </c:pt>
                <c:pt idx="1157">
                  <c:v>20.096240227003484</c:v>
                </c:pt>
                <c:pt idx="1158">
                  <c:v>20.035712888311988</c:v>
                </c:pt>
                <c:pt idx="1159">
                  <c:v>19.982979952950828</c:v>
                </c:pt>
                <c:pt idx="1160">
                  <c:v>19.937929131484754</c:v>
                </c:pt>
                <c:pt idx="1161">
                  <c:v>19.892714182607556</c:v>
                </c:pt>
                <c:pt idx="1162">
                  <c:v>19.855040747261295</c:v>
                </c:pt>
                <c:pt idx="1163">
                  <c:v>19.817078127764514</c:v>
                </c:pt>
                <c:pt idx="1164">
                  <c:v>19.794310210351643</c:v>
                </c:pt>
                <c:pt idx="1165">
                  <c:v>19.778938386705658</c:v>
                </c:pt>
                <c:pt idx="1166">
                  <c:v>19.770989054641149</c:v>
                </c:pt>
                <c:pt idx="1167">
                  <c:v>19.770554733563603</c:v>
                </c:pt>
                <c:pt idx="1168">
                  <c:v>19.769995077584682</c:v>
                </c:pt>
                <c:pt idx="1169">
                  <c:v>19.785005215861922</c:v>
                </c:pt>
                <c:pt idx="1170">
                  <c:v>19.800167207645728</c:v>
                </c:pt>
                <c:pt idx="1171">
                  <c:v>19.815572395240483</c:v>
                </c:pt>
                <c:pt idx="1172">
                  <c:v>19.846801034054092</c:v>
                </c:pt>
                <c:pt idx="1173">
                  <c:v>19.893894552477956</c:v>
                </c:pt>
                <c:pt idx="1174">
                  <c:v>19.941329984745877</c:v>
                </c:pt>
                <c:pt idx="1175">
                  <c:v>19.989109841139907</c:v>
                </c:pt>
                <c:pt idx="1176">
                  <c:v>20.052718750166548</c:v>
                </c:pt>
                <c:pt idx="1177">
                  <c:v>20.10876576293807</c:v>
                </c:pt>
                <c:pt idx="1178">
                  <c:v>20.164880648313549</c:v>
                </c:pt>
                <c:pt idx="1179">
                  <c:v>20.228680829278371</c:v>
                </c:pt>
                <c:pt idx="1180">
                  <c:v>20.300040081701329</c:v>
                </c:pt>
                <c:pt idx="1181">
                  <c:v>20.363331062697714</c:v>
                </c:pt>
                <c:pt idx="1182">
                  <c:v>20.426279496226943</c:v>
                </c:pt>
                <c:pt idx="1183">
                  <c:v>20.488880050019983</c:v>
                </c:pt>
                <c:pt idx="1184">
                  <c:v>20.551135771709809</c:v>
                </c:pt>
                <c:pt idx="1185">
                  <c:v>20.597556325072397</c:v>
                </c:pt>
                <c:pt idx="1186">
                  <c:v>20.659271938989757</c:v>
                </c:pt>
                <c:pt idx="1187">
                  <c:v>20.697541031697156</c:v>
                </c:pt>
                <c:pt idx="1188">
                  <c:v>20.743557576948028</c:v>
                </c:pt>
                <c:pt idx="1189">
                  <c:v>20.781936256977421</c:v>
                </c:pt>
                <c:pt idx="1190">
                  <c:v>20.812793944916098</c:v>
                </c:pt>
                <c:pt idx="1191">
                  <c:v>20.843972657754072</c:v>
                </c:pt>
                <c:pt idx="1192">
                  <c:v>20.867747299770887</c:v>
                </c:pt>
                <c:pt idx="1193">
                  <c:v>20.884098765691952</c:v>
                </c:pt>
                <c:pt idx="1194">
                  <c:v>20.900753841868084</c:v>
                </c:pt>
                <c:pt idx="1195">
                  <c:v>20.902113301796444</c:v>
                </c:pt>
                <c:pt idx="1196">
                  <c:v>20.903636395141604</c:v>
                </c:pt>
                <c:pt idx="1197">
                  <c:v>20.897461685127706</c:v>
                </c:pt>
                <c:pt idx="1198">
                  <c:v>20.89122207669881</c:v>
                </c:pt>
                <c:pt idx="1199">
                  <c:v>20.861498076640206</c:v>
                </c:pt>
                <c:pt idx="1200">
                  <c:v>20.847021466579175</c:v>
                </c:pt>
                <c:pt idx="1201">
                  <c:v>20.832193235405583</c:v>
                </c:pt>
                <c:pt idx="1202">
                  <c:v>20.801460848214443</c:v>
                </c:pt>
                <c:pt idx="1203">
                  <c:v>20.770388734283156</c:v>
                </c:pt>
                <c:pt idx="1204">
                  <c:v>20.739045693477152</c:v>
                </c:pt>
                <c:pt idx="1205">
                  <c:v>20.707517457657161</c:v>
                </c:pt>
                <c:pt idx="1206">
                  <c:v>20.668129095585979</c:v>
                </c:pt>
                <c:pt idx="1207">
                  <c:v>20.636514934188604</c:v>
                </c:pt>
                <c:pt idx="1208">
                  <c:v>20.605018205037176</c:v>
                </c:pt>
                <c:pt idx="1209">
                  <c:v>20.573744022987345</c:v>
                </c:pt>
                <c:pt idx="1210">
                  <c:v>20.527241866808215</c:v>
                </c:pt>
                <c:pt idx="1211">
                  <c:v>20.512154197195933</c:v>
                </c:pt>
                <c:pt idx="1212">
                  <c:v>20.489643664616825</c:v>
                </c:pt>
                <c:pt idx="1213">
                  <c:v>20.467434679391808</c:v>
                </c:pt>
                <c:pt idx="1214">
                  <c:v>20.445437425060454</c:v>
                </c:pt>
                <c:pt idx="1215">
                  <c:v>20.439076401023055</c:v>
                </c:pt>
                <c:pt idx="1216">
                  <c:v>20.42495920333095</c:v>
                </c:pt>
                <c:pt idx="1217">
                  <c:v>20.418506498241705</c:v>
                </c:pt>
                <c:pt idx="1218">
                  <c:v>20.411862886896884</c:v>
                </c:pt>
                <c:pt idx="1219">
                  <c:v>20.420476984409955</c:v>
                </c:pt>
                <c:pt idx="1220">
                  <c:v>20.428759867414545</c:v>
                </c:pt>
                <c:pt idx="1221">
                  <c:v>20.436688370944701</c:v>
                </c:pt>
                <c:pt idx="1222">
                  <c:v>20.444291047154785</c:v>
                </c:pt>
                <c:pt idx="1223">
                  <c:v>20.467162389155266</c:v>
                </c:pt>
                <c:pt idx="1224">
                  <c:v>20.489871940284804</c:v>
                </c:pt>
                <c:pt idx="1225">
                  <c:v>20.51253800094354</c:v>
                </c:pt>
                <c:pt idx="1226">
                  <c:v>20.543028377346403</c:v>
                </c:pt>
                <c:pt idx="1227">
                  <c:v>20.589219925655968</c:v>
                </c:pt>
                <c:pt idx="1228">
                  <c:v>20.612354723534047</c:v>
                </c:pt>
                <c:pt idx="1229">
                  <c:v>20.651322890590841</c:v>
                </c:pt>
                <c:pt idx="1230">
                  <c:v>20.69062557082</c:v>
                </c:pt>
                <c:pt idx="1231">
                  <c:v>20.730252135160146</c:v>
                </c:pt>
                <c:pt idx="1232">
                  <c:v>20.762405285421529</c:v>
                </c:pt>
                <c:pt idx="1233">
                  <c:v>20.810293427314878</c:v>
                </c:pt>
                <c:pt idx="1234">
                  <c:v>20.850505115675602</c:v>
                </c:pt>
                <c:pt idx="1235">
                  <c:v>20.890693188840402</c:v>
                </c:pt>
                <c:pt idx="1236">
                  <c:v>20.922967567778294</c:v>
                </c:pt>
                <c:pt idx="1237">
                  <c:v>20.962773537950852</c:v>
                </c:pt>
                <c:pt idx="1238">
                  <c:v>21.002278712377304</c:v>
                </c:pt>
                <c:pt idx="1239">
                  <c:v>21.025907661092809</c:v>
                </c:pt>
                <c:pt idx="1240">
                  <c:v>21.049198893154895</c:v>
                </c:pt>
                <c:pt idx="1241">
                  <c:v>21.079940077812715</c:v>
                </c:pt>
                <c:pt idx="1242">
                  <c:v>21.102663148312949</c:v>
                </c:pt>
                <c:pt idx="1243">
                  <c:v>21.117467446174881</c:v>
                </c:pt>
                <c:pt idx="1244">
                  <c:v>21.13222571584339</c:v>
                </c:pt>
                <c:pt idx="1245">
                  <c:v>21.147073315583491</c:v>
                </c:pt>
                <c:pt idx="1246">
                  <c:v>21.146574380771231</c:v>
                </c:pt>
                <c:pt idx="1247">
                  <c:v>21.146335613118918</c:v>
                </c:pt>
                <c:pt idx="1248">
                  <c:v>21.161953379655447</c:v>
                </c:pt>
                <c:pt idx="1249">
                  <c:v>21.154597031261709</c:v>
                </c:pt>
                <c:pt idx="1250">
                  <c:v>21.155312876497863</c:v>
                </c:pt>
                <c:pt idx="1251">
                  <c:v>21.132979943365473</c:v>
                </c:pt>
                <c:pt idx="1252">
                  <c:v>21.134121652880861</c:v>
                </c:pt>
                <c:pt idx="1253">
                  <c:v>21.119801538307662</c:v>
                </c:pt>
                <c:pt idx="1254">
                  <c:v>21.113206075229527</c:v>
                </c:pt>
                <c:pt idx="1255">
                  <c:v>21.098684616180009</c:v>
                </c:pt>
                <c:pt idx="1256">
                  <c:v>21.076143414063932</c:v>
                </c:pt>
                <c:pt idx="1257">
                  <c:v>21.061046150294679</c:v>
                </c:pt>
                <c:pt idx="1258">
                  <c:v>21.045608551878587</c:v>
                </c:pt>
                <c:pt idx="1259">
                  <c:v>21.022067909002534</c:v>
                </c:pt>
                <c:pt idx="1260">
                  <c:v>21.013763229206493</c:v>
                </c:pt>
                <c:pt idx="1261">
                  <c:v>21.00524310283804</c:v>
                </c:pt>
                <c:pt idx="1262">
                  <c:v>20.981060165332376</c:v>
                </c:pt>
                <c:pt idx="1263">
                  <c:v>20.964620470477239</c:v>
                </c:pt>
                <c:pt idx="1264">
                  <c:v>20.948267791404053</c:v>
                </c:pt>
                <c:pt idx="1265">
                  <c:v>20.939874630265837</c:v>
                </c:pt>
                <c:pt idx="1266">
                  <c:v>20.939517176550059</c:v>
                </c:pt>
                <c:pt idx="1267">
                  <c:v>20.931711039362625</c:v>
                </c:pt>
                <c:pt idx="1268">
                  <c:v>20.924235144799042</c:v>
                </c:pt>
                <c:pt idx="1269">
                  <c:v>20.940349726746714</c:v>
                </c:pt>
                <c:pt idx="1270">
                  <c:v>20.925632213521894</c:v>
                </c:pt>
                <c:pt idx="1271">
                  <c:v>20.934355259863636</c:v>
                </c:pt>
                <c:pt idx="1272">
                  <c:v>20.943125160085945</c:v>
                </c:pt>
                <c:pt idx="1273">
                  <c:v>20.959595687864834</c:v>
                </c:pt>
                <c:pt idx="1274">
                  <c:v>20.983671414797147</c:v>
                </c:pt>
                <c:pt idx="1275">
                  <c:v>21.198424137136875</c:v>
                </c:pt>
                <c:pt idx="1276">
                  <c:v>22.34138047791496</c:v>
                </c:pt>
                <c:pt idx="1277">
                  <c:v>22.93063252975977</c:v>
                </c:pt>
                <c:pt idx="1278">
                  <c:v>22.486774443512697</c:v>
                </c:pt>
                <c:pt idx="1279">
                  <c:v>22.093204539030864</c:v>
                </c:pt>
                <c:pt idx="1280">
                  <c:v>22.166232851056098</c:v>
                </c:pt>
                <c:pt idx="1281">
                  <c:v>22.359599806200528</c:v>
                </c:pt>
                <c:pt idx="1282">
                  <c:v>22.508411345606934</c:v>
                </c:pt>
                <c:pt idx="1283">
                  <c:v>22.768350544148593</c:v>
                </c:pt>
                <c:pt idx="1284">
                  <c:v>23.316088632548507</c:v>
                </c:pt>
                <c:pt idx="1285">
                  <c:v>24.143559567360764</c:v>
                </c:pt>
                <c:pt idx="1286">
                  <c:v>25.016119225723493</c:v>
                </c:pt>
                <c:pt idx="1287">
                  <c:v>25.623084474780338</c:v>
                </c:pt>
                <c:pt idx="1288">
                  <c:v>25.655136894503634</c:v>
                </c:pt>
                <c:pt idx="1289">
                  <c:v>25.245859287595344</c:v>
                </c:pt>
                <c:pt idx="1290">
                  <c:v>24.764830056108408</c:v>
                </c:pt>
                <c:pt idx="1291">
                  <c:v>24.698868978050264</c:v>
                </c:pt>
                <c:pt idx="1292">
                  <c:v>25.156604096865031</c:v>
                </c:pt>
                <c:pt idx="1293">
                  <c:v>25.842353866854886</c:v>
                </c:pt>
                <c:pt idx="1294">
                  <c:v>26.500112996553181</c:v>
                </c:pt>
                <c:pt idx="1295">
                  <c:v>27.140728159338305</c:v>
                </c:pt>
                <c:pt idx="1296">
                  <c:v>27.655840253508792</c:v>
                </c:pt>
                <c:pt idx="1297">
                  <c:v>28.017468083270707</c:v>
                </c:pt>
                <c:pt idx="1298">
                  <c:v>28.141097491893863</c:v>
                </c:pt>
                <c:pt idx="1299">
                  <c:v>27.979570219422346</c:v>
                </c:pt>
                <c:pt idx="1300">
                  <c:v>27.681268357652733</c:v>
                </c:pt>
                <c:pt idx="1301">
                  <c:v>27.622423592713435</c:v>
                </c:pt>
                <c:pt idx="1302">
                  <c:v>27.930584088755076</c:v>
                </c:pt>
                <c:pt idx="1303">
                  <c:v>28.548723677239806</c:v>
                </c:pt>
                <c:pt idx="1304">
                  <c:v>29.285072724661482</c:v>
                </c:pt>
                <c:pt idx="1305">
                  <c:v>29.93895262615402</c:v>
                </c:pt>
                <c:pt idx="1306">
                  <c:v>30.345195538579539</c:v>
                </c:pt>
                <c:pt idx="1307">
                  <c:v>30.465107973226715</c:v>
                </c:pt>
                <c:pt idx="1308">
                  <c:v>30.349375224793466</c:v>
                </c:pt>
                <c:pt idx="1309">
                  <c:v>30.118105251427025</c:v>
                </c:pt>
                <c:pt idx="1310">
                  <c:v>29.905986441121946</c:v>
                </c:pt>
                <c:pt idx="1311">
                  <c:v>29.920059466663222</c:v>
                </c:pt>
                <c:pt idx="1312">
                  <c:v>30.282206369243166</c:v>
                </c:pt>
                <c:pt idx="1313">
                  <c:v>30.923632540862329</c:v>
                </c:pt>
                <c:pt idx="1314">
                  <c:v>31.644271154532394</c:v>
                </c:pt>
                <c:pt idx="1315">
                  <c:v>32.181908299297675</c:v>
                </c:pt>
                <c:pt idx="1316">
                  <c:v>32.388212026571161</c:v>
                </c:pt>
                <c:pt idx="1317">
                  <c:v>32.312847446174864</c:v>
                </c:pt>
                <c:pt idx="1318">
                  <c:v>32.079615632009116</c:v>
                </c:pt>
                <c:pt idx="1319">
                  <c:v>31.877977232556308</c:v>
                </c:pt>
                <c:pt idx="1320">
                  <c:v>31.869419890190063</c:v>
                </c:pt>
                <c:pt idx="1321">
                  <c:v>32.135100867525075</c:v>
                </c:pt>
                <c:pt idx="1322">
                  <c:v>32.643188439058093</c:v>
                </c:pt>
                <c:pt idx="1323">
                  <c:v>33.325837048729532</c:v>
                </c:pt>
                <c:pt idx="1324">
                  <c:v>33.967388752436683</c:v>
                </c:pt>
                <c:pt idx="1325">
                  <c:v>34.389737747668406</c:v>
                </c:pt>
                <c:pt idx="1326">
                  <c:v>34.497398137179687</c:v>
                </c:pt>
                <c:pt idx="1327">
                  <c:v>34.355949196816233</c:v>
                </c:pt>
                <c:pt idx="1328">
                  <c:v>34.159118527285855</c:v>
                </c:pt>
                <c:pt idx="1329">
                  <c:v>34.096338290774654</c:v>
                </c:pt>
                <c:pt idx="1330">
                  <c:v>34.298249219444486</c:v>
                </c:pt>
                <c:pt idx="1331">
                  <c:v>34.779571201173795</c:v>
                </c:pt>
                <c:pt idx="1332">
                  <c:v>35.430487146274714</c:v>
                </c:pt>
                <c:pt idx="1333">
                  <c:v>36.075293072352537</c:v>
                </c:pt>
                <c:pt idx="1334">
                  <c:v>36.593150657921107</c:v>
                </c:pt>
                <c:pt idx="1335">
                  <c:v>36.857808421315738</c:v>
                </c:pt>
                <c:pt idx="1336">
                  <c:v>36.859758651685844</c:v>
                </c:pt>
                <c:pt idx="1337">
                  <c:v>36.724240127444631</c:v>
                </c:pt>
                <c:pt idx="1338">
                  <c:v>36.598476999814743</c:v>
                </c:pt>
                <c:pt idx="1339">
                  <c:v>36.661792636666881</c:v>
                </c:pt>
                <c:pt idx="1340">
                  <c:v>37.001061672287875</c:v>
                </c:pt>
                <c:pt idx="1341">
                  <c:v>37.558844181792331</c:v>
                </c:pt>
                <c:pt idx="1342">
                  <c:v>38.195790886641973</c:v>
                </c:pt>
                <c:pt idx="1343">
                  <c:v>38.741155024706963</c:v>
                </c:pt>
                <c:pt idx="1344">
                  <c:v>39.081116140544424</c:v>
                </c:pt>
                <c:pt idx="1345">
                  <c:v>39.161797509625139</c:v>
                </c:pt>
                <c:pt idx="1346">
                  <c:v>39.07157056935344</c:v>
                </c:pt>
                <c:pt idx="1347">
                  <c:v>38.921803718358888</c:v>
                </c:pt>
                <c:pt idx="1348">
                  <c:v>38.882822026786442</c:v>
                </c:pt>
                <c:pt idx="1349">
                  <c:v>39.059919968861465</c:v>
                </c:pt>
                <c:pt idx="1350">
                  <c:v>39.480029600942331</c:v>
                </c:pt>
                <c:pt idx="1351">
                  <c:v>40.062096729739558</c:v>
                </c:pt>
                <c:pt idx="1352">
                  <c:v>40.63967730285016</c:v>
                </c:pt>
                <c:pt idx="1353">
                  <c:v>41.058278868104999</c:v>
                </c:pt>
                <c:pt idx="1354">
                  <c:v>41.23827468070062</c:v>
                </c:pt>
                <c:pt idx="1355">
                  <c:v>41.206209109937163</c:v>
                </c:pt>
                <c:pt idx="1356">
                  <c:v>41.07629809895284</c:v>
                </c:pt>
                <c:pt idx="1357">
                  <c:v>41.005557345785235</c:v>
                </c:pt>
                <c:pt idx="1358">
                  <c:v>41.094205153097377</c:v>
                </c:pt>
                <c:pt idx="1359">
                  <c:v>41.424007191475674</c:v>
                </c:pt>
                <c:pt idx="1360">
                  <c:v>41.937941338287906</c:v>
                </c:pt>
                <c:pt idx="1361">
                  <c:v>42.533020164723808</c:v>
                </c:pt>
                <c:pt idx="1362">
                  <c:v>43.045791852310806</c:v>
                </c:pt>
                <c:pt idx="1363">
                  <c:v>43.35472791192187</c:v>
                </c:pt>
                <c:pt idx="1364">
                  <c:v>43.431622166438508</c:v>
                </c:pt>
                <c:pt idx="1365">
                  <c:v>43.377967606020526</c:v>
                </c:pt>
                <c:pt idx="1366">
                  <c:v>43.291236969866667</c:v>
                </c:pt>
                <c:pt idx="1367">
                  <c:v>43.342649635980827</c:v>
                </c:pt>
                <c:pt idx="1368">
                  <c:v>43.608053950166557</c:v>
                </c:pt>
                <c:pt idx="1369">
                  <c:v>44.058781258547924</c:v>
                </c:pt>
                <c:pt idx="1370">
                  <c:v>44.637605871321874</c:v>
                </c:pt>
                <c:pt idx="1371">
                  <c:v>45.188549572783799</c:v>
                </c:pt>
                <c:pt idx="1372">
                  <c:v>45.588922293319889</c:v>
                </c:pt>
                <c:pt idx="1373">
                  <c:v>45.799443135221388</c:v>
                </c:pt>
                <c:pt idx="1374">
                  <c:v>45.813141889425275</c:v>
                </c:pt>
                <c:pt idx="1375">
                  <c:v>45.747075815927843</c:v>
                </c:pt>
                <c:pt idx="1376">
                  <c:v>45.729259557066406</c:v>
                </c:pt>
                <c:pt idx="1377">
                  <c:v>45.885936714780286</c:v>
                </c:pt>
                <c:pt idx="1378">
                  <c:v>46.262210042706165</c:v>
                </c:pt>
                <c:pt idx="1379">
                  <c:v>46.776095137442496</c:v>
                </c:pt>
                <c:pt idx="1380">
                  <c:v>47.312646893893323</c:v>
                </c:pt>
                <c:pt idx="1381">
                  <c:v>47.759241203892472</c:v>
                </c:pt>
                <c:pt idx="1382">
                  <c:v>48.04411709697132</c:v>
                </c:pt>
                <c:pt idx="1383">
                  <c:v>48.140326115578794</c:v>
                </c:pt>
                <c:pt idx="1384">
                  <c:v>48.084342971456401</c:v>
                </c:pt>
                <c:pt idx="1385">
                  <c:v>48.055777529822073</c:v>
                </c:pt>
                <c:pt idx="1386">
                  <c:v>48.110850473438319</c:v>
                </c:pt>
                <c:pt idx="1387">
                  <c:v>48.365315977424466</c:v>
                </c:pt>
                <c:pt idx="1388">
                  <c:v>48.809714925889736</c:v>
                </c:pt>
                <c:pt idx="1389">
                  <c:v>49.329111047954626</c:v>
                </c:pt>
                <c:pt idx="1390">
                  <c:v>49.825116315125477</c:v>
                </c:pt>
                <c:pt idx="1391">
                  <c:v>50.168052137341512</c:v>
                </c:pt>
                <c:pt idx="1392">
                  <c:v>50.335441697262752</c:v>
                </c:pt>
                <c:pt idx="1393">
                  <c:v>50.360309384310987</c:v>
                </c:pt>
                <c:pt idx="1394">
                  <c:v>50.323037016066053</c:v>
                </c:pt>
                <c:pt idx="1395">
                  <c:v>50.35620081723917</c:v>
                </c:pt>
                <c:pt idx="1396">
                  <c:v>50.540951496751177</c:v>
                </c:pt>
                <c:pt idx="1397">
                  <c:v>50.909210956013744</c:v>
                </c:pt>
                <c:pt idx="1398">
                  <c:v>51.395487854626964</c:v>
                </c:pt>
                <c:pt idx="1399">
                  <c:v>51.920516670878378</c:v>
                </c:pt>
                <c:pt idx="1400">
                  <c:v>52.341865786119307</c:v>
                </c:pt>
                <c:pt idx="1401">
                  <c:v>52.617858585374869</c:v>
                </c:pt>
                <c:pt idx="1402">
                  <c:v>52.714241114508077</c:v>
                </c:pt>
                <c:pt idx="1403">
                  <c:v>52.721187875424974</c:v>
                </c:pt>
                <c:pt idx="1404">
                  <c:v>52.738283413882101</c:v>
                </c:pt>
                <c:pt idx="1405">
                  <c:v>52.866851800587298</c:v>
                </c:pt>
                <c:pt idx="1406">
                  <c:v>53.174887097803321</c:v>
                </c:pt>
                <c:pt idx="1407">
                  <c:v>53.613823906301903</c:v>
                </c:pt>
                <c:pt idx="1408">
                  <c:v>54.128095847227478</c:v>
                </c:pt>
                <c:pt idx="1409">
                  <c:v>54.596136148382165</c:v>
                </c:pt>
                <c:pt idx="1410">
                  <c:v>54.937348958496784</c:v>
                </c:pt>
                <c:pt idx="1411">
                  <c:v>55.118113605424064</c:v>
                </c:pt>
                <c:pt idx="1412">
                  <c:v>55.165468521804577</c:v>
                </c:pt>
                <c:pt idx="1413">
                  <c:v>55.167257794507499</c:v>
                </c:pt>
                <c:pt idx="1414">
                  <c:v>55.25750518601955</c:v>
                </c:pt>
                <c:pt idx="1415">
                  <c:v>55.487036559307704</c:v>
                </c:pt>
                <c:pt idx="1416">
                  <c:v>55.846597058553158</c:v>
                </c:pt>
                <c:pt idx="1417">
                  <c:v>56.316094272966687</c:v>
                </c:pt>
                <c:pt idx="1418">
                  <c:v>56.802061172381656</c:v>
                </c:pt>
                <c:pt idx="1419">
                  <c:v>57.193446667434529</c:v>
                </c:pt>
                <c:pt idx="1420">
                  <c:v>57.433032405907298</c:v>
                </c:pt>
                <c:pt idx="1421">
                  <c:v>57.540926032634928</c:v>
                </c:pt>
                <c:pt idx="1422">
                  <c:v>57.572947006469803</c:v>
                </c:pt>
                <c:pt idx="1423">
                  <c:v>57.624032993895241</c:v>
                </c:pt>
                <c:pt idx="1424">
                  <c:v>57.77235727351335</c:v>
                </c:pt>
                <c:pt idx="1425">
                  <c:v>58.081662190476194</c:v>
                </c:pt>
                <c:pt idx="1426">
                  <c:v>58.507168414755022</c:v>
                </c:pt>
                <c:pt idx="1427">
                  <c:v>58.982985894940619</c:v>
                </c:pt>
                <c:pt idx="1428">
                  <c:v>59.423006130942447</c:v>
                </c:pt>
                <c:pt idx="1429">
                  <c:v>59.737791533204586</c:v>
                </c:pt>
                <c:pt idx="1430">
                  <c:v>59.919976477463962</c:v>
                </c:pt>
                <c:pt idx="1431">
                  <c:v>59.991090934021535</c:v>
                </c:pt>
                <c:pt idx="1432">
                  <c:v>60.031499764885979</c:v>
                </c:pt>
                <c:pt idx="1433">
                  <c:v>60.168993228760051</c:v>
                </c:pt>
                <c:pt idx="1434">
                  <c:v>60.401519405182107</c:v>
                </c:pt>
                <c:pt idx="1435">
                  <c:v>60.789388876880025</c:v>
                </c:pt>
                <c:pt idx="1436">
                  <c:v>61.251792448391235</c:v>
                </c:pt>
                <c:pt idx="1437">
                  <c:v>61.712657238709944</c:v>
                </c:pt>
                <c:pt idx="1438">
                  <c:v>62.090006423448003</c:v>
                </c:pt>
                <c:pt idx="1439">
                  <c:v>62.338475727540526</c:v>
                </c:pt>
                <c:pt idx="1440">
                  <c:v>62.460326466312267</c:v>
                </c:pt>
                <c:pt idx="1441">
                  <c:v>62.539227379909526</c:v>
                </c:pt>
                <c:pt idx="1442">
                  <c:v>62.63639019895728</c:v>
                </c:pt>
                <c:pt idx="1443">
                  <c:v>62.831927124287247</c:v>
                </c:pt>
                <c:pt idx="1444">
                  <c:v>63.155671879600106</c:v>
                </c:pt>
                <c:pt idx="1445">
                  <c:v>63.590691045519684</c:v>
                </c:pt>
                <c:pt idx="1446">
                  <c:v>64.045737631078467</c:v>
                </c:pt>
                <c:pt idx="1447">
                  <c:v>64.462157640382998</c:v>
                </c:pt>
                <c:pt idx="1448">
                  <c:v>64.755641031822449</c:v>
                </c:pt>
                <c:pt idx="1449">
                  <c:v>64.958120428872434</c:v>
                </c:pt>
                <c:pt idx="1450">
                  <c:v>65.037243860110067</c:v>
                </c:pt>
                <c:pt idx="1451">
                  <c:v>65.135731420667696</c:v>
                </c:pt>
                <c:pt idx="1452">
                  <c:v>65.284100932716228</c:v>
                </c:pt>
                <c:pt idx="1453">
                  <c:v>65.54634272941972</c:v>
                </c:pt>
                <c:pt idx="1454">
                  <c:v>65.929931909457764</c:v>
                </c:pt>
                <c:pt idx="1455">
                  <c:v>66.371178989963965</c:v>
                </c:pt>
                <c:pt idx="1456">
                  <c:v>66.795054366564813</c:v>
                </c:pt>
                <c:pt idx="1457">
                  <c:v>67.162840732027718</c:v>
                </c:pt>
                <c:pt idx="1458">
                  <c:v>67.393021728325195</c:v>
                </c:pt>
                <c:pt idx="1459">
                  <c:v>67.53842622350011</c:v>
                </c:pt>
                <c:pt idx="1460">
                  <c:v>67.632266923642092</c:v>
                </c:pt>
                <c:pt idx="1461">
                  <c:v>67.764476484904023</c:v>
                </c:pt>
                <c:pt idx="1462">
                  <c:v>67.987921244745465</c:v>
                </c:pt>
                <c:pt idx="1463">
                  <c:v>68.316209971551487</c:v>
                </c:pt>
                <c:pt idx="1464">
                  <c:v>68.738392647264291</c:v>
                </c:pt>
                <c:pt idx="1465">
                  <c:v>69.184306782697846</c:v>
                </c:pt>
                <c:pt idx="1466">
                  <c:v>69.574764895724485</c:v>
                </c:pt>
                <c:pt idx="1467">
                  <c:v>69.882928827941313</c:v>
                </c:pt>
                <c:pt idx="1468">
                  <c:v>70.077706840388814</c:v>
                </c:pt>
                <c:pt idx="1469">
                  <c:v>70.196267186098083</c:v>
                </c:pt>
                <c:pt idx="1470">
                  <c:v>70.319885226750827</c:v>
                </c:pt>
                <c:pt idx="1471">
                  <c:v>70.506955954064736</c:v>
                </c:pt>
                <c:pt idx="1472">
                  <c:v>70.796019487872272</c:v>
                </c:pt>
                <c:pt idx="1473">
                  <c:v>71.189812619602904</c:v>
                </c:pt>
                <c:pt idx="1474">
                  <c:v>71.619264139515266</c:v>
                </c:pt>
                <c:pt idx="1475">
                  <c:v>72.040859169600338</c:v>
                </c:pt>
                <c:pt idx="1476">
                  <c:v>72.387884062913017</c:v>
                </c:pt>
                <c:pt idx="1477">
                  <c:v>72.626009068321252</c:v>
                </c:pt>
                <c:pt idx="1478">
                  <c:v>72.779799205786773</c:v>
                </c:pt>
                <c:pt idx="1479">
                  <c:v>72.91726382465437</c:v>
                </c:pt>
                <c:pt idx="1480">
                  <c:v>73.072776061183419</c:v>
                </c:pt>
                <c:pt idx="1481">
                  <c:v>73.312241222286858</c:v>
                </c:pt>
                <c:pt idx="1482">
                  <c:v>73.665526257311086</c:v>
                </c:pt>
                <c:pt idx="1483">
                  <c:v>74.074327099396385</c:v>
                </c:pt>
                <c:pt idx="1484">
                  <c:v>74.497338925468853</c:v>
                </c:pt>
                <c:pt idx="1485">
                  <c:v>74.880431618759459</c:v>
                </c:pt>
                <c:pt idx="1486">
                  <c:v>75.167410073863337</c:v>
                </c:pt>
                <c:pt idx="1487">
                  <c:v>75.378973469312427</c:v>
                </c:pt>
                <c:pt idx="1488">
                  <c:v>75.512489740651176</c:v>
                </c:pt>
                <c:pt idx="1489">
                  <c:v>75.657962245854009</c:v>
                </c:pt>
                <c:pt idx="1490">
                  <c:v>75.871965813359708</c:v>
                </c:pt>
                <c:pt idx="1491">
                  <c:v>76.176986393651191</c:v>
                </c:pt>
                <c:pt idx="1492">
                  <c:v>76.556719975280487</c:v>
                </c:pt>
                <c:pt idx="1493">
                  <c:v>76.99122752341259</c:v>
                </c:pt>
                <c:pt idx="1494">
                  <c:v>77.390452493842972</c:v>
                </c:pt>
                <c:pt idx="1495">
                  <c:v>77.72792160195975</c:v>
                </c:pt>
                <c:pt idx="1496">
                  <c:v>77.968698615425524</c:v>
                </c:pt>
                <c:pt idx="1497">
                  <c:v>78.146896448564988</c:v>
                </c:pt>
                <c:pt idx="1498">
                  <c:v>78.295281792475905</c:v>
                </c:pt>
                <c:pt idx="1499">
                  <c:v>78.486454078678307</c:v>
                </c:pt>
                <c:pt idx="1500">
                  <c:v>78.762047308483986</c:v>
                </c:pt>
                <c:pt idx="1501">
                  <c:v>79.11531482181914</c:v>
                </c:pt>
                <c:pt idx="1502">
                  <c:v>79.511111641716695</c:v>
                </c:pt>
                <c:pt idx="1503">
                  <c:v>79.93675783871268</c:v>
                </c:pt>
                <c:pt idx="1504">
                  <c:v>80.307858898004852</c:v>
                </c:pt>
                <c:pt idx="1505">
                  <c:v>80.599461070212897</c:v>
                </c:pt>
                <c:pt idx="1506">
                  <c:v>80.813110190374516</c:v>
                </c:pt>
                <c:pt idx="1507">
                  <c:v>80.975707292090732</c:v>
                </c:pt>
                <c:pt idx="1508">
                  <c:v>81.155408229216164</c:v>
                </c:pt>
                <c:pt idx="1509">
                  <c:v>81.384809356985869</c:v>
                </c:pt>
                <c:pt idx="1510">
                  <c:v>81.710423750783846</c:v>
                </c:pt>
                <c:pt idx="1511">
                  <c:v>82.090185843659398</c:v>
                </c:pt>
                <c:pt idx="1512">
                  <c:v>82.507081234152977</c:v>
                </c:pt>
                <c:pt idx="1513">
                  <c:v>82.901353066495247</c:v>
                </c:pt>
                <c:pt idx="1514">
                  <c:v>83.223685023140746</c:v>
                </c:pt>
                <c:pt idx="1515">
                  <c:v>83.475870850522014</c:v>
                </c:pt>
                <c:pt idx="1516">
                  <c:v>83.669795416041083</c:v>
                </c:pt>
                <c:pt idx="1517">
                  <c:v>83.84185233425751</c:v>
                </c:pt>
                <c:pt idx="1518">
                  <c:v>84.049450052161674</c:v>
                </c:pt>
                <c:pt idx="1519">
                  <c:v>84.326676633264384</c:v>
                </c:pt>
                <c:pt idx="1520">
                  <c:v>84.693284156543783</c:v>
                </c:pt>
                <c:pt idx="1521">
                  <c:v>85.106864947158755</c:v>
                </c:pt>
                <c:pt idx="1522">
                  <c:v>85.490144736090869</c:v>
                </c:pt>
                <c:pt idx="1523">
                  <c:v>85.867016286377861</c:v>
                </c:pt>
                <c:pt idx="1524">
                  <c:v>86.141816637835959</c:v>
                </c:pt>
                <c:pt idx="1525">
                  <c:v>86.365645513404104</c:v>
                </c:pt>
                <c:pt idx="1526">
                  <c:v>86.555813890831686</c:v>
                </c:pt>
                <c:pt idx="1527">
                  <c:v>86.759098890513485</c:v>
                </c:pt>
                <c:pt idx="1528">
                  <c:v>87.016203781628533</c:v>
                </c:pt>
                <c:pt idx="1529">
                  <c:v>87.344532506014701</c:v>
                </c:pt>
                <c:pt idx="1530">
                  <c:v>87.723542624613827</c:v>
                </c:pt>
                <c:pt idx="1531">
                  <c:v>88.139250755281267</c:v>
                </c:pt>
                <c:pt idx="1532">
                  <c:v>88.515090055946047</c:v>
                </c:pt>
                <c:pt idx="1533">
                  <c:v>88.839737737016435</c:v>
                </c:pt>
                <c:pt idx="1534">
                  <c:v>89.096472321875154</c:v>
                </c:pt>
                <c:pt idx="1535">
                  <c:v>89.297522618134238</c:v>
                </c:pt>
                <c:pt idx="1536">
                  <c:v>89.490758109577726</c:v>
                </c:pt>
                <c:pt idx="1537">
                  <c:v>89.734656469640285</c:v>
                </c:pt>
                <c:pt idx="1538">
                  <c:v>90.041351404527077</c:v>
                </c:pt>
                <c:pt idx="1539">
                  <c:v>90.396129150583334</c:v>
                </c:pt>
                <c:pt idx="1540">
                  <c:v>90.788451000147305</c:v>
                </c:pt>
                <c:pt idx="1541">
                  <c:v>91.192343494891361</c:v>
                </c:pt>
                <c:pt idx="1542">
                  <c:v>91.529981905302165</c:v>
                </c:pt>
                <c:pt idx="1543">
                  <c:v>91.827579423388926</c:v>
                </c:pt>
                <c:pt idx="1544">
                  <c:v>92.061074403145909</c:v>
                </c:pt>
                <c:pt idx="1545">
                  <c:v>92.261248390040961</c:v>
                </c:pt>
                <c:pt idx="1546">
                  <c:v>92.484892241180418</c:v>
                </c:pt>
                <c:pt idx="1547">
                  <c:v>92.758444288233463</c:v>
                </c:pt>
                <c:pt idx="1548">
                  <c:v>93.086873405903717</c:v>
                </c:pt>
                <c:pt idx="1549">
                  <c:v>93.471797252184771</c:v>
                </c:pt>
                <c:pt idx="1550">
                  <c:v>93.87126551104285</c:v>
                </c:pt>
                <c:pt idx="1551">
                  <c:v>94.253222434018525</c:v>
                </c:pt>
                <c:pt idx="1552">
                  <c:v>94.55825405971413</c:v>
                </c:pt>
                <c:pt idx="1553">
                  <c:v>94.8121036644729</c:v>
                </c:pt>
                <c:pt idx="1554">
                  <c:v>95.042390361241331</c:v>
                </c:pt>
                <c:pt idx="1555">
                  <c:v>95.262116605291226</c:v>
                </c:pt>
                <c:pt idx="1556">
                  <c:v>95.508302946150081</c:v>
                </c:pt>
                <c:pt idx="1557">
                  <c:v>95.81856445020081</c:v>
                </c:pt>
                <c:pt idx="1558">
                  <c:v>96.183243828065372</c:v>
                </c:pt>
                <c:pt idx="1559">
                  <c:v>96.577495285098578</c:v>
                </c:pt>
                <c:pt idx="1560">
                  <c:v>96.972138238965712</c:v>
                </c:pt>
                <c:pt idx="1561">
                  <c:v>97.310731804426027</c:v>
                </c:pt>
                <c:pt idx="1562">
                  <c:v>97.593236448613808</c:v>
                </c:pt>
                <c:pt idx="1563">
                  <c:v>97.835922975129193</c:v>
                </c:pt>
                <c:pt idx="1564">
                  <c:v>98.059692485762014</c:v>
                </c:pt>
                <c:pt idx="1565">
                  <c:v>98.30084408811399</c:v>
                </c:pt>
                <c:pt idx="1566">
                  <c:v>98.587936991221369</c:v>
                </c:pt>
                <c:pt idx="1567">
                  <c:v>98.929752763786738</c:v>
                </c:pt>
                <c:pt idx="1568">
                  <c:v>99.311905318586696</c:v>
                </c:pt>
                <c:pt idx="1569">
                  <c:v>99.695448751705001</c:v>
                </c:pt>
                <c:pt idx="1570">
                  <c:v>100.06902887511841</c:v>
                </c:pt>
                <c:pt idx="1571">
                  <c:v>100.37075891116584</c:v>
                </c:pt>
                <c:pt idx="1572">
                  <c:v>100.63703955479762</c:v>
                </c:pt>
                <c:pt idx="1573">
                  <c:v>100.87182899320776</c:v>
                </c:pt>
                <c:pt idx="1574">
                  <c:v>101.10768957908648</c:v>
                </c:pt>
                <c:pt idx="1575">
                  <c:v>101.3763543903884</c:v>
                </c:pt>
                <c:pt idx="1576">
                  <c:v>101.69529534809018</c:v>
                </c:pt>
                <c:pt idx="1577">
                  <c:v>102.06056492596741</c:v>
                </c:pt>
                <c:pt idx="1578">
                  <c:v>102.44098713321851</c:v>
                </c:pt>
                <c:pt idx="1579">
                  <c:v>102.81937605298792</c:v>
                </c:pt>
                <c:pt idx="1580">
                  <c:v>103.15214997286708</c:v>
                </c:pt>
                <c:pt idx="1581">
                  <c:v>103.45091748682897</c:v>
                </c:pt>
                <c:pt idx="1582">
                  <c:v>103.68660427188681</c:v>
                </c:pt>
                <c:pt idx="1583">
                  <c:v>103.92431549294361</c:v>
                </c:pt>
                <c:pt idx="1584">
                  <c:v>104.18038103857855</c:v>
                </c:pt>
                <c:pt idx="1585">
                  <c:v>104.47842920841796</c:v>
                </c:pt>
                <c:pt idx="1586">
                  <c:v>104.83185079312889</c:v>
                </c:pt>
                <c:pt idx="1587">
                  <c:v>105.19514984123269</c:v>
                </c:pt>
                <c:pt idx="1588">
                  <c:v>105.58645852774816</c:v>
                </c:pt>
                <c:pt idx="1589">
                  <c:v>105.9372274405616</c:v>
                </c:pt>
                <c:pt idx="1590">
                  <c:v>106.25187951888547</c:v>
                </c:pt>
                <c:pt idx="1591">
                  <c:v>106.52275249376098</c:v>
                </c:pt>
                <c:pt idx="1592">
                  <c:v>106.76077101605145</c:v>
                </c:pt>
                <c:pt idx="1593">
                  <c:v>107.01050072150338</c:v>
                </c:pt>
                <c:pt idx="1594">
                  <c:v>107.29904078912534</c:v>
                </c:pt>
                <c:pt idx="1595">
                  <c:v>107.61675500037504</c:v>
                </c:pt>
                <c:pt idx="1596">
                  <c:v>107.98147228534621</c:v>
                </c:pt>
                <c:pt idx="1597">
                  <c:v>108.3634894365314</c:v>
                </c:pt>
                <c:pt idx="1598">
                  <c:v>108.73396269222314</c:v>
                </c:pt>
                <c:pt idx="1599">
                  <c:v>109.06160641377497</c:v>
                </c:pt>
                <c:pt idx="1600">
                  <c:v>109.34583219273401</c:v>
                </c:pt>
                <c:pt idx="1601">
                  <c:v>109.61235136399098</c:v>
                </c:pt>
                <c:pt idx="1602">
                  <c:v>109.85437833208024</c:v>
                </c:pt>
                <c:pt idx="1603">
                  <c:v>110.12285424744911</c:v>
                </c:pt>
                <c:pt idx="1604">
                  <c:v>110.42176226613756</c:v>
                </c:pt>
                <c:pt idx="1605">
                  <c:v>110.77743466990391</c:v>
                </c:pt>
                <c:pt idx="1606">
                  <c:v>111.14453199638156</c:v>
                </c:pt>
                <c:pt idx="1607">
                  <c:v>111.52076024129035</c:v>
                </c:pt>
                <c:pt idx="1608">
                  <c:v>111.86494452231668</c:v>
                </c:pt>
                <c:pt idx="1609">
                  <c:v>112.18527444360623</c:v>
                </c:pt>
                <c:pt idx="1610">
                  <c:v>112.46042458305905</c:v>
                </c:pt>
                <c:pt idx="1611">
                  <c:v>112.71586769333348</c:v>
                </c:pt>
                <c:pt idx="1612">
                  <c:v>112.96202271948692</c:v>
                </c:pt>
                <c:pt idx="1613">
                  <c:v>113.25277803646864</c:v>
                </c:pt>
                <c:pt idx="1614">
                  <c:v>113.58300101721245</c:v>
                </c:pt>
                <c:pt idx="1615">
                  <c:v>113.94626470522216</c:v>
                </c:pt>
                <c:pt idx="1616">
                  <c:v>114.32223082013157</c:v>
                </c:pt>
                <c:pt idx="1617">
                  <c:v>114.6855550988528</c:v>
                </c:pt>
                <c:pt idx="1618">
                  <c:v>115.0088480066002</c:v>
                </c:pt>
                <c:pt idx="1619">
                  <c:v>115.30190907084457</c:v>
                </c:pt>
                <c:pt idx="1620">
                  <c:v>115.56753647863103</c:v>
                </c:pt>
                <c:pt idx="1621">
                  <c:v>115.82774307408332</c:v>
                </c:pt>
                <c:pt idx="1622">
                  <c:v>116.09885081075555</c:v>
                </c:pt>
                <c:pt idx="1623">
                  <c:v>116.41217380838997</c:v>
                </c:pt>
                <c:pt idx="1624">
                  <c:v>116.76108247665785</c:v>
                </c:pt>
                <c:pt idx="1625">
                  <c:v>117.12388588675222</c:v>
                </c:pt>
                <c:pt idx="1626">
                  <c:v>117.50090505307878</c:v>
                </c:pt>
                <c:pt idx="1627">
                  <c:v>117.83919984365933</c:v>
                </c:pt>
                <c:pt idx="1628">
                  <c:v>118.15787194767725</c:v>
                </c:pt>
                <c:pt idx="1629">
                  <c:v>118.42919674803696</c:v>
                </c:pt>
                <c:pt idx="1630">
                  <c:v>118.69305412319117</c:v>
                </c:pt>
                <c:pt idx="1631">
                  <c:v>118.9646906596884</c:v>
                </c:pt>
                <c:pt idx="1632">
                  <c:v>119.25574279027055</c:v>
                </c:pt>
                <c:pt idx="1633">
                  <c:v>119.58922158297176</c:v>
                </c:pt>
                <c:pt idx="1634">
                  <c:v>119.95806137487013</c:v>
                </c:pt>
                <c:pt idx="1635">
                  <c:v>120.31265352567713</c:v>
                </c:pt>
                <c:pt idx="1636">
                  <c:v>120.66169940087106</c:v>
                </c:pt>
                <c:pt idx="1637">
                  <c:v>120.99672023211907</c:v>
                </c:pt>
                <c:pt idx="1638">
                  <c:v>121.29097422781159</c:v>
                </c:pt>
                <c:pt idx="1639">
                  <c:v>121.56273649543813</c:v>
                </c:pt>
                <c:pt idx="1640">
                  <c:v>121.8319651448514</c:v>
                </c:pt>
                <c:pt idx="1641">
                  <c:v>122.11940436635625</c:v>
                </c:pt>
                <c:pt idx="1642">
                  <c:v>122.43014184173795</c:v>
                </c:pt>
                <c:pt idx="1643">
                  <c:v>122.78687484067295</c:v>
                </c:pt>
                <c:pt idx="1644">
                  <c:v>123.14528176368816</c:v>
                </c:pt>
                <c:pt idx="1645">
                  <c:v>123.50812380683554</c:v>
                </c:pt>
                <c:pt idx="1646">
                  <c:v>123.84123947644346</c:v>
                </c:pt>
                <c:pt idx="1647">
                  <c:v>124.15090817468972</c:v>
                </c:pt>
                <c:pt idx="1648">
                  <c:v>124.44135852207101</c:v>
                </c:pt>
                <c:pt idx="1649">
                  <c:v>124.7049096763363</c:v>
                </c:pt>
                <c:pt idx="1650">
                  <c:v>124.98499883877888</c:v>
                </c:pt>
                <c:pt idx="1651">
                  <c:v>125.29010202126</c:v>
                </c:pt>
                <c:pt idx="1652">
                  <c:v>125.61793797936579</c:v>
                </c:pt>
                <c:pt idx="1653">
                  <c:v>125.97645045405248</c:v>
                </c:pt>
                <c:pt idx="1654">
                  <c:v>126.34851699479661</c:v>
                </c:pt>
                <c:pt idx="1655">
                  <c:v>126.68393413895502</c:v>
                </c:pt>
                <c:pt idx="1656">
                  <c:v>127.01571275008847</c:v>
                </c:pt>
                <c:pt idx="1657">
                  <c:v>127.3034546823275</c:v>
                </c:pt>
                <c:pt idx="1658">
                  <c:v>127.58842631475521</c:v>
                </c:pt>
                <c:pt idx="1659">
                  <c:v>127.86537031694195</c:v>
                </c:pt>
                <c:pt idx="1660">
                  <c:v>128.15987519159702</c:v>
                </c:pt>
                <c:pt idx="1661">
                  <c:v>128.47438675710248</c:v>
                </c:pt>
                <c:pt idx="1662">
                  <c:v>128.81495318685418</c:v>
                </c:pt>
                <c:pt idx="1663">
                  <c:v>129.18437964683946</c:v>
                </c:pt>
                <c:pt idx="1664">
                  <c:v>129.5413341597141</c:v>
                </c:pt>
                <c:pt idx="1665">
                  <c:v>129.87765098827805</c:v>
                </c:pt>
                <c:pt idx="1666">
                  <c:v>130.17868164963986</c:v>
                </c:pt>
                <c:pt idx="1667">
                  <c:v>130.45702327862233</c:v>
                </c:pt>
                <c:pt idx="1668">
                  <c:v>130.74252984933412</c:v>
                </c:pt>
                <c:pt idx="1669">
                  <c:v>131.02974484744851</c:v>
                </c:pt>
                <c:pt idx="1670">
                  <c:v>131.33988871309475</c:v>
                </c:pt>
                <c:pt idx="1671">
                  <c:v>131.6688707111243</c:v>
                </c:pt>
                <c:pt idx="1672">
                  <c:v>132.03220298756685</c:v>
                </c:pt>
                <c:pt idx="1673">
                  <c:v>132.3757263611823</c:v>
                </c:pt>
                <c:pt idx="1674">
                  <c:v>132.72133587952837</c:v>
                </c:pt>
                <c:pt idx="1675">
                  <c:v>133.05043117149629</c:v>
                </c:pt>
                <c:pt idx="1676">
                  <c:v>133.33939652865791</c:v>
                </c:pt>
                <c:pt idx="1677">
                  <c:v>133.62148025434925</c:v>
                </c:pt>
                <c:pt idx="1678">
                  <c:v>133.91274567187767</c:v>
                </c:pt>
                <c:pt idx="1679">
                  <c:v>134.19750301623912</c:v>
                </c:pt>
                <c:pt idx="1680">
                  <c:v>134.53018113552929</c:v>
                </c:pt>
                <c:pt idx="1681">
                  <c:v>134.86951526767433</c:v>
                </c:pt>
                <c:pt idx="1682">
                  <c:v>135.22694410156129</c:v>
                </c:pt>
                <c:pt idx="1683">
                  <c:v>135.57865047942005</c:v>
                </c:pt>
                <c:pt idx="1684">
                  <c:v>135.90348450158612</c:v>
                </c:pt>
                <c:pt idx="1685">
                  <c:v>136.2195194904649</c:v>
                </c:pt>
                <c:pt idx="1686">
                  <c:v>136.50884449471499</c:v>
                </c:pt>
                <c:pt idx="1687">
                  <c:v>136.7846990100339</c:v>
                </c:pt>
                <c:pt idx="1688">
                  <c:v>137.08575433123022</c:v>
                </c:pt>
                <c:pt idx="1689">
                  <c:v>137.39228528594344</c:v>
                </c:pt>
                <c:pt idx="1690">
                  <c:v>137.72183742632936</c:v>
                </c:pt>
                <c:pt idx="1691">
                  <c:v>138.08229330352611</c:v>
                </c:pt>
                <c:pt idx="1692">
                  <c:v>138.42869403022794</c:v>
                </c:pt>
                <c:pt idx="1693">
                  <c:v>138.77751432366696</c:v>
                </c:pt>
                <c:pt idx="1694">
                  <c:v>139.08911856329919</c:v>
                </c:pt>
                <c:pt idx="1695">
                  <c:v>139.38731646607812</c:v>
                </c:pt>
                <c:pt idx="1696">
                  <c:v>139.67394077434938</c:v>
                </c:pt>
                <c:pt idx="1697">
                  <c:v>139.97099554013542</c:v>
                </c:pt>
                <c:pt idx="1698">
                  <c:v>140.26061420398611</c:v>
                </c:pt>
                <c:pt idx="1699">
                  <c:v>140.58756403291707</c:v>
                </c:pt>
                <c:pt idx="1700">
                  <c:v>140.94092612562474</c:v>
                </c:pt>
                <c:pt idx="1701">
                  <c:v>141.28648421043277</c:v>
                </c:pt>
                <c:pt idx="1702">
                  <c:v>141.63326300791391</c:v>
                </c:pt>
                <c:pt idx="1703">
                  <c:v>141.96235531126109</c:v>
                </c:pt>
                <c:pt idx="1704">
                  <c:v>142.27023963081189</c:v>
                </c:pt>
                <c:pt idx="1705">
                  <c:v>142.56237007549788</c:v>
                </c:pt>
                <c:pt idx="1706">
                  <c:v>142.84312492503466</c:v>
                </c:pt>
                <c:pt idx="1707">
                  <c:v>143.14910192068913</c:v>
                </c:pt>
                <c:pt idx="1708">
                  <c:v>143.45856986359544</c:v>
                </c:pt>
                <c:pt idx="1709">
                  <c:v>143.80345103373992</c:v>
                </c:pt>
                <c:pt idx="1710">
                  <c:v>144.14535202431298</c:v>
                </c:pt>
                <c:pt idx="1711">
                  <c:v>144.49481535352541</c:v>
                </c:pt>
                <c:pt idx="1712">
                  <c:v>144.83177094781624</c:v>
                </c:pt>
                <c:pt idx="1713">
                  <c:v>145.14153592663575</c:v>
                </c:pt>
                <c:pt idx="1714">
                  <c:v>145.44870231814696</c:v>
                </c:pt>
                <c:pt idx="1715">
                  <c:v>145.73912318031918</c:v>
                </c:pt>
                <c:pt idx="1716">
                  <c:v>146.0332755435123</c:v>
                </c:pt>
                <c:pt idx="1717">
                  <c:v>146.32664233594176</c:v>
                </c:pt>
                <c:pt idx="1718">
                  <c:v>146.66248707441389</c:v>
                </c:pt>
                <c:pt idx="1719">
                  <c:v>147.01402908188621</c:v>
                </c:pt>
                <c:pt idx="1720">
                  <c:v>147.35560055174804</c:v>
                </c:pt>
                <c:pt idx="1721">
                  <c:v>147.6979921740749</c:v>
                </c:pt>
                <c:pt idx="1722">
                  <c:v>148.03192705391274</c:v>
                </c:pt>
                <c:pt idx="1723">
                  <c:v>148.33188078054462</c:v>
                </c:pt>
                <c:pt idx="1724">
                  <c:v>148.61888887832723</c:v>
                </c:pt>
                <c:pt idx="1725">
                  <c:v>148.90390297877141</c:v>
                </c:pt>
                <c:pt idx="1726">
                  <c:v>149.21402016902539</c:v>
                </c:pt>
                <c:pt idx="1727">
                  <c:v>149.53345018404113</c:v>
                </c:pt>
                <c:pt idx="1728">
                  <c:v>149.86237176444806</c:v>
                </c:pt>
                <c:pt idx="1729">
                  <c:v>150.21668220915197</c:v>
                </c:pt>
                <c:pt idx="1730">
                  <c:v>150.55421548405309</c:v>
                </c:pt>
                <c:pt idx="1731">
                  <c:v>150.89531169501015</c:v>
                </c:pt>
                <c:pt idx="1732">
                  <c:v>151.20362585942286</c:v>
                </c:pt>
                <c:pt idx="1733">
                  <c:v>151.51210656864436</c:v>
                </c:pt>
                <c:pt idx="1734">
                  <c:v>151.79057165053484</c:v>
                </c:pt>
                <c:pt idx="1735">
                  <c:v>152.09671086522886</c:v>
                </c:pt>
                <c:pt idx="1736">
                  <c:v>152.40867541101426</c:v>
                </c:pt>
                <c:pt idx="1737">
                  <c:v>152.73754527441181</c:v>
                </c:pt>
                <c:pt idx="1738">
                  <c:v>153.07172268728615</c:v>
                </c:pt>
                <c:pt idx="1739">
                  <c:v>153.41733433757423</c:v>
                </c:pt>
                <c:pt idx="1740">
                  <c:v>153.76362115136422</c:v>
                </c:pt>
                <c:pt idx="1741">
                  <c:v>154.07199452765553</c:v>
                </c:pt>
                <c:pt idx="1742">
                  <c:v>154.37970328830852</c:v>
                </c:pt>
                <c:pt idx="1743">
                  <c:v>154.67685941982907</c:v>
                </c:pt>
                <c:pt idx="1744">
                  <c:v>154.98108348384901</c:v>
                </c:pt>
                <c:pt idx="1745">
                  <c:v>155.27926690072127</c:v>
                </c:pt>
                <c:pt idx="1746">
                  <c:v>155.60045709063684</c:v>
                </c:pt>
                <c:pt idx="1747">
                  <c:v>155.93639275125358</c:v>
                </c:pt>
                <c:pt idx="1748">
                  <c:v>156.2801354370572</c:v>
                </c:pt>
                <c:pt idx="1749">
                  <c:v>156.62167268057749</c:v>
                </c:pt>
                <c:pt idx="1750">
                  <c:v>156.95200748530857</c:v>
                </c:pt>
                <c:pt idx="1751">
                  <c:v>157.25929172658036</c:v>
                </c:pt>
                <c:pt idx="1752">
                  <c:v>157.56912724042178</c:v>
                </c:pt>
                <c:pt idx="1753">
                  <c:v>157.85842877964942</c:v>
                </c:pt>
                <c:pt idx="1754">
                  <c:v>158.16797488841704</c:v>
                </c:pt>
                <c:pt idx="1755">
                  <c:v>158.47462131467756</c:v>
                </c:pt>
                <c:pt idx="1756">
                  <c:v>158.8038561431371</c:v>
                </c:pt>
                <c:pt idx="1757">
                  <c:v>159.14390662890145</c:v>
                </c:pt>
                <c:pt idx="1758">
                  <c:v>159.48626977564101</c:v>
                </c:pt>
                <c:pt idx="1759">
                  <c:v>159.82151107389541</c:v>
                </c:pt>
                <c:pt idx="1760">
                  <c:v>160.13569070658252</c:v>
                </c:pt>
                <c:pt idx="1761">
                  <c:v>160.44369583006977</c:v>
                </c:pt>
                <c:pt idx="1762">
                  <c:v>160.7509269665895</c:v>
                </c:pt>
                <c:pt idx="1763">
                  <c:v>161.05084011070949</c:v>
                </c:pt>
                <c:pt idx="1764">
                  <c:v>161.34427246439748</c:v>
                </c:pt>
                <c:pt idx="1765">
                  <c:v>161.66682416884984</c:v>
                </c:pt>
                <c:pt idx="1766">
                  <c:v>162.00188339124952</c:v>
                </c:pt>
                <c:pt idx="1767">
                  <c:v>162.35077185986981</c:v>
                </c:pt>
                <c:pt idx="1768">
                  <c:v>162.68133429767303</c:v>
                </c:pt>
                <c:pt idx="1769">
                  <c:v>163.00921338565786</c:v>
                </c:pt>
                <c:pt idx="1770">
                  <c:v>163.32353782796875</c:v>
                </c:pt>
                <c:pt idx="1771">
                  <c:v>163.63477969135946</c:v>
                </c:pt>
                <c:pt idx="1772">
                  <c:v>163.9270057996512</c:v>
                </c:pt>
                <c:pt idx="1773">
                  <c:v>164.22428647513803</c:v>
                </c:pt>
                <c:pt idx="1774">
                  <c:v>164.55619520699037</c:v>
                </c:pt>
                <c:pt idx="1775">
                  <c:v>164.87012545817956</c:v>
                </c:pt>
                <c:pt idx="1776">
                  <c:v>165.20840382433019</c:v>
                </c:pt>
                <c:pt idx="1777">
                  <c:v>165.55558209713072</c:v>
                </c:pt>
                <c:pt idx="1778">
                  <c:v>165.88032220545588</c:v>
                </c:pt>
                <c:pt idx="1779">
                  <c:v>166.20849784330071</c:v>
                </c:pt>
                <c:pt idx="1780">
                  <c:v>166.50931185028523</c:v>
                </c:pt>
                <c:pt idx="1781">
                  <c:v>166.81104916561824</c:v>
                </c:pt>
                <c:pt idx="1782">
                  <c:v>167.12170303624131</c:v>
                </c:pt>
                <c:pt idx="1783">
                  <c:v>167.41769153099528</c:v>
                </c:pt>
                <c:pt idx="1784">
                  <c:v>167.74126363411031</c:v>
                </c:pt>
                <c:pt idx="1785">
                  <c:v>168.08319930587584</c:v>
                </c:pt>
                <c:pt idx="1786">
                  <c:v>168.42196209344152</c:v>
                </c:pt>
                <c:pt idx="1787">
                  <c:v>168.75762480707479</c:v>
                </c:pt>
                <c:pt idx="1788">
                  <c:v>169.08362957299732</c:v>
                </c:pt>
                <c:pt idx="1789">
                  <c:v>169.3899432593434</c:v>
                </c:pt>
                <c:pt idx="1790">
                  <c:v>169.69493397568198</c:v>
                </c:pt>
                <c:pt idx="1791">
                  <c:v>169.99752010398376</c:v>
                </c:pt>
                <c:pt idx="1792">
                  <c:v>170.3053083488264</c:v>
                </c:pt>
                <c:pt idx="1793">
                  <c:v>170.62347865976488</c:v>
                </c:pt>
                <c:pt idx="1794">
                  <c:v>170.95287367132349</c:v>
                </c:pt>
                <c:pt idx="1795">
                  <c:v>171.29717922874488</c:v>
                </c:pt>
                <c:pt idx="1796">
                  <c:v>171.6263137761006</c:v>
                </c:pt>
                <c:pt idx="1797">
                  <c:v>171.94873621816421</c:v>
                </c:pt>
                <c:pt idx="1798">
                  <c:v>172.27582225079371</c:v>
                </c:pt>
                <c:pt idx="1799">
                  <c:v>172.58504646693444</c:v>
                </c:pt>
                <c:pt idx="1800">
                  <c:v>172.88894310115205</c:v>
                </c:pt>
                <c:pt idx="1801">
                  <c:v>173.18685317855036</c:v>
                </c:pt>
                <c:pt idx="1802">
                  <c:v>173.50814963814818</c:v>
                </c:pt>
                <c:pt idx="1803">
                  <c:v>173.82477764682068</c:v>
                </c:pt>
                <c:pt idx="1804">
                  <c:v>174.16577179526297</c:v>
                </c:pt>
                <c:pt idx="1805">
                  <c:v>174.50240360302121</c:v>
                </c:pt>
                <c:pt idx="1806">
                  <c:v>174.83550813192912</c:v>
                </c:pt>
                <c:pt idx="1807">
                  <c:v>175.14431566183981</c:v>
                </c:pt>
                <c:pt idx="1808">
                  <c:v>175.47361476628322</c:v>
                </c:pt>
                <c:pt idx="1809">
                  <c:v>175.77236303263678</c:v>
                </c:pt>
                <c:pt idx="1810">
                  <c:v>176.07738238716121</c:v>
                </c:pt>
                <c:pt idx="1811">
                  <c:v>176.38756393978221</c:v>
                </c:pt>
                <c:pt idx="1812">
                  <c:v>176.70711316325975</c:v>
                </c:pt>
                <c:pt idx="1813">
                  <c:v>177.02861402690669</c:v>
                </c:pt>
                <c:pt idx="1814">
                  <c:v>177.37136237143173</c:v>
                </c:pt>
                <c:pt idx="1815">
                  <c:v>177.70597129275833</c:v>
                </c:pt>
                <c:pt idx="1816">
                  <c:v>178.03416428745589</c:v>
                </c:pt>
                <c:pt idx="1817">
                  <c:v>178.35279029663843</c:v>
                </c:pt>
                <c:pt idx="1818">
                  <c:v>178.66269848344265</c:v>
                </c:pt>
                <c:pt idx="1819">
                  <c:v>178.97626126658574</c:v>
                </c:pt>
                <c:pt idx="1820">
                  <c:v>179.28427180827853</c:v>
                </c:pt>
                <c:pt idx="1821">
                  <c:v>179.58425563856139</c:v>
                </c:pt>
                <c:pt idx="1822">
                  <c:v>179.90914389139303</c:v>
                </c:pt>
                <c:pt idx="1823">
                  <c:v>180.2569474163779</c:v>
                </c:pt>
                <c:pt idx="1824">
                  <c:v>180.58391350514748</c:v>
                </c:pt>
                <c:pt idx="1825">
                  <c:v>180.91491560664028</c:v>
                </c:pt>
                <c:pt idx="1826">
                  <c:v>181.23786076993633</c:v>
                </c:pt>
                <c:pt idx="1827">
                  <c:v>181.55176885048337</c:v>
                </c:pt>
                <c:pt idx="1828">
                  <c:v>181.85960860432147</c:v>
                </c:pt>
                <c:pt idx="1829">
                  <c:v>182.1667987959286</c:v>
                </c:pt>
                <c:pt idx="1830">
                  <c:v>182.47130399025062</c:v>
                </c:pt>
                <c:pt idx="1831">
                  <c:v>182.79196431555053</c:v>
                </c:pt>
                <c:pt idx="1832">
                  <c:v>183.12861995034007</c:v>
                </c:pt>
                <c:pt idx="1833">
                  <c:v>183.45444728255083</c:v>
                </c:pt>
                <c:pt idx="1834">
                  <c:v>183.79477230920958</c:v>
                </c:pt>
                <c:pt idx="1835">
                  <c:v>184.11360835236289</c:v>
                </c:pt>
                <c:pt idx="1836">
                  <c:v>184.43163621613073</c:v>
                </c:pt>
                <c:pt idx="1837">
                  <c:v>184.75005214982096</c:v>
                </c:pt>
                <c:pt idx="1838">
                  <c:v>185.04998828349824</c:v>
                </c:pt>
                <c:pt idx="1839">
                  <c:v>185.36780570750958</c:v>
                </c:pt>
                <c:pt idx="1840">
                  <c:v>185.68488762761999</c:v>
                </c:pt>
                <c:pt idx="1841">
                  <c:v>186.00249344531994</c:v>
                </c:pt>
                <c:pt idx="1842">
                  <c:v>186.33394574415016</c:v>
                </c:pt>
                <c:pt idx="1843">
                  <c:v>186.66689093482293</c:v>
                </c:pt>
                <c:pt idx="1844">
                  <c:v>186.98838313332513</c:v>
                </c:pt>
                <c:pt idx="1845">
                  <c:v>187.31796075264279</c:v>
                </c:pt>
                <c:pt idx="1846">
                  <c:v>187.63206278934524</c:v>
                </c:pt>
                <c:pt idx="1847">
                  <c:v>187.94117316068301</c:v>
                </c:pt>
                <c:pt idx="1848">
                  <c:v>188.25026654049739</c:v>
                </c:pt>
                <c:pt idx="1849">
                  <c:v>188.55648296915308</c:v>
                </c:pt>
                <c:pt idx="1850">
                  <c:v>188.88568985202139</c:v>
                </c:pt>
                <c:pt idx="1851">
                  <c:v>189.21426457354153</c:v>
                </c:pt>
                <c:pt idx="1852">
                  <c:v>189.53877179418072</c:v>
                </c:pt>
                <c:pt idx="1853">
                  <c:v>189.87733457974124</c:v>
                </c:pt>
                <c:pt idx="1854">
                  <c:v>190.19477063370147</c:v>
                </c:pt>
                <c:pt idx="1855">
                  <c:v>190.51238247201977</c:v>
                </c:pt>
                <c:pt idx="1856">
                  <c:v>190.83153761666941</c:v>
                </c:pt>
                <c:pt idx="1857">
                  <c:v>191.1407791756065</c:v>
                </c:pt>
                <c:pt idx="1858">
                  <c:v>191.45263036862937</c:v>
                </c:pt>
                <c:pt idx="1859">
                  <c:v>191.77076635156382</c:v>
                </c:pt>
                <c:pt idx="1860">
                  <c:v>192.09615626058684</c:v>
                </c:pt>
                <c:pt idx="1861">
                  <c:v>192.43435915099485</c:v>
                </c:pt>
                <c:pt idx="1862">
                  <c:v>192.75032165701262</c:v>
                </c:pt>
                <c:pt idx="1863">
                  <c:v>193.07027123889227</c:v>
                </c:pt>
                <c:pt idx="1864">
                  <c:v>193.40670599638759</c:v>
                </c:pt>
                <c:pt idx="1865">
                  <c:v>193.71331124569559</c:v>
                </c:pt>
                <c:pt idx="1866">
                  <c:v>194.02364688770962</c:v>
                </c:pt>
                <c:pt idx="1867">
                  <c:v>194.33443835255548</c:v>
                </c:pt>
                <c:pt idx="1868">
                  <c:v>194.64979372754908</c:v>
                </c:pt>
                <c:pt idx="1869">
                  <c:v>194.97966587852522</c:v>
                </c:pt>
                <c:pt idx="1870">
                  <c:v>195.30008904857181</c:v>
                </c:pt>
                <c:pt idx="1871">
                  <c:v>195.63100031278225</c:v>
                </c:pt>
                <c:pt idx="1872">
                  <c:v>195.96025879186331</c:v>
                </c:pt>
                <c:pt idx="1873">
                  <c:v>196.29195948561431</c:v>
                </c:pt>
                <c:pt idx="1874">
                  <c:v>196.60162518168661</c:v>
                </c:pt>
                <c:pt idx="1875">
                  <c:v>196.91385254267411</c:v>
                </c:pt>
                <c:pt idx="1876">
                  <c:v>197.2168003302138</c:v>
                </c:pt>
                <c:pt idx="1877">
                  <c:v>197.53790249497848</c:v>
                </c:pt>
                <c:pt idx="1878">
                  <c:v>197.85701303532852</c:v>
                </c:pt>
                <c:pt idx="1879">
                  <c:v>198.17474211976139</c:v>
                </c:pt>
                <c:pt idx="1880">
                  <c:v>198.51976117551118</c:v>
                </c:pt>
                <c:pt idx="1881">
                  <c:v>198.84194573152106</c:v>
                </c:pt>
                <c:pt idx="1882">
                  <c:v>199.1682639973663</c:v>
                </c:pt>
                <c:pt idx="1883">
                  <c:v>199.48095094427887</c:v>
                </c:pt>
                <c:pt idx="1884">
                  <c:v>199.8109603395942</c:v>
                </c:pt>
                <c:pt idx="1885">
                  <c:v>200.1147238336479</c:v>
                </c:pt>
                <c:pt idx="1886">
                  <c:v>200.42697396564427</c:v>
                </c:pt>
                <c:pt idx="1887">
                  <c:v>200.74361207411792</c:v>
                </c:pt>
                <c:pt idx="1888">
                  <c:v>201.06618698060214</c:v>
                </c:pt>
                <c:pt idx="1889">
                  <c:v>201.39384451235574</c:v>
                </c:pt>
                <c:pt idx="1890">
                  <c:v>201.71584209049516</c:v>
                </c:pt>
                <c:pt idx="1891">
                  <c:v>202.05147348724893</c:v>
                </c:pt>
                <c:pt idx="1892">
                  <c:v>202.36687242791271</c:v>
                </c:pt>
                <c:pt idx="1893">
                  <c:v>202.68423896199445</c:v>
                </c:pt>
                <c:pt idx="1894">
                  <c:v>203.00497497224265</c:v>
                </c:pt>
                <c:pt idx="1895">
                  <c:v>203.30932114287606</c:v>
                </c:pt>
                <c:pt idx="1896">
                  <c:v>203.63174365073795</c:v>
                </c:pt>
                <c:pt idx="1897">
                  <c:v>203.95162910995481</c:v>
                </c:pt>
                <c:pt idx="1898">
                  <c:v>204.26923932710147</c:v>
                </c:pt>
                <c:pt idx="1899">
                  <c:v>204.60569061346558</c:v>
                </c:pt>
                <c:pt idx="1900">
                  <c:v>204.92658305050949</c:v>
                </c:pt>
                <c:pt idx="1901">
                  <c:v>205.25946660706398</c:v>
                </c:pt>
                <c:pt idx="1902">
                  <c:v>205.57161907100848</c:v>
                </c:pt>
                <c:pt idx="1903">
                  <c:v>205.89432648154079</c:v>
                </c:pt>
                <c:pt idx="1904">
                  <c:v>206.2068501387152</c:v>
                </c:pt>
                <c:pt idx="1905">
                  <c:v>206.51270022429728</c:v>
                </c:pt>
                <c:pt idx="1906">
                  <c:v>206.83803925083373</c:v>
                </c:pt>
                <c:pt idx="1907">
                  <c:v>207.160910455806</c:v>
                </c:pt>
                <c:pt idx="1908">
                  <c:v>207.48033404826415</c:v>
                </c:pt>
                <c:pt idx="1909">
                  <c:v>207.80898378301671</c:v>
                </c:pt>
                <c:pt idx="1910">
                  <c:v>208.14339365362821</c:v>
                </c:pt>
                <c:pt idx="1911">
                  <c:v>208.46564948117248</c:v>
                </c:pt>
                <c:pt idx="1912">
                  <c:v>208.78281064243728</c:v>
                </c:pt>
                <c:pt idx="1913">
                  <c:v>209.08881017976287</c:v>
                </c:pt>
                <c:pt idx="1914">
                  <c:v>209.40966921715565</c:v>
                </c:pt>
                <c:pt idx="1915">
                  <c:v>209.71788111835602</c:v>
                </c:pt>
                <c:pt idx="1916">
                  <c:v>210.03842763062107</c:v>
                </c:pt>
                <c:pt idx="1917">
                  <c:v>210.37129777779074</c:v>
                </c:pt>
                <c:pt idx="1918">
                  <c:v>210.69147434294979</c:v>
                </c:pt>
                <c:pt idx="1919">
                  <c:v>211.01899520148419</c:v>
                </c:pt>
                <c:pt idx="1920">
                  <c:v>211.34321121913621</c:v>
                </c:pt>
                <c:pt idx="1921">
                  <c:v>211.67045284684266</c:v>
                </c:pt>
                <c:pt idx="1922">
                  <c:v>211.98576777723503</c:v>
                </c:pt>
                <c:pt idx="1923">
                  <c:v>212.29156302081802</c:v>
                </c:pt>
                <c:pt idx="1924">
                  <c:v>212.60627477418296</c:v>
                </c:pt>
                <c:pt idx="1925">
                  <c:v>212.92478215896296</c:v>
                </c:pt>
                <c:pt idx="1926">
                  <c:v>213.2478464287411</c:v>
                </c:pt>
                <c:pt idx="1927">
                  <c:v>213.57451335226025</c:v>
                </c:pt>
                <c:pt idx="1928">
                  <c:v>213.90214817742699</c:v>
                </c:pt>
                <c:pt idx="1929">
                  <c:v>214.22780009811805</c:v>
                </c:pt>
                <c:pt idx="1930">
                  <c:v>214.55714849908088</c:v>
                </c:pt>
                <c:pt idx="1931">
                  <c:v>214.87437789506421</c:v>
                </c:pt>
                <c:pt idx="1932">
                  <c:v>215.18106278676206</c:v>
                </c:pt>
                <c:pt idx="1933">
                  <c:v>215.49535370370103</c:v>
                </c:pt>
                <c:pt idx="1934">
                  <c:v>215.81216233855707</c:v>
                </c:pt>
                <c:pt idx="1935">
                  <c:v>216.13318748299051</c:v>
                </c:pt>
                <c:pt idx="1936">
                  <c:v>216.45820122767725</c:v>
                </c:pt>
                <c:pt idx="1937">
                  <c:v>216.77765012364958</c:v>
                </c:pt>
                <c:pt idx="1938">
                  <c:v>217.11180535944067</c:v>
                </c:pt>
                <c:pt idx="1939">
                  <c:v>217.442965810988</c:v>
                </c:pt>
                <c:pt idx="1940">
                  <c:v>217.74679903684211</c:v>
                </c:pt>
                <c:pt idx="1941">
                  <c:v>218.07027849875465</c:v>
                </c:pt>
                <c:pt idx="1942">
                  <c:v>218.38463612198078</c:v>
                </c:pt>
                <c:pt idx="1943">
                  <c:v>218.70808031106827</c:v>
                </c:pt>
                <c:pt idx="1944">
                  <c:v>219.02723641125255</c:v>
                </c:pt>
                <c:pt idx="1945">
                  <c:v>219.35056345647533</c:v>
                </c:pt>
                <c:pt idx="1946">
                  <c:v>219.66152106496295</c:v>
                </c:pt>
                <c:pt idx="1947">
                  <c:v>220.00365538300696</c:v>
                </c:pt>
                <c:pt idx="1948">
                  <c:v>220.32853409337787</c:v>
                </c:pt>
                <c:pt idx="1949">
                  <c:v>220.64196682960309</c:v>
                </c:pt>
                <c:pt idx="1950">
                  <c:v>220.95928736410585</c:v>
                </c:pt>
                <c:pt idx="1951">
                  <c:v>221.27430589290819</c:v>
                </c:pt>
                <c:pt idx="1952">
                  <c:v>221.58182536054827</c:v>
                </c:pt>
                <c:pt idx="1953">
                  <c:v>221.91490158749312</c:v>
                </c:pt>
                <c:pt idx="1954">
                  <c:v>222.22855036021906</c:v>
                </c:pt>
                <c:pt idx="1955">
                  <c:v>222.55330101607868</c:v>
                </c:pt>
                <c:pt idx="1956">
                  <c:v>222.87978577745824</c:v>
                </c:pt>
                <c:pt idx="1957">
                  <c:v>223.20546048372108</c:v>
                </c:pt>
                <c:pt idx="1958">
                  <c:v>223.52055786962202</c:v>
                </c:pt>
                <c:pt idx="1959">
                  <c:v>223.84738636809385</c:v>
                </c:pt>
                <c:pt idx="1960">
                  <c:v>224.16349886806168</c:v>
                </c:pt>
                <c:pt idx="1961">
                  <c:v>224.47866646135654</c:v>
                </c:pt>
                <c:pt idx="1962">
                  <c:v>224.78757713879867</c:v>
                </c:pt>
                <c:pt idx="1963">
                  <c:v>225.1149731557116</c:v>
                </c:pt>
                <c:pt idx="1964">
                  <c:v>225.43823190986174</c:v>
                </c:pt>
                <c:pt idx="1965">
                  <c:v>225.76394180140409</c:v>
                </c:pt>
                <c:pt idx="1966">
                  <c:v>226.08217274586704</c:v>
                </c:pt>
                <c:pt idx="1967">
                  <c:v>226.41395686589681</c:v>
                </c:pt>
                <c:pt idx="1968">
                  <c:v>226.73476650409546</c:v>
                </c:pt>
                <c:pt idx="1969">
                  <c:v>227.05228168018641</c:v>
                </c:pt>
                <c:pt idx="1970">
                  <c:v>227.36795073114985</c:v>
                </c:pt>
                <c:pt idx="1971">
                  <c:v>227.6839388155519</c:v>
                </c:pt>
                <c:pt idx="1972">
                  <c:v>228.00223927972766</c:v>
                </c:pt>
                <c:pt idx="1973">
                  <c:v>228.33162965755335</c:v>
                </c:pt>
                <c:pt idx="1974">
                  <c:v>228.64851850999702</c:v>
                </c:pt>
                <c:pt idx="1975">
                  <c:v>228.97429472360406</c:v>
                </c:pt>
                <c:pt idx="1976">
                  <c:v>229.30689851985468</c:v>
                </c:pt>
                <c:pt idx="1977">
                  <c:v>229.61374647083275</c:v>
                </c:pt>
                <c:pt idx="1978">
                  <c:v>229.93274321265451</c:v>
                </c:pt>
                <c:pt idx="1979">
                  <c:v>230.25704022924833</c:v>
                </c:pt>
                <c:pt idx="1980">
                  <c:v>230.57290189613778</c:v>
                </c:pt>
                <c:pt idx="1981">
                  <c:v>230.8825663996486</c:v>
                </c:pt>
                <c:pt idx="1982">
                  <c:v>231.20274831675405</c:v>
                </c:pt>
                <c:pt idx="1983">
                  <c:v>231.52597187737783</c:v>
                </c:pt>
                <c:pt idx="1984">
                  <c:v>231.85889417618765</c:v>
                </c:pt>
                <c:pt idx="1985">
                  <c:v>232.17645534368506</c:v>
                </c:pt>
                <c:pt idx="1986">
                  <c:v>232.50763500699753</c:v>
                </c:pt>
                <c:pt idx="1987">
                  <c:v>232.82037472122784</c:v>
                </c:pt>
                <c:pt idx="1988">
                  <c:v>233.14575256822926</c:v>
                </c:pt>
                <c:pt idx="1989">
                  <c:v>233.45431122931245</c:v>
                </c:pt>
                <c:pt idx="1990">
                  <c:v>233.77869628349586</c:v>
                </c:pt>
                <c:pt idx="1991">
                  <c:v>234.08997990229503</c:v>
                </c:pt>
                <c:pt idx="1992">
                  <c:v>234.41955111485953</c:v>
                </c:pt>
                <c:pt idx="1993">
                  <c:v>234.73615568801702</c:v>
                </c:pt>
                <c:pt idx="1994">
                  <c:v>235.06907714882323</c:v>
                </c:pt>
                <c:pt idx="1995">
                  <c:v>235.38564886063926</c:v>
                </c:pt>
                <c:pt idx="1996">
                  <c:v>235.7151160175604</c:v>
                </c:pt>
                <c:pt idx="1997">
                  <c:v>236.03408987529366</c:v>
                </c:pt>
                <c:pt idx="1998">
                  <c:v>236.35113665027146</c:v>
                </c:pt>
                <c:pt idx="1999">
                  <c:v>236.66788943895867</c:v>
                </c:pt>
                <c:pt idx="2000">
                  <c:v>236.97820400372521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'Stroke-Stress'!$O$3</c:f>
              <c:strCache>
                <c:ptCount val="1"/>
                <c:pt idx="0">
                  <c:v>Stress (Elastic-Plastic)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'Stroke-Stress'!$O$4:$O$2004</c:f>
              <c:numCache>
                <c:formatCode>0.0</c:formatCode>
                <c:ptCount val="2001"/>
                <c:pt idx="0">
                  <c:v>16.091272205410821</c:v>
                </c:pt>
                <c:pt idx="1">
                  <c:v>15.968619519965975</c:v>
                </c:pt>
                <c:pt idx="2">
                  <c:v>15.822337293320386</c:v>
                </c:pt>
                <c:pt idx="3">
                  <c:v>15.649987376362875</c:v>
                </c:pt>
                <c:pt idx="4">
                  <c:v>15.452500858544774</c:v>
                </c:pt>
                <c:pt idx="5">
                  <c:v>15.28987758811046</c:v>
                </c:pt>
                <c:pt idx="6">
                  <c:v>15.532870302307071</c:v>
                </c:pt>
                <c:pt idx="7">
                  <c:v>15.791789522970216</c:v>
                </c:pt>
                <c:pt idx="8">
                  <c:v>16.059780179871019</c:v>
                </c:pt>
                <c:pt idx="9">
                  <c:v>16.332919718707316</c:v>
                </c:pt>
                <c:pt idx="10">
                  <c:v>16.606328410971656</c:v>
                </c:pt>
                <c:pt idx="11">
                  <c:v>16.87708007786507</c:v>
                </c:pt>
                <c:pt idx="12">
                  <c:v>17.140312644055562</c:v>
                </c:pt>
                <c:pt idx="13">
                  <c:v>17.392633234036925</c:v>
                </c:pt>
                <c:pt idx="14">
                  <c:v>17.630167406697097</c:v>
                </c:pt>
                <c:pt idx="15">
                  <c:v>17.851481828039429</c:v>
                </c:pt>
                <c:pt idx="16">
                  <c:v>18.051766560349808</c:v>
                </c:pt>
                <c:pt idx="17">
                  <c:v>18.228658887295637</c:v>
                </c:pt>
                <c:pt idx="18">
                  <c:v>18.380294758666714</c:v>
                </c:pt>
                <c:pt idx="19">
                  <c:v>18.505289484460555</c:v>
                </c:pt>
                <c:pt idx="20">
                  <c:v>18.602247284937064</c:v>
                </c:pt>
                <c:pt idx="21">
                  <c:v>18.668793067957925</c:v>
                </c:pt>
                <c:pt idx="22">
                  <c:v>18.706428841378731</c:v>
                </c:pt>
                <c:pt idx="23">
                  <c:v>18.714223467251117</c:v>
                </c:pt>
                <c:pt idx="24">
                  <c:v>18.692207093711719</c:v>
                </c:pt>
                <c:pt idx="25">
                  <c:v>18.641847497394458</c:v>
                </c:pt>
                <c:pt idx="26">
                  <c:v>18.5631295708172</c:v>
                </c:pt>
                <c:pt idx="27">
                  <c:v>18.458446616979973</c:v>
                </c:pt>
                <c:pt idx="28">
                  <c:v>18.329680790329057</c:v>
                </c:pt>
                <c:pt idx="29">
                  <c:v>18.178223660957034</c:v>
                </c:pt>
                <c:pt idx="30">
                  <c:v>18.006913574255783</c:v>
                </c:pt>
                <c:pt idx="31">
                  <c:v>17.818599878574855</c:v>
                </c:pt>
                <c:pt idx="32">
                  <c:v>17.616127804160065</c:v>
                </c:pt>
                <c:pt idx="33">
                  <c:v>17.401382194469562</c:v>
                </c:pt>
                <c:pt idx="34">
                  <c:v>17.178190146975815</c:v>
                </c:pt>
                <c:pt idx="35">
                  <c:v>16.950388471691682</c:v>
                </c:pt>
                <c:pt idx="36">
                  <c:v>16.720381758501535</c:v>
                </c:pt>
                <c:pt idx="37">
                  <c:v>16.490111157772887</c:v>
                </c:pt>
                <c:pt idx="38">
                  <c:v>16.263482178171895</c:v>
                </c:pt>
                <c:pt idx="39">
                  <c:v>16.043445556608589</c:v>
                </c:pt>
                <c:pt idx="40">
                  <c:v>15.832959473629851</c:v>
                </c:pt>
                <c:pt idx="41">
                  <c:v>15.634500308918183</c:v>
                </c:pt>
                <c:pt idx="42">
                  <c:v>15.450547032024685</c:v>
                </c:pt>
                <c:pt idx="43">
                  <c:v>15.28260940964752</c:v>
                </c:pt>
                <c:pt idx="44">
                  <c:v>15.373153537665333</c:v>
                </c:pt>
                <c:pt idx="45">
                  <c:v>15.501052773768961</c:v>
                </c:pt>
                <c:pt idx="46">
                  <c:v>15.608205286069966</c:v>
                </c:pt>
                <c:pt idx="47">
                  <c:v>15.692213521123417</c:v>
                </c:pt>
                <c:pt idx="48">
                  <c:v>15.753082594507886</c:v>
                </c:pt>
                <c:pt idx="49">
                  <c:v>15.790322803007305</c:v>
                </c:pt>
                <c:pt idx="50">
                  <c:v>15.803435518993185</c:v>
                </c:pt>
                <c:pt idx="51">
                  <c:v>15.793375041063648</c:v>
                </c:pt>
                <c:pt idx="52">
                  <c:v>15.759147770199149</c:v>
                </c:pt>
                <c:pt idx="53">
                  <c:v>15.702673009431043</c:v>
                </c:pt>
                <c:pt idx="54">
                  <c:v>15.624895937945613</c:v>
                </c:pt>
                <c:pt idx="55">
                  <c:v>15.527241796929387</c:v>
                </c:pt>
                <c:pt idx="56">
                  <c:v>15.410168943911193</c:v>
                </c:pt>
                <c:pt idx="57">
                  <c:v>15.276568737012001</c:v>
                </c:pt>
                <c:pt idx="58">
                  <c:v>15.37975835045423</c:v>
                </c:pt>
                <c:pt idx="59">
                  <c:v>15.540332283788947</c:v>
                </c:pt>
                <c:pt idx="60">
                  <c:v>15.712522549692288</c:v>
                </c:pt>
                <c:pt idx="61">
                  <c:v>15.89049999453545</c:v>
                </c:pt>
                <c:pt idx="62">
                  <c:v>16.073290407197177</c:v>
                </c:pt>
                <c:pt idx="63">
                  <c:v>16.258947711906341</c:v>
                </c:pt>
                <c:pt idx="64">
                  <c:v>16.444551453439377</c:v>
                </c:pt>
                <c:pt idx="65">
                  <c:v>16.626221202167525</c:v>
                </c:pt>
                <c:pt idx="66">
                  <c:v>16.801042124363093</c:v>
                </c:pt>
                <c:pt idx="67">
                  <c:v>16.969987933200219</c:v>
                </c:pt>
                <c:pt idx="68">
                  <c:v>17.129173669346127</c:v>
                </c:pt>
                <c:pt idx="69">
                  <c:v>17.273742164287057</c:v>
                </c:pt>
                <c:pt idx="70">
                  <c:v>17.402724973208734</c:v>
                </c:pt>
                <c:pt idx="71">
                  <c:v>17.517098907291043</c:v>
                </c:pt>
                <c:pt idx="72">
                  <c:v>17.612994554781899</c:v>
                </c:pt>
                <c:pt idx="73">
                  <c:v>17.691401825166711</c:v>
                </c:pt>
                <c:pt idx="74">
                  <c:v>17.749434578854654</c:v>
                </c:pt>
                <c:pt idx="75">
                  <c:v>17.787117053055489</c:v>
                </c:pt>
                <c:pt idx="76">
                  <c:v>17.80544395493953</c:v>
                </c:pt>
                <c:pt idx="77">
                  <c:v>17.802495142508654</c:v>
                </c:pt>
                <c:pt idx="78">
                  <c:v>17.780233036173158</c:v>
                </c:pt>
                <c:pt idx="79">
                  <c:v>17.738676187263984</c:v>
                </c:pt>
                <c:pt idx="80">
                  <c:v>17.677834959230555</c:v>
                </c:pt>
                <c:pt idx="81">
                  <c:v>17.599655803773036</c:v>
                </c:pt>
                <c:pt idx="82">
                  <c:v>17.505095812091188</c:v>
                </c:pt>
                <c:pt idx="83">
                  <c:v>17.396078006628855</c:v>
                </c:pt>
                <c:pt idx="84">
                  <c:v>17.275484307368469</c:v>
                </c:pt>
                <c:pt idx="85">
                  <c:v>17.142305775098343</c:v>
                </c:pt>
                <c:pt idx="86">
                  <c:v>17.000386717646226</c:v>
                </c:pt>
                <c:pt idx="87">
                  <c:v>16.851630440577875</c:v>
                </c:pt>
                <c:pt idx="88">
                  <c:v>16.696969982328515</c:v>
                </c:pt>
                <c:pt idx="89">
                  <c:v>16.539284039359607</c:v>
                </c:pt>
                <c:pt idx="90">
                  <c:v>16.380485934569794</c:v>
                </c:pt>
                <c:pt idx="91">
                  <c:v>16.223474130493582</c:v>
                </c:pt>
                <c:pt idx="92">
                  <c:v>16.070183096685543</c:v>
                </c:pt>
                <c:pt idx="93">
                  <c:v>15.919652960966689</c:v>
                </c:pt>
                <c:pt idx="94">
                  <c:v>15.778704743465834</c:v>
                </c:pt>
                <c:pt idx="95">
                  <c:v>15.645425994295291</c:v>
                </c:pt>
                <c:pt idx="96">
                  <c:v>15.522769501646497</c:v>
                </c:pt>
                <c:pt idx="97">
                  <c:v>15.411746621898503</c:v>
                </c:pt>
                <c:pt idx="98">
                  <c:v>15.313369574600831</c:v>
                </c:pt>
                <c:pt idx="99">
                  <c:v>15.28798573131572</c:v>
                </c:pt>
                <c:pt idx="100">
                  <c:v>15.356778454627978</c:v>
                </c:pt>
                <c:pt idx="101">
                  <c:v>15.410156044248632</c:v>
                </c:pt>
                <c:pt idx="102">
                  <c:v>15.445222183537716</c:v>
                </c:pt>
                <c:pt idx="103">
                  <c:v>15.464888995098095</c:v>
                </c:pt>
                <c:pt idx="104">
                  <c:v>15.468180950601415</c:v>
                </c:pt>
                <c:pt idx="105">
                  <c:v>15.45507428396631</c:v>
                </c:pt>
                <c:pt idx="106">
                  <c:v>15.426514657657419</c:v>
                </c:pt>
                <c:pt idx="107">
                  <c:v>15.382474625961263</c:v>
                </c:pt>
                <c:pt idx="108">
                  <c:v>15.323890651205607</c:v>
                </c:pt>
                <c:pt idx="109">
                  <c:v>15.274902288816339</c:v>
                </c:pt>
                <c:pt idx="110">
                  <c:v>15.359988666216383</c:v>
                </c:pt>
                <c:pt idx="111">
                  <c:v>15.454726638587129</c:v>
                </c:pt>
                <c:pt idx="112">
                  <c:v>15.560076154815095</c:v>
                </c:pt>
                <c:pt idx="113">
                  <c:v>15.67505829455216</c:v>
                </c:pt>
                <c:pt idx="114">
                  <c:v>15.79191062484203</c:v>
                </c:pt>
                <c:pt idx="115">
                  <c:v>15.915498164422727</c:v>
                </c:pt>
                <c:pt idx="116">
                  <c:v>16.04195429724173</c:v>
                </c:pt>
                <c:pt idx="117">
                  <c:v>16.168382953540892</c:v>
                </c:pt>
                <c:pt idx="118">
                  <c:v>16.294802764934317</c:v>
                </c:pt>
                <c:pt idx="119">
                  <c:v>16.416374219930468</c:v>
                </c:pt>
                <c:pt idx="120">
                  <c:v>16.536022790402718</c:v>
                </c:pt>
                <c:pt idx="121">
                  <c:v>16.646964197572117</c:v>
                </c:pt>
                <c:pt idx="122">
                  <c:v>16.75211384377042</c:v>
                </c:pt>
                <c:pt idx="123">
                  <c:v>16.847587660070573</c:v>
                </c:pt>
                <c:pt idx="124">
                  <c:v>16.932409755108637</c:v>
                </c:pt>
                <c:pt idx="125">
                  <c:v>17.005597451688701</c:v>
                </c:pt>
                <c:pt idx="126">
                  <c:v>17.067140646273007</c:v>
                </c:pt>
                <c:pt idx="127">
                  <c:v>17.116056176730577</c:v>
                </c:pt>
                <c:pt idx="128">
                  <c:v>17.152337164606482</c:v>
                </c:pt>
                <c:pt idx="129">
                  <c:v>17.173067898292317</c:v>
                </c:pt>
                <c:pt idx="130">
                  <c:v>17.181160759093345</c:v>
                </c:pt>
                <c:pt idx="131">
                  <c:v>17.173709080850781</c:v>
                </c:pt>
                <c:pt idx="132">
                  <c:v>17.153631509950227</c:v>
                </c:pt>
                <c:pt idx="133">
                  <c:v>17.120941035762559</c:v>
                </c:pt>
                <c:pt idx="134">
                  <c:v>17.075649858054526</c:v>
                </c:pt>
                <c:pt idx="135">
                  <c:v>17.017775026509693</c:v>
                </c:pt>
                <c:pt idx="136">
                  <c:v>16.950241306072748</c:v>
                </c:pt>
                <c:pt idx="137">
                  <c:v>16.872087495998958</c:v>
                </c:pt>
                <c:pt idx="138">
                  <c:v>16.787197905521946</c:v>
                </c:pt>
                <c:pt idx="139">
                  <c:v>16.693629589846658</c:v>
                </c:pt>
                <c:pt idx="140">
                  <c:v>16.594281607551757</c:v>
                </c:pt>
                <c:pt idx="141">
                  <c:v>16.491083037025692</c:v>
                </c:pt>
                <c:pt idx="142">
                  <c:v>16.38595168723193</c:v>
                </c:pt>
                <c:pt idx="143">
                  <c:v>16.275953616699272</c:v>
                </c:pt>
                <c:pt idx="144">
                  <c:v>16.169802213798963</c:v>
                </c:pt>
                <c:pt idx="145">
                  <c:v>16.061649928091313</c:v>
                </c:pt>
                <c:pt idx="146">
                  <c:v>15.959243460565023</c:v>
                </c:pt>
                <c:pt idx="147">
                  <c:v>15.85868874347381</c:v>
                </c:pt>
                <c:pt idx="148">
                  <c:v>15.76483345449058</c:v>
                </c:pt>
                <c:pt idx="149">
                  <c:v>15.676713861816033</c:v>
                </c:pt>
                <c:pt idx="150">
                  <c:v>15.594340761512113</c:v>
                </c:pt>
                <c:pt idx="151">
                  <c:v>15.521621179565988</c:v>
                </c:pt>
                <c:pt idx="152">
                  <c:v>15.459551759219043</c:v>
                </c:pt>
                <c:pt idx="153">
                  <c:v>15.406219116724406</c:v>
                </c:pt>
                <c:pt idx="154">
                  <c:v>15.363596528071815</c:v>
                </c:pt>
                <c:pt idx="155">
                  <c:v>15.332681638695005</c:v>
                </c:pt>
                <c:pt idx="156">
                  <c:v>15.311558529416498</c:v>
                </c:pt>
                <c:pt idx="157">
                  <c:v>15.302185749228803</c:v>
                </c:pt>
                <c:pt idx="158">
                  <c:v>15.304571834509531</c:v>
                </c:pt>
                <c:pt idx="159">
                  <c:v>15.320656277883289</c:v>
                </c:pt>
                <c:pt idx="160">
                  <c:v>15.343632993646237</c:v>
                </c:pt>
                <c:pt idx="161">
                  <c:v>15.379307681832181</c:v>
                </c:pt>
                <c:pt idx="162">
                  <c:v>15.423771092298967</c:v>
                </c:pt>
                <c:pt idx="163">
                  <c:v>15.476995867466</c:v>
                </c:pt>
                <c:pt idx="164">
                  <c:v>15.537012233083512</c:v>
                </c:pt>
                <c:pt idx="165">
                  <c:v>15.606702239801292</c:v>
                </c:pt>
                <c:pt idx="166">
                  <c:v>15.680221439355789</c:v>
                </c:pt>
                <c:pt idx="167">
                  <c:v>15.760460576945841</c:v>
                </c:pt>
                <c:pt idx="168">
                  <c:v>15.843531280753101</c:v>
                </c:pt>
                <c:pt idx="169">
                  <c:v>15.927489391933463</c:v>
                </c:pt>
                <c:pt idx="170">
                  <c:v>16.014288192430335</c:v>
                </c:pt>
                <c:pt idx="171">
                  <c:v>16.100058132236072</c:v>
                </c:pt>
                <c:pt idx="172">
                  <c:v>16.186763585430448</c:v>
                </c:pt>
                <c:pt idx="173">
                  <c:v>16.268601669080372</c:v>
                </c:pt>
                <c:pt idx="174">
                  <c:v>16.346567444661055</c:v>
                </c:pt>
                <c:pt idx="175">
                  <c:v>16.42262565244679</c:v>
                </c:pt>
                <c:pt idx="176">
                  <c:v>16.490965926643391</c:v>
                </c:pt>
                <c:pt idx="177">
                  <c:v>16.552573219264332</c:v>
                </c:pt>
                <c:pt idx="178">
                  <c:v>16.609392751993298</c:v>
                </c:pt>
                <c:pt idx="179">
                  <c:v>16.654626883253549</c:v>
                </c:pt>
                <c:pt idx="180">
                  <c:v>16.694089136319668</c:v>
                </c:pt>
                <c:pt idx="181">
                  <c:v>16.72582398585886</c:v>
                </c:pt>
                <c:pt idx="182">
                  <c:v>16.74787014053722</c:v>
                </c:pt>
                <c:pt idx="183">
                  <c:v>16.758267253522611</c:v>
                </c:pt>
                <c:pt idx="184">
                  <c:v>16.760881637752153</c:v>
                </c:pt>
                <c:pt idx="185">
                  <c:v>16.753756802958229</c:v>
                </c:pt>
                <c:pt idx="186">
                  <c:v>16.738822154110466</c:v>
                </c:pt>
                <c:pt idx="187">
                  <c:v>16.714136284693993</c:v>
                </c:pt>
                <c:pt idx="188">
                  <c:v>16.677755618162394</c:v>
                </c:pt>
                <c:pt idx="189">
                  <c:v>16.637457093970554</c:v>
                </c:pt>
                <c:pt idx="190">
                  <c:v>16.589367973131516</c:v>
                </c:pt>
                <c:pt idx="191">
                  <c:v>16.535450893264169</c:v>
                </c:pt>
                <c:pt idx="192">
                  <c:v>16.473776840379223</c:v>
                </c:pt>
                <c:pt idx="193">
                  <c:v>16.408247540034445</c:v>
                </c:pt>
                <c:pt idx="194">
                  <c:v>16.340817884962973</c:v>
                </c:pt>
                <c:pt idx="195">
                  <c:v>16.267612266186447</c:v>
                </c:pt>
                <c:pt idx="196">
                  <c:v>16.194456702491578</c:v>
                </c:pt>
                <c:pt idx="197">
                  <c:v>16.125231094908269</c:v>
                </c:pt>
                <c:pt idx="198">
                  <c:v>16.050216768423983</c:v>
                </c:pt>
                <c:pt idx="199">
                  <c:v>15.979106654137027</c:v>
                </c:pt>
                <c:pt idx="200">
                  <c:v>15.907999777943042</c:v>
                </c:pt>
                <c:pt idx="201">
                  <c:v>15.844643736702736</c:v>
                </c:pt>
                <c:pt idx="202">
                  <c:v>15.779308886005399</c:v>
                </c:pt>
                <c:pt idx="203">
                  <c:v>15.723633044755426</c:v>
                </c:pt>
                <c:pt idx="204">
                  <c:v>15.669837954481286</c:v>
                </c:pt>
                <c:pt idx="205">
                  <c:v>15.625689082977251</c:v>
                </c:pt>
                <c:pt idx="206">
                  <c:v>15.581477254988002</c:v>
                </c:pt>
                <c:pt idx="207">
                  <c:v>15.550807986492863</c:v>
                </c:pt>
                <c:pt idx="208">
                  <c:v>15.52593174264506</c:v>
                </c:pt>
                <c:pt idx="209">
                  <c:v>15.506868432146062</c:v>
                </c:pt>
                <c:pt idx="210">
                  <c:v>15.4955850401319</c:v>
                </c:pt>
                <c:pt idx="211">
                  <c:v>15.494045039567446</c:v>
                </c:pt>
                <c:pt idx="212">
                  <c:v>15.498388276971024</c:v>
                </c:pt>
                <c:pt idx="213">
                  <c:v>15.510570165322303</c:v>
                </c:pt>
                <c:pt idx="214">
                  <c:v>15.530601225959954</c:v>
                </c:pt>
                <c:pt idx="215">
                  <c:v>15.558485182605217</c:v>
                </c:pt>
                <c:pt idx="216">
                  <c:v>15.590328632609326</c:v>
                </c:pt>
                <c:pt idx="217">
                  <c:v>15.62806143193523</c:v>
                </c:pt>
                <c:pt idx="218">
                  <c:v>15.671666585086427</c:v>
                </c:pt>
                <c:pt idx="219">
                  <c:v>15.721115592503757</c:v>
                </c:pt>
                <c:pt idx="220">
                  <c:v>15.77250444405029</c:v>
                </c:pt>
                <c:pt idx="221">
                  <c:v>15.827747000199338</c:v>
                </c:pt>
                <c:pt idx="222">
                  <c:v>15.884879826577421</c:v>
                </c:pt>
                <c:pt idx="223">
                  <c:v>15.945833643805852</c:v>
                </c:pt>
                <c:pt idx="224">
                  <c:v>16.004768723463368</c:v>
                </c:pt>
                <c:pt idx="225">
                  <c:v>16.063629499895928</c:v>
                </c:pt>
                <c:pt idx="226">
                  <c:v>16.122422788094532</c:v>
                </c:pt>
                <c:pt idx="227">
                  <c:v>16.177279629375064</c:v>
                </c:pt>
                <c:pt idx="228">
                  <c:v>16.230162142337253</c:v>
                </c:pt>
                <c:pt idx="229">
                  <c:v>16.281091229889082</c:v>
                </c:pt>
                <c:pt idx="230">
                  <c:v>16.326210136107292</c:v>
                </c:pt>
                <c:pt idx="231">
                  <c:v>16.367482182505331</c:v>
                </c:pt>
                <c:pt idx="232">
                  <c:v>16.402985276243978</c:v>
                </c:pt>
                <c:pt idx="233">
                  <c:v>16.434671298325284</c:v>
                </c:pt>
                <c:pt idx="234">
                  <c:v>16.458665034946787</c:v>
                </c:pt>
                <c:pt idx="235">
                  <c:v>16.47884726234863</c:v>
                </c:pt>
                <c:pt idx="236">
                  <c:v>16.491325602905132</c:v>
                </c:pt>
                <c:pt idx="237">
                  <c:v>16.498026315079116</c:v>
                </c:pt>
                <c:pt idx="238">
                  <c:v>16.498928356864308</c:v>
                </c:pt>
                <c:pt idx="239">
                  <c:v>16.488186453089529</c:v>
                </c:pt>
                <c:pt idx="240">
                  <c:v>16.477429076006899</c:v>
                </c:pt>
                <c:pt idx="241">
                  <c:v>16.458869378311665</c:v>
                </c:pt>
                <c:pt idx="242">
                  <c:v>16.434435515559706</c:v>
                </c:pt>
                <c:pt idx="243">
                  <c:v>16.406060412973236</c:v>
                </c:pt>
                <c:pt idx="244">
                  <c:v>16.371799613502901</c:v>
                </c:pt>
                <c:pt idx="245">
                  <c:v>16.335545440390117</c:v>
                </c:pt>
                <c:pt idx="246">
                  <c:v>16.293422751784842</c:v>
                </c:pt>
                <c:pt idx="247">
                  <c:v>16.247391806811631</c:v>
                </c:pt>
                <c:pt idx="248">
                  <c:v>16.20329731660793</c:v>
                </c:pt>
                <c:pt idx="249">
                  <c:v>16.153391118959302</c:v>
                </c:pt>
                <c:pt idx="250">
                  <c:v>16.10545974860749</c:v>
                </c:pt>
                <c:pt idx="251">
                  <c:v>16.055634867010486</c:v>
                </c:pt>
                <c:pt idx="252">
                  <c:v>16.005865698878317</c:v>
                </c:pt>
                <c:pt idx="253">
                  <c:v>15.960041748531468</c:v>
                </c:pt>
                <c:pt idx="254">
                  <c:v>15.914273570081063</c:v>
                </c:pt>
                <c:pt idx="255">
                  <c:v>15.866608968758394</c:v>
                </c:pt>
                <c:pt idx="256">
                  <c:v>15.826743767952449</c:v>
                </c:pt>
                <c:pt idx="257">
                  <c:v>15.7888321903158</c:v>
                </c:pt>
                <c:pt idx="258">
                  <c:v>15.756738721042563</c:v>
                </c:pt>
                <c:pt idx="259">
                  <c:v>15.726561065015668</c:v>
                </c:pt>
                <c:pt idx="260">
                  <c:v>15.704107564399253</c:v>
                </c:pt>
                <c:pt idx="261">
                  <c:v>15.681602143127545</c:v>
                </c:pt>
                <c:pt idx="262">
                  <c:v>15.668749978903399</c:v>
                </c:pt>
                <c:pt idx="263">
                  <c:v>15.657786062025606</c:v>
                </c:pt>
                <c:pt idx="264">
                  <c:v>15.652602769880245</c:v>
                </c:pt>
                <c:pt idx="265">
                  <c:v>15.655160822733391</c:v>
                </c:pt>
                <c:pt idx="266">
                  <c:v>15.6596483950887</c:v>
                </c:pt>
                <c:pt idx="267">
                  <c:v>15.669974948832632</c:v>
                </c:pt>
                <c:pt idx="268">
                  <c:v>15.686159537912486</c:v>
                </c:pt>
                <c:pt idx="269">
                  <c:v>15.706277028512496</c:v>
                </c:pt>
                <c:pt idx="270">
                  <c:v>15.732282470868478</c:v>
                </c:pt>
                <c:pt idx="271">
                  <c:v>15.758354389761207</c:v>
                </c:pt>
                <c:pt idx="272">
                  <c:v>15.790318620358262</c:v>
                </c:pt>
                <c:pt idx="273">
                  <c:v>15.824281659818613</c:v>
                </c:pt>
                <c:pt idx="274">
                  <c:v>15.864114055311811</c:v>
                </c:pt>
                <c:pt idx="275">
                  <c:v>15.90008807977075</c:v>
                </c:pt>
                <c:pt idx="276">
                  <c:v>15.941889389680261</c:v>
                </c:pt>
                <c:pt idx="277">
                  <c:v>15.981729493356191</c:v>
                </c:pt>
                <c:pt idx="278">
                  <c:v>16.025414601378348</c:v>
                </c:pt>
                <c:pt idx="279">
                  <c:v>16.063219724848498</c:v>
                </c:pt>
                <c:pt idx="280">
                  <c:v>16.1029020618227</c:v>
                </c:pt>
                <c:pt idx="281">
                  <c:v>16.140577437226977</c:v>
                </c:pt>
                <c:pt idx="282">
                  <c:v>16.174307633922389</c:v>
                </c:pt>
                <c:pt idx="283">
                  <c:v>16.209931387051473</c:v>
                </c:pt>
                <c:pt idx="284">
                  <c:v>16.239696476159139</c:v>
                </c:pt>
                <c:pt idx="285">
                  <c:v>16.267509641767791</c:v>
                </c:pt>
                <c:pt idx="286">
                  <c:v>16.291450285466141</c:v>
                </c:pt>
                <c:pt idx="287">
                  <c:v>16.309599229204956</c:v>
                </c:pt>
                <c:pt idx="288">
                  <c:v>16.325857490886328</c:v>
                </c:pt>
                <c:pt idx="289">
                  <c:v>16.336353878898628</c:v>
                </c:pt>
                <c:pt idx="290">
                  <c:v>16.343038989307868</c:v>
                </c:pt>
                <c:pt idx="291">
                  <c:v>16.345909879747168</c:v>
                </c:pt>
                <c:pt idx="292">
                  <c:v>16.346901511901056</c:v>
                </c:pt>
                <c:pt idx="293">
                  <c:v>16.338231670333883</c:v>
                </c:pt>
                <c:pt idx="294">
                  <c:v>16.329591691836143</c:v>
                </c:pt>
                <c:pt idx="295">
                  <c:v>16.315132892737385</c:v>
                </c:pt>
                <c:pt idx="296">
                  <c:v>16.298717817105221</c:v>
                </c:pt>
                <c:pt idx="297">
                  <c:v>16.278383212883288</c:v>
                </c:pt>
                <c:pt idx="298">
                  <c:v>16.256053931917865</c:v>
                </c:pt>
                <c:pt idx="299">
                  <c:v>16.227836023133602</c:v>
                </c:pt>
                <c:pt idx="300">
                  <c:v>16.197609150804762</c:v>
                </c:pt>
                <c:pt idx="301">
                  <c:v>16.169261598003359</c:v>
                </c:pt>
                <c:pt idx="302">
                  <c:v>16.135035498384678</c:v>
                </c:pt>
                <c:pt idx="303">
                  <c:v>16.100772346496409</c:v>
                </c:pt>
                <c:pt idx="304">
                  <c:v>16.06649075047574</c:v>
                </c:pt>
                <c:pt idx="305">
                  <c:v>16.036097272975706</c:v>
                </c:pt>
                <c:pt idx="306">
                  <c:v>16.001844358467238</c:v>
                </c:pt>
                <c:pt idx="307">
                  <c:v>15.969575741992807</c:v>
                </c:pt>
                <c:pt idx="308">
                  <c:v>15.937361447950599</c:v>
                </c:pt>
                <c:pt idx="309">
                  <c:v>15.90909525117327</c:v>
                </c:pt>
                <c:pt idx="310">
                  <c:v>15.880890345938079</c:v>
                </c:pt>
                <c:pt idx="311">
                  <c:v>15.858565643677327</c:v>
                </c:pt>
                <c:pt idx="312">
                  <c:v>15.838226695000833</c:v>
                </c:pt>
                <c:pt idx="313">
                  <c:v>15.819854432956944</c:v>
                </c:pt>
                <c:pt idx="314">
                  <c:v>15.803430829736842</c:v>
                </c:pt>
                <c:pt idx="315">
                  <c:v>15.792817297433288</c:v>
                </c:pt>
                <c:pt idx="316">
                  <c:v>15.782171830924417</c:v>
                </c:pt>
                <c:pt idx="317">
                  <c:v>15.777304827162377</c:v>
                </c:pt>
                <c:pt idx="318">
                  <c:v>15.774325859078694</c:v>
                </c:pt>
                <c:pt idx="319">
                  <c:v>15.775173452388346</c:v>
                </c:pt>
                <c:pt idx="320">
                  <c:v>15.783738160561811</c:v>
                </c:pt>
                <c:pt idx="321">
                  <c:v>15.792261289374231</c:v>
                </c:pt>
                <c:pt idx="322">
                  <c:v>15.802700479753103</c:v>
                </c:pt>
                <c:pt idx="323">
                  <c:v>15.820903043550169</c:v>
                </c:pt>
                <c:pt idx="324">
                  <c:v>15.83523445489099</c:v>
                </c:pt>
                <c:pt idx="325">
                  <c:v>15.857368327694603</c:v>
                </c:pt>
                <c:pt idx="326">
                  <c:v>15.879549667286767</c:v>
                </c:pt>
                <c:pt idx="327">
                  <c:v>15.899848023243425</c:v>
                </c:pt>
                <c:pt idx="328">
                  <c:v>15.929919412417883</c:v>
                </c:pt>
                <c:pt idx="329">
                  <c:v>15.952282518686973</c:v>
                </c:pt>
                <c:pt idx="330">
                  <c:v>15.978581131769602</c:v>
                </c:pt>
                <c:pt idx="331">
                  <c:v>16.00879880955852</c:v>
                </c:pt>
                <c:pt idx="332">
                  <c:v>16.035151835362047</c:v>
                </c:pt>
                <c:pt idx="333">
                  <c:v>16.063443602779991</c:v>
                </c:pt>
                <c:pt idx="334">
                  <c:v>16.089768813369719</c:v>
                </c:pt>
                <c:pt idx="335">
                  <c:v>16.117996492881471</c:v>
                </c:pt>
                <c:pt idx="336">
                  <c:v>16.138403407305407</c:v>
                </c:pt>
                <c:pt idx="337">
                  <c:v>16.160692809516913</c:v>
                </c:pt>
                <c:pt idx="338">
                  <c:v>16.180978822135575</c:v>
                </c:pt>
                <c:pt idx="339">
                  <c:v>16.197328155506153</c:v>
                </c:pt>
                <c:pt idx="340">
                  <c:v>16.211695759736266</c:v>
                </c:pt>
                <c:pt idx="341">
                  <c:v>16.224097079266706</c:v>
                </c:pt>
                <c:pt idx="342">
                  <c:v>16.232611769941578</c:v>
                </c:pt>
                <c:pt idx="343">
                  <c:v>16.239202727548275</c:v>
                </c:pt>
                <c:pt idx="344">
                  <c:v>16.241948267065851</c:v>
                </c:pt>
                <c:pt idx="345">
                  <c:v>16.242806082711979</c:v>
                </c:pt>
                <c:pt idx="346">
                  <c:v>16.241784618729667</c:v>
                </c:pt>
                <c:pt idx="347">
                  <c:v>16.236946070575843</c:v>
                </c:pt>
                <c:pt idx="348">
                  <c:v>16.228287696456096</c:v>
                </c:pt>
                <c:pt idx="349">
                  <c:v>16.217741460380108</c:v>
                </c:pt>
                <c:pt idx="350">
                  <c:v>16.20723225041036</c:v>
                </c:pt>
                <c:pt idx="351">
                  <c:v>16.190914327651999</c:v>
                </c:pt>
                <c:pt idx="352">
                  <c:v>16.174594532551932</c:v>
                </c:pt>
                <c:pt idx="353">
                  <c:v>16.154365637577868</c:v>
                </c:pt>
                <c:pt idx="354">
                  <c:v>16.136038567506468</c:v>
                </c:pt>
                <c:pt idx="355">
                  <c:v>16.113770775627817</c:v>
                </c:pt>
                <c:pt idx="356">
                  <c:v>16.091441320441447</c:v>
                </c:pt>
                <c:pt idx="357">
                  <c:v>16.06904931492458</c:v>
                </c:pt>
                <c:pt idx="358">
                  <c:v>16.046602223289558</c:v>
                </c:pt>
                <c:pt idx="359">
                  <c:v>16.02411191078151</c:v>
                </c:pt>
                <c:pt idx="360">
                  <c:v>16.001595791579792</c:v>
                </c:pt>
                <c:pt idx="361">
                  <c:v>15.979074646596191</c:v>
                </c:pt>
                <c:pt idx="362">
                  <c:v>15.962395630343138</c:v>
                </c:pt>
                <c:pt idx="363">
                  <c:v>15.939926608211019</c:v>
                </c:pt>
                <c:pt idx="364">
                  <c:v>15.923333869606683</c:v>
                </c:pt>
                <c:pt idx="365">
                  <c:v>15.908745365883886</c:v>
                </c:pt>
                <c:pt idx="366">
                  <c:v>15.892277900520737</c:v>
                </c:pt>
                <c:pt idx="367">
                  <c:v>15.883641083759445</c:v>
                </c:pt>
                <c:pt idx="368">
                  <c:v>15.873114172857877</c:v>
                </c:pt>
                <c:pt idx="369">
                  <c:v>15.868449571543701</c:v>
                </c:pt>
                <c:pt idx="370">
                  <c:v>15.861860097327584</c:v>
                </c:pt>
                <c:pt idx="371">
                  <c:v>15.859152873684351</c:v>
                </c:pt>
                <c:pt idx="372">
                  <c:v>15.860308163022484</c:v>
                </c:pt>
                <c:pt idx="373">
                  <c:v>15.863367569593862</c:v>
                </c:pt>
                <c:pt idx="374">
                  <c:v>15.868316998716072</c:v>
                </c:pt>
                <c:pt idx="375">
                  <c:v>15.873211696701576</c:v>
                </c:pt>
                <c:pt idx="376">
                  <c:v>15.883872707170083</c:v>
                </c:pt>
                <c:pt idx="377">
                  <c:v>15.89448739571235</c:v>
                </c:pt>
                <c:pt idx="378">
                  <c:v>15.907006814505531</c:v>
                </c:pt>
                <c:pt idx="379">
                  <c:v>15.921448763414825</c:v>
                </c:pt>
                <c:pt idx="380">
                  <c:v>15.935891780566314</c:v>
                </c:pt>
                <c:pt idx="381">
                  <c:v>15.950354561006767</c:v>
                </c:pt>
                <c:pt idx="382">
                  <c:v>15.970682133612598</c:v>
                </c:pt>
                <c:pt idx="383">
                  <c:v>15.987178357056417</c:v>
                </c:pt>
                <c:pt idx="384">
                  <c:v>16.007616593945446</c:v>
                </c:pt>
                <c:pt idx="385">
                  <c:v>16.026177158738456</c:v>
                </c:pt>
                <c:pt idx="386">
                  <c:v>16.044794843733055</c:v>
                </c:pt>
                <c:pt idx="387">
                  <c:v>16.061517469325288</c:v>
                </c:pt>
                <c:pt idx="388">
                  <c:v>16.080213772715759</c:v>
                </c:pt>
                <c:pt idx="389">
                  <c:v>16.096980570291311</c:v>
                </c:pt>
                <c:pt idx="390">
                  <c:v>16.113740265389715</c:v>
                </c:pt>
                <c:pt idx="391">
                  <c:v>16.126589175916617</c:v>
                </c:pt>
                <c:pt idx="392">
                  <c:v>16.139396410890715</c:v>
                </c:pt>
                <c:pt idx="393">
                  <c:v>16.152149754012761</c:v>
                </c:pt>
                <c:pt idx="394">
                  <c:v>16.160961635443865</c:v>
                </c:pt>
                <c:pt idx="395">
                  <c:v>16.167775190926079</c:v>
                </c:pt>
                <c:pt idx="396">
                  <c:v>16.172599553059857</c:v>
                </c:pt>
                <c:pt idx="397">
                  <c:v>16.175449492260721</c:v>
                </c:pt>
                <c:pt idx="398">
                  <c:v>16.1782835725102</c:v>
                </c:pt>
                <c:pt idx="399">
                  <c:v>16.179179465420141</c:v>
                </c:pt>
                <c:pt idx="400">
                  <c:v>16.176215852569541</c:v>
                </c:pt>
                <c:pt idx="401">
                  <c:v>16.169410156471869</c:v>
                </c:pt>
                <c:pt idx="402">
                  <c:v>16.164600000890424</c:v>
                </c:pt>
                <c:pt idx="403">
                  <c:v>16.159852504494463</c:v>
                </c:pt>
                <c:pt idx="404">
                  <c:v>16.14545745946679</c:v>
                </c:pt>
                <c:pt idx="405">
                  <c:v>16.138889747886697</c:v>
                </c:pt>
                <c:pt idx="406">
                  <c:v>16.12459723237399</c:v>
                </c:pt>
                <c:pt idx="407">
                  <c:v>16.110334845496311</c:v>
                </c:pt>
                <c:pt idx="408">
                  <c:v>16.099965633748464</c:v>
                </c:pt>
                <c:pt idx="409">
                  <c:v>16.085702314994982</c:v>
                </c:pt>
                <c:pt idx="410">
                  <c:v>16.071408612882855</c:v>
                </c:pt>
                <c:pt idx="411">
                  <c:v>16.057070121589366</c:v>
                </c:pt>
                <c:pt idx="412">
                  <c:v>16.038792919151561</c:v>
                </c:pt>
                <c:pt idx="413">
                  <c:v>16.024340020658567</c:v>
                </c:pt>
                <c:pt idx="414">
                  <c:v>16.009829641043822</c:v>
                </c:pt>
                <c:pt idx="415">
                  <c:v>15.995271401525196</c:v>
                </c:pt>
                <c:pt idx="416">
                  <c:v>15.984564988343189</c:v>
                </c:pt>
                <c:pt idx="417">
                  <c:v>15.973843297591664</c:v>
                </c:pt>
                <c:pt idx="418">
                  <c:v>15.963126732114896</c:v>
                </c:pt>
                <c:pt idx="419">
                  <c:v>15.948553686372378</c:v>
                </c:pt>
                <c:pt idx="420">
                  <c:v>15.941790687971769</c:v>
                </c:pt>
                <c:pt idx="421">
                  <c:v>15.93508040011632</c:v>
                </c:pt>
                <c:pt idx="422">
                  <c:v>15.932319835405668</c:v>
                </c:pt>
                <c:pt idx="423">
                  <c:v>15.925737214325359</c:v>
                </c:pt>
                <c:pt idx="424">
                  <c:v>15.923094367336068</c:v>
                </c:pt>
                <c:pt idx="425">
                  <c:v>15.920496988523082</c:v>
                </c:pt>
                <c:pt idx="426">
                  <c:v>15.925696204066439</c:v>
                </c:pt>
                <c:pt idx="427">
                  <c:v>15.927021388481734</c:v>
                </c:pt>
                <c:pt idx="428">
                  <c:v>15.932219374320409</c:v>
                </c:pt>
                <c:pt idx="429">
                  <c:v>15.933504472112109</c:v>
                </c:pt>
                <c:pt idx="430">
                  <c:v>15.946399061780479</c:v>
                </c:pt>
                <c:pt idx="431">
                  <c:v>15.951468745113321</c:v>
                </c:pt>
                <c:pt idx="432">
                  <c:v>15.960369339166768</c:v>
                </c:pt>
                <c:pt idx="433">
                  <c:v>15.969213531172684</c:v>
                </c:pt>
                <c:pt idx="434">
                  <c:v>15.985783264685232</c:v>
                </c:pt>
                <c:pt idx="435">
                  <c:v>15.998436794450654</c:v>
                </c:pt>
                <c:pt idx="436">
                  <c:v>16.003314028390882</c:v>
                </c:pt>
                <c:pt idx="437">
                  <c:v>16.019847342831557</c:v>
                </c:pt>
                <c:pt idx="438">
                  <c:v>16.032526838855166</c:v>
                </c:pt>
                <c:pt idx="439">
                  <c:v>16.045248621382125</c:v>
                </c:pt>
                <c:pt idx="440">
                  <c:v>16.058023840534101</c:v>
                </c:pt>
                <c:pt idx="441">
                  <c:v>16.070861933551299</c:v>
                </c:pt>
                <c:pt idx="442">
                  <c:v>16.08376029054633</c:v>
                </c:pt>
                <c:pt idx="443">
                  <c:v>16.092827308903068</c:v>
                </c:pt>
                <c:pt idx="444">
                  <c:v>16.105820255286741</c:v>
                </c:pt>
                <c:pt idx="445">
                  <c:v>16.111069267871567</c:v>
                </c:pt>
                <c:pt idx="446">
                  <c:v>16.120209001722134</c:v>
                </c:pt>
                <c:pt idx="447">
                  <c:v>16.133217183387792</c:v>
                </c:pt>
                <c:pt idx="448">
                  <c:v>16.13454276005584</c:v>
                </c:pt>
                <c:pt idx="449">
                  <c:v>16.135820916099473</c:v>
                </c:pt>
                <c:pt idx="450">
                  <c:v>16.144814461188197</c:v>
                </c:pt>
                <c:pt idx="451">
                  <c:v>16.145984496662681</c:v>
                </c:pt>
                <c:pt idx="452">
                  <c:v>16.147099394199977</c:v>
                </c:pt>
                <c:pt idx="453">
                  <c:v>16.144289974938253</c:v>
                </c:pt>
                <c:pt idx="454">
                  <c:v>16.141455233685718</c:v>
                </c:pt>
                <c:pt idx="455">
                  <c:v>16.138609760271574</c:v>
                </c:pt>
                <c:pt idx="456">
                  <c:v>16.135775636568976</c:v>
                </c:pt>
                <c:pt idx="457">
                  <c:v>16.129087469588665</c:v>
                </c:pt>
                <c:pt idx="458">
                  <c:v>16.122443879751575</c:v>
                </c:pt>
                <c:pt idx="459">
                  <c:v>16.115856915456884</c:v>
                </c:pt>
                <c:pt idx="460">
                  <c:v>16.10544579318146</c:v>
                </c:pt>
                <c:pt idx="461">
                  <c:v>16.095092889411681</c:v>
                </c:pt>
                <c:pt idx="462">
                  <c:v>16.092561366430239</c:v>
                </c:pt>
                <c:pt idx="463">
                  <c:v>16.082299395030855</c:v>
                </c:pt>
                <c:pt idx="464">
                  <c:v>16.072058270326952</c:v>
                </c:pt>
                <c:pt idx="465">
                  <c:v>16.061816521129813</c:v>
                </c:pt>
                <c:pt idx="466">
                  <c:v>16.051559827450049</c:v>
                </c:pt>
                <c:pt idx="467">
                  <c:v>16.045152180421688</c:v>
                </c:pt>
                <c:pt idx="468">
                  <c:v>16.030928398723646</c:v>
                </c:pt>
                <c:pt idx="469">
                  <c:v>16.024417878532041</c:v>
                </c:pt>
                <c:pt idx="470">
                  <c:v>16.021735349770974</c:v>
                </c:pt>
                <c:pt idx="471">
                  <c:v>16.007348603610662</c:v>
                </c:pt>
                <c:pt idx="472">
                  <c:v>16.004573995841216</c:v>
                </c:pt>
                <c:pt idx="473">
                  <c:v>15.994008402618766</c:v>
                </c:pt>
                <c:pt idx="474">
                  <c:v>15.991203168603239</c:v>
                </c:pt>
                <c:pt idx="475">
                  <c:v>15.988411234886902</c:v>
                </c:pt>
                <c:pt idx="476">
                  <c:v>15.981769886968332</c:v>
                </c:pt>
                <c:pt idx="477">
                  <c:v>15.982941345873179</c:v>
                </c:pt>
                <c:pt idx="478">
                  <c:v>15.980287078751953</c:v>
                </c:pt>
                <c:pt idx="479">
                  <c:v>15.98546106713956</c:v>
                </c:pt>
                <c:pt idx="480">
                  <c:v>15.986812247564384</c:v>
                </c:pt>
                <c:pt idx="481">
                  <c:v>15.98432773145892</c:v>
                </c:pt>
                <c:pt idx="482">
                  <c:v>15.98964961260574</c:v>
                </c:pt>
                <c:pt idx="483">
                  <c:v>15.994991933091201</c:v>
                </c:pt>
                <c:pt idx="484">
                  <c:v>15.996450454459456</c:v>
                </c:pt>
                <c:pt idx="485">
                  <c:v>16.001773020432918</c:v>
                </c:pt>
                <c:pt idx="486">
                  <c:v>16.014827198822484</c:v>
                </c:pt>
                <c:pt idx="487">
                  <c:v>16.020067199064147</c:v>
                </c:pt>
                <c:pt idx="488">
                  <c:v>16.029137593244101</c:v>
                </c:pt>
                <c:pt idx="489">
                  <c:v>16.038152429515009</c:v>
                </c:pt>
                <c:pt idx="490">
                  <c:v>16.043232617551141</c:v>
                </c:pt>
                <c:pt idx="491">
                  <c:v>16.052159148433795</c:v>
                </c:pt>
                <c:pt idx="492">
                  <c:v>16.061064789237538</c:v>
                </c:pt>
                <c:pt idx="493">
                  <c:v>16.069965199473579</c:v>
                </c:pt>
                <c:pt idx="494">
                  <c:v>16.074999124014393</c:v>
                </c:pt>
                <c:pt idx="495">
                  <c:v>16.087834395562439</c:v>
                </c:pt>
                <c:pt idx="496">
                  <c:v>16.092948110747109</c:v>
                </c:pt>
                <c:pt idx="497">
                  <c:v>16.105888811122238</c:v>
                </c:pt>
                <c:pt idx="498">
                  <c:v>16.115003658203506</c:v>
                </c:pt>
                <c:pt idx="499">
                  <c:v>16.112523394475161</c:v>
                </c:pt>
                <c:pt idx="500">
                  <c:v>16.121744139231371</c:v>
                </c:pt>
                <c:pt idx="501">
                  <c:v>16.127114454971768</c:v>
                </c:pt>
                <c:pt idx="502">
                  <c:v>16.128618304807897</c:v>
                </c:pt>
                <c:pt idx="503">
                  <c:v>16.130118808690138</c:v>
                </c:pt>
                <c:pt idx="504">
                  <c:v>16.139363951866176</c:v>
                </c:pt>
                <c:pt idx="505">
                  <c:v>16.136921566189397</c:v>
                </c:pt>
                <c:pt idx="506">
                  <c:v>16.138312765299961</c:v>
                </c:pt>
                <c:pt idx="507">
                  <c:v>16.139651461696641</c:v>
                </c:pt>
                <c:pt idx="508">
                  <c:v>16.137051909738293</c:v>
                </c:pt>
                <c:pt idx="509">
                  <c:v>16.134404088560935</c:v>
                </c:pt>
                <c:pt idx="510">
                  <c:v>16.131721083830186</c:v>
                </c:pt>
                <c:pt idx="511">
                  <c:v>16.129019575054347</c:v>
                </c:pt>
                <c:pt idx="512">
                  <c:v>16.122432025351333</c:v>
                </c:pt>
                <c:pt idx="513">
                  <c:v>16.119748243612435</c:v>
                </c:pt>
                <c:pt idx="514">
                  <c:v>16.113213390998396</c:v>
                </c:pt>
                <c:pt idx="515">
                  <c:v>16.10672845729917</c:v>
                </c:pt>
                <c:pt idx="516">
                  <c:v>16.104185126055306</c:v>
                </c:pt>
                <c:pt idx="517">
                  <c:v>16.093932186399947</c:v>
                </c:pt>
                <c:pt idx="518">
                  <c:v>16.087618889418827</c:v>
                </c:pt>
                <c:pt idx="519">
                  <c:v>16.077467073538312</c:v>
                </c:pt>
                <c:pt idx="520">
                  <c:v>16.0751140692111</c:v>
                </c:pt>
                <c:pt idx="521">
                  <c:v>16.076655760427467</c:v>
                </c:pt>
                <c:pt idx="522">
                  <c:v>16.066543639890604</c:v>
                </c:pt>
                <c:pt idx="523">
                  <c:v>16.060287574582961</c:v>
                </c:pt>
                <c:pt idx="524">
                  <c:v>16.053994873180358</c:v>
                </c:pt>
                <c:pt idx="525">
                  <c:v>16.051542829815478</c:v>
                </c:pt>
                <c:pt idx="526">
                  <c:v>16.045171038957168</c:v>
                </c:pt>
                <c:pt idx="527">
                  <c:v>16.038757059631401</c:v>
                </c:pt>
                <c:pt idx="528">
                  <c:v>16.040049341471285</c:v>
                </c:pt>
                <c:pt idx="529">
                  <c:v>16.041293067202307</c:v>
                </c:pt>
                <c:pt idx="530">
                  <c:v>16.03474859114564</c:v>
                </c:pt>
                <c:pt idx="531">
                  <c:v>16.035977310764494</c:v>
                </c:pt>
                <c:pt idx="532">
                  <c:v>16.033341865237517</c:v>
                </c:pt>
                <c:pt idx="533">
                  <c:v>16.034631475283351</c:v>
                </c:pt>
                <c:pt idx="534">
                  <c:v>16.039857716343256</c:v>
                </c:pt>
                <c:pt idx="535">
                  <c:v>16.041258120415428</c:v>
                </c:pt>
                <c:pt idx="536">
                  <c:v>16.046601942165353</c:v>
                </c:pt>
                <c:pt idx="537">
                  <c:v>16.044225845389846</c:v>
                </c:pt>
                <c:pt idx="538">
                  <c:v>16.049652215989724</c:v>
                </c:pt>
                <c:pt idx="539">
                  <c:v>16.055106001560159</c:v>
                </c:pt>
                <c:pt idx="540">
                  <c:v>16.06445900226808</c:v>
                </c:pt>
                <c:pt idx="541">
                  <c:v>16.069926403359961</c:v>
                </c:pt>
                <c:pt idx="542">
                  <c:v>16.075371114261653</c:v>
                </c:pt>
                <c:pt idx="543">
                  <c:v>16.080772746305023</c:v>
                </c:pt>
                <c:pt idx="544">
                  <c:v>16.08611812803354</c:v>
                </c:pt>
                <c:pt idx="545">
                  <c:v>16.091409212169779</c:v>
                </c:pt>
                <c:pt idx="546">
                  <c:v>16.096652736593072</c:v>
                </c:pt>
                <c:pt idx="547">
                  <c:v>16.109625447218118</c:v>
                </c:pt>
                <c:pt idx="548">
                  <c:v>16.110920901188194</c:v>
                </c:pt>
                <c:pt idx="549">
                  <c:v>16.119973484814189</c:v>
                </c:pt>
                <c:pt idx="550">
                  <c:v>16.121259562801662</c:v>
                </c:pt>
                <c:pt idx="551">
                  <c:v>16.126449777116353</c:v>
                </c:pt>
                <c:pt idx="552">
                  <c:v>16.13167677282005</c:v>
                </c:pt>
                <c:pt idx="553">
                  <c:v>16.136951510367126</c:v>
                </c:pt>
                <c:pt idx="554">
                  <c:v>16.138402254948598</c:v>
                </c:pt>
                <c:pt idx="555">
                  <c:v>16.139915089472943</c:v>
                </c:pt>
                <c:pt idx="556">
                  <c:v>16.149246849809625</c:v>
                </c:pt>
                <c:pt idx="557">
                  <c:v>16.143080103561509</c:v>
                </c:pt>
                <c:pt idx="558">
                  <c:v>16.148585078152266</c:v>
                </c:pt>
                <c:pt idx="559">
                  <c:v>16.150209267544032</c:v>
                </c:pt>
                <c:pt idx="560">
                  <c:v>16.155710607386879</c:v>
                </c:pt>
                <c:pt idx="561">
                  <c:v>16.153419145445334</c:v>
                </c:pt>
                <c:pt idx="562">
                  <c:v>16.154972047673787</c:v>
                </c:pt>
                <c:pt idx="563">
                  <c:v>16.152593914761493</c:v>
                </c:pt>
                <c:pt idx="564">
                  <c:v>16.150163625114178</c:v>
                </c:pt>
                <c:pt idx="565">
                  <c:v>16.14379477239488</c:v>
                </c:pt>
                <c:pt idx="566">
                  <c:v>16.145152420832442</c:v>
                </c:pt>
                <c:pt idx="567">
                  <c:v>16.134832114518815</c:v>
                </c:pt>
                <c:pt idx="568">
                  <c:v>16.136156944508325</c:v>
                </c:pt>
                <c:pt idx="569">
                  <c:v>16.133607299724552</c:v>
                </c:pt>
                <c:pt idx="570">
                  <c:v>16.131085967311897</c:v>
                </c:pt>
                <c:pt idx="571">
                  <c:v>16.124716523327859</c:v>
                </c:pt>
                <c:pt idx="572">
                  <c:v>16.118394089029177</c:v>
                </c:pt>
                <c:pt idx="573">
                  <c:v>16.116011756230229</c:v>
                </c:pt>
                <c:pt idx="574">
                  <c:v>16.113682803123694</c:v>
                </c:pt>
                <c:pt idx="575">
                  <c:v>16.107522069423609</c:v>
                </c:pt>
                <c:pt idx="576">
                  <c:v>16.10528920169752</c:v>
                </c:pt>
                <c:pt idx="577">
                  <c:v>16.10307275911882</c:v>
                </c:pt>
                <c:pt idx="578">
                  <c:v>16.100860604755677</c:v>
                </c:pt>
                <c:pt idx="579">
                  <c:v>16.098632170933847</c:v>
                </c:pt>
                <c:pt idx="580">
                  <c:v>16.092491255289715</c:v>
                </c:pt>
                <c:pt idx="581">
                  <c:v>16.097957840745419</c:v>
                </c:pt>
                <c:pt idx="582">
                  <c:v>16.095611770215104</c:v>
                </c:pt>
                <c:pt idx="583">
                  <c:v>16.093216853497804</c:v>
                </c:pt>
                <c:pt idx="584">
                  <c:v>16.090774351299579</c:v>
                </c:pt>
                <c:pt idx="585">
                  <c:v>16.092176862280859</c:v>
                </c:pt>
                <c:pt idx="586">
                  <c:v>16.093554377536556</c:v>
                </c:pt>
                <c:pt idx="587">
                  <c:v>16.094923228520091</c:v>
                </c:pt>
                <c:pt idx="588">
                  <c:v>16.100188910995406</c:v>
                </c:pt>
                <c:pt idx="589">
                  <c:v>16.101599972518901</c:v>
                </c:pt>
                <c:pt idx="590">
                  <c:v>16.099169734779746</c:v>
                </c:pt>
                <c:pt idx="591">
                  <c:v>16.100675431615883</c:v>
                </c:pt>
                <c:pt idx="592">
                  <c:v>16.110005770668529</c:v>
                </c:pt>
                <c:pt idx="593">
                  <c:v>16.111622347769959</c:v>
                </c:pt>
                <c:pt idx="594">
                  <c:v>16.113279185158333</c:v>
                </c:pt>
                <c:pt idx="595">
                  <c:v>16.118858762956901</c:v>
                </c:pt>
                <c:pt idx="596">
                  <c:v>16.124461301399503</c:v>
                </c:pt>
                <c:pt idx="597">
                  <c:v>16.13006366632456</c:v>
                </c:pt>
                <c:pt idx="598">
                  <c:v>16.135649025268002</c:v>
                </c:pt>
                <c:pt idx="599">
                  <c:v>16.141204386263166</c:v>
                </c:pt>
                <c:pt idx="600">
                  <c:v>16.142831174060667</c:v>
                </c:pt>
                <c:pt idx="601">
                  <c:v>16.144408013939003</c:v>
                </c:pt>
                <c:pt idx="602">
                  <c:v>16.14981886903546</c:v>
                </c:pt>
                <c:pt idx="603">
                  <c:v>16.155183470789186</c:v>
                </c:pt>
                <c:pt idx="604">
                  <c:v>16.160515294342542</c:v>
                </c:pt>
                <c:pt idx="605">
                  <c:v>16.165827850821483</c:v>
                </c:pt>
                <c:pt idx="606">
                  <c:v>16.171133960786499</c:v>
                </c:pt>
                <c:pt idx="607">
                  <c:v>16.172568457694897</c:v>
                </c:pt>
                <c:pt idx="608">
                  <c:v>16.170149665354767</c:v>
                </c:pt>
                <c:pt idx="609">
                  <c:v>16.175540652914272</c:v>
                </c:pt>
                <c:pt idx="610">
                  <c:v>16.173215932076481</c:v>
                </c:pt>
                <c:pt idx="611">
                  <c:v>16.178717343915466</c:v>
                </c:pt>
                <c:pt idx="612">
                  <c:v>16.17650167599615</c:v>
                </c:pt>
                <c:pt idx="613">
                  <c:v>16.178214577205146</c:v>
                </c:pt>
                <c:pt idx="614">
                  <c:v>16.176076461241216</c:v>
                </c:pt>
                <c:pt idx="615">
                  <c:v>16.177835124756619</c:v>
                </c:pt>
                <c:pt idx="616">
                  <c:v>16.175710587270494</c:v>
                </c:pt>
                <c:pt idx="617">
                  <c:v>16.177452144964391</c:v>
                </c:pt>
                <c:pt idx="618">
                  <c:v>16.179160791054954</c:v>
                </c:pt>
                <c:pt idx="619">
                  <c:v>16.17694085195884</c:v>
                </c:pt>
                <c:pt idx="620">
                  <c:v>16.178553484762698</c:v>
                </c:pt>
                <c:pt idx="621">
                  <c:v>16.176234529320684</c:v>
                </c:pt>
                <c:pt idx="622">
                  <c:v>16.173870079659608</c:v>
                </c:pt>
                <c:pt idx="623">
                  <c:v>16.167591052237292</c:v>
                </c:pt>
                <c:pt idx="624">
                  <c:v>16.16906275437066</c:v>
                </c:pt>
                <c:pt idx="625">
                  <c:v>16.162762404070911</c:v>
                </c:pt>
                <c:pt idx="626">
                  <c:v>16.160363778422415</c:v>
                </c:pt>
                <c:pt idx="627">
                  <c:v>16.16188088383576</c:v>
                </c:pt>
                <c:pt idx="628">
                  <c:v>16.155672515811755</c:v>
                </c:pt>
                <c:pt idx="629">
                  <c:v>16.153401260317263</c:v>
                </c:pt>
                <c:pt idx="630">
                  <c:v>16.155067347740037</c:v>
                </c:pt>
                <c:pt idx="631">
                  <c:v>16.156788181941877</c:v>
                </c:pt>
                <c:pt idx="632">
                  <c:v>16.150782090507271</c:v>
                </c:pt>
                <c:pt idx="633">
                  <c:v>16.148691749922374</c:v>
                </c:pt>
                <c:pt idx="634">
                  <c:v>16.150494395709604</c:v>
                </c:pt>
                <c:pt idx="635">
                  <c:v>16.152292923085106</c:v>
                </c:pt>
                <c:pt idx="636">
                  <c:v>16.150189173246428</c:v>
                </c:pt>
                <c:pt idx="637">
                  <c:v>16.151931934536584</c:v>
                </c:pt>
                <c:pt idx="638">
                  <c:v>16.153635077192522</c:v>
                </c:pt>
                <c:pt idx="639">
                  <c:v>16.151404582568542</c:v>
                </c:pt>
                <c:pt idx="640">
                  <c:v>16.156889254346968</c:v>
                </c:pt>
                <c:pt idx="641">
                  <c:v>16.158452793970884</c:v>
                </c:pt>
                <c:pt idx="642">
                  <c:v>16.156101213730729</c:v>
                </c:pt>
                <c:pt idx="643">
                  <c:v>16.161500513964018</c:v>
                </c:pt>
                <c:pt idx="644">
                  <c:v>16.159135441692392</c:v>
                </c:pt>
                <c:pt idx="645">
                  <c:v>16.164556310865915</c:v>
                </c:pt>
                <c:pt idx="646">
                  <c:v>16.166128759050959</c:v>
                </c:pt>
                <c:pt idx="647">
                  <c:v>16.163864938601584</c:v>
                </c:pt>
                <c:pt idx="648">
                  <c:v>16.169416592206428</c:v>
                </c:pt>
                <c:pt idx="649">
                  <c:v>16.171140239451521</c:v>
                </c:pt>
                <c:pt idx="650">
                  <c:v>16.180681976487413</c:v>
                </c:pt>
                <c:pt idx="651">
                  <c:v>16.182495363780085</c:v>
                </c:pt>
                <c:pt idx="652">
                  <c:v>16.18433733746437</c:v>
                </c:pt>
                <c:pt idx="653">
                  <c:v>16.190074437977628</c:v>
                </c:pt>
                <c:pt idx="654">
                  <c:v>16.191921520557162</c:v>
                </c:pt>
                <c:pt idx="655">
                  <c:v>16.197624962303145</c:v>
                </c:pt>
                <c:pt idx="656">
                  <c:v>16.199409060352568</c:v>
                </c:pt>
                <c:pt idx="657">
                  <c:v>16.205032854960599</c:v>
                </c:pt>
                <c:pt idx="658">
                  <c:v>16.206723943657053</c:v>
                </c:pt>
                <c:pt idx="659">
                  <c:v>16.208367843580284</c:v>
                </c:pt>
                <c:pt idx="660">
                  <c:v>16.209972431070145</c:v>
                </c:pt>
                <c:pt idx="661">
                  <c:v>16.211549463141676</c:v>
                </c:pt>
                <c:pt idx="662">
                  <c:v>16.21311207153645</c:v>
                </c:pt>
                <c:pt idx="663">
                  <c:v>16.218565722128677</c:v>
                </c:pt>
                <c:pt idx="664">
                  <c:v>16.216273279223149</c:v>
                </c:pt>
                <c:pt idx="665">
                  <c:v>16.217897139934234</c:v>
                </c:pt>
                <c:pt idx="666">
                  <c:v>16.219568728401644</c:v>
                </c:pt>
                <c:pt idx="667">
                  <c:v>16.22129461153224</c:v>
                </c:pt>
                <c:pt idx="668">
                  <c:v>16.219188700648491</c:v>
                </c:pt>
                <c:pt idx="669">
                  <c:v>16.221014933075089</c:v>
                </c:pt>
                <c:pt idx="670">
                  <c:v>16.226758946878917</c:v>
                </c:pt>
                <c:pt idx="671">
                  <c:v>16.220880673545022</c:v>
                </c:pt>
                <c:pt idx="672">
                  <c:v>16.218888574512551</c:v>
                </c:pt>
                <c:pt idx="673">
                  <c:v>16.220773949959096</c:v>
                </c:pt>
                <c:pt idx="674">
                  <c:v>16.222632827651765</c:v>
                </c:pt>
                <c:pt idx="675">
                  <c:v>16.216688203519436</c:v>
                </c:pt>
                <c:pt idx="676">
                  <c:v>16.21846473361849</c:v>
                </c:pt>
                <c:pt idx="677">
                  <c:v>16.216305231841897</c:v>
                </c:pt>
                <c:pt idx="678">
                  <c:v>16.217987749005474</c:v>
                </c:pt>
                <c:pt idx="679">
                  <c:v>16.215746409858916</c:v>
                </c:pt>
                <c:pt idx="680">
                  <c:v>16.213482494076494</c:v>
                </c:pt>
                <c:pt idx="681">
                  <c:v>16.211208526974143</c:v>
                </c:pt>
                <c:pt idx="682">
                  <c:v>16.212826936586044</c:v>
                </c:pt>
                <c:pt idx="683">
                  <c:v>16.210581132550782</c:v>
                </c:pt>
                <c:pt idx="684">
                  <c:v>16.212259230029503</c:v>
                </c:pt>
                <c:pt idx="685">
                  <c:v>16.210099900413557</c:v>
                </c:pt>
                <c:pt idx="686">
                  <c:v>16.207998785391382</c:v>
                </c:pt>
                <c:pt idx="687">
                  <c:v>16.205944006435029</c:v>
                </c:pt>
                <c:pt idx="688">
                  <c:v>16.2117021896543</c:v>
                </c:pt>
                <c:pt idx="689">
                  <c:v>16.213616030278466</c:v>
                </c:pt>
                <c:pt idx="690">
                  <c:v>16.215547678836675</c:v>
                </c:pt>
                <c:pt idx="691">
                  <c:v>16.213599732023074</c:v>
                </c:pt>
                <c:pt idx="692">
                  <c:v>16.215525115831682</c:v>
                </c:pt>
                <c:pt idx="693">
                  <c:v>16.217424011584363</c:v>
                </c:pt>
                <c:pt idx="694">
                  <c:v>16.215400096949171</c:v>
                </c:pt>
                <c:pt idx="695">
                  <c:v>16.217214357113551</c:v>
                </c:pt>
                <c:pt idx="696">
                  <c:v>16.222860511580421</c:v>
                </c:pt>
                <c:pt idx="697">
                  <c:v>16.220700144209371</c:v>
                </c:pt>
                <c:pt idx="698">
                  <c:v>16.218505653598111</c:v>
                </c:pt>
                <c:pt idx="699">
                  <c:v>16.224051528814499</c:v>
                </c:pt>
                <c:pt idx="700">
                  <c:v>16.225709568710805</c:v>
                </c:pt>
                <c:pt idx="701">
                  <c:v>16.231262193499663</c:v>
                </c:pt>
                <c:pt idx="702">
                  <c:v>16.236837045842115</c:v>
                </c:pt>
                <c:pt idx="703">
                  <c:v>16.238573753920569</c:v>
                </c:pt>
                <c:pt idx="704">
                  <c:v>16.236473846054587</c:v>
                </c:pt>
                <c:pt idx="705">
                  <c:v>16.238305541907533</c:v>
                </c:pt>
                <c:pt idx="706">
                  <c:v>16.244079439311143</c:v>
                </c:pt>
                <c:pt idx="707">
                  <c:v>16.246006501685024</c:v>
                </c:pt>
                <c:pt idx="708">
                  <c:v>16.247971213095134</c:v>
                </c:pt>
                <c:pt idx="709">
                  <c:v>16.253834815939673</c:v>
                </c:pt>
                <c:pt idx="710">
                  <c:v>16.259699936463722</c:v>
                </c:pt>
                <c:pt idx="711">
                  <c:v>16.257781339825918</c:v>
                </c:pt>
                <c:pt idx="712">
                  <c:v>16.263601676593009</c:v>
                </c:pt>
                <c:pt idx="713">
                  <c:v>16.261615515590158</c:v>
                </c:pt>
                <c:pt idx="714">
                  <c:v>16.267352151564744</c:v>
                </c:pt>
                <c:pt idx="715">
                  <c:v>16.26527277178424</c:v>
                </c:pt>
                <c:pt idx="716">
                  <c:v>16.267030992567395</c:v>
                </c:pt>
                <c:pt idx="717">
                  <c:v>16.268759467621297</c:v>
                </c:pt>
                <c:pt idx="718">
                  <c:v>16.270471462366359</c:v>
                </c:pt>
                <c:pt idx="719">
                  <c:v>16.272176624193452</c:v>
                </c:pt>
                <c:pt idx="720">
                  <c:v>16.270011853554315</c:v>
                </c:pt>
                <c:pt idx="721">
                  <c:v>16.271757176281124</c:v>
                </c:pt>
                <c:pt idx="722">
                  <c:v>16.273544109179994</c:v>
                </c:pt>
                <c:pt idx="723">
                  <c:v>16.275382577280631</c:v>
                </c:pt>
                <c:pt idx="724">
                  <c:v>16.277270979908035</c:v>
                </c:pt>
                <c:pt idx="725">
                  <c:v>16.275323539065937</c:v>
                </c:pt>
                <c:pt idx="726">
                  <c:v>16.277305647683765</c:v>
                </c:pt>
                <c:pt idx="727">
                  <c:v>16.27931391990553</c:v>
                </c:pt>
                <c:pt idx="728">
                  <c:v>16.277452000700492</c:v>
                </c:pt>
                <c:pt idx="729">
                  <c:v>16.271710285763515</c:v>
                </c:pt>
                <c:pt idx="730">
                  <c:v>16.277598159443027</c:v>
                </c:pt>
                <c:pt idx="731">
                  <c:v>16.279570800659858</c:v>
                </c:pt>
                <c:pt idx="732">
                  <c:v>16.277618049493093</c:v>
                </c:pt>
                <c:pt idx="733">
                  <c:v>16.275621413402138</c:v>
                </c:pt>
                <c:pt idx="734">
                  <c:v>16.273578359336383</c:v>
                </c:pt>
                <c:pt idx="735">
                  <c:v>16.27537929967221</c:v>
                </c:pt>
                <c:pt idx="736">
                  <c:v>16.273264664506716</c:v>
                </c:pt>
                <c:pt idx="737">
                  <c:v>16.275016488563743</c:v>
                </c:pt>
                <c:pt idx="738">
                  <c:v>16.276767791897498</c:v>
                </c:pt>
                <c:pt idx="739">
                  <c:v>16.278537926181155</c:v>
                </c:pt>
                <c:pt idx="740">
                  <c:v>16.276453550516404</c:v>
                </c:pt>
                <c:pt idx="741">
                  <c:v>16.28217814986597</c:v>
                </c:pt>
                <c:pt idx="742">
                  <c:v>16.276303736765154</c:v>
                </c:pt>
                <c:pt idx="743">
                  <c:v>16.278245354857606</c:v>
                </c:pt>
                <c:pt idx="744">
                  <c:v>16.276353634933049</c:v>
                </c:pt>
                <c:pt idx="745">
                  <c:v>16.282262624274633</c:v>
                </c:pt>
                <c:pt idx="746">
                  <c:v>16.284321415995869</c:v>
                </c:pt>
                <c:pt idx="747">
                  <c:v>16.282507191749431</c:v>
                </c:pt>
                <c:pt idx="748">
                  <c:v>16.288454844342269</c:v>
                </c:pt>
                <c:pt idx="749">
                  <c:v>16.290499035874468</c:v>
                </c:pt>
                <c:pt idx="750">
                  <c:v>16.288626531984864</c:v>
                </c:pt>
                <c:pt idx="751">
                  <c:v>16.290599778820475</c:v>
                </c:pt>
                <c:pt idx="752">
                  <c:v>16.296406868625272</c:v>
                </c:pt>
                <c:pt idx="753">
                  <c:v>16.298285385304606</c:v>
                </c:pt>
                <c:pt idx="754">
                  <c:v>16.296238636268662</c:v>
                </c:pt>
                <c:pt idx="755">
                  <c:v>16.298054751325434</c:v>
                </c:pt>
                <c:pt idx="756">
                  <c:v>16.303738857900928</c:v>
                </c:pt>
                <c:pt idx="757">
                  <c:v>16.305541758145122</c:v>
                </c:pt>
                <c:pt idx="758">
                  <c:v>16.307363217339599</c:v>
                </c:pt>
                <c:pt idx="759">
                  <c:v>16.305335394870777</c:v>
                </c:pt>
                <c:pt idx="760">
                  <c:v>16.307231915847488</c:v>
                </c:pt>
                <c:pt idx="761">
                  <c:v>16.313060373454547</c:v>
                </c:pt>
                <c:pt idx="762">
                  <c:v>16.315060295235138</c:v>
                </c:pt>
                <c:pt idx="763">
                  <c:v>16.320988039247627</c:v>
                </c:pt>
                <c:pt idx="764">
                  <c:v>16.323101417582958</c:v>
                </c:pt>
                <c:pt idx="765">
                  <c:v>16.325252013127013</c:v>
                </c:pt>
                <c:pt idx="766">
                  <c:v>16.323531385895397</c:v>
                </c:pt>
                <c:pt idx="767">
                  <c:v>16.329539794522482</c:v>
                </c:pt>
                <c:pt idx="768">
                  <c:v>16.327742750976924</c:v>
                </c:pt>
                <c:pt idx="769">
                  <c:v>16.329790722103493</c:v>
                </c:pt>
                <c:pt idx="770">
                  <c:v>16.331793705631362</c:v>
                </c:pt>
                <c:pt idx="771">
                  <c:v>16.333758995005116</c:v>
                </c:pt>
                <c:pt idx="772">
                  <c:v>16.335684889125513</c:v>
                </c:pt>
                <c:pt idx="773">
                  <c:v>16.337573352713925</c:v>
                </c:pt>
                <c:pt idx="774">
                  <c:v>16.335555125296789</c:v>
                </c:pt>
                <c:pt idx="775">
                  <c:v>16.34128568683936</c:v>
                </c:pt>
                <c:pt idx="776">
                  <c:v>16.339248377367507</c:v>
                </c:pt>
                <c:pt idx="777">
                  <c:v>16.337220597847821</c:v>
                </c:pt>
                <c:pt idx="778">
                  <c:v>16.339108130968018</c:v>
                </c:pt>
                <c:pt idx="779">
                  <c:v>16.34105495984803</c:v>
                </c:pt>
                <c:pt idx="780">
                  <c:v>16.343058326891153</c:v>
                </c:pt>
                <c:pt idx="781">
                  <c:v>16.341227183850666</c:v>
                </c:pt>
                <c:pt idx="782">
                  <c:v>16.343317369739804</c:v>
                </c:pt>
                <c:pt idx="783">
                  <c:v>16.341556024818718</c:v>
                </c:pt>
                <c:pt idx="784">
                  <c:v>16.343694680732455</c:v>
                </c:pt>
                <c:pt idx="785">
                  <c:v>16.341969398422698</c:v>
                </c:pt>
                <c:pt idx="786">
                  <c:v>16.348003840734606</c:v>
                </c:pt>
                <c:pt idx="787">
                  <c:v>16.342374733043904</c:v>
                </c:pt>
                <c:pt idx="788">
                  <c:v>16.340587239276953</c:v>
                </c:pt>
                <c:pt idx="789">
                  <c:v>16.34652195735223</c:v>
                </c:pt>
                <c:pt idx="790">
                  <c:v>16.348519622870775</c:v>
                </c:pt>
                <c:pt idx="791">
                  <c:v>16.346590179933955</c:v>
                </c:pt>
                <c:pt idx="792">
                  <c:v>16.352389038538178</c:v>
                </c:pt>
                <c:pt idx="793">
                  <c:v>16.346526863663154</c:v>
                </c:pt>
                <c:pt idx="794">
                  <c:v>16.348420966807826</c:v>
                </c:pt>
                <c:pt idx="795">
                  <c:v>16.350326073760858</c:v>
                </c:pt>
                <c:pt idx="796">
                  <c:v>16.348358167040811</c:v>
                </c:pt>
                <c:pt idx="797">
                  <c:v>16.350306442590522</c:v>
                </c:pt>
                <c:pt idx="798">
                  <c:v>16.34841454026013</c:v>
                </c:pt>
                <c:pt idx="799">
                  <c:v>16.354342560459472</c:v>
                </c:pt>
                <c:pt idx="800">
                  <c:v>16.360325664744231</c:v>
                </c:pt>
                <c:pt idx="801">
                  <c:v>16.358591436308668</c:v>
                </c:pt>
                <c:pt idx="802">
                  <c:v>16.356889976274296</c:v>
                </c:pt>
                <c:pt idx="803">
                  <c:v>16.362968018172023</c:v>
                </c:pt>
                <c:pt idx="804">
                  <c:v>16.361282635721679</c:v>
                </c:pt>
                <c:pt idx="805">
                  <c:v>16.367352662927434</c:v>
                </c:pt>
                <c:pt idx="806">
                  <c:v>16.36951405772415</c:v>
                </c:pt>
                <c:pt idx="807">
                  <c:v>16.37164711119458</c:v>
                </c:pt>
                <c:pt idx="808">
                  <c:v>16.373738291523527</c:v>
                </c:pt>
                <c:pt idx="809">
                  <c:v>16.371898569751767</c:v>
                </c:pt>
                <c:pt idx="810">
                  <c:v>16.377784488650519</c:v>
                </c:pt>
                <c:pt idx="811">
                  <c:v>16.375861283790108</c:v>
                </c:pt>
                <c:pt idx="812">
                  <c:v>16.377798622820279</c:v>
                </c:pt>
                <c:pt idx="813">
                  <c:v>16.383619506303255</c:v>
                </c:pt>
                <c:pt idx="814">
                  <c:v>16.381682863293296</c:v>
                </c:pt>
                <c:pt idx="815">
                  <c:v>16.383655335545111</c:v>
                </c:pt>
                <c:pt idx="816">
                  <c:v>16.389548638880136</c:v>
                </c:pt>
                <c:pt idx="817">
                  <c:v>16.387715935678766</c:v>
                </c:pt>
                <c:pt idx="818">
                  <c:v>16.389819700561642</c:v>
                </c:pt>
                <c:pt idx="819">
                  <c:v>16.391966906385882</c:v>
                </c:pt>
                <c:pt idx="820">
                  <c:v>16.390275459481138</c:v>
                </c:pt>
                <c:pt idx="821">
                  <c:v>16.396381248503893</c:v>
                </c:pt>
                <c:pt idx="822">
                  <c:v>16.402514066275362</c:v>
                </c:pt>
                <c:pt idx="823">
                  <c:v>16.396995389642075</c:v>
                </c:pt>
                <c:pt idx="824">
                  <c:v>16.403113071019277</c:v>
                </c:pt>
                <c:pt idx="825">
                  <c:v>16.401426573987301</c:v>
                </c:pt>
                <c:pt idx="826">
                  <c:v>16.407469891567899</c:v>
                </c:pt>
                <c:pt idx="827">
                  <c:v>16.40182398285738</c:v>
                </c:pt>
                <c:pt idx="828">
                  <c:v>16.411667946173583</c:v>
                </c:pt>
                <c:pt idx="829">
                  <c:v>16.409826559450234</c:v>
                </c:pt>
                <c:pt idx="830">
                  <c:v>16.407949430395693</c:v>
                </c:pt>
                <c:pt idx="831">
                  <c:v>16.413818473561857</c:v>
                </c:pt>
                <c:pt idx="832">
                  <c:v>16.411911695919322</c:v>
                </c:pt>
                <c:pt idx="833">
                  <c:v>16.41390506811306</c:v>
                </c:pt>
                <c:pt idx="834">
                  <c:v>16.412046383858318</c:v>
                </c:pt>
                <c:pt idx="835">
                  <c:v>16.410221244240145</c:v>
                </c:pt>
                <c:pt idx="836">
                  <c:v>16.41621562226743</c:v>
                </c:pt>
                <c:pt idx="837">
                  <c:v>16.41837476337119</c:v>
                </c:pt>
                <c:pt idx="838">
                  <c:v>16.416696257585134</c:v>
                </c:pt>
                <c:pt idx="839">
                  <c:v>16.418936009601612</c:v>
                </c:pt>
                <c:pt idx="840">
                  <c:v>16.421205263872267</c:v>
                </c:pt>
                <c:pt idx="841">
                  <c:v>16.415723718667937</c:v>
                </c:pt>
                <c:pt idx="842">
                  <c:v>16.418007919903967</c:v>
                </c:pt>
                <c:pt idx="843">
                  <c:v>16.416394327588339</c:v>
                </c:pt>
                <c:pt idx="844">
                  <c:v>16.418635094521992</c:v>
                </c:pt>
                <c:pt idx="845">
                  <c:v>16.420840191768246</c:v>
                </c:pt>
                <c:pt idx="846">
                  <c:v>16.426873089366936</c:v>
                </c:pt>
                <c:pt idx="847">
                  <c:v>16.425095353941575</c:v>
                </c:pt>
                <c:pt idx="848">
                  <c:v>16.427174695434672</c:v>
                </c:pt>
                <c:pt idx="849">
                  <c:v>16.429217483112495</c:v>
                </c:pt>
                <c:pt idx="850">
                  <c:v>16.427367077381685</c:v>
                </c:pt>
                <c:pt idx="851">
                  <c:v>16.429403704163779</c:v>
                </c:pt>
                <c:pt idx="852">
                  <c:v>16.427566092330633</c:v>
                </c:pt>
                <c:pt idx="853">
                  <c:v>16.433519985618958</c:v>
                </c:pt>
                <c:pt idx="854">
                  <c:v>16.427866029729127</c:v>
                </c:pt>
                <c:pt idx="855">
                  <c:v>16.433908099723979</c:v>
                </c:pt>
                <c:pt idx="856">
                  <c:v>16.440010090922858</c:v>
                </c:pt>
                <c:pt idx="857">
                  <c:v>16.438380546625659</c:v>
                </c:pt>
                <c:pt idx="858">
                  <c:v>16.440673111230943</c:v>
                </c:pt>
                <c:pt idx="859">
                  <c:v>16.435224447098864</c:v>
                </c:pt>
                <c:pt idx="860">
                  <c:v>16.44531792866314</c:v>
                </c:pt>
                <c:pt idx="861">
                  <c:v>16.44764327254607</c:v>
                </c:pt>
                <c:pt idx="862">
                  <c:v>16.449953178551347</c:v>
                </c:pt>
                <c:pt idx="863">
                  <c:v>16.452227374831775</c:v>
                </c:pt>
                <c:pt idx="864">
                  <c:v>16.454467648874441</c:v>
                </c:pt>
                <c:pt idx="865">
                  <c:v>16.448893359064563</c:v>
                </c:pt>
                <c:pt idx="866">
                  <c:v>16.451040895531182</c:v>
                </c:pt>
                <c:pt idx="867">
                  <c:v>16.460917797918707</c:v>
                </c:pt>
                <c:pt idx="868">
                  <c:v>16.46300524448527</c:v>
                </c:pt>
                <c:pt idx="869">
                  <c:v>16.465074478690102</c:v>
                </c:pt>
                <c:pt idx="870">
                  <c:v>16.459400730202027</c:v>
                </c:pt>
                <c:pt idx="871">
                  <c:v>16.469257440363776</c:v>
                </c:pt>
                <c:pt idx="872">
                  <c:v>16.46361943822399</c:v>
                </c:pt>
                <c:pt idx="873">
                  <c:v>16.473553272791872</c:v>
                </c:pt>
                <c:pt idx="874">
                  <c:v>16.475773287799306</c:v>
                </c:pt>
                <c:pt idx="875">
                  <c:v>16.478032459972145</c:v>
                </c:pt>
                <c:pt idx="876">
                  <c:v>16.472569564288992</c:v>
                </c:pt>
                <c:pt idx="877">
                  <c:v>16.474917294094112</c:v>
                </c:pt>
                <c:pt idx="878">
                  <c:v>16.485047666926782</c:v>
                </c:pt>
                <c:pt idx="879">
                  <c:v>16.487425321019121</c:v>
                </c:pt>
                <c:pt idx="880">
                  <c:v>16.489787558123577</c:v>
                </c:pt>
                <c:pt idx="881">
                  <c:v>16.484362848514532</c:v>
                </c:pt>
                <c:pt idx="882">
                  <c:v>16.486668983033884</c:v>
                </c:pt>
                <c:pt idx="883">
                  <c:v>16.488943565956237</c:v>
                </c:pt>
                <c:pt idx="884">
                  <c:v>16.491175952289066</c:v>
                </c:pt>
                <c:pt idx="885">
                  <c:v>16.48559639958232</c:v>
                </c:pt>
                <c:pt idx="886">
                  <c:v>16.495515029866244</c:v>
                </c:pt>
                <c:pt idx="887">
                  <c:v>16.497640242324582</c:v>
                </c:pt>
                <c:pt idx="888">
                  <c:v>16.491992305222499</c:v>
                </c:pt>
                <c:pt idx="889">
                  <c:v>16.50188386317873</c:v>
                </c:pt>
                <c:pt idx="890">
                  <c:v>16.488495910842452</c:v>
                </c:pt>
                <c:pt idx="891">
                  <c:v>16.498447924391947</c:v>
                </c:pt>
                <c:pt idx="892">
                  <c:v>16.500662614182005</c:v>
                </c:pt>
                <c:pt idx="893">
                  <c:v>16.495173650514698</c:v>
                </c:pt>
                <c:pt idx="894">
                  <c:v>16.49749200595318</c:v>
                </c:pt>
                <c:pt idx="895">
                  <c:v>16.499852028263653</c:v>
                </c:pt>
                <c:pt idx="896">
                  <c:v>16.502236425891027</c:v>
                </c:pt>
                <c:pt idx="897">
                  <c:v>16.504646722373614</c:v>
                </c:pt>
                <c:pt idx="898">
                  <c:v>16.507056740448029</c:v>
                </c:pt>
                <c:pt idx="899">
                  <c:v>16.501700914057704</c:v>
                </c:pt>
                <c:pt idx="900">
                  <c:v>16.511845175504806</c:v>
                </c:pt>
                <c:pt idx="901">
                  <c:v>16.506421912869992</c:v>
                </c:pt>
                <c:pt idx="902">
                  <c:v>16.516494809038281</c:v>
                </c:pt>
                <c:pt idx="903">
                  <c:v>16.518756922057843</c:v>
                </c:pt>
                <c:pt idx="904">
                  <c:v>16.513208569763442</c:v>
                </c:pt>
                <c:pt idx="905">
                  <c:v>16.515403071299442</c:v>
                </c:pt>
                <c:pt idx="906">
                  <c:v>16.517575466567944</c:v>
                </c:pt>
                <c:pt idx="907">
                  <c:v>16.511980673109424</c:v>
                </c:pt>
                <c:pt idx="908">
                  <c:v>16.521913790345351</c:v>
                </c:pt>
                <c:pt idx="909">
                  <c:v>16.524118607642489</c:v>
                </c:pt>
                <c:pt idx="910">
                  <c:v>16.526350836320756</c:v>
                </c:pt>
                <c:pt idx="911">
                  <c:v>16.536386407153852</c:v>
                </c:pt>
                <c:pt idx="912">
                  <c:v>16.530945239179719</c:v>
                </c:pt>
                <c:pt idx="913">
                  <c:v>16.533320256578399</c:v>
                </c:pt>
                <c:pt idx="914">
                  <c:v>16.535731281216417</c:v>
                </c:pt>
                <c:pt idx="915">
                  <c:v>16.538161814535453</c:v>
                </c:pt>
                <c:pt idx="916">
                  <c:v>16.540621653731478</c:v>
                </c:pt>
                <c:pt idx="917">
                  <c:v>16.535311535018433</c:v>
                </c:pt>
                <c:pt idx="918">
                  <c:v>16.537749917586723</c:v>
                </c:pt>
                <c:pt idx="919">
                  <c:v>16.540174287148623</c:v>
                </c:pt>
                <c:pt idx="920">
                  <c:v>16.54254705511692</c:v>
                </c:pt>
                <c:pt idx="921">
                  <c:v>16.544888185270874</c:v>
                </c:pt>
                <c:pt idx="922">
                  <c:v>16.554946446517736</c:v>
                </c:pt>
                <c:pt idx="923">
                  <c:v>16.549444578133148</c:v>
                </c:pt>
                <c:pt idx="924">
                  <c:v>16.55944806413963</c:v>
                </c:pt>
                <c:pt idx="925">
                  <c:v>16.553892549468593</c:v>
                </c:pt>
                <c:pt idx="926">
                  <c:v>16.563868581188213</c:v>
                </c:pt>
                <c:pt idx="927">
                  <c:v>16.558332224445358</c:v>
                </c:pt>
                <c:pt idx="928">
                  <c:v>16.552810869226089</c:v>
                </c:pt>
                <c:pt idx="929">
                  <c:v>16.555101944554295</c:v>
                </c:pt>
                <c:pt idx="930">
                  <c:v>16.565192633321189</c:v>
                </c:pt>
                <c:pt idx="931">
                  <c:v>16.567567484142462</c:v>
                </c:pt>
                <c:pt idx="932">
                  <c:v>16.569987730155919</c:v>
                </c:pt>
                <c:pt idx="933">
                  <c:v>16.564689959103539</c:v>
                </c:pt>
                <c:pt idx="934">
                  <c:v>16.574932185256895</c:v>
                </c:pt>
                <c:pt idx="935">
                  <c:v>16.569658814457931</c:v>
                </c:pt>
                <c:pt idx="936">
                  <c:v>16.572159348971308</c:v>
                </c:pt>
                <c:pt idx="937">
                  <c:v>16.574639429280662</c:v>
                </c:pt>
                <c:pt idx="938">
                  <c:v>16.57709102038563</c:v>
                </c:pt>
                <c:pt idx="939">
                  <c:v>16.579510381641125</c:v>
                </c:pt>
                <c:pt idx="940">
                  <c:v>16.581880239926054</c:v>
                </c:pt>
                <c:pt idx="941">
                  <c:v>16.576452289501074</c:v>
                </c:pt>
                <c:pt idx="942">
                  <c:v>16.578745212635628</c:v>
                </c:pt>
                <c:pt idx="943">
                  <c:v>16.581017337319047</c:v>
                </c:pt>
                <c:pt idx="944">
                  <c:v>16.591035074712281</c:v>
                </c:pt>
                <c:pt idx="945">
                  <c:v>16.577763643680402</c:v>
                </c:pt>
                <c:pt idx="946">
                  <c:v>16.595571295355057</c:v>
                </c:pt>
                <c:pt idx="947">
                  <c:v>16.582367716109705</c:v>
                </c:pt>
                <c:pt idx="948">
                  <c:v>16.584762332987953</c:v>
                </c:pt>
                <c:pt idx="949">
                  <c:v>16.594981051410844</c:v>
                </c:pt>
                <c:pt idx="950">
                  <c:v>16.589679792625354</c:v>
                </c:pt>
                <c:pt idx="951">
                  <c:v>16.599927216070345</c:v>
                </c:pt>
                <c:pt idx="952">
                  <c:v>16.594669878980529</c:v>
                </c:pt>
                <c:pt idx="953">
                  <c:v>16.597199842076051</c:v>
                </c:pt>
                <c:pt idx="954">
                  <c:v>16.599742605525432</c:v>
                </c:pt>
                <c:pt idx="955">
                  <c:v>16.594514931895493</c:v>
                </c:pt>
                <c:pt idx="956">
                  <c:v>16.604811164520651</c:v>
                </c:pt>
                <c:pt idx="957">
                  <c:v>16.615079533806021</c:v>
                </c:pt>
                <c:pt idx="958">
                  <c:v>16.61753188478929</c:v>
                </c:pt>
                <c:pt idx="959">
                  <c:v>16.604406019463219</c:v>
                </c:pt>
                <c:pt idx="960">
                  <c:v>16.61451850731854</c:v>
                </c:pt>
                <c:pt idx="961">
                  <c:v>16.609067254733461</c:v>
                </c:pt>
                <c:pt idx="962">
                  <c:v>16.619134699043002</c:v>
                </c:pt>
                <c:pt idx="963">
                  <c:v>16.613669698532725</c:v>
                </c:pt>
                <c:pt idx="964">
                  <c:v>16.615978841305946</c:v>
                </c:pt>
                <c:pt idx="965">
                  <c:v>16.626064239447036</c:v>
                </c:pt>
                <c:pt idx="966">
                  <c:v>16.62063917585904</c:v>
                </c:pt>
                <c:pt idx="967">
                  <c:v>16.630791515132167</c:v>
                </c:pt>
                <c:pt idx="968">
                  <c:v>16.633219606325731</c:v>
                </c:pt>
                <c:pt idx="969">
                  <c:v>16.627949110204188</c:v>
                </c:pt>
                <c:pt idx="970">
                  <c:v>16.638245960041633</c:v>
                </c:pt>
                <c:pt idx="971">
                  <c:v>16.640818616403127</c:v>
                </c:pt>
                <c:pt idx="972">
                  <c:v>16.627888182107412</c:v>
                </c:pt>
                <c:pt idx="973">
                  <c:v>16.630471528617278</c:v>
                </c:pt>
                <c:pt idx="974">
                  <c:v>16.640808903260897</c:v>
                </c:pt>
                <c:pt idx="975">
                  <c:v>16.643358795706369</c:v>
                </c:pt>
                <c:pt idx="976">
                  <c:v>16.638116190570997</c:v>
                </c:pt>
                <c:pt idx="977">
                  <c:v>16.64836315356877</c:v>
                </c:pt>
                <c:pt idx="978">
                  <c:v>16.643054325344639</c:v>
                </c:pt>
                <c:pt idx="979">
                  <c:v>16.653210766657821</c:v>
                </c:pt>
                <c:pt idx="980">
                  <c:v>16.655571802270398</c:v>
                </c:pt>
                <c:pt idx="981">
                  <c:v>16.642383005347572</c:v>
                </c:pt>
                <c:pt idx="982">
                  <c:v>16.652476270442214</c:v>
                </c:pt>
                <c:pt idx="983">
                  <c:v>16.654821033958029</c:v>
                </c:pt>
                <c:pt idx="984">
                  <c:v>16.657189737045563</c:v>
                </c:pt>
                <c:pt idx="985">
                  <c:v>16.659600751735528</c:v>
                </c:pt>
                <c:pt idx="986">
                  <c:v>16.662052421073149</c:v>
                </c:pt>
                <c:pt idx="987">
                  <c:v>16.664540986861272</c:v>
                </c:pt>
                <c:pt idx="988">
                  <c:v>16.667075187493285</c:v>
                </c:pt>
                <c:pt idx="989">
                  <c:v>16.669657247924391</c:v>
                </c:pt>
                <c:pt idx="990">
                  <c:v>16.67226328309566</c:v>
                </c:pt>
                <c:pt idx="991">
                  <c:v>16.659365051313532</c:v>
                </c:pt>
                <c:pt idx="992">
                  <c:v>16.677536827507375</c:v>
                </c:pt>
                <c:pt idx="993">
                  <c:v>16.664629527446539</c:v>
                </c:pt>
                <c:pt idx="994">
                  <c:v>16.682746287436657</c:v>
                </c:pt>
                <c:pt idx="995">
                  <c:v>16.685302743382199</c:v>
                </c:pt>
                <c:pt idx="996">
                  <c:v>16.672279223107203</c:v>
                </c:pt>
                <c:pt idx="997">
                  <c:v>16.674752203409597</c:v>
                </c:pt>
                <c:pt idx="998">
                  <c:v>16.684947443407001</c:v>
                </c:pt>
                <c:pt idx="999">
                  <c:v>16.69512015220932</c:v>
                </c:pt>
                <c:pt idx="1000">
                  <c:v>16.689744096039679</c:v>
                </c:pt>
                <c:pt idx="1001">
                  <c:v>16.757305127473241</c:v>
                </c:pt>
                <c:pt idx="1002">
                  <c:v>16.929186818150118</c:v>
                </c:pt>
                <c:pt idx="1003">
                  <c:v>17.063301900838095</c:v>
                </c:pt>
                <c:pt idx="1004">
                  <c:v>16.963791062264882</c:v>
                </c:pt>
                <c:pt idx="1005">
                  <c:v>16.676693119258239</c:v>
                </c:pt>
                <c:pt idx="1006">
                  <c:v>16.888158454499006</c:v>
                </c:pt>
                <c:pt idx="1007">
                  <c:v>17.19103128982972</c:v>
                </c:pt>
                <c:pt idx="1008">
                  <c:v>17.378081609051801</c:v>
                </c:pt>
                <c:pt idx="1009">
                  <c:v>17.503815867230628</c:v>
                </c:pt>
                <c:pt idx="1010">
                  <c:v>17.56822582392309</c:v>
                </c:pt>
                <c:pt idx="1011">
                  <c:v>17.609905327006064</c:v>
                </c:pt>
                <c:pt idx="1012">
                  <c:v>17.612597450493819</c:v>
                </c:pt>
                <c:pt idx="1013">
                  <c:v>17.583362272965172</c:v>
                </c:pt>
                <c:pt idx="1014">
                  <c:v>17.52976374209975</c:v>
                </c:pt>
                <c:pt idx="1015">
                  <c:v>17.436987252765494</c:v>
                </c:pt>
                <c:pt idx="1016">
                  <c:v>17.306017145302988</c:v>
                </c:pt>
                <c:pt idx="1017">
                  <c:v>17.168279623281506</c:v>
                </c:pt>
                <c:pt idx="1018">
                  <c:v>16.992096521843223</c:v>
                </c:pt>
                <c:pt idx="1019">
                  <c:v>16.792144925374586</c:v>
                </c:pt>
                <c:pt idx="1020">
                  <c:v>16.89241578479265</c:v>
                </c:pt>
                <c:pt idx="1021">
                  <c:v>17.149724646253855</c:v>
                </c:pt>
                <c:pt idx="1022">
                  <c:v>17.407373160096761</c:v>
                </c:pt>
                <c:pt idx="1023">
                  <c:v>17.681317223244513</c:v>
                </c:pt>
                <c:pt idx="1024">
                  <c:v>17.963770504540523</c:v>
                </c:pt>
                <c:pt idx="1025">
                  <c:v>18.238794997664584</c:v>
                </c:pt>
                <c:pt idx="1026">
                  <c:v>18.513572829814162</c:v>
                </c:pt>
                <c:pt idx="1027">
                  <c:v>18.787582188726304</c:v>
                </c:pt>
                <c:pt idx="1028">
                  <c:v>19.045248007071891</c:v>
                </c:pt>
                <c:pt idx="1029">
                  <c:v>19.302541225751057</c:v>
                </c:pt>
                <c:pt idx="1030">
                  <c:v>19.528894941470451</c:v>
                </c:pt>
                <c:pt idx="1031">
                  <c:v>19.747694248705553</c:v>
                </c:pt>
                <c:pt idx="1032">
                  <c:v>19.935195834758883</c:v>
                </c:pt>
                <c:pt idx="1033">
                  <c:v>20.114125872097624</c:v>
                </c:pt>
                <c:pt idx="1034">
                  <c:v>20.25322033852564</c:v>
                </c:pt>
                <c:pt idx="1035">
                  <c:v>20.368374055527749</c:v>
                </c:pt>
                <c:pt idx="1036">
                  <c:v>20.452481992425298</c:v>
                </c:pt>
                <c:pt idx="1037">
                  <c:v>20.513838804608962</c:v>
                </c:pt>
                <c:pt idx="1038">
                  <c:v>20.544829477566378</c:v>
                </c:pt>
                <c:pt idx="1039">
                  <c:v>20.553052708267838</c:v>
                </c:pt>
                <c:pt idx="1040">
                  <c:v>20.530413147372922</c:v>
                </c:pt>
                <c:pt idx="1041">
                  <c:v>20.476770731306161</c:v>
                </c:pt>
                <c:pt idx="1042">
                  <c:v>20.407801976521789</c:v>
                </c:pt>
                <c:pt idx="1043">
                  <c:v>20.323875356611097</c:v>
                </c:pt>
                <c:pt idx="1044">
                  <c:v>20.217510890748944</c:v>
                </c:pt>
                <c:pt idx="1045">
                  <c:v>20.088628176810179</c:v>
                </c:pt>
                <c:pt idx="1046">
                  <c:v>19.936735936665936</c:v>
                </c:pt>
                <c:pt idx="1047">
                  <c:v>19.784549943507155</c:v>
                </c:pt>
                <c:pt idx="1048">
                  <c:v>19.616169293153419</c:v>
                </c:pt>
                <c:pt idx="1049">
                  <c:v>19.439390125836105</c:v>
                </c:pt>
                <c:pt idx="1050">
                  <c:v>19.254481851705929</c:v>
                </c:pt>
                <c:pt idx="1051">
                  <c:v>19.084958122367091</c:v>
                </c:pt>
                <c:pt idx="1052">
                  <c:v>18.907478995267688</c:v>
                </c:pt>
                <c:pt idx="1053">
                  <c:v>18.737329618469406</c:v>
                </c:pt>
                <c:pt idx="1054">
                  <c:v>18.566500568304743</c:v>
                </c:pt>
                <c:pt idx="1055">
                  <c:v>18.402743505801201</c:v>
                </c:pt>
                <c:pt idx="1056">
                  <c:v>18.254118774458185</c:v>
                </c:pt>
                <c:pt idx="1057">
                  <c:v>18.128878151607132</c:v>
                </c:pt>
                <c:pt idx="1058">
                  <c:v>18.01188409789804</c:v>
                </c:pt>
                <c:pt idx="1059">
                  <c:v>17.90326914165778</c:v>
                </c:pt>
                <c:pt idx="1060">
                  <c:v>17.818416979267059</c:v>
                </c:pt>
                <c:pt idx="1061">
                  <c:v>17.749322776490231</c:v>
                </c:pt>
                <c:pt idx="1062">
                  <c:v>17.719182724032908</c:v>
                </c:pt>
                <c:pt idx="1063">
                  <c:v>17.697043839543312</c:v>
                </c:pt>
                <c:pt idx="1064">
                  <c:v>17.698652146571227</c:v>
                </c:pt>
                <c:pt idx="1065">
                  <c:v>17.724087967811826</c:v>
                </c:pt>
                <c:pt idx="1066">
                  <c:v>17.757659910605607</c:v>
                </c:pt>
                <c:pt idx="1067">
                  <c:v>17.822316959283853</c:v>
                </c:pt>
                <c:pt idx="1068">
                  <c:v>17.909916874387811</c:v>
                </c:pt>
                <c:pt idx="1069">
                  <c:v>17.99697168434124</c:v>
                </c:pt>
                <c:pt idx="1070">
                  <c:v>18.114620565780996</c:v>
                </c:pt>
                <c:pt idx="1071">
                  <c:v>18.231994628719548</c:v>
                </c:pt>
                <c:pt idx="1072">
                  <c:v>18.380358849988426</c:v>
                </c:pt>
                <c:pt idx="1073">
                  <c:v>18.528662834697041</c:v>
                </c:pt>
                <c:pt idx="1074">
                  <c:v>18.684556828251633</c:v>
                </c:pt>
                <c:pt idx="1075">
                  <c:v>18.847939250201939</c:v>
                </c:pt>
                <c:pt idx="1076">
                  <c:v>19.011080100846378</c:v>
                </c:pt>
                <c:pt idx="1077">
                  <c:v>19.181979749848495</c:v>
                </c:pt>
                <c:pt idx="1078">
                  <c:v>19.345401258635938</c:v>
                </c:pt>
                <c:pt idx="1079">
                  <c:v>19.517076658875453</c:v>
                </c:pt>
                <c:pt idx="1080">
                  <c:v>19.681455004793488</c:v>
                </c:pt>
                <c:pt idx="1081">
                  <c:v>19.822812059441763</c:v>
                </c:pt>
                <c:pt idx="1082">
                  <c:v>19.971984034887875</c:v>
                </c:pt>
                <c:pt idx="1083">
                  <c:v>20.105546687887308</c:v>
                </c:pt>
                <c:pt idx="1084">
                  <c:v>20.223509640151171</c:v>
                </c:pt>
                <c:pt idx="1085">
                  <c:v>20.325952949137054</c:v>
                </c:pt>
                <c:pt idx="1086">
                  <c:v>20.41288384773306</c:v>
                </c:pt>
                <c:pt idx="1087">
                  <c:v>20.491953641885619</c:v>
                </c:pt>
                <c:pt idx="1088">
                  <c:v>20.547418262280715</c:v>
                </c:pt>
                <c:pt idx="1089">
                  <c:v>20.59463418733985</c:v>
                </c:pt>
                <c:pt idx="1090">
                  <c:v>20.610293860441335</c:v>
                </c:pt>
                <c:pt idx="1091">
                  <c:v>20.610079393447403</c:v>
                </c:pt>
                <c:pt idx="1092">
                  <c:v>20.609780868928734</c:v>
                </c:pt>
                <c:pt idx="1093">
                  <c:v>20.578527705755711</c:v>
                </c:pt>
                <c:pt idx="1094">
                  <c:v>20.547465707853121</c:v>
                </c:pt>
                <c:pt idx="1095">
                  <c:v>20.477739646690072</c:v>
                </c:pt>
                <c:pt idx="1096">
                  <c:v>20.415921420977252</c:v>
                </c:pt>
                <c:pt idx="1097">
                  <c:v>20.33876003139434</c:v>
                </c:pt>
                <c:pt idx="1098">
                  <c:v>20.254142339122041</c:v>
                </c:pt>
                <c:pt idx="1099">
                  <c:v>20.162207755371654</c:v>
                </c:pt>
                <c:pt idx="1100">
                  <c:v>20.062970915079891</c:v>
                </c:pt>
                <c:pt idx="1101">
                  <c:v>19.948540561761757</c:v>
                </c:pt>
                <c:pt idx="1102">
                  <c:v>19.849755049628399</c:v>
                </c:pt>
                <c:pt idx="1103">
                  <c:v>19.743072843207113</c:v>
                </c:pt>
                <c:pt idx="1104">
                  <c:v>19.636116663538459</c:v>
                </c:pt>
                <c:pt idx="1105">
                  <c:v>19.536615754104922</c:v>
                </c:pt>
                <c:pt idx="1106">
                  <c:v>19.42906350380002</c:v>
                </c:pt>
                <c:pt idx="1107">
                  <c:v>19.336763536117783</c:v>
                </c:pt>
                <c:pt idx="1108">
                  <c:v>19.24412698377191</c:v>
                </c:pt>
                <c:pt idx="1109">
                  <c:v>19.166611452804467</c:v>
                </c:pt>
                <c:pt idx="1110">
                  <c:v>19.088663050169632</c:v>
                </c:pt>
                <c:pt idx="1111">
                  <c:v>19.041449962914495</c:v>
                </c:pt>
                <c:pt idx="1112">
                  <c:v>18.994107421766156</c:v>
                </c:pt>
                <c:pt idx="1113">
                  <c:v>18.946871415688115</c:v>
                </c:pt>
                <c:pt idx="1114">
                  <c:v>18.923232339552598</c:v>
                </c:pt>
                <c:pt idx="1115">
                  <c:v>18.907728131660374</c:v>
                </c:pt>
                <c:pt idx="1116">
                  <c:v>18.908119259524948</c:v>
                </c:pt>
                <c:pt idx="1117">
                  <c:v>18.924374058753539</c:v>
                </c:pt>
                <c:pt idx="1118">
                  <c:v>18.956489190907771</c:v>
                </c:pt>
                <c:pt idx="1119">
                  <c:v>18.988951969570092</c:v>
                </c:pt>
                <c:pt idx="1120">
                  <c:v>19.037299084764296</c:v>
                </c:pt>
                <c:pt idx="1121">
                  <c:v>19.101457381970157</c:v>
                </c:pt>
                <c:pt idx="1122">
                  <c:v>19.173494405470539</c:v>
                </c:pt>
                <c:pt idx="1123">
                  <c:v>19.253190950374663</c:v>
                </c:pt>
                <c:pt idx="1124">
                  <c:v>19.340356671533989</c:v>
                </c:pt>
                <c:pt idx="1125">
                  <c:v>19.434901202200685</c:v>
                </c:pt>
                <c:pt idx="1126">
                  <c:v>19.521279196769949</c:v>
                </c:pt>
                <c:pt idx="1127">
                  <c:v>19.622845849160015</c:v>
                </c:pt>
                <c:pt idx="1128">
                  <c:v>19.731881615986119</c:v>
                </c:pt>
                <c:pt idx="1129">
                  <c:v>19.840646300260044</c:v>
                </c:pt>
                <c:pt idx="1130">
                  <c:v>19.933630386143797</c:v>
                </c:pt>
                <c:pt idx="1131">
                  <c:v>20.034192090853715</c:v>
                </c:pt>
                <c:pt idx="1132">
                  <c:v>20.134702196599275</c:v>
                </c:pt>
                <c:pt idx="1133">
                  <c:v>20.227565194863534</c:v>
                </c:pt>
                <c:pt idx="1134">
                  <c:v>20.312951013583632</c:v>
                </c:pt>
                <c:pt idx="1135">
                  <c:v>20.390955681692599</c:v>
                </c:pt>
                <c:pt idx="1136">
                  <c:v>20.461590458630265</c:v>
                </c:pt>
                <c:pt idx="1137">
                  <c:v>20.540323449188886</c:v>
                </c:pt>
                <c:pt idx="1138">
                  <c:v>20.588235956928418</c:v>
                </c:pt>
                <c:pt idx="1139">
                  <c:v>20.636323714638877</c:v>
                </c:pt>
                <c:pt idx="1140">
                  <c:v>20.668999919399297</c:v>
                </c:pt>
                <c:pt idx="1141">
                  <c:v>20.701732321732507</c:v>
                </c:pt>
                <c:pt idx="1142">
                  <c:v>20.718896050417982</c:v>
                </c:pt>
                <c:pt idx="1143">
                  <c:v>20.720342809716783</c:v>
                </c:pt>
                <c:pt idx="1144">
                  <c:v>20.721481364768831</c:v>
                </c:pt>
                <c:pt idx="1145">
                  <c:v>20.706696125796586</c:v>
                </c:pt>
                <c:pt idx="1146">
                  <c:v>20.683747011591535</c:v>
                </c:pt>
                <c:pt idx="1147">
                  <c:v>20.652709186679687</c:v>
                </c:pt>
                <c:pt idx="1148">
                  <c:v>20.613680641606098</c:v>
                </c:pt>
                <c:pt idx="1149">
                  <c:v>20.566796506328156</c:v>
                </c:pt>
                <c:pt idx="1150">
                  <c:v>20.519886455107756</c:v>
                </c:pt>
                <c:pt idx="1151">
                  <c:v>20.465257684803788</c:v>
                </c:pt>
                <c:pt idx="1152">
                  <c:v>20.40299807413248</c:v>
                </c:pt>
                <c:pt idx="1153">
                  <c:v>20.348725337510867</c:v>
                </c:pt>
                <c:pt idx="1154">
                  <c:v>20.279241445964647</c:v>
                </c:pt>
                <c:pt idx="1155">
                  <c:v>20.210132210636139</c:v>
                </c:pt>
                <c:pt idx="1156">
                  <c:v>20.156926694901369</c:v>
                </c:pt>
                <c:pt idx="1157">
                  <c:v>20.096240226317345</c:v>
                </c:pt>
                <c:pt idx="1158">
                  <c:v>20.035712887651634</c:v>
                </c:pt>
                <c:pt idx="1159">
                  <c:v>19.982979952313393</c:v>
                </c:pt>
                <c:pt idx="1160">
                  <c:v>19.937929130867378</c:v>
                </c:pt>
                <c:pt idx="1161">
                  <c:v>19.892714182010248</c:v>
                </c:pt>
                <c:pt idx="1162">
                  <c:v>19.855038777243326</c:v>
                </c:pt>
                <c:pt idx="1163">
                  <c:v>19.82484613973752</c:v>
                </c:pt>
                <c:pt idx="1164">
                  <c:v>19.794310209800177</c:v>
                </c:pt>
                <c:pt idx="1165">
                  <c:v>19.778938386162793</c:v>
                </c:pt>
                <c:pt idx="1166">
                  <c:v>19.770989054104007</c:v>
                </c:pt>
                <c:pt idx="1167">
                  <c:v>19.770554733029332</c:v>
                </c:pt>
                <c:pt idx="1168">
                  <c:v>19.769995077053277</c:v>
                </c:pt>
                <c:pt idx="1169">
                  <c:v>19.785005215327658</c:v>
                </c:pt>
                <c:pt idx="1170">
                  <c:v>19.800165782608655</c:v>
                </c:pt>
                <c:pt idx="1171">
                  <c:v>19.815572394700478</c:v>
                </c:pt>
                <c:pt idx="1172">
                  <c:v>19.846801033505493</c:v>
                </c:pt>
                <c:pt idx="1173">
                  <c:v>19.893894551915029</c:v>
                </c:pt>
                <c:pt idx="1174">
                  <c:v>19.941329984168625</c:v>
                </c:pt>
                <c:pt idx="1175">
                  <c:v>19.989109840548316</c:v>
                </c:pt>
                <c:pt idx="1176">
                  <c:v>20.052718749554909</c:v>
                </c:pt>
                <c:pt idx="1177">
                  <c:v>20.108765762309236</c:v>
                </c:pt>
                <c:pt idx="1178">
                  <c:v>20.16488064766752</c:v>
                </c:pt>
                <c:pt idx="1179">
                  <c:v>20.22868082861228</c:v>
                </c:pt>
                <c:pt idx="1180">
                  <c:v>20.30004008101232</c:v>
                </c:pt>
                <c:pt idx="1181">
                  <c:v>20.363331061988639</c:v>
                </c:pt>
                <c:pt idx="1182">
                  <c:v>20.426279495497809</c:v>
                </c:pt>
                <c:pt idx="1183">
                  <c:v>20.488880049270787</c:v>
                </c:pt>
                <c:pt idx="1184">
                  <c:v>20.551135770940558</c:v>
                </c:pt>
                <c:pt idx="1185">
                  <c:v>20.597556324288796</c:v>
                </c:pt>
                <c:pt idx="1186">
                  <c:v>20.659271938186116</c:v>
                </c:pt>
                <c:pt idx="1187">
                  <c:v>20.697541030882043</c:v>
                </c:pt>
                <c:pt idx="1188">
                  <c:v>20.743557576118583</c:v>
                </c:pt>
                <c:pt idx="1189">
                  <c:v>20.781936256136515</c:v>
                </c:pt>
                <c:pt idx="1190">
                  <c:v>20.812793944066605</c:v>
                </c:pt>
                <c:pt idx="1191">
                  <c:v>20.843972656895968</c:v>
                </c:pt>
                <c:pt idx="1192">
                  <c:v>20.867747298907052</c:v>
                </c:pt>
                <c:pt idx="1193">
                  <c:v>20.884098764825254</c:v>
                </c:pt>
                <c:pt idx="1194">
                  <c:v>20.90075384099854</c:v>
                </c:pt>
                <c:pt idx="1195">
                  <c:v>20.902113300929745</c:v>
                </c:pt>
                <c:pt idx="1196">
                  <c:v>20.903636394277772</c:v>
                </c:pt>
                <c:pt idx="1197">
                  <c:v>20.897461684269608</c:v>
                </c:pt>
                <c:pt idx="1198">
                  <c:v>20.891222075846454</c:v>
                </c:pt>
                <c:pt idx="1199">
                  <c:v>20.861498075802171</c:v>
                </c:pt>
                <c:pt idx="1200">
                  <c:v>20.847021465749741</c:v>
                </c:pt>
                <c:pt idx="1201">
                  <c:v>20.832193234584736</c:v>
                </c:pt>
                <c:pt idx="1202">
                  <c:v>20.801460847407931</c:v>
                </c:pt>
                <c:pt idx="1203">
                  <c:v>20.770388733490972</c:v>
                </c:pt>
                <c:pt idx="1204">
                  <c:v>20.73904569269931</c:v>
                </c:pt>
                <c:pt idx="1205">
                  <c:v>20.707517456893637</c:v>
                </c:pt>
                <c:pt idx="1206">
                  <c:v>20.66812909483966</c:v>
                </c:pt>
                <c:pt idx="1207">
                  <c:v>20.636514933456606</c:v>
                </c:pt>
                <c:pt idx="1208">
                  <c:v>20.605018204319499</c:v>
                </c:pt>
                <c:pt idx="1209">
                  <c:v>20.573744022284</c:v>
                </c:pt>
                <c:pt idx="1210">
                  <c:v>20.527241866124928</c:v>
                </c:pt>
                <c:pt idx="1211">
                  <c:v>20.512154196521255</c:v>
                </c:pt>
                <c:pt idx="1212">
                  <c:v>20.489643663953608</c:v>
                </c:pt>
                <c:pt idx="1213">
                  <c:v>20.467434678740052</c:v>
                </c:pt>
                <c:pt idx="1214">
                  <c:v>20.445437424420156</c:v>
                </c:pt>
                <c:pt idx="1215">
                  <c:v>20.439076400388501</c:v>
                </c:pt>
                <c:pt idx="1216">
                  <c:v>20.424959202704986</c:v>
                </c:pt>
                <c:pt idx="1217">
                  <c:v>20.418506497621475</c:v>
                </c:pt>
                <c:pt idx="1218">
                  <c:v>20.411862886282385</c:v>
                </c:pt>
                <c:pt idx="1219">
                  <c:v>20.412711038645103</c:v>
                </c:pt>
                <c:pt idx="1220">
                  <c:v>20.4287572107763</c:v>
                </c:pt>
                <c:pt idx="1221">
                  <c:v>20.436688370330195</c:v>
                </c:pt>
                <c:pt idx="1222">
                  <c:v>20.444291046540283</c:v>
                </c:pt>
                <c:pt idx="1223">
                  <c:v>20.467162388535034</c:v>
                </c:pt>
                <c:pt idx="1224">
                  <c:v>20.489871939658833</c:v>
                </c:pt>
                <c:pt idx="1225">
                  <c:v>20.512538000311846</c:v>
                </c:pt>
                <c:pt idx="1226">
                  <c:v>20.543030866307525</c:v>
                </c:pt>
                <c:pt idx="1227">
                  <c:v>20.589219925001341</c:v>
                </c:pt>
                <c:pt idx="1228">
                  <c:v>20.61235472287369</c:v>
                </c:pt>
                <c:pt idx="1229">
                  <c:v>20.651322889919019</c:v>
                </c:pt>
                <c:pt idx="1230">
                  <c:v>20.690625570136717</c:v>
                </c:pt>
                <c:pt idx="1231">
                  <c:v>20.730252134465402</c:v>
                </c:pt>
                <c:pt idx="1232">
                  <c:v>20.762405284718188</c:v>
                </c:pt>
                <c:pt idx="1233">
                  <c:v>20.810293426597205</c:v>
                </c:pt>
                <c:pt idx="1234">
                  <c:v>20.850505114946458</c:v>
                </c:pt>
                <c:pt idx="1235">
                  <c:v>20.890693188099799</c:v>
                </c:pt>
                <c:pt idx="1236">
                  <c:v>20.922967567029094</c:v>
                </c:pt>
                <c:pt idx="1237">
                  <c:v>20.962773537190184</c:v>
                </c:pt>
                <c:pt idx="1238">
                  <c:v>21.002275702855428</c:v>
                </c:pt>
                <c:pt idx="1239">
                  <c:v>21.02590766031496</c:v>
                </c:pt>
                <c:pt idx="1240">
                  <c:v>21.049198892371304</c:v>
                </c:pt>
                <c:pt idx="1241">
                  <c:v>21.07994007702052</c:v>
                </c:pt>
                <c:pt idx="1242">
                  <c:v>21.102663147515042</c:v>
                </c:pt>
                <c:pt idx="1243">
                  <c:v>21.1174674453741</c:v>
                </c:pt>
                <c:pt idx="1244">
                  <c:v>21.132225715039745</c:v>
                </c:pt>
                <c:pt idx="1245">
                  <c:v>21.147073314776982</c:v>
                </c:pt>
                <c:pt idx="1246">
                  <c:v>21.146571282894996</c:v>
                </c:pt>
                <c:pt idx="1247">
                  <c:v>21.146335612318129</c:v>
                </c:pt>
                <c:pt idx="1248">
                  <c:v>21.161951954351832</c:v>
                </c:pt>
                <c:pt idx="1249">
                  <c:v>21.154595605963831</c:v>
                </c:pt>
                <c:pt idx="1250">
                  <c:v>21.155309785169308</c:v>
                </c:pt>
                <c:pt idx="1251">
                  <c:v>21.132979942581898</c:v>
                </c:pt>
                <c:pt idx="1252">
                  <c:v>21.134121652100138</c:v>
                </c:pt>
                <c:pt idx="1253">
                  <c:v>21.119801537535544</c:v>
                </c:pt>
                <c:pt idx="1254">
                  <c:v>21.113206074463132</c:v>
                </c:pt>
                <c:pt idx="1255">
                  <c:v>21.098684615422211</c:v>
                </c:pt>
                <c:pt idx="1256">
                  <c:v>21.076143413317602</c:v>
                </c:pt>
                <c:pt idx="1257">
                  <c:v>21.06104916972378</c:v>
                </c:pt>
                <c:pt idx="1258">
                  <c:v>21.045608551149446</c:v>
                </c:pt>
                <c:pt idx="1259">
                  <c:v>21.02206790828486</c:v>
                </c:pt>
                <c:pt idx="1260">
                  <c:v>21.013763228494557</c:v>
                </c:pt>
                <c:pt idx="1261">
                  <c:v>21.005243102131839</c:v>
                </c:pt>
                <c:pt idx="1262">
                  <c:v>20.98106016463764</c:v>
                </c:pt>
                <c:pt idx="1263">
                  <c:v>20.964620469791093</c:v>
                </c:pt>
                <c:pt idx="1264">
                  <c:v>20.94826779072649</c:v>
                </c:pt>
                <c:pt idx="1265">
                  <c:v>20.939874629594019</c:v>
                </c:pt>
                <c:pt idx="1266">
                  <c:v>20.939517175881111</c:v>
                </c:pt>
                <c:pt idx="1267">
                  <c:v>20.931711038699394</c:v>
                </c:pt>
                <c:pt idx="1268">
                  <c:v>20.924235144141544</c:v>
                </c:pt>
                <c:pt idx="1269">
                  <c:v>20.94034972608636</c:v>
                </c:pt>
                <c:pt idx="1270">
                  <c:v>20.925632212870131</c:v>
                </c:pt>
                <c:pt idx="1271">
                  <c:v>20.934355259211888</c:v>
                </c:pt>
                <c:pt idx="1272">
                  <c:v>20.943125159434182</c:v>
                </c:pt>
                <c:pt idx="1273">
                  <c:v>20.959595687210221</c:v>
                </c:pt>
                <c:pt idx="1274">
                  <c:v>20.98367141413679</c:v>
                </c:pt>
                <c:pt idx="1275">
                  <c:v>21.198424136476532</c:v>
                </c:pt>
                <c:pt idx="1276">
                  <c:v>22.341380477225979</c:v>
                </c:pt>
                <c:pt idx="1277">
                  <c:v>22.930632529065051</c:v>
                </c:pt>
                <c:pt idx="1278">
                  <c:v>22.48677444286669</c:v>
                </c:pt>
                <c:pt idx="1279">
                  <c:v>22.093204538445047</c:v>
                </c:pt>
                <c:pt idx="1280">
                  <c:v>22.166232850487464</c:v>
                </c:pt>
                <c:pt idx="1281">
                  <c:v>22.359599805606102</c:v>
                </c:pt>
                <c:pt idx="1282">
                  <c:v>22.50841134498387</c:v>
                </c:pt>
                <c:pt idx="1283">
                  <c:v>22.76835054351406</c:v>
                </c:pt>
                <c:pt idx="1284">
                  <c:v>23.31608863190538</c:v>
                </c:pt>
                <c:pt idx="1285">
                  <c:v>24.143559566703345</c:v>
                </c:pt>
                <c:pt idx="1286">
                  <c:v>25.016119225063214</c:v>
                </c:pt>
                <c:pt idx="1287">
                  <c:v>25.623084474128675</c:v>
                </c:pt>
                <c:pt idx="1288">
                  <c:v>25.655136893892095</c:v>
                </c:pt>
                <c:pt idx="1289">
                  <c:v>25.245859287023904</c:v>
                </c:pt>
                <c:pt idx="1290">
                  <c:v>24.764830055577079</c:v>
                </c:pt>
                <c:pt idx="1291">
                  <c:v>24.698868977521798</c:v>
                </c:pt>
                <c:pt idx="1292">
                  <c:v>25.156604096293599</c:v>
                </c:pt>
                <c:pt idx="1293">
                  <c:v>25.842353866231889</c:v>
                </c:pt>
                <c:pt idx="1294">
                  <c:v>26.500112995898682</c:v>
                </c:pt>
                <c:pt idx="1295">
                  <c:v>27.140728158698138</c:v>
                </c:pt>
                <c:pt idx="1296">
                  <c:v>27.655840252908753</c:v>
                </c:pt>
                <c:pt idx="1297">
                  <c:v>28.017468082696467</c:v>
                </c:pt>
                <c:pt idx="1298">
                  <c:v>28.141097491319613</c:v>
                </c:pt>
                <c:pt idx="1299">
                  <c:v>27.979573067819558</c:v>
                </c:pt>
                <c:pt idx="1300">
                  <c:v>27.681271206029859</c:v>
                </c:pt>
                <c:pt idx="1301">
                  <c:v>27.622423592079009</c:v>
                </c:pt>
                <c:pt idx="1302">
                  <c:v>27.930584088132129</c:v>
                </c:pt>
                <c:pt idx="1303">
                  <c:v>28.548723676639806</c:v>
                </c:pt>
                <c:pt idx="1304">
                  <c:v>29.285072724084404</c:v>
                </c:pt>
                <c:pt idx="1305">
                  <c:v>29.938952625585543</c:v>
                </c:pt>
                <c:pt idx="1306">
                  <c:v>30.345195538011069</c:v>
                </c:pt>
                <c:pt idx="1307">
                  <c:v>30.465107972658252</c:v>
                </c:pt>
                <c:pt idx="1308">
                  <c:v>30.349375224233587</c:v>
                </c:pt>
                <c:pt idx="1309">
                  <c:v>30.118105250881467</c:v>
                </c:pt>
                <c:pt idx="1310">
                  <c:v>29.905986440602174</c:v>
                </c:pt>
                <c:pt idx="1311">
                  <c:v>29.920059466169235</c:v>
                </c:pt>
                <c:pt idx="1312">
                  <c:v>30.282206368772105</c:v>
                </c:pt>
                <c:pt idx="1313">
                  <c:v>30.92363254041706</c:v>
                </c:pt>
                <c:pt idx="1314">
                  <c:v>31.644271154107173</c:v>
                </c:pt>
                <c:pt idx="1315">
                  <c:v>32.181908298886796</c:v>
                </c:pt>
                <c:pt idx="1316">
                  <c:v>32.388212026171736</c:v>
                </c:pt>
                <c:pt idx="1317">
                  <c:v>32.312847445781166</c:v>
                </c:pt>
                <c:pt idx="1318">
                  <c:v>32.079615631629729</c:v>
                </c:pt>
                <c:pt idx="1319">
                  <c:v>31.877977232196976</c:v>
                </c:pt>
                <c:pt idx="1320">
                  <c:v>31.869419889847922</c:v>
                </c:pt>
                <c:pt idx="1321">
                  <c:v>32.135100867194403</c:v>
                </c:pt>
                <c:pt idx="1322">
                  <c:v>32.643188438741738</c:v>
                </c:pt>
                <c:pt idx="1323">
                  <c:v>33.325834199415901</c:v>
                </c:pt>
                <c:pt idx="1324">
                  <c:v>33.967388752126062</c:v>
                </c:pt>
                <c:pt idx="1325">
                  <c:v>34.389737747357792</c:v>
                </c:pt>
                <c:pt idx="1326">
                  <c:v>34.497398136869052</c:v>
                </c:pt>
                <c:pt idx="1327">
                  <c:v>34.35594919650562</c:v>
                </c:pt>
                <c:pt idx="1328">
                  <c:v>34.159118526972378</c:v>
                </c:pt>
                <c:pt idx="1329">
                  <c:v>34.096338290461169</c:v>
                </c:pt>
                <c:pt idx="1330">
                  <c:v>34.298249219130994</c:v>
                </c:pt>
                <c:pt idx="1331">
                  <c:v>34.779571200854569</c:v>
                </c:pt>
                <c:pt idx="1332">
                  <c:v>35.430487145946913</c:v>
                </c:pt>
                <c:pt idx="1333">
                  <c:v>36.075293072021879</c:v>
                </c:pt>
                <c:pt idx="1334">
                  <c:v>36.593110234834221</c:v>
                </c:pt>
                <c:pt idx="1335">
                  <c:v>36.857736503126937</c:v>
                </c:pt>
                <c:pt idx="1336">
                  <c:v>36.859686497966827</c:v>
                </c:pt>
                <c:pt idx="1337">
                  <c:v>36.724184095591099</c:v>
                </c:pt>
                <c:pt idx="1338">
                  <c:v>36.598435929030124</c:v>
                </c:pt>
                <c:pt idx="1339">
                  <c:v>36.66174402849262</c:v>
                </c:pt>
                <c:pt idx="1340">
                  <c:v>37.000972691063502</c:v>
                </c:pt>
                <c:pt idx="1341">
                  <c:v>37.558688826625435</c:v>
                </c:pt>
                <c:pt idx="1342">
                  <c:v>38.195559737794063</c:v>
                </c:pt>
                <c:pt idx="1343">
                  <c:v>38.740858979556066</c:v>
                </c:pt>
                <c:pt idx="1344">
                  <c:v>39.080779639970281</c:v>
                </c:pt>
                <c:pt idx="1345">
                  <c:v>39.161451405343264</c:v>
                </c:pt>
                <c:pt idx="1346">
                  <c:v>39.071235197702173</c:v>
                </c:pt>
                <c:pt idx="1347">
                  <c:v>38.921486164003355</c:v>
                </c:pt>
                <c:pt idx="1348">
                  <c:v>38.882509107411785</c:v>
                </c:pt>
                <c:pt idx="1349">
                  <c:v>39.059585973183566</c:v>
                </c:pt>
                <c:pt idx="1350">
                  <c:v>39.479645613012629</c:v>
                </c:pt>
                <c:pt idx="1351">
                  <c:v>40.061643478237897</c:v>
                </c:pt>
                <c:pt idx="1352">
                  <c:v>40.639155321639358</c:v>
                </c:pt>
                <c:pt idx="1353">
                  <c:v>41.057707074074749</c:v>
                </c:pt>
                <c:pt idx="1354">
                  <c:v>41.237681465555674</c:v>
                </c:pt>
                <c:pt idx="1355">
                  <c:v>41.205619706810872</c:v>
                </c:pt>
                <c:pt idx="1356">
                  <c:v>41.075724150487439</c:v>
                </c:pt>
                <c:pt idx="1357">
                  <c:v>41.004991811298588</c:v>
                </c:pt>
                <c:pt idx="1358">
                  <c:v>41.09362906700143</c:v>
                </c:pt>
                <c:pt idx="1359">
                  <c:v>41.423391858772348</c:v>
                </c:pt>
                <c:pt idx="1360">
                  <c:v>41.937264849173125</c:v>
                </c:pt>
                <c:pt idx="1361">
                  <c:v>42.532272863724209</c:v>
                </c:pt>
                <c:pt idx="1362">
                  <c:v>43.044983533249145</c:v>
                </c:pt>
                <c:pt idx="1363">
                  <c:v>43.35388293377985</c:v>
                </c:pt>
                <c:pt idx="1364">
                  <c:v>43.430767930510513</c:v>
                </c:pt>
                <c:pt idx="1365">
                  <c:v>43.377119751040446</c:v>
                </c:pt>
                <c:pt idx="1366">
                  <c:v>43.290399431414109</c:v>
                </c:pt>
                <c:pt idx="1367">
                  <c:v>43.341805976408864</c:v>
                </c:pt>
                <c:pt idx="1368">
                  <c:v>43.607178706698981</c:v>
                </c:pt>
                <c:pt idx="1369">
                  <c:v>44.057852379600035</c:v>
                </c:pt>
                <c:pt idx="1370">
                  <c:v>44.636608114633091</c:v>
                </c:pt>
                <c:pt idx="1371">
                  <c:v>45.187486255843574</c:v>
                </c:pt>
                <c:pt idx="1372">
                  <c:v>45.587811332585936</c:v>
                </c:pt>
                <c:pt idx="1373">
                  <c:v>45.798307121103278</c:v>
                </c:pt>
                <c:pt idx="1374">
                  <c:v>45.812004241792287</c:v>
                </c:pt>
                <c:pt idx="1375">
                  <c:v>45.74594602601298</c:v>
                </c:pt>
                <c:pt idx="1376">
                  <c:v>45.728131883644679</c:v>
                </c:pt>
                <c:pt idx="1377">
                  <c:v>45.884790394876489</c:v>
                </c:pt>
                <c:pt idx="1378">
                  <c:v>46.261018946557982</c:v>
                </c:pt>
                <c:pt idx="1379">
                  <c:v>46.77484289066809</c:v>
                </c:pt>
                <c:pt idx="1380">
                  <c:v>47.311330799401851</c:v>
                </c:pt>
                <c:pt idx="1381">
                  <c:v>47.757871965712589</c:v>
                </c:pt>
                <c:pt idx="1382">
                  <c:v>48.042713957949971</c:v>
                </c:pt>
                <c:pt idx="1383">
                  <c:v>48.138911525171764</c:v>
                </c:pt>
                <c:pt idx="1384">
                  <c:v>48.082935039041786</c:v>
                </c:pt>
                <c:pt idx="1385">
                  <c:v>48.054372992907041</c:v>
                </c:pt>
                <c:pt idx="1386">
                  <c:v>48.109439379937825</c:v>
                </c:pt>
                <c:pt idx="1387">
                  <c:v>48.36387460163143</c:v>
                </c:pt>
                <c:pt idx="1388">
                  <c:v>48.808220667619715</c:v>
                </c:pt>
                <c:pt idx="1389">
                  <c:v>49.32754928600886</c:v>
                </c:pt>
                <c:pt idx="1390">
                  <c:v>49.82350122741309</c:v>
                </c:pt>
                <c:pt idx="1391">
                  <c:v>50.166396240248865</c:v>
                </c:pt>
                <c:pt idx="1392">
                  <c:v>50.333765879059328</c:v>
                </c:pt>
                <c:pt idx="1393">
                  <c:v>50.358630603611516</c:v>
                </c:pt>
                <c:pt idx="1394">
                  <c:v>50.321362666933183</c:v>
                </c:pt>
                <c:pt idx="1395">
                  <c:v>50.354522518459071</c:v>
                </c:pt>
                <c:pt idx="1396">
                  <c:v>50.539251211039044</c:v>
                </c:pt>
                <c:pt idx="1397">
                  <c:v>50.907466847654902</c:v>
                </c:pt>
                <c:pt idx="1398">
                  <c:v>51.393685880758099</c:v>
                </c:pt>
                <c:pt idx="1399">
                  <c:v>51.918652220400233</c:v>
                </c:pt>
                <c:pt idx="1400">
                  <c:v>52.339951195847746</c:v>
                </c:pt>
                <c:pt idx="1401">
                  <c:v>52.615911151234272</c:v>
                </c:pt>
                <c:pt idx="1402">
                  <c:v>52.712282208353621</c:v>
                </c:pt>
                <c:pt idx="1403">
                  <c:v>52.719228139188431</c:v>
                </c:pt>
                <c:pt idx="1404">
                  <c:v>52.736321639960664</c:v>
                </c:pt>
                <c:pt idx="1405">
                  <c:v>52.864874724807464</c:v>
                </c:pt>
                <c:pt idx="1406">
                  <c:v>53.172873365425332</c:v>
                </c:pt>
                <c:pt idx="1407">
                  <c:v>53.611757941406346</c:v>
                </c:pt>
                <c:pt idx="1408">
                  <c:v>54.125968685620265</c:v>
                </c:pt>
                <c:pt idx="1409">
                  <c:v>54.593953291205445</c:v>
                </c:pt>
                <c:pt idx="1410">
                  <c:v>54.935125496964041</c:v>
                </c:pt>
                <c:pt idx="1411">
                  <c:v>55.11586863120457</c:v>
                </c:pt>
                <c:pt idx="1412">
                  <c:v>55.163217909376051</c:v>
                </c:pt>
                <c:pt idx="1413">
                  <c:v>55.165006965664716</c:v>
                </c:pt>
                <c:pt idx="1414">
                  <c:v>55.255243615156552</c:v>
                </c:pt>
                <c:pt idx="1415">
                  <c:v>55.484747673010418</c:v>
                </c:pt>
                <c:pt idx="1416">
                  <c:v>55.84426538468351</c:v>
                </c:pt>
                <c:pt idx="1417">
                  <c:v>56.313706730201297</c:v>
                </c:pt>
                <c:pt idx="1418">
                  <c:v>56.799615800926539</c:v>
                </c:pt>
                <c:pt idx="1419">
                  <c:v>57.190954721566129</c:v>
                </c:pt>
                <c:pt idx="1420">
                  <c:v>57.43051194828503</c:v>
                </c:pt>
                <c:pt idx="1421">
                  <c:v>57.538392733260274</c:v>
                </c:pt>
                <c:pt idx="1422">
                  <c:v>57.57040989344236</c:v>
                </c:pt>
                <c:pt idx="1423">
                  <c:v>57.621489798652519</c:v>
                </c:pt>
                <c:pt idx="1424">
                  <c:v>57.769796425716855</c:v>
                </c:pt>
                <c:pt idx="1425">
                  <c:v>58.079064534997009</c:v>
                </c:pt>
                <c:pt idx="1426">
                  <c:v>58.504520124910101</c:v>
                </c:pt>
                <c:pt idx="1427">
                  <c:v>58.980280984073289</c:v>
                </c:pt>
                <c:pt idx="1428">
                  <c:v>59.420248858608012</c:v>
                </c:pt>
                <c:pt idx="1429">
                  <c:v>59.734996801106398</c:v>
                </c:pt>
                <c:pt idx="1430">
                  <c:v>59.91716006369775</c:v>
                </c:pt>
                <c:pt idx="1431">
                  <c:v>59.988266054879098</c:v>
                </c:pt>
                <c:pt idx="1432">
                  <c:v>60.028670074016894</c:v>
                </c:pt>
                <c:pt idx="1433">
                  <c:v>60.16614717401233</c:v>
                </c:pt>
                <c:pt idx="1434">
                  <c:v>60.398645678710935</c:v>
                </c:pt>
                <c:pt idx="1435">
                  <c:v>60.786468994329688</c:v>
                </c:pt>
                <c:pt idx="1436">
                  <c:v>61.248817541014205</c:v>
                </c:pt>
                <c:pt idx="1437">
                  <c:v>61.709627489532203</c:v>
                </c:pt>
                <c:pt idx="1438">
                  <c:v>62.086931769993733</c:v>
                </c:pt>
                <c:pt idx="1439">
                  <c:v>62.335371882319343</c:v>
                </c:pt>
                <c:pt idx="1440">
                  <c:v>62.457208122632125</c:v>
                </c:pt>
                <c:pt idx="1441">
                  <c:v>62.536099263176276</c:v>
                </c:pt>
                <c:pt idx="1442">
                  <c:v>62.633250517321954</c:v>
                </c:pt>
                <c:pt idx="1443">
                  <c:v>62.828764172247872</c:v>
                </c:pt>
                <c:pt idx="1444">
                  <c:v>63.152470401666328</c:v>
                </c:pt>
                <c:pt idx="1445">
                  <c:v>63.58743780118747</c:v>
                </c:pt>
                <c:pt idx="1446">
                  <c:v>64.042430237262437</c:v>
                </c:pt>
                <c:pt idx="1447">
                  <c:v>64.458800693314643</c:v>
                </c:pt>
                <c:pt idx="1448">
                  <c:v>64.752249159693349</c:v>
                </c:pt>
                <c:pt idx="1449">
                  <c:v>64.954704460187443</c:v>
                </c:pt>
                <c:pt idx="1450">
                  <c:v>65.033818473036661</c:v>
                </c:pt>
                <c:pt idx="1451">
                  <c:v>65.132294311059582</c:v>
                </c:pt>
                <c:pt idx="1452">
                  <c:v>65.280646165121439</c:v>
                </c:pt>
                <c:pt idx="1453">
                  <c:v>65.54285675418754</c:v>
                </c:pt>
                <c:pt idx="1454">
                  <c:v>65.926400287487297</c:v>
                </c:pt>
                <c:pt idx="1455">
                  <c:v>66.367594860549801</c:v>
                </c:pt>
                <c:pt idx="1456">
                  <c:v>66.791419796760408</c:v>
                </c:pt>
                <c:pt idx="1457">
                  <c:v>67.159162395852292</c:v>
                </c:pt>
                <c:pt idx="1458">
                  <c:v>67.389315999437756</c:v>
                </c:pt>
                <c:pt idx="1459">
                  <c:v>67.53470318943576</c:v>
                </c:pt>
                <c:pt idx="1460">
                  <c:v>67.628532719966557</c:v>
                </c:pt>
                <c:pt idx="1461">
                  <c:v>67.760726546145307</c:v>
                </c:pt>
                <c:pt idx="1462">
                  <c:v>67.984144714776903</c:v>
                </c:pt>
                <c:pt idx="1463">
                  <c:v>68.312394375023089</c:v>
                </c:pt>
                <c:pt idx="1464">
                  <c:v>68.734526811746122</c:v>
                </c:pt>
                <c:pt idx="1465">
                  <c:v>69.180387884408262</c:v>
                </c:pt>
                <c:pt idx="1466">
                  <c:v>69.570799533339937</c:v>
                </c:pt>
                <c:pt idx="1467">
                  <c:v>69.878926793650621</c:v>
                </c:pt>
                <c:pt idx="1468">
                  <c:v>70.073681625942569</c:v>
                </c:pt>
                <c:pt idx="1469">
                  <c:v>70.192227860670698</c:v>
                </c:pt>
                <c:pt idx="1470">
                  <c:v>70.315831188509463</c:v>
                </c:pt>
                <c:pt idx="1471">
                  <c:v>70.502879652807152</c:v>
                </c:pt>
                <c:pt idx="1472">
                  <c:v>70.791908787425569</c:v>
                </c:pt>
                <c:pt idx="1473">
                  <c:v>71.185655058210784</c:v>
                </c:pt>
                <c:pt idx="1474">
                  <c:v>71.615055474250823</c:v>
                </c:pt>
                <c:pt idx="1475">
                  <c:v>72.036600335260047</c:v>
                </c:pt>
                <c:pt idx="1476">
                  <c:v>72.383583932562473</c:v>
                </c:pt>
                <c:pt idx="1477">
                  <c:v>72.621230233980143</c:v>
                </c:pt>
                <c:pt idx="1478">
                  <c:v>72.774463599704461</c:v>
                </c:pt>
                <c:pt idx="1479">
                  <c:v>72.911429991958343</c:v>
                </c:pt>
                <c:pt idx="1480">
                  <c:v>73.066379770995098</c:v>
                </c:pt>
                <c:pt idx="1481">
                  <c:v>73.304978047632702</c:v>
                </c:pt>
                <c:pt idx="1482">
                  <c:v>73.656984212266252</c:v>
                </c:pt>
                <c:pt idx="1483">
                  <c:v>74.064305236416402</c:v>
                </c:pt>
                <c:pt idx="1484">
                  <c:v>74.485785806371425</c:v>
                </c:pt>
                <c:pt idx="1485">
                  <c:v>74.867491736559714</c:v>
                </c:pt>
                <c:pt idx="1486">
                  <c:v>75.153431326031935</c:v>
                </c:pt>
                <c:pt idx="1487">
                  <c:v>75.36422883177498</c:v>
                </c:pt>
                <c:pt idx="1488">
                  <c:v>75.497261716458723</c:v>
                </c:pt>
                <c:pt idx="1489">
                  <c:v>75.642207556316365</c:v>
                </c:pt>
                <c:pt idx="1490">
                  <c:v>75.855436402029653</c:v>
                </c:pt>
                <c:pt idx="1491">
                  <c:v>76.159352811006386</c:v>
                </c:pt>
                <c:pt idx="1492">
                  <c:v>76.537711788160252</c:v>
                </c:pt>
                <c:pt idx="1493">
                  <c:v>76.970646470361245</c:v>
                </c:pt>
                <c:pt idx="1494">
                  <c:v>77.368426283385091</c:v>
                </c:pt>
                <c:pt idx="1495">
                  <c:v>77.704673768700204</c:v>
                </c:pt>
                <c:pt idx="1496">
                  <c:v>77.944579150720685</c:v>
                </c:pt>
                <c:pt idx="1497">
                  <c:v>78.12213186463201</c:v>
                </c:pt>
                <c:pt idx="1498">
                  <c:v>78.269980000239485</c:v>
                </c:pt>
                <c:pt idx="1499">
                  <c:v>78.46046020561306</c:v>
                </c:pt>
                <c:pt idx="1500">
                  <c:v>78.735055780368086</c:v>
                </c:pt>
                <c:pt idx="1501">
                  <c:v>79.087044486322839</c:v>
                </c:pt>
                <c:pt idx="1502">
                  <c:v>79.481408558395955</c:v>
                </c:pt>
                <c:pt idx="1503">
                  <c:v>79.905513962591712</c:v>
                </c:pt>
                <c:pt idx="1504">
                  <c:v>80.275271664374102</c:v>
                </c:pt>
                <c:pt idx="1505">
                  <c:v>80.565818234689388</c:v>
                </c:pt>
                <c:pt idx="1506">
                  <c:v>80.778693915293488</c:v>
                </c:pt>
                <c:pt idx="1507">
                  <c:v>80.940702367633151</c:v>
                </c:pt>
                <c:pt idx="1508">
                  <c:v>81.119752744851084</c:v>
                </c:pt>
                <c:pt idx="1509">
                  <c:v>81.348323417422407</c:v>
                </c:pt>
                <c:pt idx="1510">
                  <c:v>81.670360843345506</c:v>
                </c:pt>
                <c:pt idx="1511">
                  <c:v>82.041169038487638</c:v>
                </c:pt>
                <c:pt idx="1512">
                  <c:v>82.448235087682988</c:v>
                </c:pt>
                <c:pt idx="1513">
                  <c:v>82.833210944099307</c:v>
                </c:pt>
                <c:pt idx="1514">
                  <c:v>83.147942964694593</c:v>
                </c:pt>
                <c:pt idx="1515">
                  <c:v>83.394182606134663</c:v>
                </c:pt>
                <c:pt idx="1516">
                  <c:v>83.583534547799403</c:v>
                </c:pt>
                <c:pt idx="1517">
                  <c:v>83.751534389689553</c:v>
                </c:pt>
                <c:pt idx="1518">
                  <c:v>83.954237121973108</c:v>
                </c:pt>
                <c:pt idx="1519">
                  <c:v>84.224927166544759</c:v>
                </c:pt>
                <c:pt idx="1520">
                  <c:v>84.582890923903676</c:v>
                </c:pt>
                <c:pt idx="1521">
                  <c:v>84.986720512756108</c:v>
                </c:pt>
                <c:pt idx="1522">
                  <c:v>85.360963476827877</c:v>
                </c:pt>
                <c:pt idx="1523">
                  <c:v>85.728949273256688</c:v>
                </c:pt>
                <c:pt idx="1524">
                  <c:v>85.997270290749043</c:v>
                </c:pt>
                <c:pt idx="1525">
                  <c:v>86.215821521783013</c:v>
                </c:pt>
                <c:pt idx="1526">
                  <c:v>86.401505828203625</c:v>
                </c:pt>
                <c:pt idx="1527">
                  <c:v>86.599997521898416</c:v>
                </c:pt>
                <c:pt idx="1528">
                  <c:v>86.851040263316349</c:v>
                </c:pt>
                <c:pt idx="1529">
                  <c:v>87.17162767068416</c:v>
                </c:pt>
                <c:pt idx="1530">
                  <c:v>87.541701623668402</c:v>
                </c:pt>
                <c:pt idx="1531">
                  <c:v>87.947608401829982</c:v>
                </c:pt>
                <c:pt idx="1532">
                  <c:v>88.314586287284584</c:v>
                </c:pt>
                <c:pt idx="1533">
                  <c:v>88.631579432659166</c:v>
                </c:pt>
                <c:pt idx="1534">
                  <c:v>88.882260595628452</c:v>
                </c:pt>
                <c:pt idx="1535">
                  <c:v>89.078570272314266</c:v>
                </c:pt>
                <c:pt idx="1536">
                  <c:v>89.267249381565463</c:v>
                </c:pt>
                <c:pt idx="1537">
                  <c:v>89.505396942697189</c:v>
                </c:pt>
                <c:pt idx="1538">
                  <c:v>89.804860595579257</c:v>
                </c:pt>
                <c:pt idx="1539">
                  <c:v>90.15127347687465</c:v>
                </c:pt>
                <c:pt idx="1540">
                  <c:v>90.534345321644906</c:v>
                </c:pt>
                <c:pt idx="1541">
                  <c:v>90.911977278480762</c:v>
                </c:pt>
                <c:pt idx="1542">
                  <c:v>91.224172498760282</c:v>
                </c:pt>
                <c:pt idx="1543">
                  <c:v>91.499343885203217</c:v>
                </c:pt>
                <c:pt idx="1544">
                  <c:v>91.715242849836145</c:v>
                </c:pt>
                <c:pt idx="1545">
                  <c:v>91.900331549060027</c:v>
                </c:pt>
                <c:pt idx="1546">
                  <c:v>92.107121666173299</c:v>
                </c:pt>
                <c:pt idx="1547">
                  <c:v>92.36005941054691</c:v>
                </c:pt>
                <c:pt idx="1548">
                  <c:v>92.663739259552514</c:v>
                </c:pt>
                <c:pt idx="1549">
                  <c:v>93.019656968458989</c:v>
                </c:pt>
                <c:pt idx="1550">
                  <c:v>93.389023182010135</c:v>
                </c:pt>
                <c:pt idx="1551">
                  <c:v>93.742197516633198</c:v>
                </c:pt>
                <c:pt idx="1552">
                  <c:v>94.02424287880882</c:v>
                </c:pt>
                <c:pt idx="1553">
                  <c:v>94.258962751813698</c:v>
                </c:pt>
                <c:pt idx="1554">
                  <c:v>94.471895163403474</c:v>
                </c:pt>
                <c:pt idx="1555">
                  <c:v>94.675062865616496</c:v>
                </c:pt>
                <c:pt idx="1556">
                  <c:v>94.902696919376652</c:v>
                </c:pt>
                <c:pt idx="1557">
                  <c:v>95.185503740949159</c:v>
                </c:pt>
                <c:pt idx="1558">
                  <c:v>95.493169287737331</c:v>
                </c:pt>
                <c:pt idx="1559">
                  <c:v>95.825783960794794</c:v>
                </c:pt>
                <c:pt idx="1560">
                  <c:v>96.158728950717119</c:v>
                </c:pt>
                <c:pt idx="1561">
                  <c:v>96.444386595715386</c:v>
                </c:pt>
                <c:pt idx="1562">
                  <c:v>96.682723510165957</c:v>
                </c:pt>
                <c:pt idx="1563">
                  <c:v>96.887466942198714</c:v>
                </c:pt>
                <c:pt idx="1564">
                  <c:v>97.076250630398704</c:v>
                </c:pt>
                <c:pt idx="1565">
                  <c:v>97.279699127168783</c:v>
                </c:pt>
                <c:pt idx="1566">
                  <c:v>97.521907037782498</c:v>
                </c:pt>
                <c:pt idx="1567">
                  <c:v>97.810283134699176</c:v>
                </c:pt>
                <c:pt idx="1568">
                  <c:v>98.132690308606328</c:v>
                </c:pt>
                <c:pt idx="1569">
                  <c:v>98.456270944675978</c:v>
                </c:pt>
                <c:pt idx="1570">
                  <c:v>98.771445773842572</c:v>
                </c:pt>
                <c:pt idx="1571">
                  <c:v>99.02600265000018</c:v>
                </c:pt>
                <c:pt idx="1572">
                  <c:v>99.250651804457107</c:v>
                </c:pt>
                <c:pt idx="1573">
                  <c:v>99.44873271155636</c:v>
                </c:pt>
                <c:pt idx="1574">
                  <c:v>99.647717302302794</c:v>
                </c:pt>
                <c:pt idx="1575">
                  <c:v>99.842771547071138</c:v>
                </c:pt>
                <c:pt idx="1576">
                  <c:v>100.06961208150106</c:v>
                </c:pt>
                <c:pt idx="1577">
                  <c:v>100.32940418360253</c:v>
                </c:pt>
                <c:pt idx="1578">
                  <c:v>100.5999736758625</c:v>
                </c:pt>
                <c:pt idx="1579">
                  <c:v>100.86909702792634</c:v>
                </c:pt>
                <c:pt idx="1580">
                  <c:v>101.10577638395863</c:v>
                </c:pt>
                <c:pt idx="1581">
                  <c:v>101.31826842091357</c:v>
                </c:pt>
                <c:pt idx="1582">
                  <c:v>101.48589384528621</c:v>
                </c:pt>
                <c:pt idx="1583">
                  <c:v>101.65495914562894</c:v>
                </c:pt>
                <c:pt idx="1584">
                  <c:v>101.83707905953452</c:v>
                </c:pt>
                <c:pt idx="1585">
                  <c:v>102.04905948666918</c:v>
                </c:pt>
                <c:pt idx="1586">
                  <c:v>102.30042456631544</c:v>
                </c:pt>
                <c:pt idx="1587">
                  <c:v>102.55881516654667</c:v>
                </c:pt>
                <c:pt idx="1588">
                  <c:v>102.83712778431048</c:v>
                </c:pt>
                <c:pt idx="1589">
                  <c:v>103.08660617694197</c:v>
                </c:pt>
                <c:pt idx="1590">
                  <c:v>103.31039625647023</c:v>
                </c:pt>
                <c:pt idx="1591">
                  <c:v>103.50304802552506</c:v>
                </c:pt>
                <c:pt idx="1592">
                  <c:v>103.6723319508707</c:v>
                </c:pt>
                <c:pt idx="1593">
                  <c:v>103.8499454851202</c:v>
                </c:pt>
                <c:pt idx="1594">
                  <c:v>104.05516318229439</c:v>
                </c:pt>
                <c:pt idx="1595">
                  <c:v>104.26204097124841</c:v>
                </c:pt>
                <c:pt idx="1596">
                  <c:v>104.45813865144127</c:v>
                </c:pt>
                <c:pt idx="1597">
                  <c:v>104.66353855358855</c:v>
                </c:pt>
                <c:pt idx="1598">
                  <c:v>104.86273131659446</c:v>
                </c:pt>
                <c:pt idx="1599">
                  <c:v>105.03889424250194</c:v>
                </c:pt>
                <c:pt idx="1600">
                  <c:v>105.19171112849664</c:v>
                </c:pt>
                <c:pt idx="1601">
                  <c:v>105.33500681099783</c:v>
                </c:pt>
                <c:pt idx="1602">
                  <c:v>105.46513307333619</c:v>
                </c:pt>
                <c:pt idx="1603">
                  <c:v>105.60948096299501</c:v>
                </c:pt>
                <c:pt idx="1604">
                  <c:v>105.77019255144292</c:v>
                </c:pt>
                <c:pt idx="1605">
                  <c:v>105.96142669844281</c:v>
                </c:pt>
                <c:pt idx="1606">
                  <c:v>106.1588042128888</c:v>
                </c:pt>
                <c:pt idx="1607">
                  <c:v>106.3610914457352</c:v>
                </c:pt>
                <c:pt idx="1608">
                  <c:v>106.5461483223197</c:v>
                </c:pt>
                <c:pt idx="1609">
                  <c:v>106.71837859957876</c:v>
                </c:pt>
                <c:pt idx="1610">
                  <c:v>106.8663153493587</c:v>
                </c:pt>
                <c:pt idx="1611">
                  <c:v>107.00365553725345</c:v>
                </c:pt>
                <c:pt idx="1612">
                  <c:v>107.13600136384204</c:v>
                </c:pt>
                <c:pt idx="1613">
                  <c:v>107.29232920364818</c:v>
                </c:pt>
                <c:pt idx="1614">
                  <c:v>107.46987899481677</c:v>
                </c:pt>
                <c:pt idx="1615">
                  <c:v>107.66519522848824</c:v>
                </c:pt>
                <c:pt idx="1616">
                  <c:v>107.86734144152946</c:v>
                </c:pt>
                <c:pt idx="1617">
                  <c:v>108.0626901165502</c:v>
                </c:pt>
                <c:pt idx="1618">
                  <c:v>108.23651359475623</c:v>
                </c:pt>
                <c:pt idx="1619">
                  <c:v>108.39408119143376</c:v>
                </c:pt>
                <c:pt idx="1620">
                  <c:v>108.53689756625118</c:v>
                </c:pt>
                <c:pt idx="1621">
                  <c:v>108.67679906148817</c:v>
                </c:pt>
                <c:pt idx="1622">
                  <c:v>108.80069834020804</c:v>
                </c:pt>
                <c:pt idx="1623">
                  <c:v>108.92821614669089</c:v>
                </c:pt>
                <c:pt idx="1624">
                  <c:v>109.07021877806541</c:v>
                </c:pt>
                <c:pt idx="1625">
                  <c:v>109.2178771189905</c:v>
                </c:pt>
                <c:pt idx="1626">
                  <c:v>109.37132181961368</c:v>
                </c:pt>
                <c:pt idx="1627">
                  <c:v>109.50900422679189</c:v>
                </c:pt>
                <c:pt idx="1628">
                  <c:v>109.63869946051885</c:v>
                </c:pt>
                <c:pt idx="1629">
                  <c:v>109.74912226316455</c:v>
                </c:pt>
                <c:pt idx="1630">
                  <c:v>109.856505552519</c:v>
                </c:pt>
                <c:pt idx="1631">
                  <c:v>109.96705513353626</c:v>
                </c:pt>
                <c:pt idx="1632">
                  <c:v>110.08550802587143</c:v>
                </c:pt>
                <c:pt idx="1633">
                  <c:v>110.22123008792438</c:v>
                </c:pt>
                <c:pt idx="1634">
                  <c:v>110.37134545354509</c:v>
                </c:pt>
                <c:pt idx="1635">
                  <c:v>110.51566147442408</c:v>
                </c:pt>
                <c:pt idx="1636">
                  <c:v>110.65772003901591</c:v>
                </c:pt>
                <c:pt idx="1637">
                  <c:v>110.79406980256579</c:v>
                </c:pt>
                <c:pt idx="1638">
                  <c:v>110.91382568886992</c:v>
                </c:pt>
                <c:pt idx="1639">
                  <c:v>111.01899404928972</c:v>
                </c:pt>
                <c:pt idx="1640">
                  <c:v>111.10658012138539</c:v>
                </c:pt>
                <c:pt idx="1641">
                  <c:v>111.20009174653786</c:v>
                </c:pt>
                <c:pt idx="1642">
                  <c:v>111.30118469193192</c:v>
                </c:pt>
                <c:pt idx="1643">
                  <c:v>111.4172442586386</c:v>
                </c:pt>
                <c:pt idx="1644">
                  <c:v>111.53384875446569</c:v>
                </c:pt>
                <c:pt idx="1645">
                  <c:v>111.65189637567583</c:v>
                </c:pt>
                <c:pt idx="1646">
                  <c:v>111.76027076811611</c:v>
                </c:pt>
                <c:pt idx="1647">
                  <c:v>111.86101596413225</c:v>
                </c:pt>
                <c:pt idx="1648">
                  <c:v>111.95550742056511</c:v>
                </c:pt>
                <c:pt idx="1649">
                  <c:v>112.04124604352104</c:v>
                </c:pt>
                <c:pt idx="1650">
                  <c:v>112.13236618491084</c:v>
                </c:pt>
                <c:pt idx="1651">
                  <c:v>112.23162569506916</c:v>
                </c:pt>
                <c:pt idx="1652">
                  <c:v>112.33828243878493</c:v>
                </c:pt>
                <c:pt idx="1653">
                  <c:v>112.45492111875811</c:v>
                </c:pt>
                <c:pt idx="1654">
                  <c:v>112.57597015821852</c:v>
                </c:pt>
                <c:pt idx="1655">
                  <c:v>112.68509376011926</c:v>
                </c:pt>
                <c:pt idx="1656">
                  <c:v>112.79303351623101</c:v>
                </c:pt>
                <c:pt idx="1657">
                  <c:v>112.88664359380732</c:v>
                </c:pt>
                <c:pt idx="1658">
                  <c:v>112.97935231954422</c:v>
                </c:pt>
                <c:pt idx="1659">
                  <c:v>113.06944906948124</c:v>
                </c:pt>
                <c:pt idx="1660">
                  <c:v>113.16525984683449</c:v>
                </c:pt>
                <c:pt idx="1661">
                  <c:v>113.26635449787975</c:v>
                </c:pt>
                <c:pt idx="1662">
                  <c:v>113.35299736276049</c:v>
                </c:pt>
                <c:pt idx="1663">
                  <c:v>113.44698396329314</c:v>
                </c:pt>
                <c:pt idx="1664">
                  <c:v>113.53779667513892</c:v>
                </c:pt>
                <c:pt idx="1665">
                  <c:v>113.62335801297841</c:v>
                </c:pt>
                <c:pt idx="1666">
                  <c:v>113.69993988937624</c:v>
                </c:pt>
                <c:pt idx="1667">
                  <c:v>113.77074815865295</c:v>
                </c:pt>
                <c:pt idx="1668">
                  <c:v>113.84337965993649</c:v>
                </c:pt>
                <c:pt idx="1669">
                  <c:v>113.91644575883488</c:v>
                </c:pt>
                <c:pt idx="1670">
                  <c:v>113.9953468368038</c:v>
                </c:pt>
                <c:pt idx="1671">
                  <c:v>114.0790415366648</c:v>
                </c:pt>
                <c:pt idx="1672">
                  <c:v>114.17147736543622</c:v>
                </c:pt>
                <c:pt idx="1673">
                  <c:v>114.25887263435858</c:v>
                </c:pt>
                <c:pt idx="1674">
                  <c:v>114.34679874195734</c:v>
                </c:pt>
                <c:pt idx="1675">
                  <c:v>114.43052220729699</c:v>
                </c:pt>
                <c:pt idx="1676">
                  <c:v>114.50403379803859</c:v>
                </c:pt>
                <c:pt idx="1677">
                  <c:v>114.57579425219787</c:v>
                </c:pt>
                <c:pt idx="1678">
                  <c:v>114.64989123127198</c:v>
                </c:pt>
                <c:pt idx="1679">
                  <c:v>114.72233197395033</c:v>
                </c:pt>
                <c:pt idx="1680">
                  <c:v>114.80696731085335</c:v>
                </c:pt>
                <c:pt idx="1681">
                  <c:v>114.89329647424555</c:v>
                </c:pt>
                <c:pt idx="1682">
                  <c:v>114.98423067388443</c:v>
                </c:pt>
                <c:pt idx="1683">
                  <c:v>115.07375405230538</c:v>
                </c:pt>
                <c:pt idx="1684">
                  <c:v>115.15643940248133</c:v>
                </c:pt>
                <c:pt idx="1685">
                  <c:v>115.23688578070457</c:v>
                </c:pt>
                <c:pt idx="1686">
                  <c:v>115.31053531764609</c:v>
                </c:pt>
                <c:pt idx="1687">
                  <c:v>115.38075713455099</c:v>
                </c:pt>
                <c:pt idx="1688">
                  <c:v>115.45739144540322</c:v>
                </c:pt>
                <c:pt idx="1689">
                  <c:v>115.53343385132823</c:v>
                </c:pt>
                <c:pt idx="1690">
                  <c:v>115.59792400168605</c:v>
                </c:pt>
                <c:pt idx="1691">
                  <c:v>115.66845949138164</c:v>
                </c:pt>
                <c:pt idx="1692">
                  <c:v>115.7362456744425</c:v>
                </c:pt>
                <c:pt idx="1693">
                  <c:v>115.8045050880187</c:v>
                </c:pt>
                <c:pt idx="1694">
                  <c:v>115.86548493442996</c:v>
                </c:pt>
                <c:pt idx="1695">
                  <c:v>115.92384255607151</c:v>
                </c:pt>
                <c:pt idx="1696">
                  <c:v>115.9799360641702</c:v>
                </c:pt>
                <c:pt idx="1697">
                  <c:v>116.03807004412472</c:v>
                </c:pt>
                <c:pt idx="1698">
                  <c:v>116.0947492052038</c:v>
                </c:pt>
                <c:pt idx="1699">
                  <c:v>116.15873068524087</c:v>
                </c:pt>
                <c:pt idx="1700">
                  <c:v>116.22787874063417</c:v>
                </c:pt>
                <c:pt idx="1701">
                  <c:v>116.29549984935304</c:v>
                </c:pt>
                <c:pt idx="1702">
                  <c:v>116.36335996021289</c:v>
                </c:pt>
                <c:pt idx="1703">
                  <c:v>116.4277605191198</c:v>
                </c:pt>
                <c:pt idx="1704">
                  <c:v>116.48801261237433</c:v>
                </c:pt>
                <c:pt idx="1705">
                  <c:v>116.54518348994827</c:v>
                </c:pt>
                <c:pt idx="1706">
                  <c:v>116.6001288317094</c:v>
                </c:pt>
                <c:pt idx="1707">
                  <c:v>116.66000801717338</c:v>
                </c:pt>
                <c:pt idx="1708">
                  <c:v>116.7205698768621</c:v>
                </c:pt>
                <c:pt idx="1709">
                  <c:v>116.78805887794822</c:v>
                </c:pt>
                <c:pt idx="1710">
                  <c:v>116.85496477527154</c:v>
                </c:pt>
                <c:pt idx="1711">
                  <c:v>116.92334998150797</c:v>
                </c:pt>
                <c:pt idx="1712">
                  <c:v>116.98928862275928</c:v>
                </c:pt>
                <c:pt idx="1713">
                  <c:v>117.04990880274464</c:v>
                </c:pt>
                <c:pt idx="1714">
                  <c:v>117.1100204119889</c:v>
                </c:pt>
                <c:pt idx="1715">
                  <c:v>117.16685666253927</c:v>
                </c:pt>
                <c:pt idx="1716">
                  <c:v>117.22442280926161</c:v>
                </c:pt>
                <c:pt idx="1717">
                  <c:v>117.28183533404683</c:v>
                </c:pt>
                <c:pt idx="1718">
                  <c:v>117.34755656562369</c:v>
                </c:pt>
                <c:pt idx="1719">
                  <c:v>117.4163484434001</c:v>
                </c:pt>
                <c:pt idx="1720">
                  <c:v>117.48318988876517</c:v>
                </c:pt>
                <c:pt idx="1721">
                  <c:v>117.55019193226018</c:v>
                </c:pt>
                <c:pt idx="1722">
                  <c:v>117.61553969200104</c:v>
                </c:pt>
                <c:pt idx="1723">
                  <c:v>117.67424053645912</c:v>
                </c:pt>
                <c:pt idx="1724">
                  <c:v>117.73040916813726</c:v>
                </c:pt>
                <c:pt idx="1725">
                  <c:v>117.78618793200323</c:v>
                </c:pt>
                <c:pt idx="1726">
                  <c:v>117.83703463580247</c:v>
                </c:pt>
                <c:pt idx="1727">
                  <c:v>117.88806407682803</c:v>
                </c:pt>
                <c:pt idx="1728">
                  <c:v>117.94060861446019</c:v>
                </c:pt>
                <c:pt idx="1729">
                  <c:v>117.99720685743955</c:v>
                </c:pt>
                <c:pt idx="1730">
                  <c:v>118.05112644084235</c:v>
                </c:pt>
                <c:pt idx="1731">
                  <c:v>118.1056150871884</c:v>
                </c:pt>
                <c:pt idx="1732">
                  <c:v>118.15486961255147</c:v>
                </c:pt>
                <c:pt idx="1733">
                  <c:v>118.20415080422939</c:v>
                </c:pt>
                <c:pt idx="1734">
                  <c:v>118.24863979651106</c:v>
                </c:pt>
                <c:pt idx="1735">
                  <c:v>118.29754707325928</c:v>
                </c:pt>
                <c:pt idx="1736">
                  <c:v>118.34738455326975</c:v>
                </c:pt>
                <c:pt idx="1737">
                  <c:v>118.39992102091971</c:v>
                </c:pt>
                <c:pt idx="1738">
                  <c:v>118.45330488722774</c:v>
                </c:pt>
                <c:pt idx="1739">
                  <c:v>118.50851430292303</c:v>
                </c:pt>
                <c:pt idx="1740">
                  <c:v>118.56383150428339</c:v>
                </c:pt>
                <c:pt idx="1741">
                  <c:v>118.61309541994166</c:v>
                </c:pt>
                <c:pt idx="1742">
                  <c:v>118.66225336419816</c:v>
                </c:pt>
                <c:pt idx="1743">
                  <c:v>118.70972657277711</c:v>
                </c:pt>
                <c:pt idx="1744">
                  <c:v>118.75832815679273</c:v>
                </c:pt>
                <c:pt idx="1745">
                  <c:v>118.80596524378311</c:v>
                </c:pt>
                <c:pt idx="1746">
                  <c:v>118.8572756640861</c:v>
                </c:pt>
                <c:pt idx="1747">
                  <c:v>118.91094033432078</c:v>
                </c:pt>
                <c:pt idx="1748">
                  <c:v>118.96072726078958</c:v>
                </c:pt>
                <c:pt idx="1749">
                  <c:v>119.0081538608401</c:v>
                </c:pt>
                <c:pt idx="1750">
                  <c:v>119.05402561379972</c:v>
                </c:pt>
                <c:pt idx="1751">
                  <c:v>119.09669876118686</c:v>
                </c:pt>
                <c:pt idx="1752">
                  <c:v>119.13972596164804</c:v>
                </c:pt>
                <c:pt idx="1753">
                  <c:v>119.17990355929479</c:v>
                </c:pt>
                <c:pt idx="1754">
                  <c:v>119.22289072260202</c:v>
                </c:pt>
                <c:pt idx="1755">
                  <c:v>119.2654753710604</c:v>
                </c:pt>
                <c:pt idx="1756">
                  <c:v>119.31119455957962</c:v>
                </c:pt>
                <c:pt idx="1757">
                  <c:v>119.3584147413299</c:v>
                </c:pt>
                <c:pt idx="1758">
                  <c:v>119.40595593877663</c:v>
                </c:pt>
                <c:pt idx="1759">
                  <c:v>119.4525086570321</c:v>
                </c:pt>
                <c:pt idx="1760">
                  <c:v>119.49613862565931</c:v>
                </c:pt>
                <c:pt idx="1761">
                  <c:v>119.53891188195369</c:v>
                </c:pt>
                <c:pt idx="1762">
                  <c:v>119.581577602793</c:v>
                </c:pt>
                <c:pt idx="1763">
                  <c:v>119.62322790384987</c:v>
                </c:pt>
                <c:pt idx="1764">
                  <c:v>119.66397872561093</c:v>
                </c:pt>
                <c:pt idx="1765">
                  <c:v>119.70877050987397</c:v>
                </c:pt>
                <c:pt idx="1766">
                  <c:v>119.75529809674379</c:v>
                </c:pt>
                <c:pt idx="1767">
                  <c:v>119.80374474320776</c:v>
                </c:pt>
                <c:pt idx="1768">
                  <c:v>119.84964818817049</c:v>
                </c:pt>
                <c:pt idx="1769">
                  <c:v>119.89517937620039</c:v>
                </c:pt>
                <c:pt idx="1770">
                  <c:v>119.93882945039779</c:v>
                </c:pt>
                <c:pt idx="1771">
                  <c:v>119.98205182328816</c:v>
                </c:pt>
                <c:pt idx="1772">
                  <c:v>120.02263530637521</c:v>
                </c:pt>
                <c:pt idx="1773">
                  <c:v>120.06341989679089</c:v>
                </c:pt>
                <c:pt idx="1774">
                  <c:v>120.10341057008745</c:v>
                </c:pt>
                <c:pt idx="1775">
                  <c:v>120.14123654713798</c:v>
                </c:pt>
                <c:pt idx="1776">
                  <c:v>120.18199407093205</c:v>
                </c:pt>
                <c:pt idx="1777">
                  <c:v>120.22382287444898</c:v>
                </c:pt>
                <c:pt idx="1778">
                  <c:v>120.262950474965</c:v>
                </c:pt>
                <c:pt idx="1779">
                  <c:v>120.30249159744497</c:v>
                </c:pt>
                <c:pt idx="1780">
                  <c:v>120.33873848964488</c:v>
                </c:pt>
                <c:pt idx="1781">
                  <c:v>120.37509665041586</c:v>
                </c:pt>
                <c:pt idx="1782">
                  <c:v>120.41252834605447</c:v>
                </c:pt>
                <c:pt idx="1783">
                  <c:v>120.44819429129336</c:v>
                </c:pt>
                <c:pt idx="1784">
                  <c:v>120.48718121090911</c:v>
                </c:pt>
                <c:pt idx="1785">
                  <c:v>120.52837899028775</c:v>
                </c:pt>
                <c:pt idx="1786">
                  <c:v>120.56919467650235</c:v>
                </c:pt>
                <c:pt idx="1787">
                  <c:v>120.60963722303033</c:v>
                </c:pt>
                <c:pt idx="1788">
                  <c:v>120.6489169457721</c:v>
                </c:pt>
                <c:pt idx="1789">
                  <c:v>120.68582601489523</c:v>
                </c:pt>
                <c:pt idx="1790">
                  <c:v>120.72257588315919</c:v>
                </c:pt>
                <c:pt idx="1791">
                  <c:v>120.75903620159433</c:v>
                </c:pt>
                <c:pt idx="1792">
                  <c:v>120.79612286730882</c:v>
                </c:pt>
                <c:pt idx="1793">
                  <c:v>120.83445939495169</c:v>
                </c:pt>
                <c:pt idx="1794">
                  <c:v>120.87414731466421</c:v>
                </c:pt>
                <c:pt idx="1795">
                  <c:v>120.91563039229663</c:v>
                </c:pt>
                <c:pt idx="1796">
                  <c:v>120.95528693544178</c:v>
                </c:pt>
                <c:pt idx="1797">
                  <c:v>120.99413534721536</c:v>
                </c:pt>
                <c:pt idx="1798">
                  <c:v>121.03354532591263</c:v>
                </c:pt>
                <c:pt idx="1799">
                  <c:v>121.07080492776265</c:v>
                </c:pt>
                <c:pt idx="1800">
                  <c:v>121.10742299090933</c:v>
                </c:pt>
                <c:pt idx="1801">
                  <c:v>121.14332036383419</c:v>
                </c:pt>
                <c:pt idx="1802">
                  <c:v>121.18203326672263</c:v>
                </c:pt>
                <c:pt idx="1803">
                  <c:v>121.21665313365425</c:v>
                </c:pt>
                <c:pt idx="1804">
                  <c:v>121.25224889889108</c:v>
                </c:pt>
                <c:pt idx="1805">
                  <c:v>121.28738975354079</c:v>
                </c:pt>
                <c:pt idx="1806">
                  <c:v>121.32216259165574</c:v>
                </c:pt>
                <c:pt idx="1807">
                  <c:v>121.35440137107899</c:v>
                </c:pt>
                <c:pt idx="1808">
                  <c:v>121.38877742706627</c:v>
                </c:pt>
                <c:pt idx="1809">
                  <c:v>121.41996712811962</c:v>
                </c:pt>
                <c:pt idx="1810">
                  <c:v>121.45181089420973</c:v>
                </c:pt>
                <c:pt idx="1811">
                  <c:v>121.48419304720528</c:v>
                </c:pt>
                <c:pt idx="1812">
                  <c:v>121.51755219528184</c:v>
                </c:pt>
                <c:pt idx="1813">
                  <c:v>121.5511148674921</c:v>
                </c:pt>
                <c:pt idx="1814">
                  <c:v>121.58689357245841</c:v>
                </c:pt>
                <c:pt idx="1815">
                  <c:v>121.62182336155401</c:v>
                </c:pt>
                <c:pt idx="1816">
                  <c:v>121.65608400543786</c:v>
                </c:pt>
                <c:pt idx="1817">
                  <c:v>121.6893468663996</c:v>
                </c:pt>
                <c:pt idx="1818">
                  <c:v>121.72170050747401</c:v>
                </c:pt>
                <c:pt idx="1819">
                  <c:v>121.75443541298293</c:v>
                </c:pt>
                <c:pt idx="1820">
                  <c:v>121.7865910547971</c:v>
                </c:pt>
                <c:pt idx="1821">
                  <c:v>121.8179095648462</c:v>
                </c:pt>
                <c:pt idx="1822">
                  <c:v>121.85182556862436</c:v>
                </c:pt>
                <c:pt idx="1823">
                  <c:v>121.8881315534048</c:v>
                </c:pt>
                <c:pt idx="1824">
                  <c:v>121.92226418119209</c:v>
                </c:pt>
                <c:pt idx="1825">
                  <c:v>121.95681779768537</c:v>
                </c:pt>
                <c:pt idx="1826">
                  <c:v>121.99053116272476</c:v>
                </c:pt>
                <c:pt idx="1827">
                  <c:v>122.02330191275334</c:v>
                </c:pt>
                <c:pt idx="1828">
                  <c:v>122.05543982569149</c:v>
                </c:pt>
                <c:pt idx="1829">
                  <c:v>122.08751000533735</c:v>
                </c:pt>
                <c:pt idx="1830">
                  <c:v>122.11930009288878</c:v>
                </c:pt>
                <c:pt idx="1831">
                  <c:v>122.15277511661662</c:v>
                </c:pt>
                <c:pt idx="1832">
                  <c:v>122.18791839487419</c:v>
                </c:pt>
                <c:pt idx="1833">
                  <c:v>122.22193230158484</c:v>
                </c:pt>
                <c:pt idx="1834">
                  <c:v>122.2574583037128</c:v>
                </c:pt>
                <c:pt idx="1835">
                  <c:v>122.29074297454618</c:v>
                </c:pt>
                <c:pt idx="1836">
                  <c:v>122.32394347384198</c:v>
                </c:pt>
                <c:pt idx="1837">
                  <c:v>122.35319346919636</c:v>
                </c:pt>
                <c:pt idx="1838">
                  <c:v>122.38029550688456</c:v>
                </c:pt>
                <c:pt idx="1839">
                  <c:v>122.40901143741769</c:v>
                </c:pt>
                <c:pt idx="1840">
                  <c:v>122.43766096666768</c:v>
                </c:pt>
                <c:pt idx="1841">
                  <c:v>122.46635774420378</c:v>
                </c:pt>
                <c:pt idx="1842">
                  <c:v>122.49630417793959</c:v>
                </c:pt>
                <c:pt idx="1843">
                  <c:v>122.52638537433587</c:v>
                </c:pt>
                <c:pt idx="1844">
                  <c:v>122.5554328961186</c:v>
                </c:pt>
                <c:pt idx="1845">
                  <c:v>122.58521019212324</c:v>
                </c:pt>
                <c:pt idx="1846">
                  <c:v>122.61359079693351</c:v>
                </c:pt>
                <c:pt idx="1847">
                  <c:v>122.64152084132442</c:v>
                </c:pt>
                <c:pt idx="1848">
                  <c:v>122.66944937998984</c:v>
                </c:pt>
                <c:pt idx="1849">
                  <c:v>122.69711828310852</c:v>
                </c:pt>
                <c:pt idx="1850">
                  <c:v>122.72686207676891</c:v>
                </c:pt>
                <c:pt idx="1851">
                  <c:v>122.7565488303925</c:v>
                </c:pt>
                <c:pt idx="1852">
                  <c:v>122.78586845957767</c:v>
                </c:pt>
                <c:pt idx="1853">
                  <c:v>122.81645670541035</c:v>
                </c:pt>
                <c:pt idx="1854">
                  <c:v>122.84513812432904</c:v>
                </c:pt>
                <c:pt idx="1855">
                  <c:v>122.87383544945108</c:v>
                </c:pt>
                <c:pt idx="1856">
                  <c:v>122.90267211522522</c:v>
                </c:pt>
                <c:pt idx="1857">
                  <c:v>122.93061405109876</c:v>
                </c:pt>
                <c:pt idx="1858">
                  <c:v>122.95879145468042</c:v>
                </c:pt>
                <c:pt idx="1859">
                  <c:v>122.9875361232433</c:v>
                </c:pt>
                <c:pt idx="1860">
                  <c:v>123.01693541210139</c:v>
                </c:pt>
                <c:pt idx="1861">
                  <c:v>123.04749116616023</c:v>
                </c:pt>
                <c:pt idx="1862">
                  <c:v>123.07603955807411</c:v>
                </c:pt>
                <c:pt idx="1863">
                  <c:v>123.10494784354276</c:v>
                </c:pt>
                <c:pt idx="1864">
                  <c:v>123.13534407676751</c:v>
                </c:pt>
                <c:pt idx="1865">
                  <c:v>123.16304798400697</c:v>
                </c:pt>
                <c:pt idx="1866">
                  <c:v>123.19108864661992</c:v>
                </c:pt>
                <c:pt idx="1867">
                  <c:v>123.21917043449382</c:v>
                </c:pt>
                <c:pt idx="1868">
                  <c:v>123.24766410697482</c:v>
                </c:pt>
                <c:pt idx="1869">
                  <c:v>123.27746799257183</c:v>
                </c:pt>
                <c:pt idx="1870">
                  <c:v>123.30641902654892</c:v>
                </c:pt>
                <c:pt idx="1871">
                  <c:v>123.33631663855849</c:v>
                </c:pt>
                <c:pt idx="1872">
                  <c:v>123.36606509895897</c:v>
                </c:pt>
                <c:pt idx="1873">
                  <c:v>123.39603401325392</c:v>
                </c:pt>
                <c:pt idx="1874">
                  <c:v>123.42401417130624</c:v>
                </c:pt>
                <c:pt idx="1875">
                  <c:v>123.45222555026452</c:v>
                </c:pt>
                <c:pt idx="1876">
                  <c:v>123.477147965787</c:v>
                </c:pt>
                <c:pt idx="1877">
                  <c:v>123.50223976153539</c:v>
                </c:pt>
                <c:pt idx="1878">
                  <c:v>123.52717607950912</c:v>
                </c:pt>
                <c:pt idx="1879">
                  <c:v>123.55200456791421</c:v>
                </c:pt>
                <c:pt idx="1880">
                  <c:v>123.57896284016914</c:v>
                </c:pt>
                <c:pt idx="1881">
                  <c:v>123.6041390266726</c:v>
                </c:pt>
                <c:pt idx="1882">
                  <c:v>123.62963783751746</c:v>
                </c:pt>
                <c:pt idx="1883">
                  <c:v>123.6540728358497</c:v>
                </c:pt>
                <c:pt idx="1884">
                  <c:v>123.67985975143172</c:v>
                </c:pt>
                <c:pt idx="1885">
                  <c:v>123.70359835501951</c:v>
                </c:pt>
                <c:pt idx="1886">
                  <c:v>123.72799928487878</c:v>
                </c:pt>
                <c:pt idx="1887">
                  <c:v>123.75274265204915</c:v>
                </c:pt>
                <c:pt idx="1888">
                  <c:v>123.77794931463154</c:v>
                </c:pt>
                <c:pt idx="1889">
                  <c:v>123.80355264029855</c:v>
                </c:pt>
                <c:pt idx="1890">
                  <c:v>123.82871422635488</c:v>
                </c:pt>
                <c:pt idx="1891">
                  <c:v>123.85493988355964</c:v>
                </c:pt>
                <c:pt idx="1892">
                  <c:v>123.87958649831717</c:v>
                </c:pt>
                <c:pt idx="1893">
                  <c:v>123.90438674134164</c:v>
                </c:pt>
                <c:pt idx="1894">
                  <c:v>123.92944991808336</c:v>
                </c:pt>
                <c:pt idx="1895">
                  <c:v>123.95323398663645</c:v>
                </c:pt>
                <c:pt idx="1896">
                  <c:v>123.97842881960545</c:v>
                </c:pt>
                <c:pt idx="1897">
                  <c:v>124.00342561028008</c:v>
                </c:pt>
                <c:pt idx="1898">
                  <c:v>124.02824479304454</c:v>
                </c:pt>
                <c:pt idx="1899">
                  <c:v>124.05453443249708</c:v>
                </c:pt>
                <c:pt idx="1900">
                  <c:v>124.07960978756402</c:v>
                </c:pt>
                <c:pt idx="1901">
                  <c:v>124.10562096006204</c:v>
                </c:pt>
                <c:pt idx="1902">
                  <c:v>124.13001423230429</c:v>
                </c:pt>
                <c:pt idx="1903">
                  <c:v>124.15523129755074</c:v>
                </c:pt>
                <c:pt idx="1904">
                  <c:v>124.17965357151972</c:v>
                </c:pt>
                <c:pt idx="1905">
                  <c:v>124.2035549902792</c:v>
                </c:pt>
                <c:pt idx="1906">
                  <c:v>124.22897741204311</c:v>
                </c:pt>
                <c:pt idx="1907">
                  <c:v>124.25420720966358</c:v>
                </c:pt>
                <c:pt idx="1908">
                  <c:v>124.27916791982776</c:v>
                </c:pt>
                <c:pt idx="1909">
                  <c:v>124.30484870132898</c:v>
                </c:pt>
                <c:pt idx="1910">
                  <c:v>124.33097898525446</c:v>
                </c:pt>
                <c:pt idx="1911">
                  <c:v>124.35616075809649</c:v>
                </c:pt>
                <c:pt idx="1912">
                  <c:v>124.38094495747796</c:v>
                </c:pt>
                <c:pt idx="1913">
                  <c:v>124.40485803652454</c:v>
                </c:pt>
                <c:pt idx="1914">
                  <c:v>124.42993085354017</c:v>
                </c:pt>
                <c:pt idx="1915">
                  <c:v>124.45401658515728</c:v>
                </c:pt>
                <c:pt idx="1916">
                  <c:v>124.47906496210381</c:v>
                </c:pt>
                <c:pt idx="1917">
                  <c:v>124.50507512669128</c:v>
                </c:pt>
                <c:pt idx="1918">
                  <c:v>124.5300945841428</c:v>
                </c:pt>
                <c:pt idx="1919">
                  <c:v>124.55568724133029</c:v>
                </c:pt>
                <c:pt idx="1920">
                  <c:v>124.58102198704553</c:v>
                </c:pt>
                <c:pt idx="1921">
                  <c:v>124.60510394354853</c:v>
                </c:pt>
                <c:pt idx="1922">
                  <c:v>124.62640501195465</c:v>
                </c:pt>
                <c:pt idx="1923">
                  <c:v>124.64706393328122</c:v>
                </c:pt>
                <c:pt idx="1924">
                  <c:v>124.66832431632655</c:v>
                </c:pt>
                <c:pt idx="1925">
                  <c:v>124.68984071281888</c:v>
                </c:pt>
                <c:pt idx="1926">
                  <c:v>124.71166446859931</c:v>
                </c:pt>
                <c:pt idx="1927">
                  <c:v>124.73373122020698</c:v>
                </c:pt>
                <c:pt idx="1928">
                  <c:v>124.75586325754463</c:v>
                </c:pt>
                <c:pt idx="1929">
                  <c:v>124.77786154800576</c:v>
                </c:pt>
                <c:pt idx="1930">
                  <c:v>124.80010921300494</c:v>
                </c:pt>
                <c:pt idx="1931">
                  <c:v>124.82153940958369</c:v>
                </c:pt>
                <c:pt idx="1932">
                  <c:v>124.84225833480197</c:v>
                </c:pt>
                <c:pt idx="1933">
                  <c:v>124.8634903302777</c:v>
                </c:pt>
                <c:pt idx="1934">
                  <c:v>124.88489214432155</c:v>
                </c:pt>
                <c:pt idx="1935">
                  <c:v>124.90657836025674</c:v>
                </c:pt>
                <c:pt idx="1936">
                  <c:v>124.92853360464025</c:v>
                </c:pt>
                <c:pt idx="1937">
                  <c:v>124.95011346067363</c:v>
                </c:pt>
                <c:pt idx="1938">
                  <c:v>124.97268533718457</c:v>
                </c:pt>
                <c:pt idx="1939">
                  <c:v>124.99505522232947</c:v>
                </c:pt>
                <c:pt idx="1940">
                  <c:v>125.01558177433036</c:v>
                </c:pt>
                <c:pt idx="1941">
                  <c:v>125.0374335613356</c:v>
                </c:pt>
                <c:pt idx="1942">
                  <c:v>125.05867005640253</c:v>
                </c:pt>
                <c:pt idx="1943">
                  <c:v>125.08051948494007</c:v>
                </c:pt>
                <c:pt idx="1944">
                  <c:v>125.10207961883803</c:v>
                </c:pt>
                <c:pt idx="1945">
                  <c:v>125.12392109590644</c:v>
                </c:pt>
                <c:pt idx="1946">
                  <c:v>125.14492818405127</c:v>
                </c:pt>
                <c:pt idx="1947">
                  <c:v>125.16803827941557</c:v>
                </c:pt>
                <c:pt idx="1948">
                  <c:v>125.18998442905783</c:v>
                </c:pt>
                <c:pt idx="1949">
                  <c:v>125.2111584920149</c:v>
                </c:pt>
                <c:pt idx="1950">
                  <c:v>125.23259483240194</c:v>
                </c:pt>
                <c:pt idx="1951">
                  <c:v>125.25387590340955</c:v>
                </c:pt>
                <c:pt idx="1952">
                  <c:v>125.2746511241496</c:v>
                </c:pt>
                <c:pt idx="1953">
                  <c:v>125.29715025427235</c:v>
                </c:pt>
                <c:pt idx="1954">
                  <c:v>125.31833892778336</c:v>
                </c:pt>
                <c:pt idx="1955">
                  <c:v>125.34027639661872</c:v>
                </c:pt>
                <c:pt idx="1956">
                  <c:v>125.36233085707352</c:v>
                </c:pt>
                <c:pt idx="1957">
                  <c:v>125.38433068047568</c:v>
                </c:pt>
                <c:pt idx="1958">
                  <c:v>125.40561702723664</c:v>
                </c:pt>
                <c:pt idx="1959">
                  <c:v>125.42769471530434</c:v>
                </c:pt>
                <c:pt idx="1960">
                  <c:v>125.44904957333399</c:v>
                </c:pt>
                <c:pt idx="1961">
                  <c:v>125.47034069574353</c:v>
                </c:pt>
                <c:pt idx="1962">
                  <c:v>125.49120975141113</c:v>
                </c:pt>
                <c:pt idx="1963">
                  <c:v>125.51332571732172</c:v>
                </c:pt>
                <c:pt idx="1964">
                  <c:v>125.53516258515795</c:v>
                </c:pt>
                <c:pt idx="1965">
                  <c:v>125.55716478003085</c:v>
                </c:pt>
                <c:pt idx="1966">
                  <c:v>125.57866248214998</c:v>
                </c:pt>
                <c:pt idx="1967">
                  <c:v>125.60107442332296</c:v>
                </c:pt>
                <c:pt idx="1968">
                  <c:v>125.62274609915904</c:v>
                </c:pt>
                <c:pt idx="1969">
                  <c:v>125.64419556417057</c:v>
                </c:pt>
                <c:pt idx="1970">
                  <c:v>125.66552053851831</c:v>
                </c:pt>
                <c:pt idx="1971">
                  <c:v>125.68686697487794</c:v>
                </c:pt>
                <c:pt idx="1972">
                  <c:v>125.708369407761</c:v>
                </c:pt>
                <c:pt idx="1973">
                  <c:v>125.73053536973795</c:v>
                </c:pt>
                <c:pt idx="1974">
                  <c:v>125.74903808388156</c:v>
                </c:pt>
                <c:pt idx="1975">
                  <c:v>125.76805881460825</c:v>
                </c:pt>
                <c:pt idx="1976">
                  <c:v>125.78747751233612</c:v>
                </c:pt>
                <c:pt idx="1977">
                  <c:v>125.80539498588833</c:v>
                </c:pt>
                <c:pt idx="1978">
                  <c:v>125.8240205896162</c:v>
                </c:pt>
                <c:pt idx="1979">
                  <c:v>125.84295513664568</c:v>
                </c:pt>
                <c:pt idx="1980">
                  <c:v>125.86139801980028</c:v>
                </c:pt>
                <c:pt idx="1981">
                  <c:v>125.8794796848652</c:v>
                </c:pt>
                <c:pt idx="1982">
                  <c:v>125.89817434878786</c:v>
                </c:pt>
                <c:pt idx="1983">
                  <c:v>125.91704631622272</c:v>
                </c:pt>
                <c:pt idx="1984">
                  <c:v>125.93648356877236</c:v>
                </c:pt>
                <c:pt idx="1985">
                  <c:v>125.95502545910477</c:v>
                </c:pt>
                <c:pt idx="1986">
                  <c:v>125.97436115999314</c:v>
                </c:pt>
                <c:pt idx="1987">
                  <c:v>125.99262204285911</c:v>
                </c:pt>
                <c:pt idx="1988">
                  <c:v>126.01161962402621</c:v>
                </c:pt>
                <c:pt idx="1989">
                  <c:v>126.02963680926449</c:v>
                </c:pt>
                <c:pt idx="1990">
                  <c:v>126.04857648651534</c:v>
                </c:pt>
                <c:pt idx="1991">
                  <c:v>126.06675251734669</c:v>
                </c:pt>
                <c:pt idx="1992">
                  <c:v>126.0859944572822</c:v>
                </c:pt>
                <c:pt idx="1993">
                  <c:v>126.10448060837642</c:v>
                </c:pt>
                <c:pt idx="1994">
                  <c:v>126.1239178113543</c:v>
                </c:pt>
                <c:pt idx="1995">
                  <c:v>126.14240203267249</c:v>
                </c:pt>
                <c:pt idx="1996">
                  <c:v>126.161637923307</c:v>
                </c:pt>
                <c:pt idx="1997">
                  <c:v>126.1802621905364</c:v>
                </c:pt>
                <c:pt idx="1998">
                  <c:v>126.19877417089828</c:v>
                </c:pt>
                <c:pt idx="1999">
                  <c:v>126.21726896056127</c:v>
                </c:pt>
                <c:pt idx="2000">
                  <c:v>126.23538849788004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616096"/>
        <c:axId val="923626432"/>
      </c:scatterChart>
      <c:scatterChart>
        <c:scatterStyle val="lineMarker"/>
        <c:varyColors val="0"/>
        <c:ser>
          <c:idx val="0"/>
          <c:order val="0"/>
          <c:tx>
            <c:strRef>
              <c:f>'Stroke-Stress'!$H$3</c:f>
              <c:strCache>
                <c:ptCount val="1"/>
                <c:pt idx="0">
                  <c:v>Tension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'Stroke-Stress'!$H$4:$H$2004</c:f>
              <c:numCache>
                <c:formatCode>0.0</c:formatCode>
                <c:ptCount val="2001"/>
                <c:pt idx="0">
                  <c:v>1175.2886769643958</c:v>
                </c:pt>
                <c:pt idx="1">
                  <c:v>1175.3042587182256</c:v>
                </c:pt>
                <c:pt idx="2">
                  <c:v>1175.3328984206876</c:v>
                </c:pt>
                <c:pt idx="3">
                  <c:v>1175.373827957156</c:v>
                </c:pt>
                <c:pt idx="4">
                  <c:v>1175.4240845997901</c:v>
                </c:pt>
                <c:pt idx="5">
                  <c:v>1175.4781818155514</c:v>
                </c:pt>
                <c:pt idx="6">
                  <c:v>1175.529755226115</c:v>
                </c:pt>
                <c:pt idx="7">
                  <c:v>1175.5729891064598</c:v>
                </c:pt>
                <c:pt idx="8">
                  <c:v>1175.6033844994938</c:v>
                </c:pt>
                <c:pt idx="9">
                  <c:v>1175.6180884080377</c:v>
                </c:pt>
                <c:pt idx="10">
                  <c:v>1175.6152354108574</c:v>
                </c:pt>
                <c:pt idx="11">
                  <c:v>1175.5939476626672</c:v>
                </c:pt>
                <c:pt idx="12">
                  <c:v>1175.553895971485</c:v>
                </c:pt>
                <c:pt idx="13">
                  <c:v>1175.4957387212751</c:v>
                </c:pt>
                <c:pt idx="14">
                  <c:v>1175.4204634879845</c:v>
                </c:pt>
                <c:pt idx="15">
                  <c:v>1175.3302648848289</c:v>
                </c:pt>
                <c:pt idx="16">
                  <c:v>1175.2288737542742</c:v>
                </c:pt>
                <c:pt idx="17">
                  <c:v>1175.121557168038</c:v>
                </c:pt>
                <c:pt idx="18">
                  <c:v>1175.0145697737839</c:v>
                </c:pt>
                <c:pt idx="19">
                  <c:v>1174.9138370271937</c:v>
                </c:pt>
                <c:pt idx="20">
                  <c:v>1174.824187077342</c:v>
                </c:pt>
                <c:pt idx="21">
                  <c:v>1174.749679958677</c:v>
                </c:pt>
                <c:pt idx="22">
                  <c:v>1174.6940465136647</c:v>
                </c:pt>
                <c:pt idx="23">
                  <c:v>1174.6602494701465</c:v>
                </c:pt>
                <c:pt idx="24">
                  <c:v>1174.6504834413377</c:v>
                </c:pt>
                <c:pt idx="25">
                  <c:v>1174.6655165418638</c:v>
                </c:pt>
                <c:pt idx="26">
                  <c:v>1174.7040320037952</c:v>
                </c:pt>
                <c:pt idx="27">
                  <c:v>1174.7630670992912</c:v>
                </c:pt>
                <c:pt idx="28">
                  <c:v>1174.8377936792779</c:v>
                </c:pt>
                <c:pt idx="29">
                  <c:v>1174.9228349413772</c:v>
                </c:pt>
                <c:pt idx="30">
                  <c:v>1175.0122654299078</c:v>
                </c:pt>
                <c:pt idx="31">
                  <c:v>1175.1008180731517</c:v>
                </c:pt>
                <c:pt idx="32">
                  <c:v>1175.1831160687316</c:v>
                </c:pt>
                <c:pt idx="33">
                  <c:v>1175.2544409982345</c:v>
                </c:pt>
                <c:pt idx="34">
                  <c:v>1175.3102939045682</c:v>
                </c:pt>
                <c:pt idx="35">
                  <c:v>1175.3469439452665</c:v>
                </c:pt>
                <c:pt idx="36">
                  <c:v>1175.3625256990963</c:v>
                </c:pt>
                <c:pt idx="37">
                  <c:v>1175.3569294353968</c:v>
                </c:pt>
                <c:pt idx="38">
                  <c:v>1175.3318011140796</c:v>
                </c:pt>
                <c:pt idx="39">
                  <c:v>1175.2901034629858</c:v>
                </c:pt>
                <c:pt idx="40">
                  <c:v>1175.2353478632599</c:v>
                </c:pt>
                <c:pt idx="41">
                  <c:v>1175.1713748880288</c:v>
                </c:pt>
                <c:pt idx="42">
                  <c:v>1175.1022445717417</c:v>
                </c:pt>
                <c:pt idx="43">
                  <c:v>1175.0321266795077</c:v>
                </c:pt>
                <c:pt idx="44">
                  <c:v>1174.9651909764357</c:v>
                </c:pt>
                <c:pt idx="45">
                  <c:v>1174.9054974969752</c:v>
                </c:pt>
                <c:pt idx="46">
                  <c:v>1174.8560089689663</c:v>
                </c:pt>
                <c:pt idx="47">
                  <c:v>1174.8190297362858</c:v>
                </c:pt>
                <c:pt idx="48">
                  <c:v>1174.7949987215763</c:v>
                </c:pt>
                <c:pt idx="49">
                  <c:v>1174.7834770021952</c:v>
                </c:pt>
                <c:pt idx="50">
                  <c:v>1174.7835867328558</c:v>
                </c:pt>
                <c:pt idx="51">
                  <c:v>1174.7939014149683</c:v>
                </c:pt>
                <c:pt idx="52">
                  <c:v>1174.8127750886217</c:v>
                </c:pt>
                <c:pt idx="53">
                  <c:v>1174.8384520632426</c:v>
                </c:pt>
                <c:pt idx="54">
                  <c:v>1174.8689571869377</c:v>
                </c:pt>
                <c:pt idx="55">
                  <c:v>1174.9018763851695</c:v>
                </c:pt>
                <c:pt idx="56">
                  <c:v>1174.9351247753839</c:v>
                </c:pt>
                <c:pt idx="57">
                  <c:v>1174.967056397669</c:v>
                </c:pt>
                <c:pt idx="58">
                  <c:v>1174.9965739454171</c:v>
                </c:pt>
                <c:pt idx="59">
                  <c:v>1175.023238495985</c:v>
                </c:pt>
                <c:pt idx="60">
                  <c:v>1175.0469403187121</c:v>
                </c:pt>
                <c:pt idx="61">
                  <c:v>1175.0673502216157</c:v>
                </c:pt>
                <c:pt idx="62">
                  <c:v>1175.0842487433749</c:v>
                </c:pt>
                <c:pt idx="63">
                  <c:v>1175.0973066920069</c:v>
                </c:pt>
                <c:pt idx="64">
                  <c:v>1175.1059754142082</c:v>
                </c:pt>
                <c:pt idx="65">
                  <c:v>1175.1105841019605</c:v>
                </c:pt>
                <c:pt idx="66">
                  <c:v>1175.1110230246036</c:v>
                </c:pt>
                <c:pt idx="67">
                  <c:v>1175.1076213741196</c:v>
                </c:pt>
                <c:pt idx="68">
                  <c:v>1175.1003791505086</c:v>
                </c:pt>
                <c:pt idx="69">
                  <c:v>1175.0891866231098</c:v>
                </c:pt>
                <c:pt idx="70">
                  <c:v>1175.0743729839055</c:v>
                </c:pt>
                <c:pt idx="71">
                  <c:v>1175.0564868861991</c:v>
                </c:pt>
                <c:pt idx="72">
                  <c:v>1175.0366256365994</c:v>
                </c:pt>
                <c:pt idx="73">
                  <c:v>1175.0165449256776</c:v>
                </c:pt>
                <c:pt idx="74">
                  <c:v>1174.9981101746678</c:v>
                </c:pt>
                <c:pt idx="75">
                  <c:v>1174.9834062661243</c:v>
                </c:pt>
                <c:pt idx="76">
                  <c:v>1174.9741888906192</c:v>
                </c:pt>
                <c:pt idx="77">
                  <c:v>1174.9721040080647</c:v>
                </c:pt>
                <c:pt idx="78">
                  <c:v>1174.9787975783718</c:v>
                </c:pt>
                <c:pt idx="79">
                  <c:v>1174.9955863694702</c:v>
                </c:pt>
                <c:pt idx="80">
                  <c:v>1175.0231287653244</c:v>
                </c:pt>
                <c:pt idx="81">
                  <c:v>1175.0617539579164</c:v>
                </c:pt>
                <c:pt idx="82">
                  <c:v>1175.1103646406391</c:v>
                </c:pt>
                <c:pt idx="83">
                  <c:v>1175.1673148535804</c:v>
                </c:pt>
                <c:pt idx="84">
                  <c:v>1175.2301905222037</c:v>
                </c:pt>
                <c:pt idx="85">
                  <c:v>1175.2959191880068</c:v>
                </c:pt>
                <c:pt idx="86">
                  <c:v>1175.3614283924885</c:v>
                </c:pt>
                <c:pt idx="87">
                  <c:v>1175.4236456771469</c:v>
                </c:pt>
                <c:pt idx="88">
                  <c:v>1175.4797180448022</c:v>
                </c:pt>
                <c:pt idx="89">
                  <c:v>1175.5267924982738</c:v>
                </c:pt>
                <c:pt idx="90">
                  <c:v>1175.5627841550076</c:v>
                </c:pt>
                <c:pt idx="91">
                  <c:v>1175.5864859777348</c:v>
                </c:pt>
                <c:pt idx="92">
                  <c:v>1175.5973493131514</c:v>
                </c:pt>
                <c:pt idx="93">
                  <c:v>1175.5962520065436</c:v>
                </c:pt>
                <c:pt idx="94">
                  <c:v>1175.5850594791448</c:v>
                </c:pt>
                <c:pt idx="95">
                  <c:v>1175.5660760748308</c:v>
                </c:pt>
                <c:pt idx="96">
                  <c:v>1175.5423742521039</c:v>
                </c:pt>
                <c:pt idx="97">
                  <c:v>1175.5171362001261</c:v>
                </c:pt>
                <c:pt idx="98">
                  <c:v>1175.4935441080597</c:v>
                </c:pt>
                <c:pt idx="99">
                  <c:v>1175.4744509730849</c:v>
                </c:pt>
                <c:pt idx="100">
                  <c:v>1175.4627097923824</c:v>
                </c:pt>
                <c:pt idx="101">
                  <c:v>1175.4602957178454</c:v>
                </c:pt>
                <c:pt idx="102">
                  <c:v>1175.4685255174034</c:v>
                </c:pt>
                <c:pt idx="103">
                  <c:v>1175.4873991910565</c:v>
                </c:pt>
                <c:pt idx="104">
                  <c:v>1175.5164778161613</c:v>
                </c:pt>
                <c:pt idx="105">
                  <c:v>1175.5540057021458</c:v>
                </c:pt>
                <c:pt idx="106">
                  <c:v>1175.5980076971159</c:v>
                </c:pt>
                <c:pt idx="107">
                  <c:v>1175.6462891878562</c:v>
                </c:pt>
                <c:pt idx="108">
                  <c:v>1175.6963263691689</c:v>
                </c:pt>
                <c:pt idx="109">
                  <c:v>1175.7458148971778</c:v>
                </c:pt>
                <c:pt idx="110">
                  <c:v>1175.7927796199888</c:v>
                </c:pt>
                <c:pt idx="111">
                  <c:v>1175.8352453857078</c:v>
                </c:pt>
                <c:pt idx="112">
                  <c:v>1175.8723343490494</c:v>
                </c:pt>
                <c:pt idx="113">
                  <c:v>1175.9033881260482</c:v>
                </c:pt>
                <c:pt idx="114">
                  <c:v>1175.9288456393479</c:v>
                </c:pt>
                <c:pt idx="115">
                  <c:v>1175.9494750035731</c:v>
                </c:pt>
                <c:pt idx="116">
                  <c:v>1175.9665929866537</c:v>
                </c:pt>
                <c:pt idx="117">
                  <c:v>1175.981516356519</c:v>
                </c:pt>
                <c:pt idx="118">
                  <c:v>1175.9956716117586</c:v>
                </c:pt>
                <c:pt idx="119">
                  <c:v>1176.0102657896416</c:v>
                </c:pt>
                <c:pt idx="120">
                  <c:v>1176.0262864661145</c:v>
                </c:pt>
                <c:pt idx="121">
                  <c:v>1176.0447212171243</c:v>
                </c:pt>
                <c:pt idx="122">
                  <c:v>1176.0657895039931</c:v>
                </c:pt>
                <c:pt idx="123">
                  <c:v>1176.08949132672</c:v>
                </c:pt>
                <c:pt idx="124">
                  <c:v>1176.1154974933231</c:v>
                </c:pt>
                <c:pt idx="125">
                  <c:v>1176.1429301585165</c:v>
                </c:pt>
                <c:pt idx="126">
                  <c:v>1176.1710212076746</c:v>
                </c:pt>
                <c:pt idx="127">
                  <c:v>1176.198892795511</c:v>
                </c:pt>
                <c:pt idx="128">
                  <c:v>1176.2259962687222</c:v>
                </c:pt>
                <c:pt idx="129">
                  <c:v>1176.2521121659861</c:v>
                </c:pt>
                <c:pt idx="130">
                  <c:v>1176.2772404873033</c:v>
                </c:pt>
                <c:pt idx="131">
                  <c:v>1176.3018201553166</c:v>
                </c:pt>
                <c:pt idx="132">
                  <c:v>1176.3262900926688</c:v>
                </c:pt>
                <c:pt idx="133">
                  <c:v>1176.3516378753077</c:v>
                </c:pt>
                <c:pt idx="134">
                  <c:v>1176.3788510791794</c:v>
                </c:pt>
                <c:pt idx="135">
                  <c:v>1176.4091367415529</c:v>
                </c:pt>
                <c:pt idx="136">
                  <c:v>1176.4433727077142</c:v>
                </c:pt>
                <c:pt idx="137">
                  <c:v>1176.4823270922886</c:v>
                </c:pt>
                <c:pt idx="138">
                  <c:v>1176.5259998952765</c:v>
                </c:pt>
                <c:pt idx="139">
                  <c:v>1176.574281386017</c:v>
                </c:pt>
                <c:pt idx="140">
                  <c:v>1176.626074257902</c:v>
                </c:pt>
                <c:pt idx="141">
                  <c:v>1176.6803909349846</c:v>
                </c:pt>
                <c:pt idx="142">
                  <c:v>1176.7353659960322</c:v>
                </c:pt>
                <c:pt idx="143">
                  <c:v>1176.7893534811326</c:v>
                </c:pt>
                <c:pt idx="144">
                  <c:v>1176.8403782383923</c:v>
                </c:pt>
                <c:pt idx="145">
                  <c:v>1176.8867943078994</c:v>
                </c:pt>
                <c:pt idx="146">
                  <c:v>1176.9269557297425</c:v>
                </c:pt>
                <c:pt idx="147">
                  <c:v>1176.960094389296</c:v>
                </c:pt>
                <c:pt idx="148">
                  <c:v>1176.9856616332561</c:v>
                </c:pt>
                <c:pt idx="149">
                  <c:v>1177.004206114927</c:v>
                </c:pt>
                <c:pt idx="150">
                  <c:v>1177.0166056795945</c:v>
                </c:pt>
                <c:pt idx="151">
                  <c:v>1177.0246160178308</c:v>
                </c:pt>
                <c:pt idx="152">
                  <c:v>1177.0302122815301</c:v>
                </c:pt>
                <c:pt idx="153">
                  <c:v>1177.0356988145688</c:v>
                </c:pt>
                <c:pt idx="154">
                  <c:v>1177.0433799608229</c:v>
                </c:pt>
                <c:pt idx="155">
                  <c:v>1177.0553406028475</c:v>
                </c:pt>
                <c:pt idx="156">
                  <c:v>1177.0736656231966</c:v>
                </c:pt>
                <c:pt idx="157">
                  <c:v>1177.0995620591389</c:v>
                </c:pt>
                <c:pt idx="158">
                  <c:v>1177.1336882946396</c:v>
                </c:pt>
                <c:pt idx="159">
                  <c:v>1177.1759345990374</c:v>
                </c:pt>
                <c:pt idx="160">
                  <c:v>1177.2255328577069</c:v>
                </c:pt>
                <c:pt idx="161">
                  <c:v>1177.2809468413975</c:v>
                </c:pt>
                <c:pt idx="162">
                  <c:v>1177.340201398215</c:v>
                </c:pt>
                <c:pt idx="163">
                  <c:v>1177.4012116456051</c:v>
                </c:pt>
                <c:pt idx="164">
                  <c:v>1177.461782970352</c:v>
                </c:pt>
                <c:pt idx="165">
                  <c:v>1177.5196110285797</c:v>
                </c:pt>
                <c:pt idx="166">
                  <c:v>1177.573159591037</c:v>
                </c:pt>
                <c:pt idx="167">
                  <c:v>1177.6207826978125</c:v>
                </c:pt>
                <c:pt idx="168">
                  <c:v>1177.6621511569242</c:v>
                </c:pt>
                <c:pt idx="169">
                  <c:v>1177.6970455070502</c:v>
                </c:pt>
                <c:pt idx="170">
                  <c:v>1177.7263435934767</c:v>
                </c:pt>
                <c:pt idx="171">
                  <c:v>1177.7511427228114</c:v>
                </c:pt>
                <c:pt idx="172">
                  <c:v>1177.7731985856269</c:v>
                </c:pt>
                <c:pt idx="173">
                  <c:v>1177.7942668724954</c:v>
                </c:pt>
                <c:pt idx="174">
                  <c:v>1177.8162130046499</c:v>
                </c:pt>
                <c:pt idx="175">
                  <c:v>1177.8407926726634</c:v>
                </c:pt>
                <c:pt idx="176">
                  <c:v>1177.8692129138037</c:v>
                </c:pt>
                <c:pt idx="177">
                  <c:v>1177.9025710346787</c:v>
                </c:pt>
                <c:pt idx="178">
                  <c:v>1177.9410864966101</c:v>
                </c:pt>
                <c:pt idx="179">
                  <c:v>1177.984759299598</c:v>
                </c:pt>
                <c:pt idx="180">
                  <c:v>1178.0326018676951</c:v>
                </c:pt>
                <c:pt idx="181">
                  <c:v>1178.0836266249546</c:v>
                </c:pt>
                <c:pt idx="182">
                  <c:v>1178.136297342126</c:v>
                </c:pt>
                <c:pt idx="183">
                  <c:v>1178.1891875206188</c:v>
                </c:pt>
                <c:pt idx="184">
                  <c:v>1178.2409803925038</c:v>
                </c:pt>
                <c:pt idx="185">
                  <c:v>1178.2905786511733</c:v>
                </c:pt>
                <c:pt idx="186">
                  <c:v>1178.3369947206804</c:v>
                </c:pt>
                <c:pt idx="187">
                  <c:v>1178.3802286010252</c:v>
                </c:pt>
                <c:pt idx="188">
                  <c:v>1178.4200608308861</c:v>
                </c:pt>
                <c:pt idx="189">
                  <c:v>1178.4574789862095</c:v>
                </c:pt>
                <c:pt idx="190">
                  <c:v>1178.493141450961</c:v>
                </c:pt>
                <c:pt idx="191">
                  <c:v>1178.528584454391</c:v>
                </c:pt>
                <c:pt idx="192">
                  <c:v>1178.5649053031068</c:v>
                </c:pt>
                <c:pt idx="193">
                  <c:v>1178.6034207650382</c:v>
                </c:pt>
                <c:pt idx="194">
                  <c:v>1178.6451184161322</c:v>
                </c:pt>
                <c:pt idx="195">
                  <c:v>1178.6906566403532</c:v>
                </c:pt>
                <c:pt idx="196">
                  <c:v>1178.7400354377012</c:v>
                </c:pt>
                <c:pt idx="197">
                  <c:v>1178.792925616194</c:v>
                </c:pt>
                <c:pt idx="198">
                  <c:v>1178.8486687918669</c:v>
                </c:pt>
                <c:pt idx="199">
                  <c:v>1178.9059481967906</c:v>
                </c:pt>
                <c:pt idx="200">
                  <c:v>1178.9634470630358</c:v>
                </c:pt>
                <c:pt idx="201">
                  <c:v>1179.0196291613518</c:v>
                </c:pt>
                <c:pt idx="202">
                  <c:v>1179.0729582624876</c:v>
                </c:pt>
                <c:pt idx="203">
                  <c:v>1179.1223370598357</c:v>
                </c:pt>
                <c:pt idx="204">
                  <c:v>1179.1669974387703</c:v>
                </c:pt>
                <c:pt idx="205">
                  <c:v>1179.2067199379703</c:v>
                </c:pt>
                <c:pt idx="206">
                  <c:v>1179.2416142880961</c:v>
                </c:pt>
                <c:pt idx="207">
                  <c:v>1179.2725583344345</c:v>
                </c:pt>
                <c:pt idx="208">
                  <c:v>1179.3009785755748</c:v>
                </c:pt>
                <c:pt idx="209">
                  <c:v>1179.3284112407682</c:v>
                </c:pt>
                <c:pt idx="210">
                  <c:v>1179.3567217512477</c:v>
                </c:pt>
                <c:pt idx="211">
                  <c:v>1179.3876657975857</c:v>
                </c:pt>
                <c:pt idx="212">
                  <c:v>1179.4229990703548</c:v>
                </c:pt>
                <c:pt idx="213">
                  <c:v>1179.4638188761623</c:v>
                </c:pt>
                <c:pt idx="214">
                  <c:v>1179.5108933296344</c:v>
                </c:pt>
                <c:pt idx="215">
                  <c:v>1179.5645516227523</c:v>
                </c:pt>
                <c:pt idx="216">
                  <c:v>1179.6240256408914</c:v>
                </c:pt>
                <c:pt idx="217">
                  <c:v>1179.6884375387656</c:v>
                </c:pt>
                <c:pt idx="218">
                  <c:v>1179.7563608177843</c:v>
                </c:pt>
                <c:pt idx="219">
                  <c:v>1179.8257105953933</c:v>
                </c:pt>
                <c:pt idx="220">
                  <c:v>1179.8948409116804</c:v>
                </c:pt>
                <c:pt idx="221">
                  <c:v>1179.9616668840913</c:v>
                </c:pt>
                <c:pt idx="222">
                  <c:v>1180.0245425527144</c:v>
                </c:pt>
                <c:pt idx="223">
                  <c:v>1180.0824803416028</c:v>
                </c:pt>
                <c:pt idx="224">
                  <c:v>1180.1346024054703</c:v>
                </c:pt>
                <c:pt idx="225">
                  <c:v>1180.1809087443166</c:v>
                </c:pt>
                <c:pt idx="226">
                  <c:v>1180.2220577421067</c:v>
                </c:pt>
                <c:pt idx="227">
                  <c:v>1180.2591467054478</c:v>
                </c:pt>
                <c:pt idx="228">
                  <c:v>1180.2937118635916</c:v>
                </c:pt>
                <c:pt idx="229">
                  <c:v>1180.327399176449</c:v>
                </c:pt>
                <c:pt idx="230">
                  <c:v>1180.3622935265748</c:v>
                </c:pt>
                <c:pt idx="231">
                  <c:v>1180.4000408738809</c:v>
                </c:pt>
                <c:pt idx="232">
                  <c:v>1180.442177447618</c:v>
                </c:pt>
                <c:pt idx="233">
                  <c:v>1180.4894713624115</c:v>
                </c:pt>
                <c:pt idx="234">
                  <c:v>1180.5425810022257</c:v>
                </c:pt>
                <c:pt idx="235">
                  <c:v>1180.6012869057395</c:v>
                </c:pt>
                <c:pt idx="236">
                  <c:v>1180.6649306889879</c:v>
                </c:pt>
                <c:pt idx="237">
                  <c:v>1180.7323053147029</c:v>
                </c:pt>
                <c:pt idx="238">
                  <c:v>1180.8017648229725</c:v>
                </c:pt>
                <c:pt idx="239">
                  <c:v>1180.8718827152065</c:v>
                </c:pt>
                <c:pt idx="240">
                  <c:v>1180.9407935701722</c:v>
                </c:pt>
                <c:pt idx="241">
                  <c:v>1181.0070708892795</c:v>
                </c:pt>
                <c:pt idx="242">
                  <c:v>1181.0696173659203</c:v>
                </c:pt>
                <c:pt idx="243">
                  <c:v>1181.1277746161302</c:v>
                </c:pt>
                <c:pt idx="244">
                  <c:v>1181.1813231785875</c:v>
                </c:pt>
                <c:pt idx="245">
                  <c:v>1181.2309214372572</c:v>
                </c:pt>
                <c:pt idx="246">
                  <c:v>1181.2772277761035</c:v>
                </c:pt>
                <c:pt idx="247">
                  <c:v>1181.3216686937167</c:v>
                </c:pt>
                <c:pt idx="248">
                  <c:v>1181.365670688687</c:v>
                </c:pt>
                <c:pt idx="249">
                  <c:v>1181.4107699902645</c:v>
                </c:pt>
                <c:pt idx="250">
                  <c:v>1181.4583930970405</c:v>
                </c:pt>
                <c:pt idx="251">
                  <c:v>1181.5097470462824</c:v>
                </c:pt>
                <c:pt idx="252">
                  <c:v>1181.5653804912943</c:v>
                </c:pt>
                <c:pt idx="253">
                  <c:v>1181.6257323547197</c:v>
                </c:pt>
                <c:pt idx="254">
                  <c:v>1181.6903637139153</c:v>
                </c:pt>
                <c:pt idx="255">
                  <c:v>1181.7585064542554</c:v>
                </c:pt>
                <c:pt idx="256">
                  <c:v>1181.829063269133</c:v>
                </c:pt>
                <c:pt idx="257">
                  <c:v>1181.9004979292963</c:v>
                </c:pt>
                <c:pt idx="258">
                  <c:v>1181.9713839361559</c:v>
                </c:pt>
                <c:pt idx="259">
                  <c:v>1182.0401850604608</c:v>
                </c:pt>
                <c:pt idx="260">
                  <c:v>1182.1056942649427</c:v>
                </c:pt>
                <c:pt idx="261">
                  <c:v>1182.1671434349757</c:v>
                </c:pt>
                <c:pt idx="262">
                  <c:v>1182.2242033785778</c:v>
                </c:pt>
                <c:pt idx="263">
                  <c:v>1182.2772032877315</c:v>
                </c:pt>
                <c:pt idx="264">
                  <c:v>1182.3266918157401</c:v>
                </c:pt>
                <c:pt idx="265">
                  <c:v>1182.3740954611944</c:v>
                </c:pt>
                <c:pt idx="266">
                  <c:v>1182.4206212613622</c:v>
                </c:pt>
                <c:pt idx="267">
                  <c:v>1182.4681346374771</c:v>
                </c:pt>
                <c:pt idx="268">
                  <c:v>1182.518062088129</c:v>
                </c:pt>
                <c:pt idx="269">
                  <c:v>1182.571830111908</c:v>
                </c:pt>
                <c:pt idx="270">
                  <c:v>1182.6303165541003</c:v>
                </c:pt>
                <c:pt idx="271">
                  <c:v>1182.6939603373487</c:v>
                </c:pt>
                <c:pt idx="272">
                  <c:v>1182.7627614616538</c:v>
                </c:pt>
                <c:pt idx="273">
                  <c:v>1182.8359518123893</c:v>
                </c:pt>
                <c:pt idx="274">
                  <c:v>1182.9124340829485</c:v>
                </c:pt>
                <c:pt idx="275">
                  <c:v>1182.9908915054014</c:v>
                </c:pt>
                <c:pt idx="276">
                  <c:v>1183.0694586585153</c:v>
                </c:pt>
                <c:pt idx="277">
                  <c:v>1183.1465993130389</c:v>
                </c:pt>
                <c:pt idx="278">
                  <c:v>1183.2206675090611</c:v>
                </c:pt>
                <c:pt idx="279">
                  <c:v>1183.2905659399737</c:v>
                </c:pt>
                <c:pt idx="280">
                  <c:v>1183.3555264911515</c:v>
                </c:pt>
                <c:pt idx="281">
                  <c:v>1183.4154394319339</c:v>
                </c:pt>
                <c:pt idx="282">
                  <c:v>1183.4706339543027</c:v>
                </c:pt>
                <c:pt idx="283">
                  <c:v>1183.5220976342055</c:v>
                </c:pt>
                <c:pt idx="284">
                  <c:v>1183.5710375089104</c:v>
                </c:pt>
                <c:pt idx="285">
                  <c:v>1183.6192092689898</c:v>
                </c:pt>
                <c:pt idx="286">
                  <c:v>1183.6682588743556</c:v>
                </c:pt>
                <c:pt idx="287">
                  <c:v>1183.7199420155798</c:v>
                </c:pt>
                <c:pt idx="288">
                  <c:v>1183.7755754605921</c:v>
                </c:pt>
                <c:pt idx="289">
                  <c:v>1183.8361467853388</c:v>
                </c:pt>
                <c:pt idx="290">
                  <c:v>1183.9023143737854</c:v>
                </c:pt>
                <c:pt idx="291">
                  <c:v>1183.9738587646095</c:v>
                </c:pt>
                <c:pt idx="292">
                  <c:v>1184.0502313045079</c:v>
                </c:pt>
                <c:pt idx="293">
                  <c:v>1184.1303346868724</c:v>
                </c:pt>
                <c:pt idx="294">
                  <c:v>1184.2127424131131</c:v>
                </c:pt>
                <c:pt idx="295">
                  <c:v>1184.2956987926577</c:v>
                </c:pt>
                <c:pt idx="296">
                  <c:v>1184.3775578655948</c:v>
                </c:pt>
                <c:pt idx="297">
                  <c:v>1184.4566736720126</c:v>
                </c:pt>
                <c:pt idx="298">
                  <c:v>1184.5317294439815</c:v>
                </c:pt>
                <c:pt idx="299">
                  <c:v>1184.6019570668764</c:v>
                </c:pt>
                <c:pt idx="300">
                  <c:v>1184.667027348715</c:v>
                </c:pt>
                <c:pt idx="301">
                  <c:v>1184.7272694814797</c:v>
                </c:pt>
                <c:pt idx="302">
                  <c:v>1184.7834515797956</c:v>
                </c:pt>
                <c:pt idx="303">
                  <c:v>1184.8367806809315</c:v>
                </c:pt>
                <c:pt idx="304">
                  <c:v>1184.8886832834773</c:v>
                </c:pt>
                <c:pt idx="305">
                  <c:v>1184.9409150780054</c:v>
                </c:pt>
                <c:pt idx="306">
                  <c:v>1184.9950122937669</c:v>
                </c:pt>
                <c:pt idx="307">
                  <c:v>1185.0524014293512</c:v>
                </c:pt>
                <c:pt idx="308">
                  <c:v>1185.1139603300448</c:v>
                </c:pt>
                <c:pt idx="309">
                  <c:v>1185.1804571104738</c:v>
                </c:pt>
                <c:pt idx="310">
                  <c:v>1185.2516723093158</c:v>
                </c:pt>
                <c:pt idx="311">
                  <c:v>1185.327057273267</c:v>
                </c:pt>
                <c:pt idx="312">
                  <c:v>1185.4058438877021</c:v>
                </c:pt>
                <c:pt idx="313">
                  <c:v>1185.4864959233705</c:v>
                </c:pt>
                <c:pt idx="314">
                  <c:v>1185.5676966123431</c:v>
                </c:pt>
                <c:pt idx="315">
                  <c:v>1185.6476902640468</c:v>
                </c:pt>
                <c:pt idx="316">
                  <c:v>1185.7251601105527</c:v>
                </c:pt>
                <c:pt idx="317">
                  <c:v>1185.7990088452532</c:v>
                </c:pt>
                <c:pt idx="318">
                  <c:v>1185.8686878148444</c:v>
                </c:pt>
                <c:pt idx="319">
                  <c:v>1185.9339775580047</c:v>
                </c:pt>
                <c:pt idx="320">
                  <c:v>1185.9953169973769</c:v>
                </c:pt>
                <c:pt idx="321">
                  <c:v>1186.0534742475868</c:v>
                </c:pt>
                <c:pt idx="322">
                  <c:v>1186.1096563459027</c:v>
                </c:pt>
                <c:pt idx="323">
                  <c:v>1186.1655092522365</c:v>
                </c:pt>
                <c:pt idx="324">
                  <c:v>1186.2223497345171</c:v>
                </c:pt>
                <c:pt idx="325">
                  <c:v>1186.281823752656</c:v>
                </c:pt>
                <c:pt idx="326">
                  <c:v>1186.3449188826007</c:v>
                </c:pt>
                <c:pt idx="327">
                  <c:v>1186.412622700298</c:v>
                </c:pt>
                <c:pt idx="328">
                  <c:v>1186.4851546670693</c:v>
                </c:pt>
                <c:pt idx="329">
                  <c:v>1186.562295321593</c:v>
                </c:pt>
                <c:pt idx="330">
                  <c:v>1186.6433862799047</c:v>
                </c:pt>
                <c:pt idx="331">
                  <c:v>1186.7272205047354</c:v>
                </c:pt>
                <c:pt idx="332">
                  <c:v>1186.8124812281562</c:v>
                </c:pt>
                <c:pt idx="333">
                  <c:v>1186.8975224902556</c:v>
                </c:pt>
                <c:pt idx="334">
                  <c:v>1186.9806983311221</c:v>
                </c:pt>
                <c:pt idx="335">
                  <c:v>1187.0608017134866</c:v>
                </c:pt>
                <c:pt idx="336">
                  <c:v>1187.1368450614025</c:v>
                </c:pt>
                <c:pt idx="337">
                  <c:v>1187.208279721566</c:v>
                </c:pt>
                <c:pt idx="338">
                  <c:v>1187.2749959633161</c:v>
                </c:pt>
                <c:pt idx="339">
                  <c:v>1187.3376521706177</c:v>
                </c:pt>
                <c:pt idx="340">
                  <c:v>1187.3972359194177</c:v>
                </c:pt>
                <c:pt idx="341">
                  <c:v>1187.4549542469845</c:v>
                </c:pt>
                <c:pt idx="342">
                  <c:v>1187.5124531132296</c:v>
                </c:pt>
                <c:pt idx="343">
                  <c:v>1187.5713784780651</c:v>
                </c:pt>
                <c:pt idx="344">
                  <c:v>1187.6332665707414</c:v>
                </c:pt>
                <c:pt idx="345">
                  <c:v>1187.6993244285268</c:v>
                </c:pt>
                <c:pt idx="346">
                  <c:v>1187.7702104353864</c:v>
                </c:pt>
                <c:pt idx="347">
                  <c:v>1187.8462537833025</c:v>
                </c:pt>
                <c:pt idx="348">
                  <c:v>1187.9272350109532</c:v>
                </c:pt>
                <c:pt idx="349">
                  <c:v>1188.0123860037133</c:v>
                </c:pt>
                <c:pt idx="350">
                  <c:v>1188.1003899936536</c:v>
                </c:pt>
                <c:pt idx="351">
                  <c:v>1188.1897107515233</c:v>
                </c:pt>
                <c:pt idx="352">
                  <c:v>1188.2789217787317</c:v>
                </c:pt>
                <c:pt idx="353">
                  <c:v>1188.3661576540469</c:v>
                </c:pt>
                <c:pt idx="354">
                  <c:v>1188.4503210708599</c:v>
                </c:pt>
                <c:pt idx="355">
                  <c:v>1188.5300952612422</c:v>
                </c:pt>
                <c:pt idx="356">
                  <c:v>1188.6051510332111</c:v>
                </c:pt>
                <c:pt idx="357">
                  <c:v>1188.6753786561062</c:v>
                </c:pt>
                <c:pt idx="358">
                  <c:v>1188.741326783231</c:v>
                </c:pt>
                <c:pt idx="359">
                  <c:v>1188.8039829905326</c:v>
                </c:pt>
                <c:pt idx="360">
                  <c:v>1188.8646640459403</c:v>
                </c:pt>
                <c:pt idx="361">
                  <c:v>1188.9249061787048</c:v>
                </c:pt>
                <c:pt idx="362">
                  <c:v>1188.9864650793988</c:v>
                </c:pt>
                <c:pt idx="363">
                  <c:v>1189.0507672466119</c:v>
                </c:pt>
                <c:pt idx="364">
                  <c:v>1189.1189099869521</c:v>
                </c:pt>
                <c:pt idx="365">
                  <c:v>1189.1918808763664</c:v>
                </c:pt>
                <c:pt idx="366">
                  <c:v>1189.2696799148548</c:v>
                </c:pt>
                <c:pt idx="367">
                  <c:v>1189.3523071024172</c:v>
                </c:pt>
                <c:pt idx="368">
                  <c:v>1189.4389943244282</c:v>
                </c:pt>
                <c:pt idx="369">
                  <c:v>1189.5284248129585</c:v>
                </c:pt>
                <c:pt idx="370">
                  <c:v>1189.6191720694183</c:v>
                </c:pt>
                <c:pt idx="371">
                  <c:v>1189.7098095952169</c:v>
                </c:pt>
                <c:pt idx="372">
                  <c:v>1189.7988011611042</c:v>
                </c:pt>
                <c:pt idx="373">
                  <c:v>1189.8848299991505</c:v>
                </c:pt>
                <c:pt idx="374">
                  <c:v>1189.966908533409</c:v>
                </c:pt>
                <c:pt idx="375">
                  <c:v>1190.0447075718973</c:v>
                </c:pt>
                <c:pt idx="376">
                  <c:v>1190.1180076532939</c:v>
                </c:pt>
                <c:pt idx="377">
                  <c:v>1190.1876866228852</c:v>
                </c:pt>
                <c:pt idx="378">
                  <c:v>1190.2545125952959</c:v>
                </c:pt>
                <c:pt idx="379">
                  <c:v>1190.3198023384562</c:v>
                </c:pt>
                <c:pt idx="380">
                  <c:v>1190.385201812277</c:v>
                </c:pt>
                <c:pt idx="381">
                  <c:v>1190.4521375153488</c:v>
                </c:pt>
                <c:pt idx="382">
                  <c:v>1190.5220359462614</c:v>
                </c:pt>
                <c:pt idx="383">
                  <c:v>1190.5959944116228</c:v>
                </c:pt>
                <c:pt idx="384">
                  <c:v>1190.6744518340759</c:v>
                </c:pt>
                <c:pt idx="385">
                  <c:v>1190.7578471362635</c:v>
                </c:pt>
                <c:pt idx="386">
                  <c:v>1190.8456316648824</c:v>
                </c:pt>
                <c:pt idx="387">
                  <c:v>1190.9370373053066</c:v>
                </c:pt>
                <c:pt idx="388">
                  <c:v>1191.0308570202676</c:v>
                </c:pt>
                <c:pt idx="389">
                  <c:v>1191.125664311176</c:v>
                </c:pt>
                <c:pt idx="390">
                  <c:v>1191.2199229487803</c:v>
                </c:pt>
                <c:pt idx="391">
                  <c:v>1191.3120967038299</c:v>
                </c:pt>
                <c:pt idx="392">
                  <c:v>1191.4010882697171</c:v>
                </c:pt>
                <c:pt idx="393">
                  <c:v>1191.485910070495</c:v>
                </c:pt>
                <c:pt idx="394">
                  <c:v>1191.5663426448421</c:v>
                </c:pt>
                <c:pt idx="395">
                  <c:v>1191.6423859927579</c:v>
                </c:pt>
                <c:pt idx="396">
                  <c:v>1191.7148082288684</c:v>
                </c:pt>
                <c:pt idx="397">
                  <c:v>1191.784706659781</c:v>
                </c:pt>
                <c:pt idx="398">
                  <c:v>1191.8533980534251</c:v>
                </c:pt>
                <c:pt idx="399">
                  <c:v>1191.9224186390516</c:v>
                </c:pt>
                <c:pt idx="400">
                  <c:v>1191.9933046459112</c:v>
                </c:pt>
                <c:pt idx="401">
                  <c:v>1192.0673728419331</c:v>
                </c:pt>
                <c:pt idx="402">
                  <c:v>1192.1456108030645</c:v>
                </c:pt>
                <c:pt idx="403">
                  <c:v>1192.22867691327</c:v>
                </c:pt>
                <c:pt idx="404">
                  <c:v>1192.3165711725496</c:v>
                </c:pt>
                <c:pt idx="405">
                  <c:v>1192.4089643889208</c:v>
                </c:pt>
                <c:pt idx="406">
                  <c:v>1192.504759255776</c:v>
                </c:pt>
                <c:pt idx="407">
                  <c:v>1192.6028584665073</c:v>
                </c:pt>
                <c:pt idx="408">
                  <c:v>1192.7016160612034</c:v>
                </c:pt>
                <c:pt idx="409">
                  <c:v>1192.7996055412739</c:v>
                </c:pt>
                <c:pt idx="410">
                  <c:v>1192.8952906774684</c:v>
                </c:pt>
                <c:pt idx="411">
                  <c:v>1192.9875741631788</c:v>
                </c:pt>
                <c:pt idx="412">
                  <c:v>1193.0755781531191</c:v>
                </c:pt>
                <c:pt idx="413">
                  <c:v>1193.158973455307</c:v>
                </c:pt>
                <c:pt idx="414">
                  <c:v>1193.2379795310637</c:v>
                </c:pt>
                <c:pt idx="415">
                  <c:v>1193.3132547643543</c:v>
                </c:pt>
                <c:pt idx="416">
                  <c:v>1193.3861159231078</c:v>
                </c:pt>
                <c:pt idx="417">
                  <c:v>1193.4577700445927</c:v>
                </c:pt>
                <c:pt idx="418">
                  <c:v>1193.529863088721</c:v>
                </c:pt>
                <c:pt idx="419">
                  <c:v>1193.6039312847431</c:v>
                </c:pt>
                <c:pt idx="420">
                  <c:v>1193.6812914005882</c:v>
                </c:pt>
                <c:pt idx="421">
                  <c:v>1193.7628212815428</c:v>
                </c:pt>
                <c:pt idx="422">
                  <c:v>1193.8492890422324</c:v>
                </c:pt>
                <c:pt idx="423">
                  <c:v>1193.9405849519956</c:v>
                </c:pt>
                <c:pt idx="424">
                  <c:v>1194.0361603575293</c:v>
                </c:pt>
                <c:pt idx="425">
                  <c:v>1194.1353568748686</c:v>
                </c:pt>
                <c:pt idx="426">
                  <c:v>1194.2366382747623</c:v>
                </c:pt>
                <c:pt idx="427">
                  <c:v>1194.3386877892815</c:v>
                </c:pt>
                <c:pt idx="428">
                  <c:v>1194.4398594585148</c:v>
                </c:pt>
                <c:pt idx="429">
                  <c:v>1194.5388365145322</c:v>
                </c:pt>
                <c:pt idx="430">
                  <c:v>1194.6345216507266</c:v>
                </c:pt>
                <c:pt idx="431">
                  <c:v>1194.725927291151</c:v>
                </c:pt>
                <c:pt idx="432">
                  <c:v>1194.8130534358049</c:v>
                </c:pt>
                <c:pt idx="433">
                  <c:v>1194.8960098153495</c:v>
                </c:pt>
                <c:pt idx="434">
                  <c:v>1194.9755645444102</c:v>
                </c:pt>
                <c:pt idx="435">
                  <c:v>1195.0528149295949</c:v>
                </c:pt>
                <c:pt idx="436">
                  <c:v>1195.129187469493</c:v>
                </c:pt>
                <c:pt idx="437">
                  <c:v>1195.2061086626952</c:v>
                </c:pt>
                <c:pt idx="438">
                  <c:v>1195.285114738452</c:v>
                </c:pt>
                <c:pt idx="439">
                  <c:v>1195.3675224646929</c:v>
                </c:pt>
                <c:pt idx="440">
                  <c:v>1195.4540999560431</c:v>
                </c:pt>
                <c:pt idx="441">
                  <c:v>1195.5453958658065</c:v>
                </c:pt>
                <c:pt idx="442">
                  <c:v>1195.6414101939833</c:v>
                </c:pt>
                <c:pt idx="443">
                  <c:v>1195.7414845566086</c:v>
                </c:pt>
                <c:pt idx="444">
                  <c:v>1195.8447411083962</c:v>
                </c:pt>
                <c:pt idx="445">
                  <c:v>1195.9498630814171</c:v>
                </c:pt>
                <c:pt idx="446">
                  <c:v>1196.0555337077419</c:v>
                </c:pt>
                <c:pt idx="447">
                  <c:v>1196.1599972967983</c:v>
                </c:pt>
                <c:pt idx="448">
                  <c:v>1196.2620468113175</c:v>
                </c:pt>
                <c:pt idx="449">
                  <c:v>1196.3604752140311</c:v>
                </c:pt>
                <c:pt idx="450">
                  <c:v>1196.4548435822965</c:v>
                </c:pt>
                <c:pt idx="451">
                  <c:v>1196.5449324547913</c:v>
                </c:pt>
                <c:pt idx="452">
                  <c:v>1196.6308515621768</c:v>
                </c:pt>
                <c:pt idx="453">
                  <c:v>1196.7135884803999</c:v>
                </c:pt>
                <c:pt idx="454">
                  <c:v>1196.7943502467292</c:v>
                </c:pt>
                <c:pt idx="455">
                  <c:v>1196.8743438984329</c:v>
                </c:pt>
                <c:pt idx="456">
                  <c:v>1196.955215395423</c:v>
                </c:pt>
                <c:pt idx="457">
                  <c:v>1197.0383912362893</c:v>
                </c:pt>
                <c:pt idx="458">
                  <c:v>1197.1249687276395</c:v>
                </c:pt>
                <c:pt idx="459">
                  <c:v>1197.2159354454207</c:v>
                </c:pt>
                <c:pt idx="460">
                  <c:v>1197.3115108509542</c:v>
                </c:pt>
                <c:pt idx="461">
                  <c:v>1197.4115852135797</c:v>
                </c:pt>
                <c:pt idx="462">
                  <c:v>1197.5157196106534</c:v>
                </c:pt>
                <c:pt idx="463">
                  <c:v>1197.6228167355684</c:v>
                </c:pt>
                <c:pt idx="464">
                  <c:v>1197.7314500897342</c:v>
                </c:pt>
                <c:pt idx="465">
                  <c:v>1197.8401931745605</c:v>
                </c:pt>
                <c:pt idx="466">
                  <c:v>1197.9476194914578</c:v>
                </c:pt>
                <c:pt idx="467">
                  <c:v>1198.0524122724962</c:v>
                </c:pt>
                <c:pt idx="468">
                  <c:v>1198.1534742110687</c:v>
                </c:pt>
                <c:pt idx="469">
                  <c:v>1198.2503663845312</c:v>
                </c:pt>
                <c:pt idx="470">
                  <c:v>1198.3428693315634</c:v>
                </c:pt>
                <c:pt idx="471">
                  <c:v>1198.4314219748073</c:v>
                </c:pt>
                <c:pt idx="472">
                  <c:v>1198.51690215955</c:v>
                </c:pt>
                <c:pt idx="473">
                  <c:v>1198.6004071923985</c:v>
                </c:pt>
                <c:pt idx="474">
                  <c:v>1198.6835830332648</c:v>
                </c:pt>
                <c:pt idx="475">
                  <c:v>1198.767746450078</c:v>
                </c:pt>
                <c:pt idx="476">
                  <c:v>1198.8544336720888</c:v>
                </c:pt>
                <c:pt idx="477">
                  <c:v>1198.9447420059055</c:v>
                </c:pt>
                <c:pt idx="478">
                  <c:v>1199.0394395661526</c:v>
                </c:pt>
                <c:pt idx="479">
                  <c:v>1199.1388555448136</c:v>
                </c:pt>
                <c:pt idx="480">
                  <c:v>1199.2428802112267</c:v>
                </c:pt>
                <c:pt idx="481">
                  <c:v>1199.3507454507669</c:v>
                </c:pt>
                <c:pt idx="482">
                  <c:v>1199.4614636874871</c:v>
                </c:pt>
                <c:pt idx="483">
                  <c:v>1199.5737181534585</c:v>
                </c:pt>
                <c:pt idx="484">
                  <c:v>1199.6859726194295</c:v>
                </c:pt>
                <c:pt idx="485">
                  <c:v>1199.7968005868108</c:v>
                </c:pt>
                <c:pt idx="486">
                  <c:v>1199.9048852876724</c:v>
                </c:pt>
                <c:pt idx="487">
                  <c:v>1200.0093488767288</c:v>
                </c:pt>
                <c:pt idx="488">
                  <c:v>1200.1095329700149</c:v>
                </c:pt>
                <c:pt idx="489">
                  <c:v>1200.2055472981915</c:v>
                </c:pt>
                <c:pt idx="490">
                  <c:v>1200.2977210532413</c:v>
                </c:pt>
                <c:pt idx="491">
                  <c:v>1200.3869320804502</c:v>
                </c:pt>
                <c:pt idx="492">
                  <c:v>1200.4744971477471</c:v>
                </c:pt>
                <c:pt idx="493">
                  <c:v>1200.5617330230621</c:v>
                </c:pt>
                <c:pt idx="494">
                  <c:v>1200.6502856663062</c:v>
                </c:pt>
                <c:pt idx="495">
                  <c:v>1200.7413621147482</c:v>
                </c:pt>
                <c:pt idx="496">
                  <c:v>1200.8360596749956</c:v>
                </c:pt>
                <c:pt idx="497">
                  <c:v>1200.9352561923345</c:v>
                </c:pt>
                <c:pt idx="498">
                  <c:v>1201.0390613974264</c:v>
                </c:pt>
                <c:pt idx="499">
                  <c:v>1201.147146098288</c:v>
                </c:pt>
                <c:pt idx="500">
                  <c:v>1201.2590713722768</c:v>
                </c:pt>
                <c:pt idx="501">
                  <c:v>1201.3735204514635</c:v>
                </c:pt>
                <c:pt idx="502">
                  <c:v>1201.4892862985794</c:v>
                </c:pt>
                <c:pt idx="503">
                  <c:v>1201.6048326843738</c:v>
                </c:pt>
                <c:pt idx="504">
                  <c:v>1201.7186233795958</c:v>
                </c:pt>
                <c:pt idx="505">
                  <c:v>1201.8296708082985</c:v>
                </c:pt>
                <c:pt idx="506">
                  <c:v>1201.9368776638739</c:v>
                </c:pt>
                <c:pt idx="507">
                  <c:v>1202.0399147543403</c:v>
                </c:pt>
                <c:pt idx="508">
                  <c:v>1202.138891810358</c:v>
                </c:pt>
                <c:pt idx="509">
                  <c:v>1202.2340282932485</c:v>
                </c:pt>
                <c:pt idx="510">
                  <c:v>1202.3265312402802</c:v>
                </c:pt>
                <c:pt idx="511">
                  <c:v>1202.4176076887222</c:v>
                </c:pt>
                <c:pt idx="512">
                  <c:v>1202.5085744065034</c:v>
                </c:pt>
                <c:pt idx="513">
                  <c:v>1202.6009676228746</c:v>
                </c:pt>
                <c:pt idx="514">
                  <c:v>1202.6959943751044</c:v>
                </c:pt>
                <c:pt idx="515">
                  <c:v>1202.7948617004611</c:v>
                </c:pt>
                <c:pt idx="516">
                  <c:v>1202.8981182522489</c:v>
                </c:pt>
                <c:pt idx="517">
                  <c:v>1203.0058737611284</c:v>
                </c:pt>
                <c:pt idx="518">
                  <c:v>1203.1179087657781</c:v>
                </c:pt>
                <c:pt idx="519">
                  <c:v>1203.2334551515726</c:v>
                </c:pt>
                <c:pt idx="520">
                  <c:v>1203.351415611904</c:v>
                </c:pt>
                <c:pt idx="521">
                  <c:v>1203.4702539175214</c:v>
                </c:pt>
                <c:pt idx="522">
                  <c:v>1203.5887630311568</c:v>
                </c:pt>
                <c:pt idx="523">
                  <c:v>1203.705296992898</c:v>
                </c:pt>
                <c:pt idx="524">
                  <c:v>1203.8189779574593</c:v>
                </c:pt>
                <c:pt idx="525">
                  <c:v>1203.9292572715367</c:v>
                </c:pt>
                <c:pt idx="526">
                  <c:v>1204.0367933190944</c:v>
                </c:pt>
                <c:pt idx="527">
                  <c:v>1204.1410374468294</c:v>
                </c:pt>
                <c:pt idx="528">
                  <c:v>1204.2405631561508</c:v>
                </c:pt>
                <c:pt idx="529">
                  <c:v>1204.3364677536667</c:v>
                </c:pt>
                <c:pt idx="530">
                  <c:v>1204.4306166606102</c:v>
                </c:pt>
                <c:pt idx="531">
                  <c:v>1204.525204490197</c:v>
                </c:pt>
                <c:pt idx="532">
                  <c:v>1204.621438279695</c:v>
                </c:pt>
                <c:pt idx="533">
                  <c:v>1204.7207445276952</c:v>
                </c:pt>
                <c:pt idx="534">
                  <c:v>1204.8241108101436</c:v>
                </c:pt>
                <c:pt idx="535">
                  <c:v>1204.9320857803446</c:v>
                </c:pt>
                <c:pt idx="536">
                  <c:v>1205.0444499769765</c:v>
                </c:pt>
                <c:pt idx="537">
                  <c:v>1205.1605450160748</c:v>
                </c:pt>
                <c:pt idx="538">
                  <c:v>1205.2793833216922</c:v>
                </c:pt>
                <c:pt idx="539">
                  <c:v>1205.4003065098648</c:v>
                </c:pt>
                <c:pt idx="540">
                  <c:v>1205.5223270046447</c:v>
                </c:pt>
                <c:pt idx="541">
                  <c:v>1205.6442377687638</c:v>
                </c:pt>
                <c:pt idx="542">
                  <c:v>1205.7645025729714</c:v>
                </c:pt>
                <c:pt idx="543">
                  <c:v>1205.8813657266953</c:v>
                </c:pt>
                <c:pt idx="544">
                  <c:v>1205.9939493846487</c:v>
                </c:pt>
                <c:pt idx="545">
                  <c:v>1206.1022535468319</c:v>
                </c:pt>
                <c:pt idx="546">
                  <c:v>1206.2069365972097</c:v>
                </c:pt>
                <c:pt idx="547">
                  <c:v>1206.3086569197467</c:v>
                </c:pt>
                <c:pt idx="548">
                  <c:v>1206.4084020903899</c:v>
                </c:pt>
                <c:pt idx="549">
                  <c:v>1206.5072694157466</c:v>
                </c:pt>
                <c:pt idx="550">
                  <c:v>1206.6063562024249</c:v>
                </c:pt>
                <c:pt idx="551">
                  <c:v>1206.7069792183543</c:v>
                </c:pt>
                <c:pt idx="552">
                  <c:v>1206.8103455008027</c:v>
                </c:pt>
                <c:pt idx="553">
                  <c:v>1206.9174426257175</c:v>
                </c:pt>
                <c:pt idx="554">
                  <c:v>1207.0291484383847</c:v>
                </c:pt>
                <c:pt idx="555">
                  <c:v>1207.1456824001261</c:v>
                </c:pt>
                <c:pt idx="556">
                  <c:v>1207.2660569349944</c:v>
                </c:pt>
                <c:pt idx="557">
                  <c:v>1207.3893941977037</c:v>
                </c:pt>
                <c:pt idx="558">
                  <c:v>1207.5142676896639</c:v>
                </c:pt>
                <c:pt idx="559">
                  <c:v>1207.6394703736064</c:v>
                </c:pt>
                <c:pt idx="560">
                  <c:v>1207.7640146735841</c:v>
                </c:pt>
                <c:pt idx="561">
                  <c:v>1207.8865838216682</c:v>
                </c:pt>
                <c:pt idx="562">
                  <c:v>1208.0062999725719</c:v>
                </c:pt>
                <c:pt idx="563">
                  <c:v>1208.1222852810092</c:v>
                </c:pt>
                <c:pt idx="564">
                  <c:v>1208.2342105549983</c:v>
                </c:pt>
                <c:pt idx="565">
                  <c:v>1208.3419660638776</c:v>
                </c:pt>
                <c:pt idx="566">
                  <c:v>1208.4465393835947</c:v>
                </c:pt>
                <c:pt idx="567">
                  <c:v>1208.549137551418</c:v>
                </c:pt>
                <c:pt idx="568">
                  <c:v>1208.6511870659369</c:v>
                </c:pt>
                <c:pt idx="569">
                  <c:v>1208.7540046950817</c:v>
                </c:pt>
                <c:pt idx="570">
                  <c:v>1208.8589072067812</c:v>
                </c:pt>
                <c:pt idx="571">
                  <c:v>1208.9666627156607</c:v>
                </c:pt>
                <c:pt idx="572">
                  <c:v>1209.0780393363455</c:v>
                </c:pt>
                <c:pt idx="573">
                  <c:v>1209.1936954528007</c:v>
                </c:pt>
                <c:pt idx="574">
                  <c:v>1209.3135213343651</c:v>
                </c:pt>
                <c:pt idx="575">
                  <c:v>1209.4374072503783</c:v>
                </c:pt>
                <c:pt idx="576">
                  <c:v>1209.5643656248933</c:v>
                </c:pt>
                <c:pt idx="577">
                  <c:v>1209.6928602286587</c:v>
                </c:pt>
                <c:pt idx="578">
                  <c:v>1209.8216840244067</c:v>
                </c:pt>
                <c:pt idx="579">
                  <c:v>1209.9493007828862</c:v>
                </c:pt>
                <c:pt idx="580">
                  <c:v>1210.0745034668287</c:v>
                </c:pt>
                <c:pt idx="581">
                  <c:v>1210.1965239616086</c:v>
                </c:pt>
                <c:pt idx="582">
                  <c:v>1210.3149233445831</c:v>
                </c:pt>
                <c:pt idx="583">
                  <c:v>1210.4295918850914</c:v>
                </c:pt>
                <c:pt idx="584">
                  <c:v>1210.5406393137941</c:v>
                </c:pt>
                <c:pt idx="585">
                  <c:v>1210.6487240146557</c:v>
                </c:pt>
                <c:pt idx="586">
                  <c:v>1210.7548335636236</c:v>
                </c:pt>
                <c:pt idx="587">
                  <c:v>1210.8602847286268</c:v>
                </c:pt>
                <c:pt idx="588">
                  <c:v>1210.9667234695771</c:v>
                </c:pt>
                <c:pt idx="589">
                  <c:v>1211.0753568237428</c:v>
                </c:pt>
                <c:pt idx="590">
                  <c:v>1211.1873918283925</c:v>
                </c:pt>
                <c:pt idx="591">
                  <c:v>1211.3033771368298</c:v>
                </c:pt>
                <c:pt idx="592">
                  <c:v>1211.4236419410374</c:v>
                </c:pt>
                <c:pt idx="593">
                  <c:v>1211.5479667796935</c:v>
                </c:pt>
                <c:pt idx="594">
                  <c:v>1211.675693268834</c:v>
                </c:pt>
                <c:pt idx="595">
                  <c:v>1211.8062727551544</c:v>
                </c:pt>
                <c:pt idx="596">
                  <c:v>1211.9384982013862</c:v>
                </c:pt>
                <c:pt idx="597">
                  <c:v>1212.0708333782791</c:v>
                </c:pt>
                <c:pt idx="598">
                  <c:v>1212.2019615179031</c:v>
                </c:pt>
                <c:pt idx="599">
                  <c:v>1212.3306755829904</c:v>
                </c:pt>
                <c:pt idx="600">
                  <c:v>1212.4559879975934</c:v>
                </c:pt>
                <c:pt idx="601">
                  <c:v>1212.5773501084088</c:v>
                </c:pt>
                <c:pt idx="602">
                  <c:v>1212.6948716460972</c:v>
                </c:pt>
                <c:pt idx="603">
                  <c:v>1212.8089915333017</c:v>
                </c:pt>
                <c:pt idx="604">
                  <c:v>1212.920587615308</c:v>
                </c:pt>
                <c:pt idx="605">
                  <c:v>1213.0305377374032</c:v>
                </c:pt>
                <c:pt idx="606">
                  <c:v>1213.140048936855</c:v>
                </c:pt>
                <c:pt idx="607">
                  <c:v>1213.2505477122536</c:v>
                </c:pt>
                <c:pt idx="608">
                  <c:v>1213.363241100868</c:v>
                </c:pt>
                <c:pt idx="609">
                  <c:v>1213.4793361399661</c:v>
                </c:pt>
                <c:pt idx="610">
                  <c:v>1213.5994912135131</c:v>
                </c:pt>
                <c:pt idx="611">
                  <c:v>1213.7240355134909</c:v>
                </c:pt>
                <c:pt idx="612">
                  <c:v>1213.8526398479173</c:v>
                </c:pt>
                <c:pt idx="613">
                  <c:v>1213.9845361021669</c:v>
                </c:pt>
                <c:pt idx="614">
                  <c:v>1214.1188464309535</c:v>
                </c:pt>
                <c:pt idx="615">
                  <c:v>1214.2543637970086</c:v>
                </c:pt>
                <c:pt idx="616">
                  <c:v>1214.3898811630638</c:v>
                </c:pt>
                <c:pt idx="617">
                  <c:v>1214.5239720305287</c:v>
                </c:pt>
                <c:pt idx="618">
                  <c:v>1214.6556488234569</c:v>
                </c:pt>
                <c:pt idx="619">
                  <c:v>1214.7839239659011</c:v>
                </c:pt>
                <c:pt idx="620">
                  <c:v>1214.9082488045574</c:v>
                </c:pt>
                <c:pt idx="621">
                  <c:v>1215.0287330700864</c:v>
                </c:pt>
                <c:pt idx="622">
                  <c:v>1215.1458156851315</c:v>
                </c:pt>
                <c:pt idx="623">
                  <c:v>1215.260374494979</c:v>
                </c:pt>
                <c:pt idx="624">
                  <c:v>1215.3736165368973</c:v>
                </c:pt>
                <c:pt idx="625">
                  <c:v>1215.4868585788154</c:v>
                </c:pt>
                <c:pt idx="626">
                  <c:v>1215.601307658002</c:v>
                </c:pt>
                <c:pt idx="627">
                  <c:v>1215.7180610810649</c:v>
                </c:pt>
                <c:pt idx="628">
                  <c:v>1215.8383258852725</c:v>
                </c:pt>
                <c:pt idx="629">
                  <c:v>1215.9624312626072</c:v>
                </c:pt>
                <c:pt idx="630">
                  <c:v>1216.0909258663728</c:v>
                </c:pt>
                <c:pt idx="631">
                  <c:v>1216.2233707739263</c:v>
                </c:pt>
                <c:pt idx="632">
                  <c:v>1216.3591076013031</c:v>
                </c:pt>
                <c:pt idx="633">
                  <c:v>1216.4971487725559</c:v>
                </c:pt>
                <c:pt idx="634">
                  <c:v>1216.6361775197556</c:v>
                </c:pt>
                <c:pt idx="635">
                  <c:v>1216.7747673443127</c:v>
                </c:pt>
                <c:pt idx="636">
                  <c:v>1216.9118209396186</c:v>
                </c:pt>
                <c:pt idx="637">
                  <c:v>1217.046240999066</c:v>
                </c:pt>
                <c:pt idx="638">
                  <c:v>1217.1772594080294</c:v>
                </c:pt>
                <c:pt idx="639">
                  <c:v>1217.3045469745264</c:v>
                </c:pt>
                <c:pt idx="640">
                  <c:v>1217.4281036985574</c:v>
                </c:pt>
                <c:pt idx="641">
                  <c:v>1217.548368502765</c:v>
                </c:pt>
                <c:pt idx="642">
                  <c:v>1217.6663289630962</c:v>
                </c:pt>
                <c:pt idx="643">
                  <c:v>1217.7830823861593</c:v>
                </c:pt>
                <c:pt idx="644">
                  <c:v>1217.9000552705436</c:v>
                </c:pt>
                <c:pt idx="645">
                  <c:v>1218.0184546535181</c:v>
                </c:pt>
                <c:pt idx="646">
                  <c:v>1218.1395973030119</c:v>
                </c:pt>
                <c:pt idx="647">
                  <c:v>1218.2641416029899</c:v>
                </c:pt>
                <c:pt idx="648">
                  <c:v>1218.3927459374161</c:v>
                </c:pt>
                <c:pt idx="649">
                  <c:v>1218.5255200369522</c:v>
                </c:pt>
                <c:pt idx="650">
                  <c:v>1218.6621347096147</c:v>
                </c:pt>
                <c:pt idx="651">
                  <c:v>1218.8018218407794</c:v>
                </c:pt>
                <c:pt idx="652">
                  <c:v>1218.9435938544987</c:v>
                </c:pt>
                <c:pt idx="653">
                  <c:v>1219.0862437135042</c:v>
                </c:pt>
                <c:pt idx="654">
                  <c:v>1219.2283449192055</c:v>
                </c:pt>
                <c:pt idx="655">
                  <c:v>1219.3685807036741</c:v>
                </c:pt>
                <c:pt idx="656">
                  <c:v>1219.5060732216232</c:v>
                </c:pt>
                <c:pt idx="657">
                  <c:v>1219.6400543584273</c:v>
                </c:pt>
                <c:pt idx="658">
                  <c:v>1219.7701949221046</c:v>
                </c:pt>
                <c:pt idx="659">
                  <c:v>1219.8968241046371</c:v>
                </c:pt>
                <c:pt idx="660">
                  <c:v>1220.0204905593287</c:v>
                </c:pt>
                <c:pt idx="661">
                  <c:v>1220.1418526701441</c:v>
                </c:pt>
                <c:pt idx="662">
                  <c:v>1220.2623369356731</c:v>
                </c:pt>
                <c:pt idx="663">
                  <c:v>1220.3831503931847</c:v>
                </c:pt>
                <c:pt idx="664">
                  <c:v>1220.5056098106077</c:v>
                </c:pt>
                <c:pt idx="665">
                  <c:v>1220.6308124945501</c:v>
                </c:pt>
                <c:pt idx="666">
                  <c:v>1220.7596362902982</c:v>
                </c:pt>
                <c:pt idx="667">
                  <c:v>1220.8925201204947</c:v>
                </c:pt>
                <c:pt idx="668">
                  <c:v>1221.02946398514</c:v>
                </c:pt>
                <c:pt idx="669">
                  <c:v>1221.1701386922516</c:v>
                </c:pt>
                <c:pt idx="670">
                  <c:v>1221.3135566658823</c:v>
                </c:pt>
                <c:pt idx="671">
                  <c:v>1221.4589497914071</c:v>
                </c:pt>
                <c:pt idx="672">
                  <c:v>1221.6047818395748</c:v>
                </c:pt>
                <c:pt idx="673">
                  <c:v>1221.7499555037782</c:v>
                </c:pt>
                <c:pt idx="674">
                  <c:v>1221.8932637467481</c:v>
                </c:pt>
                <c:pt idx="675">
                  <c:v>1222.0336092618772</c:v>
                </c:pt>
                <c:pt idx="676">
                  <c:v>1222.1703336652008</c:v>
                </c:pt>
                <c:pt idx="677">
                  <c:v>1222.3033272260584</c:v>
                </c:pt>
                <c:pt idx="678">
                  <c:v>1222.4328094057707</c:v>
                </c:pt>
                <c:pt idx="679">
                  <c:v>1222.5594385883032</c:v>
                </c:pt>
                <c:pt idx="680">
                  <c:v>1222.6842023496026</c:v>
                </c:pt>
                <c:pt idx="681">
                  <c:v>1222.8081979962767</c:v>
                </c:pt>
                <c:pt idx="682">
                  <c:v>1222.9327422962542</c:v>
                </c:pt>
                <c:pt idx="683">
                  <c:v>1223.0591520174655</c:v>
                </c:pt>
                <c:pt idx="684">
                  <c:v>1223.1884147358564</c:v>
                </c:pt>
                <c:pt idx="685">
                  <c:v>1223.321298566053</c:v>
                </c:pt>
                <c:pt idx="686">
                  <c:v>1223.4583521613588</c:v>
                </c:pt>
                <c:pt idx="687">
                  <c:v>1223.5993560604527</c:v>
                </c:pt>
                <c:pt idx="688">
                  <c:v>1223.7438713406914</c:v>
                </c:pt>
                <c:pt idx="689">
                  <c:v>1223.8912396181099</c:v>
                </c:pt>
                <c:pt idx="690">
                  <c:v>1224.0400343941187</c:v>
                </c:pt>
                <c:pt idx="691">
                  <c:v>1224.1892680927706</c:v>
                </c:pt>
                <c:pt idx="692">
                  <c:v>1224.3375142154755</c:v>
                </c:pt>
                <c:pt idx="693">
                  <c:v>1224.4837851862862</c:v>
                </c:pt>
                <c:pt idx="694">
                  <c:v>1224.6269836985955</c:v>
                </c:pt>
                <c:pt idx="695">
                  <c:v>1224.7666708297602</c:v>
                </c:pt>
                <c:pt idx="696">
                  <c:v>1224.9026271184584</c:v>
                </c:pt>
                <c:pt idx="697">
                  <c:v>1225.0351817566727</c:v>
                </c:pt>
                <c:pt idx="698">
                  <c:v>1225.1651028590281</c:v>
                </c:pt>
                <c:pt idx="699">
                  <c:v>1225.2932682708117</c:v>
                </c:pt>
                <c:pt idx="700">
                  <c:v>1225.4209947599518</c:v>
                </c:pt>
                <c:pt idx="701">
                  <c:v>1225.5494893637176</c:v>
                </c:pt>
                <c:pt idx="702">
                  <c:v>1225.6799591193769</c:v>
                </c:pt>
                <c:pt idx="703">
                  <c:v>1225.813611064199</c:v>
                </c:pt>
                <c:pt idx="704">
                  <c:v>1225.9508841208265</c:v>
                </c:pt>
                <c:pt idx="705">
                  <c:v>1226.0921074812418</c:v>
                </c:pt>
                <c:pt idx="706">
                  <c:v>1226.2373908761058</c:v>
                </c:pt>
                <c:pt idx="707">
                  <c:v>1226.3859661907929</c:v>
                </c:pt>
                <c:pt idx="708">
                  <c:v>1226.5371750413387</c:v>
                </c:pt>
                <c:pt idx="709">
                  <c:v>1226.6897006598138</c:v>
                </c:pt>
                <c:pt idx="710">
                  <c:v>1226.8423360089494</c:v>
                </c:pt>
                <c:pt idx="711">
                  <c:v>1226.9937643208168</c:v>
                </c:pt>
                <c:pt idx="712">
                  <c:v>1227.1428882888079</c:v>
                </c:pt>
                <c:pt idx="713">
                  <c:v>1227.2890495289578</c:v>
                </c:pt>
                <c:pt idx="714">
                  <c:v>1227.4315896573025</c:v>
                </c:pt>
                <c:pt idx="715">
                  <c:v>1227.5705086738417</c:v>
                </c:pt>
                <c:pt idx="716">
                  <c:v>1227.7061357705575</c:v>
                </c:pt>
                <c:pt idx="717">
                  <c:v>1227.8393487927367</c:v>
                </c:pt>
                <c:pt idx="718">
                  <c:v>1227.9710255856646</c:v>
                </c:pt>
                <c:pt idx="719">
                  <c:v>1228.1023731866105</c:v>
                </c:pt>
                <c:pt idx="720">
                  <c:v>1228.2347083635032</c:v>
                </c:pt>
                <c:pt idx="721">
                  <c:v>1228.369347884272</c:v>
                </c:pt>
                <c:pt idx="722">
                  <c:v>1228.5070598635425</c:v>
                </c:pt>
                <c:pt idx="723">
                  <c:v>1228.6486124159403</c:v>
                </c:pt>
                <c:pt idx="724">
                  <c:v>1228.7940055414649</c:v>
                </c:pt>
                <c:pt idx="725">
                  <c:v>1228.9433489707774</c:v>
                </c:pt>
                <c:pt idx="726">
                  <c:v>1229.0957648585918</c:v>
                </c:pt>
                <c:pt idx="727">
                  <c:v>1229.250594820943</c:v>
                </c:pt>
                <c:pt idx="728">
                  <c:v>1229.406522089902</c:v>
                </c:pt>
                <c:pt idx="729">
                  <c:v>1229.5623396282003</c:v>
                </c:pt>
                <c:pt idx="730">
                  <c:v>1229.7167306679085</c:v>
                </c:pt>
                <c:pt idx="731">
                  <c:v>1229.8688173637404</c:v>
                </c:pt>
                <c:pt idx="732">
                  <c:v>1230.017612139749</c:v>
                </c:pt>
                <c:pt idx="733">
                  <c:v>1230.1628955346132</c:v>
                </c:pt>
                <c:pt idx="734">
                  <c:v>1230.3046675483322</c:v>
                </c:pt>
                <c:pt idx="735">
                  <c:v>1230.4432573728891</c:v>
                </c:pt>
                <c:pt idx="736">
                  <c:v>1230.5796525842302</c:v>
                </c:pt>
                <c:pt idx="737">
                  <c:v>1230.7147310276425</c:v>
                </c:pt>
                <c:pt idx="738">
                  <c:v>1230.8496997403938</c:v>
                </c:pt>
                <c:pt idx="739">
                  <c:v>1230.9859852210741</c:v>
                </c:pt>
                <c:pt idx="740">
                  <c:v>1231.1245750456312</c:v>
                </c:pt>
                <c:pt idx="741">
                  <c:v>1231.266456790011</c:v>
                </c:pt>
                <c:pt idx="742">
                  <c:v>1231.4121791075181</c:v>
                </c:pt>
                <c:pt idx="743">
                  <c:v>1231.5617419981522</c:v>
                </c:pt>
                <c:pt idx="744">
                  <c:v>1231.7150357312528</c:v>
                </c:pt>
                <c:pt idx="745">
                  <c:v>1231.8714019228546</c:v>
                </c:pt>
                <c:pt idx="746">
                  <c:v>1232.0298529970116</c:v>
                </c:pt>
                <c:pt idx="747">
                  <c:v>1232.1891819164546</c:v>
                </c:pt>
                <c:pt idx="748">
                  <c:v>1232.348181643915</c:v>
                </c:pt>
                <c:pt idx="749">
                  <c:v>1232.5056451421249</c:v>
                </c:pt>
                <c:pt idx="750">
                  <c:v>1232.6606945657977</c:v>
                </c:pt>
                <c:pt idx="751">
                  <c:v>1232.8123423389864</c:v>
                </c:pt>
                <c:pt idx="752">
                  <c:v>1232.9605884616913</c:v>
                </c:pt>
                <c:pt idx="753">
                  <c:v>1233.1052134725908</c:v>
                </c:pt>
                <c:pt idx="754">
                  <c:v>1233.2469854863098</c:v>
                </c:pt>
                <c:pt idx="755">
                  <c:v>1233.3866726174745</c:v>
                </c:pt>
                <c:pt idx="756">
                  <c:v>1233.525372172692</c:v>
                </c:pt>
                <c:pt idx="757">
                  <c:v>1233.6641814585703</c:v>
                </c:pt>
                <c:pt idx="758">
                  <c:v>1233.8044172430389</c:v>
                </c:pt>
                <c:pt idx="759">
                  <c:v>1233.9472865633657</c:v>
                </c:pt>
                <c:pt idx="760">
                  <c:v>1234.0934478035158</c:v>
                </c:pt>
                <c:pt idx="761">
                  <c:v>1234.2433398861322</c:v>
                </c:pt>
                <c:pt idx="762">
                  <c:v>1234.3971822725366</c:v>
                </c:pt>
                <c:pt idx="763">
                  <c:v>1234.5548652320679</c:v>
                </c:pt>
                <c:pt idx="764">
                  <c:v>1234.7173763406734</c:v>
                </c:pt>
                <c:pt idx="765">
                  <c:v>1234.883179369102</c:v>
                </c:pt>
                <c:pt idx="766">
                  <c:v>1235.0496407814951</c:v>
                </c:pt>
                <c:pt idx="767">
                  <c:v>1235.2134686580298</c:v>
                </c:pt>
                <c:pt idx="768">
                  <c:v>1235.3741143454022</c:v>
                </c:pt>
                <c:pt idx="769">
                  <c:v>1235.5317973049332</c:v>
                </c:pt>
                <c:pt idx="770">
                  <c:v>1235.6862980753021</c:v>
                </c:pt>
                <c:pt idx="771">
                  <c:v>1235.8376166565088</c:v>
                </c:pt>
                <c:pt idx="772">
                  <c:v>1235.9857530485531</c:v>
                </c:pt>
                <c:pt idx="773">
                  <c:v>1236.1313656353991</c:v>
                </c:pt>
                <c:pt idx="774">
                  <c:v>1236.2751128010123</c:v>
                </c:pt>
                <c:pt idx="775">
                  <c:v>1236.4175431986962</c:v>
                </c:pt>
                <c:pt idx="776">
                  <c:v>1236.5595346737371</c:v>
                </c:pt>
                <c:pt idx="777">
                  <c:v>1236.7024039940638</c:v>
                </c:pt>
                <c:pt idx="778">
                  <c:v>1236.8480165809101</c:v>
                </c:pt>
                <c:pt idx="779">
                  <c:v>1236.9979086635267</c:v>
                </c:pt>
                <c:pt idx="780">
                  <c:v>1237.152299703235</c:v>
                </c:pt>
                <c:pt idx="781">
                  <c:v>1237.31053131607</c:v>
                </c:pt>
                <c:pt idx="782">
                  <c:v>1237.4716159260854</c:v>
                </c:pt>
                <c:pt idx="783">
                  <c:v>1237.6347854186554</c:v>
                </c:pt>
                <c:pt idx="784">
                  <c:v>1237.7998203324587</c:v>
                </c:pt>
                <c:pt idx="785">
                  <c:v>1237.9658428222087</c:v>
                </c:pt>
                <c:pt idx="786">
                  <c:v>1238.1317555812982</c:v>
                </c:pt>
                <c:pt idx="787">
                  <c:v>1238.2961321111366</c:v>
                </c:pt>
                <c:pt idx="788">
                  <c:v>1238.4578751051167</c:v>
                </c:pt>
                <c:pt idx="789">
                  <c:v>1238.6158872566302</c:v>
                </c:pt>
                <c:pt idx="790">
                  <c:v>1238.7698393736953</c:v>
                </c:pt>
                <c:pt idx="791">
                  <c:v>1238.9201703789547</c:v>
                </c:pt>
                <c:pt idx="792">
                  <c:v>1239.0679775790165</c:v>
                </c:pt>
                <c:pt idx="793">
                  <c:v>1239.2144680111492</c:v>
                </c:pt>
                <c:pt idx="794">
                  <c:v>1239.3605195206385</c:v>
                </c:pt>
                <c:pt idx="795">
                  <c:v>1239.5071196834317</c:v>
                </c:pt>
                <c:pt idx="796">
                  <c:v>1239.6548171528327</c:v>
                </c:pt>
                <c:pt idx="797">
                  <c:v>1239.8048189661099</c:v>
                </c:pt>
                <c:pt idx="798">
                  <c:v>1239.9582224298713</c:v>
                </c:pt>
                <c:pt idx="799">
                  <c:v>1240.1157956587417</c:v>
                </c:pt>
                <c:pt idx="800">
                  <c:v>1240.2775386527219</c:v>
                </c:pt>
                <c:pt idx="801">
                  <c:v>1240.443012489168</c:v>
                </c:pt>
                <c:pt idx="802">
                  <c:v>1240.611010130812</c:v>
                </c:pt>
                <c:pt idx="803">
                  <c:v>1240.7803245403852</c:v>
                </c:pt>
                <c:pt idx="804">
                  <c:v>1240.949529219298</c:v>
                </c:pt>
                <c:pt idx="805">
                  <c:v>1241.1179657835851</c:v>
                </c:pt>
                <c:pt idx="806">
                  <c:v>1241.2845369266392</c:v>
                </c:pt>
                <c:pt idx="807">
                  <c:v>1241.4486939951562</c:v>
                </c:pt>
                <c:pt idx="808">
                  <c:v>1241.6097786051714</c:v>
                </c:pt>
                <c:pt idx="809">
                  <c:v>1241.7673518340421</c:v>
                </c:pt>
                <c:pt idx="810">
                  <c:v>1241.9213039511071</c:v>
                </c:pt>
                <c:pt idx="811">
                  <c:v>1242.0722933403313</c:v>
                </c:pt>
                <c:pt idx="812">
                  <c:v>1242.2215270389831</c:v>
                </c:pt>
                <c:pt idx="813">
                  <c:v>1242.3705412763134</c:v>
                </c:pt>
                <c:pt idx="814">
                  <c:v>1242.5206528202511</c:v>
                </c:pt>
                <c:pt idx="815">
                  <c:v>1242.6727395160833</c:v>
                </c:pt>
                <c:pt idx="816">
                  <c:v>1242.8275694784345</c:v>
                </c:pt>
                <c:pt idx="817">
                  <c:v>1242.9856913606091</c:v>
                </c:pt>
                <c:pt idx="818">
                  <c:v>1243.147434354589</c:v>
                </c:pt>
                <c:pt idx="819">
                  <c:v>1243.3129081910351</c:v>
                </c:pt>
                <c:pt idx="820">
                  <c:v>1243.4816739473047</c:v>
                </c:pt>
                <c:pt idx="821">
                  <c:v>1243.6531829700934</c:v>
                </c:pt>
                <c:pt idx="822">
                  <c:v>1243.8262282221333</c:v>
                </c:pt>
                <c:pt idx="823">
                  <c:v>1243.9993832048335</c:v>
                </c:pt>
                <c:pt idx="824">
                  <c:v>1244.1711116889439</c:v>
                </c:pt>
                <c:pt idx="825">
                  <c:v>1244.340645559839</c:v>
                </c:pt>
                <c:pt idx="826">
                  <c:v>1244.5071069722321</c:v>
                </c:pt>
                <c:pt idx="827">
                  <c:v>1244.6703861954629</c:v>
                </c:pt>
                <c:pt idx="828">
                  <c:v>1244.8304832295312</c:v>
                </c:pt>
                <c:pt idx="829">
                  <c:v>1244.9876175357585</c:v>
                </c:pt>
                <c:pt idx="830">
                  <c:v>1245.1422280367885</c:v>
                </c:pt>
                <c:pt idx="831">
                  <c:v>1245.2951925779064</c:v>
                </c:pt>
                <c:pt idx="832">
                  <c:v>1245.4478279270422</c:v>
                </c:pt>
                <c:pt idx="833">
                  <c:v>1245.6012313908036</c:v>
                </c:pt>
                <c:pt idx="834">
                  <c:v>1245.7569391984409</c:v>
                </c:pt>
                <c:pt idx="835">
                  <c:v>1245.9157194645802</c:v>
                </c:pt>
                <c:pt idx="836">
                  <c:v>1246.0783403038463</c:v>
                </c:pt>
                <c:pt idx="837">
                  <c:v>1246.2445822549178</c:v>
                </c:pt>
                <c:pt idx="838">
                  <c:v>1246.4143355871345</c:v>
                </c:pt>
                <c:pt idx="839">
                  <c:v>1246.5869419165308</c:v>
                </c:pt>
                <c:pt idx="840">
                  <c:v>1246.7617428591427</c:v>
                </c:pt>
                <c:pt idx="841">
                  <c:v>1246.9377508390232</c:v>
                </c:pt>
                <c:pt idx="842">
                  <c:v>1247.1138685495646</c:v>
                </c:pt>
                <c:pt idx="843">
                  <c:v>1247.2887792228375</c:v>
                </c:pt>
                <c:pt idx="844">
                  <c:v>1247.4613855522341</c:v>
                </c:pt>
                <c:pt idx="845">
                  <c:v>1247.6309194231287</c:v>
                </c:pt>
                <c:pt idx="846">
                  <c:v>1247.7968321822182</c:v>
                </c:pt>
                <c:pt idx="847">
                  <c:v>1247.9593432908237</c:v>
                </c:pt>
                <c:pt idx="848">
                  <c:v>1248.1191111329099</c:v>
                </c:pt>
                <c:pt idx="849">
                  <c:v>1248.2767940924409</c:v>
                </c:pt>
                <c:pt idx="850">
                  <c:v>1248.4333797453648</c:v>
                </c:pt>
                <c:pt idx="851">
                  <c:v>1248.5898556676275</c:v>
                </c:pt>
                <c:pt idx="852">
                  <c:v>1248.7474288964981</c:v>
                </c:pt>
                <c:pt idx="853">
                  <c:v>1248.9070870079233</c:v>
                </c:pt>
                <c:pt idx="854">
                  <c:v>1249.0698175778505</c:v>
                </c:pt>
                <c:pt idx="855">
                  <c:v>1249.2362789902436</c:v>
                </c:pt>
                <c:pt idx="856">
                  <c:v>1249.4066907064248</c:v>
                </c:pt>
                <c:pt idx="857">
                  <c:v>1249.5806138037506</c:v>
                </c:pt>
                <c:pt idx="858">
                  <c:v>1249.7573898982564</c:v>
                </c:pt>
                <c:pt idx="859">
                  <c:v>1249.9359216833348</c:v>
                </c:pt>
                <c:pt idx="860">
                  <c:v>1250.115331313699</c:v>
                </c:pt>
                <c:pt idx="861">
                  <c:v>1250.2943020214207</c:v>
                </c:pt>
                <c:pt idx="862">
                  <c:v>1250.4720656918735</c:v>
                </c:pt>
                <c:pt idx="863">
                  <c:v>1250.6474152877893</c:v>
                </c:pt>
                <c:pt idx="864">
                  <c:v>1250.8198021558642</c:v>
                </c:pt>
                <c:pt idx="865">
                  <c:v>1250.9886776427945</c:v>
                </c:pt>
                <c:pt idx="866">
                  <c:v>1251.1542612099017</c:v>
                </c:pt>
                <c:pt idx="867">
                  <c:v>1251.3169917798284</c:v>
                </c:pt>
                <c:pt idx="868">
                  <c:v>1251.4776374672008</c:v>
                </c:pt>
                <c:pt idx="869">
                  <c:v>1251.6375150399476</c:v>
                </c:pt>
                <c:pt idx="870">
                  <c:v>1251.7977218046767</c:v>
                </c:pt>
                <c:pt idx="871">
                  <c:v>1251.9592453373355</c:v>
                </c:pt>
                <c:pt idx="872">
                  <c:v>1252.1231829445308</c:v>
                </c:pt>
                <c:pt idx="873">
                  <c:v>1252.2903027408884</c:v>
                </c:pt>
                <c:pt idx="874">
                  <c:v>1252.4608241877304</c:v>
                </c:pt>
                <c:pt idx="875">
                  <c:v>1252.6351862076995</c:v>
                </c:pt>
                <c:pt idx="876">
                  <c:v>1252.8129498781523</c:v>
                </c:pt>
                <c:pt idx="877">
                  <c:v>1252.9934568151243</c:v>
                </c:pt>
                <c:pt idx="878">
                  <c:v>1253.1757194426691</c:v>
                </c:pt>
                <c:pt idx="879">
                  <c:v>1253.3585307235176</c:v>
                </c:pt>
                <c:pt idx="880">
                  <c:v>1253.5406836204013</c:v>
                </c:pt>
                <c:pt idx="881">
                  <c:v>1253.7211905573736</c:v>
                </c:pt>
                <c:pt idx="882">
                  <c:v>1253.8991736891478</c:v>
                </c:pt>
                <c:pt idx="883">
                  <c:v>1254.0740843624208</c:v>
                </c:pt>
                <c:pt idx="884">
                  <c:v>1254.2457031158704</c:v>
                </c:pt>
                <c:pt idx="885">
                  <c:v>1254.4141396801574</c:v>
                </c:pt>
                <c:pt idx="886">
                  <c:v>1254.579942708586</c:v>
                </c:pt>
                <c:pt idx="887">
                  <c:v>1254.7439900464424</c:v>
                </c:pt>
                <c:pt idx="888">
                  <c:v>1254.9071595390121</c:v>
                </c:pt>
                <c:pt idx="889">
                  <c:v>1255.0708776848862</c:v>
                </c:pt>
                <c:pt idx="890">
                  <c:v>1255.2362417906718</c:v>
                </c:pt>
                <c:pt idx="891">
                  <c:v>1255.4042394323158</c:v>
                </c:pt>
                <c:pt idx="892">
                  <c:v>1255.5755289937829</c:v>
                </c:pt>
                <c:pt idx="893">
                  <c:v>1255.7504396670558</c:v>
                </c:pt>
                <c:pt idx="894">
                  <c:v>1255.9288617214734</c:v>
                </c:pt>
                <c:pt idx="895">
                  <c:v>1256.1104659650534</c:v>
                </c:pt>
                <c:pt idx="896">
                  <c:v>1256.2944842831703</c:v>
                </c:pt>
                <c:pt idx="897">
                  <c:v>1256.4801485611988</c:v>
                </c:pt>
                <c:pt idx="898">
                  <c:v>1256.6661420312098</c:v>
                </c:pt>
                <c:pt idx="899">
                  <c:v>1256.8514771172561</c:v>
                </c:pt>
                <c:pt idx="900">
                  <c:v>1257.0348370514082</c:v>
                </c:pt>
                <c:pt idx="901">
                  <c:v>1257.2154537190413</c:v>
                </c:pt>
                <c:pt idx="902">
                  <c:v>1257.3929979281727</c:v>
                </c:pt>
                <c:pt idx="903">
                  <c:v>1257.5672502174807</c:v>
                </c:pt>
                <c:pt idx="904">
                  <c:v>1257.7384300482872</c:v>
                </c:pt>
                <c:pt idx="905">
                  <c:v>1257.9073055352176</c:v>
                </c:pt>
                <c:pt idx="906">
                  <c:v>1258.0746447928971</c:v>
                </c:pt>
                <c:pt idx="907">
                  <c:v>1258.2415451279333</c:v>
                </c:pt>
                <c:pt idx="908">
                  <c:v>1258.4089941162733</c:v>
                </c:pt>
                <c:pt idx="909">
                  <c:v>1258.578308525847</c:v>
                </c:pt>
                <c:pt idx="910">
                  <c:v>1258.7502564712788</c:v>
                </c:pt>
                <c:pt idx="911">
                  <c:v>1258.9256060671944</c:v>
                </c:pt>
                <c:pt idx="912">
                  <c:v>1259.1046865055769</c:v>
                </c:pt>
                <c:pt idx="913">
                  <c:v>1259.2872783251037</c:v>
                </c:pt>
                <c:pt idx="914">
                  <c:v>1259.4728328724714</c:v>
                </c:pt>
                <c:pt idx="915">
                  <c:v>1259.6605820330549</c:v>
                </c:pt>
                <c:pt idx="916">
                  <c:v>1259.8496479615674</c:v>
                </c:pt>
                <c:pt idx="917">
                  <c:v>1260.0387138900799</c:v>
                </c:pt>
                <c:pt idx="918">
                  <c:v>1260.2269019733062</c:v>
                </c:pt>
                <c:pt idx="919">
                  <c:v>1260.4131149046386</c:v>
                </c:pt>
                <c:pt idx="920">
                  <c:v>1260.5965845694516</c:v>
                </c:pt>
                <c:pt idx="921">
                  <c:v>1260.7767623144416</c:v>
                </c:pt>
                <c:pt idx="922">
                  <c:v>1260.9538676009299</c:v>
                </c:pt>
                <c:pt idx="923">
                  <c:v>1261.1279004289165</c:v>
                </c:pt>
                <c:pt idx="924">
                  <c:v>1261.2997386436875</c:v>
                </c:pt>
                <c:pt idx="925">
                  <c:v>1261.4703698211902</c:v>
                </c:pt>
                <c:pt idx="926">
                  <c:v>1261.6407815373714</c:v>
                </c:pt>
                <c:pt idx="927">
                  <c:v>1261.8121808294995</c:v>
                </c:pt>
                <c:pt idx="928">
                  <c:v>1261.9854455428606</c:v>
                </c:pt>
                <c:pt idx="929">
                  <c:v>1262.1615632534019</c:v>
                </c:pt>
                <c:pt idx="930">
                  <c:v>1262.3409728837664</c:v>
                </c:pt>
                <c:pt idx="931">
                  <c:v>1262.5241133565971</c:v>
                </c:pt>
                <c:pt idx="932">
                  <c:v>1262.7105457492512</c:v>
                </c:pt>
                <c:pt idx="933">
                  <c:v>1262.8999408697459</c:v>
                </c:pt>
                <c:pt idx="934">
                  <c:v>1263.0914208727954</c:v>
                </c:pt>
                <c:pt idx="935">
                  <c:v>1263.2837787211313</c:v>
                </c:pt>
                <c:pt idx="936">
                  <c:v>1263.4760268388061</c:v>
                </c:pt>
                <c:pt idx="937">
                  <c:v>1263.6670679192127</c:v>
                </c:pt>
                <c:pt idx="938">
                  <c:v>1263.8559143864038</c:v>
                </c:pt>
                <c:pt idx="939">
                  <c:v>1264.0419078564146</c:v>
                </c:pt>
                <c:pt idx="940">
                  <c:v>1264.2248288679239</c:v>
                </c:pt>
                <c:pt idx="941">
                  <c:v>1264.4045676902708</c:v>
                </c:pt>
                <c:pt idx="942">
                  <c:v>1264.5815632460983</c:v>
                </c:pt>
                <c:pt idx="943">
                  <c:v>1264.7565836500316</c:v>
                </c:pt>
                <c:pt idx="944">
                  <c:v>1264.9303970166968</c:v>
                </c:pt>
                <c:pt idx="945">
                  <c:v>1265.1043201140226</c:v>
                </c:pt>
                <c:pt idx="946">
                  <c:v>1265.2794502486167</c:v>
                </c:pt>
                <c:pt idx="947">
                  <c:v>1265.4589696096423</c:v>
                </c:pt>
                <c:pt idx="948">
                  <c:v>1265.6434268504022</c:v>
                </c:pt>
                <c:pt idx="949">
                  <c:v>1265.8318343949502</c:v>
                </c:pt>
                <c:pt idx="950">
                  <c:v>1266.0222170913919</c:v>
                </c:pt>
                <c:pt idx="951">
                  <c:v>1266.2135873637808</c:v>
                </c:pt>
                <c:pt idx="952">
                  <c:v>1266.4066035960811</c:v>
                </c:pt>
                <c:pt idx="953">
                  <c:v>1266.6014852496146</c:v>
                </c:pt>
                <c:pt idx="954">
                  <c:v>1266.7973544790952</c:v>
                </c:pt>
                <c:pt idx="955">
                  <c:v>1266.9932237085757</c:v>
                </c:pt>
                <c:pt idx="956">
                  <c:v>1267.1879956314485</c:v>
                </c:pt>
                <c:pt idx="957">
                  <c:v>1267.3805729411058</c:v>
                </c:pt>
                <c:pt idx="958">
                  <c:v>1267.56985833094</c:v>
                </c:pt>
                <c:pt idx="959">
                  <c:v>1267.7549739556646</c:v>
                </c:pt>
                <c:pt idx="960">
                  <c:v>1267.9359198152799</c:v>
                </c:pt>
                <c:pt idx="961">
                  <c:v>1268.1142321390366</c:v>
                </c:pt>
                <c:pt idx="962">
                  <c:v>1268.2913374255249</c:v>
                </c:pt>
                <c:pt idx="963">
                  <c:v>1268.4685524426741</c:v>
                </c:pt>
                <c:pt idx="964">
                  <c:v>1268.6464258437877</c:v>
                </c:pt>
                <c:pt idx="965">
                  <c:v>1268.8252868208483</c:v>
                </c:pt>
                <c:pt idx="966">
                  <c:v>1269.0057937578206</c:v>
                </c:pt>
                <c:pt idx="967">
                  <c:v>1269.1892634226338</c:v>
                </c:pt>
                <c:pt idx="968">
                  <c:v>1269.3766833912346</c:v>
                </c:pt>
                <c:pt idx="969">
                  <c:v>1269.5684925862665</c:v>
                </c:pt>
                <c:pt idx="970">
                  <c:v>1269.7640326237647</c:v>
                </c:pt>
                <c:pt idx="971">
                  <c:v>1269.9622061971215</c:v>
                </c:pt>
                <c:pt idx="972">
                  <c:v>1270.1618062690679</c:v>
                </c:pt>
                <c:pt idx="973">
                  <c:v>1270.3611868796934</c:v>
                </c:pt>
                <c:pt idx="974">
                  <c:v>1270.5594701837108</c:v>
                </c:pt>
                <c:pt idx="975">
                  <c:v>1270.7558880664951</c:v>
                </c:pt>
                <c:pt idx="976">
                  <c:v>1270.9502210667249</c:v>
                </c:pt>
                <c:pt idx="977">
                  <c:v>1271.141920531096</c:v>
                </c:pt>
                <c:pt idx="978">
                  <c:v>1271.3304378063049</c:v>
                </c:pt>
                <c:pt idx="979">
                  <c:v>1271.5153339697079</c:v>
                </c:pt>
                <c:pt idx="980">
                  <c:v>1271.6970479439487</c:v>
                </c:pt>
                <c:pt idx="981">
                  <c:v>1271.8768964969561</c:v>
                </c:pt>
                <c:pt idx="982">
                  <c:v>1272.0564158579816</c:v>
                </c:pt>
                <c:pt idx="983">
                  <c:v>1272.2370325256145</c:v>
                </c:pt>
                <c:pt idx="984">
                  <c:v>1272.4198438064629</c:v>
                </c:pt>
                <c:pt idx="985">
                  <c:v>1272.6053983538307</c:v>
                </c:pt>
                <c:pt idx="986">
                  <c:v>1272.7940253597001</c:v>
                </c:pt>
                <c:pt idx="987">
                  <c:v>1272.9859442853929</c:v>
                </c:pt>
                <c:pt idx="988">
                  <c:v>1273.1811551309088</c:v>
                </c:pt>
                <c:pt idx="989">
                  <c:v>1273.3796578962479</c:v>
                </c:pt>
                <c:pt idx="990">
                  <c:v>1273.5807941974454</c:v>
                </c:pt>
                <c:pt idx="991">
                  <c:v>1273.7837959198762</c:v>
                </c:pt>
                <c:pt idx="992">
                  <c:v>1273.9870171036284</c:v>
                </c:pt>
                <c:pt idx="993">
                  <c:v>1274.1889215194515</c:v>
                </c:pt>
                <c:pt idx="994">
                  <c:v>1274.3883021300767</c:v>
                </c:pt>
                <c:pt idx="995">
                  <c:v>1274.5848297435218</c:v>
                </c:pt>
                <c:pt idx="996">
                  <c:v>1274.7781751678046</c:v>
                </c:pt>
                <c:pt idx="997">
                  <c:v>1274.9686675949072</c:v>
                </c:pt>
                <c:pt idx="998">
                  <c:v>1275.1564167554905</c:v>
                </c:pt>
                <c:pt idx="999">
                  <c:v>1275.3418615721973</c:v>
                </c:pt>
                <c:pt idx="1000">
                  <c:v>1275.525660428993</c:v>
                </c:pt>
                <c:pt idx="1001">
                  <c:v>1275.9407715186987</c:v>
                </c:pt>
                <c:pt idx="1002">
                  <c:v>1276.6096896267732</c:v>
                </c:pt>
                <c:pt idx="1003">
                  <c:v>1277.3640879195905</c:v>
                </c:pt>
                <c:pt idx="1004">
                  <c:v>1278.0781053292426</c:v>
                </c:pt>
                <c:pt idx="1005">
                  <c:v>1278.7075203994389</c:v>
                </c:pt>
                <c:pt idx="1006">
                  <c:v>1279.2814117552839</c:v>
                </c:pt>
                <c:pt idx="1007">
                  <c:v>1279.8666053691882</c:v>
                </c:pt>
                <c:pt idx="1008">
                  <c:v>1280.507871350748</c:v>
                </c:pt>
                <c:pt idx="1009">
                  <c:v>1281.2146465367891</c:v>
                </c:pt>
                <c:pt idx="1010">
                  <c:v>1281.9862725433477</c:v>
                </c:pt>
                <c:pt idx="1011">
                  <c:v>1282.8029978514842</c:v>
                </c:pt>
                <c:pt idx="1012">
                  <c:v>1283.6103960534547</c:v>
                </c:pt>
                <c:pt idx="1013">
                  <c:v>1284.3511877443357</c:v>
                </c:pt>
                <c:pt idx="1014">
                  <c:v>1285.0124247061563</c:v>
                </c:pt>
                <c:pt idx="1015">
                  <c:v>1285.6475457707127</c:v>
                </c:pt>
                <c:pt idx="1016">
                  <c:v>1286.3327040165818</c:v>
                </c:pt>
                <c:pt idx="1017">
                  <c:v>1287.0946737249922</c:v>
                </c:pt>
                <c:pt idx="1018">
                  <c:v>1287.887368018419</c:v>
                </c:pt>
                <c:pt idx="1019">
                  <c:v>1288.6438511937909</c:v>
                </c:pt>
                <c:pt idx="1020">
                  <c:v>1289.3415187349881</c:v>
                </c:pt>
                <c:pt idx="1021">
                  <c:v>1290.0143871468506</c:v>
                </c:pt>
                <c:pt idx="1022">
                  <c:v>1290.7142493012632</c:v>
                </c:pt>
                <c:pt idx="1023">
                  <c:v>1291.4725978978681</c:v>
                </c:pt>
                <c:pt idx="1024">
                  <c:v>1292.2884453607182</c:v>
                </c:pt>
                <c:pt idx="1025">
                  <c:v>1293.1316157581009</c:v>
                </c:pt>
                <c:pt idx="1026">
                  <c:v>1293.9551443672051</c:v>
                </c:pt>
                <c:pt idx="1027">
                  <c:v>1294.7199670727957</c:v>
                </c:pt>
                <c:pt idx="1028">
                  <c:v>1295.4223530324064</c:v>
                </c:pt>
                <c:pt idx="1029">
                  <c:v>1296.0958798282331</c:v>
                </c:pt>
                <c:pt idx="1030">
                  <c:v>1296.7793921141908</c:v>
                </c:pt>
                <c:pt idx="1031">
                  <c:v>1297.4790348072818</c:v>
                </c:pt>
                <c:pt idx="1032">
                  <c:v>1298.1609011333276</c:v>
                </c:pt>
                <c:pt idx="1033">
                  <c:v>1298.7807696360364</c:v>
                </c:pt>
                <c:pt idx="1034">
                  <c:v>1299.3236072148825</c:v>
                </c:pt>
                <c:pt idx="1035">
                  <c:v>1299.8170659963803</c:v>
                </c:pt>
                <c:pt idx="1036">
                  <c:v>1300.3120610071292</c:v>
                </c:pt>
                <c:pt idx="1037">
                  <c:v>1300.849741244919</c:v>
                </c:pt>
                <c:pt idx="1038">
                  <c:v>1301.4423965437559</c:v>
                </c:pt>
                <c:pt idx="1039">
                  <c:v>1302.0753229950969</c:v>
                </c:pt>
                <c:pt idx="1040">
                  <c:v>1302.725038237536</c:v>
                </c:pt>
                <c:pt idx="1041">
                  <c:v>1303.3794718983886</c:v>
                </c:pt>
                <c:pt idx="1042">
                  <c:v>1304.0502554276964</c:v>
                </c:pt>
                <c:pt idx="1043">
                  <c:v>1304.7658090665996</c:v>
                </c:pt>
                <c:pt idx="1044">
                  <c:v>1305.5480789472531</c:v>
                </c:pt>
                <c:pt idx="1045">
                  <c:v>1306.3904812300104</c:v>
                </c:pt>
                <c:pt idx="1046">
                  <c:v>1307.25592695153</c:v>
                </c:pt>
                <c:pt idx="1047">
                  <c:v>1308.0983292342873</c:v>
                </c:pt>
                <c:pt idx="1048">
                  <c:v>1308.8900359517672</c:v>
                </c:pt>
                <c:pt idx="1049">
                  <c:v>1309.6331319865246</c:v>
                </c:pt>
                <c:pt idx="1050">
                  <c:v>1310.3483564334456</c:v>
                </c:pt>
                <c:pt idx="1051">
                  <c:v>1311.0518396996638</c:v>
                </c:pt>
                <c:pt idx="1052">
                  <c:v>1311.7407287879992</c:v>
                </c:pt>
                <c:pt idx="1053">
                  <c:v>1312.3958208328163</c:v>
                </c:pt>
                <c:pt idx="1054">
                  <c:v>1312.9984616217837</c:v>
                </c:pt>
                <c:pt idx="1055">
                  <c:v>1313.5474441176332</c:v>
                </c:pt>
                <c:pt idx="1056">
                  <c:v>1314.0655922978051</c:v>
                </c:pt>
                <c:pt idx="1057">
                  <c:v>1314.589556202998</c:v>
                </c:pt>
                <c:pt idx="1058">
                  <c:v>1315.1504993408714</c:v>
                </c:pt>
                <c:pt idx="1059">
                  <c:v>1315.7584072015561</c:v>
                </c:pt>
                <c:pt idx="1060">
                  <c:v>1316.402087257653</c:v>
                </c:pt>
                <c:pt idx="1061">
                  <c:v>1317.06288529683</c:v>
                </c:pt>
                <c:pt idx="1062">
                  <c:v>1317.7327909808516</c:v>
                </c:pt>
                <c:pt idx="1063">
                  <c:v>1318.4205827625792</c:v>
                </c:pt>
                <c:pt idx="1064">
                  <c:v>1319.1423910491465</c:v>
                </c:pt>
                <c:pt idx="1065">
                  <c:v>1319.9051288721826</c:v>
                </c:pt>
                <c:pt idx="1066">
                  <c:v>1320.6963966670194</c:v>
                </c:pt>
                <c:pt idx="1067">
                  <c:v>1321.4885423071423</c:v>
                </c:pt>
                <c:pt idx="1068">
                  <c:v>1322.2531455514115</c:v>
                </c:pt>
                <c:pt idx="1069">
                  <c:v>1322.9760511445866</c:v>
                </c:pt>
                <c:pt idx="1070">
                  <c:v>1323.661977505081</c:v>
                </c:pt>
                <c:pt idx="1071">
                  <c:v>1324.3272745013501</c:v>
                </c:pt>
                <c:pt idx="1072">
                  <c:v>1324.9860973886334</c:v>
                </c:pt>
                <c:pt idx="1073">
                  <c:v>1325.6402018575038</c:v>
                </c:pt>
                <c:pt idx="1074">
                  <c:v>1326.2808094550987</c:v>
                </c:pt>
                <c:pt idx="1075">
                  <c:v>1326.8995806512</c:v>
                </c:pt>
                <c:pt idx="1076">
                  <c:v>1327.4996976349696</c:v>
                </c:pt>
                <c:pt idx="1077">
                  <c:v>1328.0988270427922</c:v>
                </c:pt>
                <c:pt idx="1078">
                  <c:v>1328.7203415054128</c:v>
                </c:pt>
                <c:pt idx="1079">
                  <c:v>1329.3789449313747</c:v>
                </c:pt>
                <c:pt idx="1080">
                  <c:v>1330.0737594753916</c:v>
                </c:pt>
                <c:pt idx="1081">
                  <c:v>1330.7899714982595</c:v>
                </c:pt>
                <c:pt idx="1082">
                  <c:v>1331.5098046329331</c:v>
                </c:pt>
                <c:pt idx="1083">
                  <c:v>1332.2237123119248</c:v>
                </c:pt>
                <c:pt idx="1084">
                  <c:v>1332.9326821111817</c:v>
                </c:pt>
                <c:pt idx="1085">
                  <c:v>1333.6427492170462</c:v>
                </c:pt>
                <c:pt idx="1086">
                  <c:v>1334.3546817441438</c:v>
                </c:pt>
                <c:pt idx="1087">
                  <c:v>1335.0593720476306</c:v>
                </c:pt>
                <c:pt idx="1088">
                  <c:v>1335.7406897203725</c:v>
                </c:pt>
                <c:pt idx="1089">
                  <c:v>1336.3855768137378</c:v>
                </c:pt>
                <c:pt idx="1090">
                  <c:v>1336.9927165597969</c:v>
                </c:pt>
                <c:pt idx="1091">
                  <c:v>1337.5745085232177</c:v>
                </c:pt>
                <c:pt idx="1092">
                  <c:v>1338.1498263776523</c:v>
                </c:pt>
                <c:pt idx="1093">
                  <c:v>1338.7341421462706</c:v>
                </c:pt>
                <c:pt idx="1094">
                  <c:v>1339.3334910154149</c:v>
                </c:pt>
                <c:pt idx="1095">
                  <c:v>1339.9463367558344</c:v>
                </c:pt>
                <c:pt idx="1096">
                  <c:v>1340.5702652929917</c:v>
                </c:pt>
                <c:pt idx="1097">
                  <c:v>1341.2090074693538</c:v>
                </c:pt>
                <c:pt idx="1098">
                  <c:v>1341.8720001217464</c:v>
                </c:pt>
                <c:pt idx="1099">
                  <c:v>1342.5693384709614</c:v>
                </c:pt>
                <c:pt idx="1100">
                  <c:v>1343.30266847691</c:v>
                </c:pt>
                <c:pt idx="1101">
                  <c:v>1344.0624435721049</c:v>
                </c:pt>
                <c:pt idx="1102">
                  <c:v>1344.8305581975185</c:v>
                </c:pt>
                <c:pt idx="1103">
                  <c:v>1345.588687332802</c:v>
                </c:pt>
                <c:pt idx="1104">
                  <c:v>1346.3254189892343</c:v>
                </c:pt>
                <c:pt idx="1105">
                  <c:v>1347.0383390922793</c:v>
                </c:pt>
                <c:pt idx="1106">
                  <c:v>1347.7290936018478</c:v>
                </c:pt>
                <c:pt idx="1107">
                  <c:v>1348.3980117099225</c:v>
                </c:pt>
                <c:pt idx="1108">
                  <c:v>1349.0408139207329</c:v>
                </c:pt>
                <c:pt idx="1109">
                  <c:v>1349.6516845092583</c:v>
                </c:pt>
                <c:pt idx="1110">
                  <c:v>1350.2291969769085</c:v>
                </c:pt>
                <c:pt idx="1111">
                  <c:v>1350.7808130086164</c:v>
                </c:pt>
                <c:pt idx="1112">
                  <c:v>1351.3224435501938</c:v>
                </c:pt>
                <c:pt idx="1113">
                  <c:v>1351.8723038913295</c:v>
                </c:pt>
                <c:pt idx="1114">
                  <c:v>1352.4445492872624</c:v>
                </c:pt>
                <c:pt idx="1115">
                  <c:v>1353.0452149243361</c:v>
                </c:pt>
                <c:pt idx="1116">
                  <c:v>1353.6735326879245</c:v>
                </c:pt>
                <c:pt idx="1117">
                  <c:v>1354.3271982341516</c:v>
                </c:pt>
                <c:pt idx="1118">
                  <c:v>1355.0058823710351</c:v>
                </c:pt>
                <c:pt idx="1119">
                  <c:v>1355.711340789147</c:v>
                </c:pt>
                <c:pt idx="1120">
                  <c:v>1356.4437929498094</c:v>
                </c:pt>
                <c:pt idx="1121">
                  <c:v>1357.197532858662</c:v>
                </c:pt>
                <c:pt idx="1122">
                  <c:v>1357.9595025670724</c:v>
                </c:pt>
                <c:pt idx="1123">
                  <c:v>1358.7131327452641</c:v>
                </c:pt>
                <c:pt idx="1124">
                  <c:v>1359.4440486766755</c:v>
                </c:pt>
                <c:pt idx="1125">
                  <c:v>1360.1446789457136</c:v>
                </c:pt>
                <c:pt idx="1126">
                  <c:v>1360.8144748990744</c:v>
                </c:pt>
                <c:pt idx="1127">
                  <c:v>1361.4574965712065</c:v>
                </c:pt>
                <c:pt idx="1128">
                  <c:v>1362.077474804576</c:v>
                </c:pt>
                <c:pt idx="1129">
                  <c:v>1362.676494481738</c:v>
                </c:pt>
                <c:pt idx="1130">
                  <c:v>1363.2563112932646</c:v>
                </c:pt>
                <c:pt idx="1131">
                  <c:v>1363.8217533882298</c:v>
                </c:pt>
                <c:pt idx="1132">
                  <c:v>1364.3830257180857</c:v>
                </c:pt>
                <c:pt idx="1133">
                  <c:v>1364.9535154234468</c:v>
                </c:pt>
                <c:pt idx="1134">
                  <c:v>1365.5462804529443</c:v>
                </c:pt>
                <c:pt idx="1135">
                  <c:v>1366.1688922221726</c:v>
                </c:pt>
                <c:pt idx="1136">
                  <c:v>1366.8221188457567</c:v>
                </c:pt>
                <c:pt idx="1137">
                  <c:v>1367.5010224439616</c:v>
                </c:pt>
                <c:pt idx="1138">
                  <c:v>1368.1991289078019</c:v>
                </c:pt>
                <c:pt idx="1139">
                  <c:v>1368.9109517042389</c:v>
                </c:pt>
                <c:pt idx="1140">
                  <c:v>1369.632321068163</c:v>
                </c:pt>
                <c:pt idx="1141">
                  <c:v>1370.35829911984</c:v>
                </c:pt>
                <c:pt idx="1142">
                  <c:v>1371.0815339049973</c:v>
                </c:pt>
                <c:pt idx="1143">
                  <c:v>1371.7913815495403</c:v>
                </c:pt>
                <c:pt idx="1144">
                  <c:v>1372.4775273713562</c:v>
                </c:pt>
                <c:pt idx="1145">
                  <c:v>1373.1337167227812</c:v>
                </c:pt>
                <c:pt idx="1146">
                  <c:v>1373.7595106811718</c:v>
                </c:pt>
                <c:pt idx="1147">
                  <c:v>1374.3607249715492</c:v>
                </c:pt>
                <c:pt idx="1148">
                  <c:v>1374.9455893934717</c:v>
                </c:pt>
                <c:pt idx="1149">
                  <c:v>1375.5227726691394</c:v>
                </c:pt>
                <c:pt idx="1150">
                  <c:v>1376.0984197155567</c:v>
                </c:pt>
                <c:pt idx="1151">
                  <c:v>1376.6782365270833</c:v>
                </c:pt>
                <c:pt idx="1152">
                  <c:v>1377.2680388287401</c:v>
                </c:pt>
                <c:pt idx="1153">
                  <c:v>1377.8750688441385</c:v>
                </c:pt>
                <c:pt idx="1154">
                  <c:v>1378.5067882582111</c:v>
                </c:pt>
                <c:pt idx="1155">
                  <c:v>1379.1675862973884</c:v>
                </c:pt>
                <c:pt idx="1156">
                  <c:v>1379.8566948470452</c:v>
                </c:pt>
                <c:pt idx="1157">
                  <c:v>1380.5677495288569</c:v>
                </c:pt>
                <c:pt idx="1158">
                  <c:v>1381.2909843140142</c:v>
                </c:pt>
                <c:pt idx="1159">
                  <c:v>1382.0161942510656</c:v>
                </c:pt>
                <c:pt idx="1160">
                  <c:v>1382.7348203484705</c:v>
                </c:pt>
                <c:pt idx="1161">
                  <c:v>1383.4407176892257</c:v>
                </c:pt>
                <c:pt idx="1162">
                  <c:v>1384.1290581242572</c:v>
                </c:pt>
                <c:pt idx="1163">
                  <c:v>1384.7951232351516</c:v>
                </c:pt>
                <c:pt idx="1164">
                  <c:v>1385.4347432567997</c:v>
                </c:pt>
                <c:pt idx="1165">
                  <c:v>1386.0458333066467</c:v>
                </c:pt>
                <c:pt idx="1166">
                  <c:v>1386.6302588059259</c:v>
                </c:pt>
                <c:pt idx="1167">
                  <c:v>1387.1951522475874</c:v>
                </c:pt>
                <c:pt idx="1168">
                  <c:v>1387.750718583083</c:v>
                </c:pt>
                <c:pt idx="1169">
                  <c:v>1388.3083698011333</c:v>
                </c:pt>
                <c:pt idx="1170">
                  <c:v>1388.8778719305474</c:v>
                </c:pt>
                <c:pt idx="1171">
                  <c:v>1389.4656990803101</c:v>
                </c:pt>
                <c:pt idx="1172">
                  <c:v>1390.0761307461926</c:v>
                </c:pt>
                <c:pt idx="1173">
                  <c:v>1390.7115810027312</c:v>
                </c:pt>
                <c:pt idx="1174">
                  <c:v>1391.3736958098377</c:v>
                </c:pt>
                <c:pt idx="1175">
                  <c:v>1392.0620362448694</c:v>
                </c:pt>
                <c:pt idx="1176">
                  <c:v>1392.7730909266809</c:v>
                </c:pt>
                <c:pt idx="1177">
                  <c:v>1393.4998370929832</c:v>
                </c:pt>
                <c:pt idx="1178">
                  <c:v>1394.2316308696809</c:v>
                </c:pt>
                <c:pt idx="1179">
                  <c:v>1394.9571699987146</c:v>
                </c:pt>
                <c:pt idx="1180">
                  <c:v>1395.6665787206143</c:v>
                </c:pt>
                <c:pt idx="1181">
                  <c:v>1396.352834273091</c:v>
                </c:pt>
                <c:pt idx="1182">
                  <c:v>1397.0127544669824</c:v>
                </c:pt>
                <c:pt idx="1183">
                  <c:v>1397.6454614570016</c:v>
                </c:pt>
                <c:pt idx="1184">
                  <c:v>1398.2521622804177</c:v>
                </c:pt>
                <c:pt idx="1185">
                  <c:v>1398.8353807424282</c:v>
                </c:pt>
                <c:pt idx="1186">
                  <c:v>1399.4000547227683</c:v>
                </c:pt>
                <c:pt idx="1187">
                  <c:v>1399.9537556370306</c:v>
                </c:pt>
                <c:pt idx="1188">
                  <c:v>1400.5062495140248</c:v>
                </c:pt>
                <c:pt idx="1189">
                  <c:v>1401.0685094198275</c:v>
                </c:pt>
                <c:pt idx="1190">
                  <c:v>1401.6498624606052</c:v>
                </c:pt>
                <c:pt idx="1191">
                  <c:v>1402.2563438226996</c:v>
                </c:pt>
                <c:pt idx="1192">
                  <c:v>1402.8905870419699</c:v>
                </c:pt>
                <c:pt idx="1193">
                  <c:v>1403.5516045424686</c:v>
                </c:pt>
                <c:pt idx="1194">
                  <c:v>1404.2359946737124</c:v>
                </c:pt>
                <c:pt idx="1195">
                  <c:v>1404.9392584786087</c:v>
                </c:pt>
                <c:pt idx="1196">
                  <c:v>1405.6551413094946</c:v>
                </c:pt>
                <c:pt idx="1197">
                  <c:v>1406.3759620201151</c:v>
                </c:pt>
                <c:pt idx="1198">
                  <c:v>1407.0922837736437</c:v>
                </c:pt>
                <c:pt idx="1199">
                  <c:v>1407.7947794639147</c:v>
                </c:pt>
                <c:pt idx="1200">
                  <c:v>1408.4752192913706</c:v>
                </c:pt>
                <c:pt idx="1201">
                  <c:v>1409.1284459149545</c:v>
                </c:pt>
                <c:pt idx="1202">
                  <c:v>1409.7532522973981</c:v>
                </c:pt>
                <c:pt idx="1203">
                  <c:v>1410.3522719745602</c:v>
                </c:pt>
                <c:pt idx="1204">
                  <c:v>1410.9302233648536</c:v>
                </c:pt>
                <c:pt idx="1205">
                  <c:v>1411.4939097692466</c:v>
                </c:pt>
                <c:pt idx="1206">
                  <c:v>1412.0503539500285</c:v>
                </c:pt>
                <c:pt idx="1207">
                  <c:v>1412.6075662454357</c:v>
                </c:pt>
                <c:pt idx="1208">
                  <c:v>1413.1736667243656</c:v>
                </c:pt>
                <c:pt idx="1209">
                  <c:v>1413.7568851863762</c:v>
                </c:pt>
                <c:pt idx="1210">
                  <c:v>1414.3633665484708</c:v>
                </c:pt>
                <c:pt idx="1211">
                  <c:v>1414.9967319224545</c:v>
                </c:pt>
                <c:pt idx="1212">
                  <c:v>1415.6567618470067</c:v>
                </c:pt>
                <c:pt idx="1213">
                  <c:v>1416.3396157489994</c:v>
                </c:pt>
                <c:pt idx="1214">
                  <c:v>1417.0386000581259</c:v>
                </c:pt>
                <c:pt idx="1215">
                  <c:v>1417.7459238974711</c:v>
                </c:pt>
                <c:pt idx="1216">
                  <c:v>1418.453467198138</c:v>
                </c:pt>
                <c:pt idx="1217">
                  <c:v>1419.1533293525508</c:v>
                </c:pt>
                <c:pt idx="1218">
                  <c:v>1419.8382681370981</c:v>
                </c:pt>
                <c:pt idx="1219">
                  <c:v>1420.5019191734555</c:v>
                </c:pt>
                <c:pt idx="1220">
                  <c:v>1421.140002965853</c:v>
                </c:pt>
                <c:pt idx="1221">
                  <c:v>1421.7507638237178</c:v>
                </c:pt>
                <c:pt idx="1222">
                  <c:v>1422.3360671682829</c:v>
                </c:pt>
                <c:pt idx="1223">
                  <c:v>1422.9011800712656</c:v>
                </c:pt>
                <c:pt idx="1224">
                  <c:v>1423.4536739482598</c:v>
                </c:pt>
                <c:pt idx="1225">
                  <c:v>1424.0024369827875</c:v>
                </c:pt>
                <c:pt idx="1226">
                  <c:v>1424.5560281663893</c:v>
                </c:pt>
                <c:pt idx="1227">
                  <c:v>1425.1222383759798</c:v>
                </c:pt>
                <c:pt idx="1228">
                  <c:v>1425.7071027979023</c:v>
                </c:pt>
                <c:pt idx="1229">
                  <c:v>1426.3151203892476</c:v>
                </c:pt>
                <c:pt idx="1230">
                  <c:v>1426.9487052245531</c:v>
                </c:pt>
                <c:pt idx="1231">
                  <c:v>1427.6076378424973</c:v>
                </c:pt>
                <c:pt idx="1232">
                  <c:v>1428.2885165925961</c:v>
                </c:pt>
                <c:pt idx="1233">
                  <c:v>1428.9851965578462</c:v>
                </c:pt>
                <c:pt idx="1234">
                  <c:v>1429.6890090160468</c:v>
                </c:pt>
                <c:pt idx="1235">
                  <c:v>1430.3907365916928</c:v>
                </c:pt>
                <c:pt idx="1236">
                  <c:v>1431.0813813706004</c:v>
                </c:pt>
                <c:pt idx="1237">
                  <c:v>1431.7539205904804</c:v>
                </c:pt>
                <c:pt idx="1238">
                  <c:v>1432.4030871796158</c:v>
                </c:pt>
                <c:pt idx="1239">
                  <c:v>1433.0263573328086</c:v>
                </c:pt>
                <c:pt idx="1240">
                  <c:v>1433.6231823967553</c:v>
                </c:pt>
                <c:pt idx="1241">
                  <c:v>1434.1958667153317</c:v>
                </c:pt>
                <c:pt idx="1242">
                  <c:v>1434.7494578989331</c:v>
                </c:pt>
                <c:pt idx="1243">
                  <c:v>1435.2911981711716</c:v>
                </c:pt>
                <c:pt idx="1244">
                  <c:v>1435.8298659849081</c:v>
                </c:pt>
                <c:pt idx="1245">
                  <c:v>1436.3748981769695</c:v>
                </c:pt>
                <c:pt idx="1246">
                  <c:v>1436.9345245469137</c:v>
                </c:pt>
                <c:pt idx="1247">
                  <c:v>1437.514890011744</c:v>
                </c:pt>
                <c:pt idx="1248">
                  <c:v>1438.1197254139272</c:v>
                </c:pt>
                <c:pt idx="1249">
                  <c:v>1438.749798868088</c:v>
                </c:pt>
                <c:pt idx="1250">
                  <c:v>1439.4034644143148</c:v>
                </c:pt>
                <c:pt idx="1251">
                  <c:v>1440.0767717488204</c:v>
                </c:pt>
                <c:pt idx="1252">
                  <c:v>1440.7634662239404</c:v>
                </c:pt>
                <c:pt idx="1253">
                  <c:v>1441.4557569627598</c:v>
                </c:pt>
                <c:pt idx="1254">
                  <c:v>1442.1446460510949</c:v>
                </c:pt>
                <c:pt idx="1255">
                  <c:v>1442.8214647667455</c:v>
                </c:pt>
                <c:pt idx="1256">
                  <c:v>1443.4787514247778</c:v>
                </c:pt>
                <c:pt idx="1257">
                  <c:v>1444.111568145458</c:v>
                </c:pt>
                <c:pt idx="1258">
                  <c:v>1444.7176105849096</c:v>
                </c:pt>
                <c:pt idx="1259">
                  <c:v>1445.297866319079</c:v>
                </c:pt>
                <c:pt idx="1260">
                  <c:v>1445.8555175371296</c:v>
                </c:pt>
                <c:pt idx="1261">
                  <c:v>1446.39616050276</c:v>
                </c:pt>
                <c:pt idx="1262">
                  <c:v>1446.9269277089209</c:v>
                </c:pt>
                <c:pt idx="1263">
                  <c:v>1447.4559392245094</c:v>
                </c:pt>
                <c:pt idx="1264">
                  <c:v>1447.9916443104053</c:v>
                </c:pt>
                <c:pt idx="1265">
                  <c:v>1448.5420533048443</c:v>
                </c:pt>
                <c:pt idx="1266">
                  <c:v>1449.1132013941699</c:v>
                </c:pt>
                <c:pt idx="1267">
                  <c:v>1449.7088194208479</c:v>
                </c:pt>
                <c:pt idx="1268">
                  <c:v>1450.3294560381821</c:v>
                </c:pt>
                <c:pt idx="1269">
                  <c:v>1450.9728069022967</c:v>
                </c:pt>
                <c:pt idx="1270">
                  <c:v>1451.6338244027954</c:v>
                </c:pt>
                <c:pt idx="1271">
                  <c:v>1452.3060344306934</c:v>
                </c:pt>
                <c:pt idx="1272">
                  <c:v>1452.9814266477536</c:v>
                </c:pt>
                <c:pt idx="1273">
                  <c:v>1453.6519907157397</c:v>
                </c:pt>
                <c:pt idx="1274">
                  <c:v>1454.3099357577369</c:v>
                </c:pt>
                <c:pt idx="1275">
                  <c:v>1470.853478829237</c:v>
                </c:pt>
                <c:pt idx="1276">
                  <c:v>1552.9188454084392</c:v>
                </c:pt>
                <c:pt idx="1277">
                  <c:v>1597.1140760721903</c:v>
                </c:pt>
                <c:pt idx="1278">
                  <c:v>1573.0930468529484</c:v>
                </c:pt>
                <c:pt idx="1279">
                  <c:v>1555.3411497450118</c:v>
                </c:pt>
                <c:pt idx="1280">
                  <c:v>1564.5578668660119</c:v>
                </c:pt>
                <c:pt idx="1281">
                  <c:v>1574.0684426965631</c:v>
                </c:pt>
                <c:pt idx="1282">
                  <c:v>1579.5483918955861</c:v>
                </c:pt>
                <c:pt idx="1283">
                  <c:v>1597.1792560846895</c:v>
                </c:pt>
                <c:pt idx="1284">
                  <c:v>1637.5795615762538</c:v>
                </c:pt>
                <c:pt idx="1285">
                  <c:v>1698.3326002974054</c:v>
                </c:pt>
                <c:pt idx="1286">
                  <c:v>1764.9524985274672</c:v>
                </c:pt>
                <c:pt idx="1287">
                  <c:v>1813.5055726531725</c:v>
                </c:pt>
                <c:pt idx="1288">
                  <c:v>1824.3511317026928</c:v>
                </c:pt>
                <c:pt idx="1289">
                  <c:v>1801.1993887780977</c:v>
                </c:pt>
                <c:pt idx="1290">
                  <c:v>1772.5201832783648</c:v>
                </c:pt>
                <c:pt idx="1291">
                  <c:v>1768.0379052470932</c:v>
                </c:pt>
                <c:pt idx="1292">
                  <c:v>1794.3250920726271</c:v>
                </c:pt>
                <c:pt idx="1293">
                  <c:v>1836.3826597338518</c:v>
                </c:pt>
                <c:pt idx="1294">
                  <c:v>1880.4721100406173</c:v>
                </c:pt>
                <c:pt idx="1295">
                  <c:v>1932.8138546908453</c:v>
                </c:pt>
                <c:pt idx="1296">
                  <c:v>1980.8725921897667</c:v>
                </c:pt>
                <c:pt idx="1297">
                  <c:v>2014.1159347937082</c:v>
                </c:pt>
                <c:pt idx="1298">
                  <c:v>2023.6409950714815</c:v>
                </c:pt>
                <c:pt idx="1299">
                  <c:v>2005.2152419757354</c:v>
                </c:pt>
                <c:pt idx="1300">
                  <c:v>1978.0472471361736</c:v>
                </c:pt>
                <c:pt idx="1301">
                  <c:v>1971.121706212122</c:v>
                </c:pt>
                <c:pt idx="1302">
                  <c:v>1997.2547214592691</c:v>
                </c:pt>
                <c:pt idx="1303">
                  <c:v>2049.6603293540675</c:v>
                </c:pt>
                <c:pt idx="1304">
                  <c:v>2111.1722653251281</c:v>
                </c:pt>
                <c:pt idx="1305">
                  <c:v>2163.3395382247263</c:v>
                </c:pt>
                <c:pt idx="1306">
                  <c:v>2194.6358199839046</c:v>
                </c:pt>
                <c:pt idx="1307">
                  <c:v>2203.8738248530949</c:v>
                </c:pt>
                <c:pt idx="1308">
                  <c:v>2196.7536217368311</c:v>
                </c:pt>
                <c:pt idx="1309">
                  <c:v>2181.9290094663465</c:v>
                </c:pt>
                <c:pt idx="1310">
                  <c:v>2170.9728419107664</c:v>
                </c:pt>
                <c:pt idx="1311">
                  <c:v>2177.4412449020365</c:v>
                </c:pt>
                <c:pt idx="1312">
                  <c:v>2210.1254000586764</c:v>
                </c:pt>
                <c:pt idx="1313">
                  <c:v>2264.9218195904054</c:v>
                </c:pt>
                <c:pt idx="1314">
                  <c:v>2324.6236385813481</c:v>
                </c:pt>
                <c:pt idx="1315">
                  <c:v>2369.0316369963384</c:v>
                </c:pt>
                <c:pt idx="1316">
                  <c:v>2387.3169348462948</c:v>
                </c:pt>
                <c:pt idx="1317">
                  <c:v>2382.7080276324909</c:v>
                </c:pt>
                <c:pt idx="1318">
                  <c:v>2367.7319870501383</c:v>
                </c:pt>
                <c:pt idx="1319">
                  <c:v>2356.3860561874917</c:v>
                </c:pt>
                <c:pt idx="1320">
                  <c:v>2359.315864830141</c:v>
                </c:pt>
                <c:pt idx="1321">
                  <c:v>2382.1749560824537</c:v>
                </c:pt>
                <c:pt idx="1322">
                  <c:v>2424.3058238250746</c:v>
                </c:pt>
                <c:pt idx="1323">
                  <c:v>2477.4911777953289</c:v>
                </c:pt>
                <c:pt idx="1324">
                  <c:v>2527.5105827409488</c:v>
                </c:pt>
                <c:pt idx="1325">
                  <c:v>2560.0459431215804</c:v>
                </c:pt>
                <c:pt idx="1326">
                  <c:v>2568.339605924155</c:v>
                </c:pt>
                <c:pt idx="1327">
                  <c:v>2557.4433513093572</c:v>
                </c:pt>
                <c:pt idx="1328">
                  <c:v>2541.6827365024756</c:v>
                </c:pt>
                <c:pt idx="1329">
                  <c:v>2536.846467359549</c:v>
                </c:pt>
                <c:pt idx="1330">
                  <c:v>2552.4005690628551</c:v>
                </c:pt>
                <c:pt idx="1331">
                  <c:v>2588.2827145970755</c:v>
                </c:pt>
                <c:pt idx="1332">
                  <c:v>2636.6313605017599</c:v>
                </c:pt>
                <c:pt idx="1333">
                  <c:v>2685.7053260741568</c:v>
                </c:pt>
                <c:pt idx="1334">
                  <c:v>2723.8040309559992</c:v>
                </c:pt>
                <c:pt idx="1335">
                  <c:v>2742.9957040639429</c:v>
                </c:pt>
                <c:pt idx="1336">
                  <c:v>2742.5480029679875</c:v>
                </c:pt>
                <c:pt idx="1337">
                  <c:v>2730.3143510596838</c:v>
                </c:pt>
                <c:pt idx="1338">
                  <c:v>2720.0284183801082</c:v>
                </c:pt>
                <c:pt idx="1339">
                  <c:v>2724.9059462514851</c:v>
                </c:pt>
                <c:pt idx="1340">
                  <c:v>2751.0413755731697</c:v>
                </c:pt>
                <c:pt idx="1341">
                  <c:v>2794.6077398200287</c:v>
                </c:pt>
                <c:pt idx="1342">
                  <c:v>2844.2724952700291</c:v>
                </c:pt>
                <c:pt idx="1343">
                  <c:v>2886.8822276162655</c:v>
                </c:pt>
                <c:pt idx="1344">
                  <c:v>2913.0709860390853</c:v>
                </c:pt>
                <c:pt idx="1345">
                  <c:v>2920.4821948677204</c:v>
                </c:pt>
                <c:pt idx="1346">
                  <c:v>2914.1296674542273</c:v>
                </c:pt>
                <c:pt idx="1347">
                  <c:v>2904.3864626228365</c:v>
                </c:pt>
                <c:pt idx="1348">
                  <c:v>2903.177450202435</c:v>
                </c:pt>
                <c:pt idx="1349">
                  <c:v>2919.2119527386076</c:v>
                </c:pt>
                <c:pt idx="1350">
                  <c:v>2953.9665060027201</c:v>
                </c:pt>
                <c:pt idx="1351">
                  <c:v>3000.5991838342302</c:v>
                </c:pt>
                <c:pt idx="1352">
                  <c:v>3046.8862100843044</c:v>
                </c:pt>
                <c:pt idx="1353">
                  <c:v>3080.9264167467823</c:v>
                </c:pt>
                <c:pt idx="1354">
                  <c:v>3096.5858598844311</c:v>
                </c:pt>
                <c:pt idx="1355">
                  <c:v>3095.909480091424</c:v>
                </c:pt>
                <c:pt idx="1356">
                  <c:v>3087.6957012098924</c:v>
                </c:pt>
                <c:pt idx="1357">
                  <c:v>3083.442101875673</c:v>
                </c:pt>
                <c:pt idx="1358">
                  <c:v>3092.662549839139</c:v>
                </c:pt>
                <c:pt idx="1359">
                  <c:v>3119.2641150077889</c:v>
                </c:pt>
                <c:pt idx="1360">
                  <c:v>3160.0499043106497</c:v>
                </c:pt>
                <c:pt idx="1361">
                  <c:v>3205.8907656940196</c:v>
                </c:pt>
                <c:pt idx="1362">
                  <c:v>3245.3911700365811</c:v>
                </c:pt>
                <c:pt idx="1363">
                  <c:v>3269.7873683850071</c:v>
                </c:pt>
                <c:pt idx="1364">
                  <c:v>3276.9064741946631</c:v>
                </c:pt>
                <c:pt idx="1365">
                  <c:v>3272.1753270247577</c:v>
                </c:pt>
                <c:pt idx="1366">
                  <c:v>3266.0920786528022</c:v>
                </c:pt>
                <c:pt idx="1367">
                  <c:v>3269.454665021542</c:v>
                </c:pt>
                <c:pt idx="1368">
                  <c:v>3288.7038369957322</c:v>
                </c:pt>
                <c:pt idx="1369">
                  <c:v>3323.4248126776474</c:v>
                </c:pt>
                <c:pt idx="1370">
                  <c:v>3366.8178024804843</c:v>
                </c:pt>
                <c:pt idx="1371">
                  <c:v>3408.6609564305577</c:v>
                </c:pt>
                <c:pt idx="1372">
                  <c:v>3439.5029532541344</c:v>
                </c:pt>
                <c:pt idx="1373">
                  <c:v>3454.5244223300465</c:v>
                </c:pt>
                <c:pt idx="1374">
                  <c:v>3455.5795923640435</c:v>
                </c:pt>
                <c:pt idx="1375">
                  <c:v>3450.4902843173741</c:v>
                </c:pt>
                <c:pt idx="1376">
                  <c:v>3449.7155858523138</c:v>
                </c:pt>
                <c:pt idx="1377">
                  <c:v>3461.7848612307785</c:v>
                </c:pt>
                <c:pt idx="1378">
                  <c:v>3489.5748094556043</c:v>
                </c:pt>
                <c:pt idx="1379">
                  <c:v>3529.1610231748909</c:v>
                </c:pt>
                <c:pt idx="1380">
                  <c:v>3571.68889644819</c:v>
                </c:pt>
                <c:pt idx="1381">
                  <c:v>3607.2870590323282</c:v>
                </c:pt>
                <c:pt idx="1382">
                  <c:v>3629.231874419077</c:v>
                </c:pt>
                <c:pt idx="1383">
                  <c:v>3636.6430832477113</c:v>
                </c:pt>
                <c:pt idx="1384">
                  <c:v>3634.7214799162484</c:v>
                </c:pt>
                <c:pt idx="1385">
                  <c:v>3632.5209412450981</c:v>
                </c:pt>
                <c:pt idx="1386">
                  <c:v>3639.1543791501713</c:v>
                </c:pt>
                <c:pt idx="1387">
                  <c:v>3659.9520702091954</c:v>
                </c:pt>
                <c:pt idx="1388">
                  <c:v>3694.1854028346338</c:v>
                </c:pt>
                <c:pt idx="1389">
                  <c:v>3735.3914605682571</c:v>
                </c:pt>
                <c:pt idx="1390">
                  <c:v>3774.1979282120878</c:v>
                </c:pt>
                <c:pt idx="1391">
                  <c:v>3802.4083643289969</c:v>
                </c:pt>
                <c:pt idx="1392">
                  <c:v>3816.498220094943</c:v>
                </c:pt>
                <c:pt idx="1393">
                  <c:v>3819.0114911492965</c:v>
                </c:pt>
                <c:pt idx="1394">
                  <c:v>3817.3356844979653</c:v>
                </c:pt>
                <c:pt idx="1395">
                  <c:v>3820.4880269206633</c:v>
                </c:pt>
                <c:pt idx="1396">
                  <c:v>3835.3174673402223</c:v>
                </c:pt>
                <c:pt idx="1397">
                  <c:v>3863.6854766860019</c:v>
                </c:pt>
                <c:pt idx="1398">
                  <c:v>3901.742264455429</c:v>
                </c:pt>
                <c:pt idx="1399">
                  <c:v>3941.5889787633914</c:v>
                </c:pt>
                <c:pt idx="1400">
                  <c:v>3974.6442430147672</c:v>
                </c:pt>
                <c:pt idx="1401">
                  <c:v>3995.3069653610391</c:v>
                </c:pt>
                <c:pt idx="1402">
                  <c:v>4003.3291545088605</c:v>
                </c:pt>
                <c:pt idx="1403">
                  <c:v>4003.8642012107916</c:v>
                </c:pt>
                <c:pt idx="1404">
                  <c:v>4005.1809691400722</c:v>
                </c:pt>
                <c:pt idx="1405">
                  <c:v>4015.0848196588354</c:v>
                </c:pt>
                <c:pt idx="1406">
                  <c:v>4037.6182303099722</c:v>
                </c:pt>
                <c:pt idx="1407">
                  <c:v>4071.4306361206845</c:v>
                </c:pt>
                <c:pt idx="1408">
                  <c:v>4110.4486644784856</c:v>
                </c:pt>
                <c:pt idx="1409">
                  <c:v>4146.5030871501203</c:v>
                </c:pt>
                <c:pt idx="1410">
                  <c:v>4172.7875307091344</c:v>
                </c:pt>
                <c:pt idx="1411">
                  <c:v>4186.7123515612775</c:v>
                </c:pt>
                <c:pt idx="1412">
                  <c:v>4190.9576113652784</c:v>
                </c:pt>
                <c:pt idx="1413">
                  <c:v>4192.2906194323532</c:v>
                </c:pt>
                <c:pt idx="1414">
                  <c:v>4198.6449025364191</c:v>
                </c:pt>
                <c:pt idx="1415">
                  <c:v>4215.7286496509068</c:v>
                </c:pt>
                <c:pt idx="1416">
                  <c:v>4244.6216104778268</c:v>
                </c:pt>
                <c:pt idx="1417">
                  <c:v>4281.3857710633429</c:v>
                </c:pt>
                <c:pt idx="1418">
                  <c:v>4318.8210443701491</c:v>
                </c:pt>
                <c:pt idx="1419">
                  <c:v>4349.5680144414955</c:v>
                </c:pt>
                <c:pt idx="1420">
                  <c:v>4369.2190200954374</c:v>
                </c:pt>
                <c:pt idx="1421">
                  <c:v>4378.1278329823072</c:v>
                </c:pt>
                <c:pt idx="1422">
                  <c:v>4381.1919519537432</c:v>
                </c:pt>
                <c:pt idx="1423">
                  <c:v>4385.7247060889704</c:v>
                </c:pt>
                <c:pt idx="1424">
                  <c:v>4398.3454877684826</c:v>
                </c:pt>
                <c:pt idx="1425">
                  <c:v>4422.1719645261737</c:v>
                </c:pt>
                <c:pt idx="1426">
                  <c:v>4455.5472033843644</c:v>
                </c:pt>
                <c:pt idx="1427">
                  <c:v>4492.7981291810711</c:v>
                </c:pt>
                <c:pt idx="1428">
                  <c:v>4526.6939302939709</c:v>
                </c:pt>
                <c:pt idx="1429">
                  <c:v>4551.5400243515678</c:v>
                </c:pt>
                <c:pt idx="1430">
                  <c:v>4565.5741369418411</c:v>
                </c:pt>
                <c:pt idx="1431">
                  <c:v>4571.649704167543</c:v>
                </c:pt>
                <c:pt idx="1432">
                  <c:v>4575.957290986863</c:v>
                </c:pt>
                <c:pt idx="1433">
                  <c:v>4585.35374693021</c:v>
                </c:pt>
                <c:pt idx="1434">
                  <c:v>4604.4604885067156</c:v>
                </c:pt>
                <c:pt idx="1435">
                  <c:v>4633.7414569501298</c:v>
                </c:pt>
                <c:pt idx="1436">
                  <c:v>4669.3613462051007</c:v>
                </c:pt>
                <c:pt idx="1437">
                  <c:v>4704.8627263464377</c:v>
                </c:pt>
                <c:pt idx="1438">
                  <c:v>4733.9308173079507</c:v>
                </c:pt>
                <c:pt idx="1439">
                  <c:v>4753.0709170053315</c:v>
                </c:pt>
                <c:pt idx="1440">
                  <c:v>4763.054651445138</c:v>
                </c:pt>
                <c:pt idx="1441">
                  <c:v>4768.5350395668047</c:v>
                </c:pt>
                <c:pt idx="1442">
                  <c:v>4776.0195484768356</c:v>
                </c:pt>
                <c:pt idx="1443">
                  <c:v>4791.0820568198778</c:v>
                </c:pt>
                <c:pt idx="1444">
                  <c:v>4816.0207635551669</c:v>
                </c:pt>
                <c:pt idx="1445">
                  <c:v>4848.9338168701797</c:v>
                </c:pt>
                <c:pt idx="1446">
                  <c:v>4884.5844307101679</c:v>
                </c:pt>
                <c:pt idx="1447">
                  <c:v>4916.6622142353744</c:v>
                </c:pt>
                <c:pt idx="1448">
                  <c:v>4940.4645502476951</c:v>
                </c:pt>
                <c:pt idx="1449">
                  <c:v>4954.8673578581675</c:v>
                </c:pt>
                <c:pt idx="1450">
                  <c:v>4962.7543588319149</c:v>
                </c:pt>
                <c:pt idx="1451">
                  <c:v>4969.7437630005379</c:v>
                </c:pt>
                <c:pt idx="1452">
                  <c:v>4981.7702434213006</c:v>
                </c:pt>
                <c:pt idx="1453">
                  <c:v>5002.5685928642888</c:v>
                </c:pt>
                <c:pt idx="1454">
                  <c:v>5032.11730411999</c:v>
                </c:pt>
                <c:pt idx="1455">
                  <c:v>5066.7048473184059</c:v>
                </c:pt>
                <c:pt idx="1456">
                  <c:v>5100.5514890952791</c:v>
                </c:pt>
                <c:pt idx="1457">
                  <c:v>5128.2856941444315</c:v>
                </c:pt>
                <c:pt idx="1458">
                  <c:v>5147.211599591983</c:v>
                </c:pt>
                <c:pt idx="1459">
                  <c:v>5158.4124665210875</c:v>
                </c:pt>
                <c:pt idx="1460">
                  <c:v>5166.2384572474457</c:v>
                </c:pt>
                <c:pt idx="1461">
                  <c:v>5176.4227793351456</c:v>
                </c:pt>
                <c:pt idx="1462">
                  <c:v>5193.6351307840587</c:v>
                </c:pt>
                <c:pt idx="1463">
                  <c:v>5219.5210325831449</c:v>
                </c:pt>
                <c:pt idx="1464">
                  <c:v>5252.0425669005181</c:v>
                </c:pt>
                <c:pt idx="1465">
                  <c:v>5286.3922140263776</c:v>
                </c:pt>
                <c:pt idx="1466">
                  <c:v>5317.0672007842568</c:v>
                </c:pt>
                <c:pt idx="1467">
                  <c:v>5340.2085192960785</c:v>
                </c:pt>
                <c:pt idx="1468">
                  <c:v>5355.2126509275886</c:v>
                </c:pt>
                <c:pt idx="1469">
                  <c:v>5364.9426880796864</c:v>
                </c:pt>
                <c:pt idx="1470">
                  <c:v>5374.4651148216008</c:v>
                </c:pt>
                <c:pt idx="1471">
                  <c:v>5388.8753841170064</c:v>
                </c:pt>
                <c:pt idx="1472">
                  <c:v>5411.1423687237848</c:v>
                </c:pt>
                <c:pt idx="1473">
                  <c:v>5440.8798167160166</c:v>
                </c:pt>
                <c:pt idx="1474">
                  <c:v>5474.5583511205859</c:v>
                </c:pt>
                <c:pt idx="1475">
                  <c:v>5507.0346764057203</c:v>
                </c:pt>
                <c:pt idx="1476">
                  <c:v>5533.7668210606907</c:v>
                </c:pt>
                <c:pt idx="1477">
                  <c:v>5552.7072109554638</c:v>
                </c:pt>
                <c:pt idx="1478">
                  <c:v>5565.1511068098098</c:v>
                </c:pt>
                <c:pt idx="1479">
                  <c:v>5575.1431807798344</c:v>
                </c:pt>
                <c:pt idx="1480">
                  <c:v>5587.7196312723936</c:v>
                </c:pt>
                <c:pt idx="1481">
                  <c:v>5606.7631679882943</c:v>
                </c:pt>
                <c:pt idx="1482">
                  <c:v>5633.3803149107744</c:v>
                </c:pt>
                <c:pt idx="1483">
                  <c:v>5665.4681936567713</c:v>
                </c:pt>
                <c:pt idx="1484">
                  <c:v>5698.6507454746443</c:v>
                </c:pt>
                <c:pt idx="1485">
                  <c:v>5728.1612704603958</c:v>
                </c:pt>
                <c:pt idx="1486">
                  <c:v>5750.8649830970535</c:v>
                </c:pt>
                <c:pt idx="1487">
                  <c:v>5766.5652460405099</c:v>
                </c:pt>
                <c:pt idx="1488">
                  <c:v>5778.044389925336</c:v>
                </c:pt>
                <c:pt idx="1489">
                  <c:v>5789.8474587207647</c:v>
                </c:pt>
                <c:pt idx="1490">
                  <c:v>5806.3325153500728</c:v>
                </c:pt>
                <c:pt idx="1491">
                  <c:v>5829.8289222801577</c:v>
                </c:pt>
                <c:pt idx="1492">
                  <c:v>5859.6774177010911</c:v>
                </c:pt>
                <c:pt idx="1493">
                  <c:v>5892.5514069008696</c:v>
                </c:pt>
                <c:pt idx="1494">
                  <c:v>5923.9014566838268</c:v>
                </c:pt>
                <c:pt idx="1495">
                  <c:v>5949.897528066329</c:v>
                </c:pt>
                <c:pt idx="1496">
                  <c:v>5969.0420169901408</c:v>
                </c:pt>
                <c:pt idx="1497">
                  <c:v>5982.7688837302485</c:v>
                </c:pt>
                <c:pt idx="1498">
                  <c:v>5994.7962419962987</c:v>
                </c:pt>
                <c:pt idx="1499">
                  <c:v>6009.5225355947305</c:v>
                </c:pt>
                <c:pt idx="1500">
                  <c:v>6030.1549722786285</c:v>
                </c:pt>
                <c:pt idx="1501">
                  <c:v>6057.3677372277862</c:v>
                </c:pt>
                <c:pt idx="1502">
                  <c:v>6089.0504903742085</c:v>
                </c:pt>
                <c:pt idx="1503">
                  <c:v>6121.2419548639755</c:v>
                </c:pt>
                <c:pt idx="1504">
                  <c:v>6149.8285476860165</c:v>
                </c:pt>
                <c:pt idx="1505">
                  <c:v>6172.2912917916155</c:v>
                </c:pt>
                <c:pt idx="1506">
                  <c:v>6188.7491352170518</c:v>
                </c:pt>
                <c:pt idx="1507">
                  <c:v>6201.8711665549763</c:v>
                </c:pt>
                <c:pt idx="1508">
                  <c:v>6215.7139088728609</c:v>
                </c:pt>
                <c:pt idx="1509">
                  <c:v>6233.9818692784147</c:v>
                </c:pt>
                <c:pt idx="1510">
                  <c:v>6258.4676078460325</c:v>
                </c:pt>
                <c:pt idx="1511">
                  <c:v>6288.3182978801815</c:v>
                </c:pt>
                <c:pt idx="1512">
                  <c:v>6320.4325119847654</c:v>
                </c:pt>
                <c:pt idx="1513">
                  <c:v>6350.8042031962659</c:v>
                </c:pt>
                <c:pt idx="1514">
                  <c:v>6376.2309919106765</c:v>
                </c:pt>
                <c:pt idx="1515">
                  <c:v>6395.6577080939969</c:v>
                </c:pt>
                <c:pt idx="1516">
                  <c:v>6410.5960013290432</c:v>
                </c:pt>
                <c:pt idx="1517">
                  <c:v>6424.4466442545036</c:v>
                </c:pt>
                <c:pt idx="1518">
                  <c:v>6441.0352866275816</c:v>
                </c:pt>
                <c:pt idx="1519">
                  <c:v>6462.9871247766196</c:v>
                </c:pt>
                <c:pt idx="1520">
                  <c:v>6490.6309117612946</c:v>
                </c:pt>
                <c:pt idx="1521">
                  <c:v>6521.8931770156341</c:v>
                </c:pt>
                <c:pt idx="1522">
                  <c:v>6553.208112987144</c:v>
                </c:pt>
                <c:pt idx="1523">
                  <c:v>6581.0459037800656</c:v>
                </c:pt>
                <c:pt idx="1524">
                  <c:v>6603.4076956777535</c:v>
                </c:pt>
                <c:pt idx="1525">
                  <c:v>6620.6498938663972</c:v>
                </c:pt>
                <c:pt idx="1526">
                  <c:v>6635.2989370796449</c:v>
                </c:pt>
                <c:pt idx="1527">
                  <c:v>6650.9583802172938</c:v>
                </c:pt>
                <c:pt idx="1528">
                  <c:v>6670.7634477189613</c:v>
                </c:pt>
                <c:pt idx="1529">
                  <c:v>6696.055048259298</c:v>
                </c:pt>
                <c:pt idx="1530">
                  <c:v>6725.8473615819166</c:v>
                </c:pt>
                <c:pt idx="1531">
                  <c:v>6757.2737839047722</c:v>
                </c:pt>
                <c:pt idx="1532">
                  <c:v>6786.822056237831</c:v>
                </c:pt>
                <c:pt idx="1533">
                  <c:v>6811.8305516733717</c:v>
                </c:pt>
                <c:pt idx="1534">
                  <c:v>6831.6070892032385</c:v>
                </c:pt>
                <c:pt idx="1535">
                  <c:v>6847.6909705367589</c:v>
                </c:pt>
                <c:pt idx="1536">
                  <c:v>6863.1730889265973</c:v>
                </c:pt>
                <c:pt idx="1537">
                  <c:v>6881.3642378696104</c:v>
                </c:pt>
                <c:pt idx="1538">
                  <c:v>6904.3927532621574</c:v>
                </c:pt>
                <c:pt idx="1539">
                  <c:v>6932.3187675063409</c:v>
                </c:pt>
                <c:pt idx="1540">
                  <c:v>6963.1364041232255</c:v>
                </c:pt>
                <c:pt idx="1541">
                  <c:v>6993.6525008843055</c:v>
                </c:pt>
                <c:pt idx="1542">
                  <c:v>7020.8547316900285</c:v>
                </c:pt>
                <c:pt idx="1543">
                  <c:v>7043.182726544198</c:v>
                </c:pt>
                <c:pt idx="1544">
                  <c:v>7061.1697764581722</c:v>
                </c:pt>
                <c:pt idx="1545">
                  <c:v>7077.1860637046566</c:v>
                </c:pt>
                <c:pt idx="1546">
                  <c:v>7094.4137774460778</c:v>
                </c:pt>
                <c:pt idx="1547">
                  <c:v>7115.4860146183564</c:v>
                </c:pt>
                <c:pt idx="1548">
                  <c:v>7141.3820116382331</c:v>
                </c:pt>
                <c:pt idx="1549">
                  <c:v>7171.0334307924186</c:v>
                </c:pt>
                <c:pt idx="1550">
                  <c:v>7201.8049805317787</c:v>
                </c:pt>
                <c:pt idx="1551">
                  <c:v>7230.6316640395908</c:v>
                </c:pt>
                <c:pt idx="1552">
                  <c:v>7255.3219405588907</c:v>
                </c:pt>
                <c:pt idx="1553">
                  <c:v>7275.4728791033158</c:v>
                </c:pt>
                <c:pt idx="1554">
                  <c:v>7292.6158807746206</c:v>
                </c:pt>
                <c:pt idx="1555">
                  <c:v>7309.5420546602372</c:v>
                </c:pt>
                <c:pt idx="1556">
                  <c:v>7329.1026422497016</c:v>
                </c:pt>
                <c:pt idx="1557">
                  <c:v>7353.0024190887889</c:v>
                </c:pt>
                <c:pt idx="1558">
                  <c:v>7381.0943460920626</c:v>
                </c:pt>
                <c:pt idx="1559">
                  <c:v>7411.4642816129917</c:v>
                </c:pt>
                <c:pt idx="1560">
                  <c:v>7441.2680069243306</c:v>
                </c:pt>
                <c:pt idx="1561">
                  <c:v>7467.9466030168433</c:v>
                </c:pt>
                <c:pt idx="1562">
                  <c:v>7490.305322456029</c:v>
                </c:pt>
                <c:pt idx="1563">
                  <c:v>7508.9999156706699</c:v>
                </c:pt>
                <c:pt idx="1564">
                  <c:v>7526.23728571024</c:v>
                </c:pt>
                <c:pt idx="1565">
                  <c:v>7544.813369811246</c:v>
                </c:pt>
                <c:pt idx="1566">
                  <c:v>7566.9289261061576</c:v>
                </c:pt>
                <c:pt idx="1567">
                  <c:v>7593.2598954653395</c:v>
                </c:pt>
                <c:pt idx="1568">
                  <c:v>7622.6975592923391</c:v>
                </c:pt>
                <c:pt idx="1569">
                  <c:v>7652.8383771935742</c:v>
                </c:pt>
                <c:pt idx="1570">
                  <c:v>7681.0207222613244</c:v>
                </c:pt>
                <c:pt idx="1571">
                  <c:v>7705.4555458023433</c:v>
                </c:pt>
                <c:pt idx="1572">
                  <c:v>7725.9681566046775</c:v>
                </c:pt>
                <c:pt idx="1573">
                  <c:v>7744.0544030359897</c:v>
                </c:pt>
                <c:pt idx="1574">
                  <c:v>7762.2231669242046</c:v>
                </c:pt>
                <c:pt idx="1575">
                  <c:v>7782.9183695460661</c:v>
                </c:pt>
                <c:pt idx="1576">
                  <c:v>7807.4875034158713</c:v>
                </c:pt>
                <c:pt idx="1577">
                  <c:v>7835.6259562193127</c:v>
                </c:pt>
                <c:pt idx="1578">
                  <c:v>7865.5262445121325</c:v>
                </c:pt>
                <c:pt idx="1579">
                  <c:v>7894.6742193946893</c:v>
                </c:pt>
                <c:pt idx="1580">
                  <c:v>7920.9051143912466</c:v>
                </c:pt>
                <c:pt idx="1581">
                  <c:v>7943.3235273098935</c:v>
                </c:pt>
                <c:pt idx="1582">
                  <c:v>7962.6712374174567</c:v>
                </c:pt>
                <c:pt idx="1583">
                  <c:v>7980.9830900873194</c:v>
                </c:pt>
                <c:pt idx="1584">
                  <c:v>8000.708273667944</c:v>
                </c:pt>
                <c:pt idx="1585">
                  <c:v>8023.6674392828827</c:v>
                </c:pt>
                <c:pt idx="1586">
                  <c:v>8050.2959981940821</c:v>
                </c:pt>
                <c:pt idx="1587">
                  <c:v>8079.4738198163695</c:v>
                </c:pt>
                <c:pt idx="1588">
                  <c:v>8109.020336458856</c:v>
                </c:pt>
                <c:pt idx="1589">
                  <c:v>8136.6373491623026</c:v>
                </c:pt>
                <c:pt idx="1590">
                  <c:v>8160.8755353592142</c:v>
                </c:pt>
                <c:pt idx="1591">
                  <c:v>8181.7419178118826</c:v>
                </c:pt>
                <c:pt idx="1592">
                  <c:v>8200.6735292537942</c:v>
                </c:pt>
                <c:pt idx="1593">
                  <c:v>8219.9106308552982</c:v>
                </c:pt>
                <c:pt idx="1594">
                  <c:v>8241.5407387069481</c:v>
                </c:pt>
                <c:pt idx="1595">
                  <c:v>8266.6120000804531</c:v>
                </c:pt>
                <c:pt idx="1596">
                  <c:v>8294.7056827742981</c:v>
                </c:pt>
                <c:pt idx="1597">
                  <c:v>8324.1336903031497</c:v>
                </c:pt>
                <c:pt idx="1598">
                  <c:v>8352.6724405570931</c:v>
                </c:pt>
                <c:pt idx="1599">
                  <c:v>8378.5074273295795</c:v>
                </c:pt>
                <c:pt idx="1600">
                  <c:v>8400.9978235616927</c:v>
                </c:pt>
                <c:pt idx="1601">
                  <c:v>8420.9328121657163</c:v>
                </c:pt>
                <c:pt idx="1602">
                  <c:v>8440.1725473030783</c:v>
                </c:pt>
                <c:pt idx="1603">
                  <c:v>8460.8537044003624</c:v>
                </c:pt>
                <c:pt idx="1604">
                  <c:v>8484.4756432063696</c:v>
                </c:pt>
                <c:pt idx="1605">
                  <c:v>8511.2771376389483</c:v>
                </c:pt>
                <c:pt idx="1606">
                  <c:v>8540.1512247922165</c:v>
                </c:pt>
                <c:pt idx="1607">
                  <c:v>8569.1332869156831</c:v>
                </c:pt>
                <c:pt idx="1608">
                  <c:v>8596.2429050437131</c:v>
                </c:pt>
                <c:pt idx="1609">
                  <c:v>8620.3230790891121</c:v>
                </c:pt>
                <c:pt idx="1610">
                  <c:v>8641.5177756788144</c:v>
                </c:pt>
                <c:pt idx="1611">
                  <c:v>8661.1955556139856</c:v>
                </c:pt>
                <c:pt idx="1612">
                  <c:v>8681.3491276942677</c:v>
                </c:pt>
                <c:pt idx="1613">
                  <c:v>8703.7464723260455</c:v>
                </c:pt>
                <c:pt idx="1614">
                  <c:v>8729.1846730291763</c:v>
                </c:pt>
                <c:pt idx="1615">
                  <c:v>8757.1668693716765</c:v>
                </c:pt>
                <c:pt idx="1616">
                  <c:v>8786.1287410535624</c:v>
                </c:pt>
                <c:pt idx="1617">
                  <c:v>8814.1162044677803</c:v>
                </c:pt>
                <c:pt idx="1618">
                  <c:v>8839.615854340942</c:v>
                </c:pt>
                <c:pt idx="1619">
                  <c:v>8862.1914015658167</c:v>
                </c:pt>
                <c:pt idx="1620">
                  <c:v>8882.653097341552</c:v>
                </c:pt>
                <c:pt idx="1621">
                  <c:v>8902.6978166063491</c:v>
                </c:pt>
                <c:pt idx="1622">
                  <c:v>8924.1769350687755</c:v>
                </c:pt>
                <c:pt idx="1623">
                  <c:v>8948.3132912124911</c:v>
                </c:pt>
                <c:pt idx="1624">
                  <c:v>8975.1902803396806</c:v>
                </c:pt>
                <c:pt idx="1625">
                  <c:v>9003.7334198200551</c:v>
                </c:pt>
                <c:pt idx="1626">
                  <c:v>9032.1799963189478</c:v>
                </c:pt>
                <c:pt idx="1627">
                  <c:v>9058.835768434019</c:v>
                </c:pt>
                <c:pt idx="1628">
                  <c:v>9082.787777067635</c:v>
                </c:pt>
                <c:pt idx="1629">
                  <c:v>9104.2853302810727</c:v>
                </c:pt>
                <c:pt idx="1630">
                  <c:v>9124.6100821921627</c:v>
                </c:pt>
                <c:pt idx="1631">
                  <c:v>9145.5352802790057</c:v>
                </c:pt>
                <c:pt idx="1632">
                  <c:v>9168.5506279922574</c:v>
                </c:pt>
                <c:pt idx="1633">
                  <c:v>9194.2390146019516</c:v>
                </c:pt>
                <c:pt idx="1634">
                  <c:v>9222.05617603065</c:v>
                </c:pt>
                <c:pt idx="1635">
                  <c:v>9250.5624460090021</c:v>
                </c:pt>
                <c:pt idx="1636">
                  <c:v>9278.0469040742355</c:v>
                </c:pt>
                <c:pt idx="1637">
                  <c:v>9303.2577428482437</c:v>
                </c:pt>
                <c:pt idx="1638">
                  <c:v>9325.9245859828807</c:v>
                </c:pt>
                <c:pt idx="1639">
                  <c:v>9346.8594403678708</c:v>
                </c:pt>
                <c:pt idx="1640">
                  <c:v>9367.5985352540411</c:v>
                </c:pt>
                <c:pt idx="1641">
                  <c:v>9389.7404269075378</c:v>
                </c:pt>
                <c:pt idx="1642">
                  <c:v>9414.2726912753242</c:v>
                </c:pt>
                <c:pt idx="1643">
                  <c:v>9441.1567031648046</c:v>
                </c:pt>
                <c:pt idx="1644">
                  <c:v>9469.3609943647098</c:v>
                </c:pt>
                <c:pt idx="1645">
                  <c:v>9497.3124661221955</c:v>
                </c:pt>
                <c:pt idx="1646">
                  <c:v>9523.5679407867647</c:v>
                </c:pt>
                <c:pt idx="1647">
                  <c:v>9547.4233864388989</c:v>
                </c:pt>
                <c:pt idx="1648">
                  <c:v>9569.2009722986277</c:v>
                </c:pt>
                <c:pt idx="1649">
                  <c:v>9590.0989571816008</c:v>
                </c:pt>
                <c:pt idx="1650">
                  <c:v>9611.6746386255072</c:v>
                </c:pt>
                <c:pt idx="1651">
                  <c:v>9635.1771904725938</c:v>
                </c:pt>
                <c:pt idx="1652">
                  <c:v>9661.0271006149469</c:v>
                </c:pt>
                <c:pt idx="1653">
                  <c:v>9688.6432354731078</c:v>
                </c:pt>
                <c:pt idx="1654">
                  <c:v>9716.7097049630811</c:v>
                </c:pt>
                <c:pt idx="1655">
                  <c:v>9743.7385613247825</c:v>
                </c:pt>
                <c:pt idx="1656">
                  <c:v>9768.7009698827987</c:v>
                </c:pt>
                <c:pt idx="1657">
                  <c:v>9791.4617424630578</c:v>
                </c:pt>
                <c:pt idx="1658">
                  <c:v>9812.8179625854191</c:v>
                </c:pt>
                <c:pt idx="1659">
                  <c:v>9834.151358730338</c:v>
                </c:pt>
                <c:pt idx="1660">
                  <c:v>9856.837514461271</c:v>
                </c:pt>
                <c:pt idx="1661">
                  <c:v>9881.660345618784</c:v>
                </c:pt>
                <c:pt idx="1662">
                  <c:v>9908.4908089458077</c:v>
                </c:pt>
                <c:pt idx="1663">
                  <c:v>9936.3527404841007</c:v>
                </c:pt>
                <c:pt idx="1664">
                  <c:v>9963.8494883833391</c:v>
                </c:pt>
                <c:pt idx="1665">
                  <c:v>9989.7564584692918</c:v>
                </c:pt>
                <c:pt idx="1666">
                  <c:v>10013.540798653248</c:v>
                </c:pt>
                <c:pt idx="1667">
                  <c:v>10035.577348872403</c:v>
                </c:pt>
                <c:pt idx="1668">
                  <c:v>10056.974827723212</c:v>
                </c:pt>
                <c:pt idx="1669">
                  <c:v>10079.100040316274</c:v>
                </c:pt>
                <c:pt idx="1670">
                  <c:v>10102.991477625141</c:v>
                </c:pt>
                <c:pt idx="1671">
                  <c:v>10128.928294450827</c:v>
                </c:pt>
                <c:pt idx="1672">
                  <c:v>10156.321456606296</c:v>
                </c:pt>
                <c:pt idx="1673">
                  <c:v>10183.974460966476</c:v>
                </c:pt>
                <c:pt idx="1674">
                  <c:v>10210.595997115386</c:v>
                </c:pt>
                <c:pt idx="1675">
                  <c:v>10235.351234185862</c:v>
                </c:pt>
                <c:pt idx="1676">
                  <c:v>10258.208569747603</c:v>
                </c:pt>
                <c:pt idx="1677">
                  <c:v>10279.937874116591</c:v>
                </c:pt>
                <c:pt idx="1678">
                  <c:v>10301.777786991641</c:v>
                </c:pt>
                <c:pt idx="1679">
                  <c:v>10324.906376746812</c:v>
                </c:pt>
                <c:pt idx="1680">
                  <c:v>10349.936379391866</c:v>
                </c:pt>
                <c:pt idx="1681">
                  <c:v>10376.671157582696</c:v>
                </c:pt>
                <c:pt idx="1682">
                  <c:v>10404.20565282924</c:v>
                </c:pt>
                <c:pt idx="1683">
                  <c:v>10431.29683620626</c:v>
                </c:pt>
                <c:pt idx="1684">
                  <c:v>10456.915873038344</c:v>
                </c:pt>
                <c:pt idx="1685">
                  <c:v>10480.665099410851</c:v>
                </c:pt>
                <c:pt idx="1686">
                  <c:v>10502.950957691284</c:v>
                </c:pt>
                <c:pt idx="1687">
                  <c:v>10524.797015483337</c:v>
                </c:pt>
                <c:pt idx="1688">
                  <c:v>10547.393630995079</c:v>
                </c:pt>
                <c:pt idx="1689">
                  <c:v>10571.600214761689</c:v>
                </c:pt>
                <c:pt idx="1690">
                  <c:v>10597.582679542254</c:v>
                </c:pt>
                <c:pt idx="1691">
                  <c:v>10624.753746840317</c:v>
                </c:pt>
                <c:pt idx="1692">
                  <c:v>10652.032789108582</c:v>
                </c:pt>
                <c:pt idx="1693">
                  <c:v>10678.307576369449</c:v>
                </c:pt>
                <c:pt idx="1694">
                  <c:v>10702.90743482427</c:v>
                </c:pt>
                <c:pt idx="1695">
                  <c:v>10725.878012427929</c:v>
                </c:pt>
                <c:pt idx="1696">
                  <c:v>10747.955821375535</c:v>
                </c:pt>
                <c:pt idx="1697">
                  <c:v>10770.244313191826</c:v>
                </c:pt>
                <c:pt idx="1698">
                  <c:v>10793.743353657768</c:v>
                </c:pt>
                <c:pt idx="1699">
                  <c:v>10818.928734918478</c:v>
                </c:pt>
                <c:pt idx="1700">
                  <c:v>10845.554660293818</c:v>
                </c:pt>
                <c:pt idx="1701">
                  <c:v>10872.768742010903</c:v>
                </c:pt>
                <c:pt idx="1702">
                  <c:v>10899.481574069579</c:v>
                </c:pt>
                <c:pt idx="1703">
                  <c:v>10924.831990244089</c:v>
                </c:pt>
                <c:pt idx="1704">
                  <c:v>10948.548736341007</c:v>
                </c:pt>
                <c:pt idx="1705">
                  <c:v>10971.0531780977</c:v>
                </c:pt>
                <c:pt idx="1706">
                  <c:v>10993.274075826956</c:v>
                </c:pt>
                <c:pt idx="1707">
                  <c:v>11016.24992050233</c:v>
                </c:pt>
                <c:pt idx="1708">
                  <c:v>11040.683866198062</c:v>
                </c:pt>
                <c:pt idx="1709">
                  <c:v>11066.654041144622</c:v>
                </c:pt>
                <c:pt idx="1710">
                  <c:v>11093.586334524844</c:v>
                </c:pt>
                <c:pt idx="1711">
                  <c:v>11120.507215916343</c:v>
                </c:pt>
                <c:pt idx="1712">
                  <c:v>11146.463345338323</c:v>
                </c:pt>
                <c:pt idx="1713">
                  <c:v>11170.920115011495</c:v>
                </c:pt>
                <c:pt idx="1714">
                  <c:v>11193.986377751349</c:v>
                </c:pt>
                <c:pt idx="1715">
                  <c:v>11216.359142715115</c:v>
                </c:pt>
                <c:pt idx="1716">
                  <c:v>11239.018085242176</c:v>
                </c:pt>
                <c:pt idx="1717">
                  <c:v>11262.80681465256</c:v>
                </c:pt>
                <c:pt idx="1718">
                  <c:v>11288.083491823032</c:v>
                </c:pt>
                <c:pt idx="1719">
                  <c:v>11314.568084107299</c:v>
                </c:pt>
                <c:pt idx="1720">
                  <c:v>11341.474919974218</c:v>
                </c:pt>
                <c:pt idx="1721">
                  <c:v>11367.84978159771</c:v>
                </c:pt>
                <c:pt idx="1722">
                  <c:v>11392.978102914816</c:v>
                </c:pt>
                <c:pt idx="1723">
                  <c:v>11416.679047796582</c:v>
                </c:pt>
                <c:pt idx="1724">
                  <c:v>11439.38276043324</c:v>
                </c:pt>
                <c:pt idx="1725">
                  <c:v>11461.932850144814</c:v>
                </c:pt>
                <c:pt idx="1726">
                  <c:v>11485.22647481379</c:v>
                </c:pt>
                <c:pt idx="1727">
                  <c:v>11509.835111721473</c:v>
                </c:pt>
                <c:pt idx="1728">
                  <c:v>11535.764905784868</c:v>
                </c:pt>
                <c:pt idx="1729">
                  <c:v>11562.462814473676</c:v>
                </c:pt>
                <c:pt idx="1730">
                  <c:v>11589.059770954575</c:v>
                </c:pt>
                <c:pt idx="1731">
                  <c:v>11614.73850126612</c:v>
                </c:pt>
                <c:pt idx="1732">
                  <c:v>11639.084662433232</c:v>
                </c:pt>
                <c:pt idx="1733">
                  <c:v>11662.25099953571</c:v>
                </c:pt>
                <c:pt idx="1734">
                  <c:v>11684.894140847622</c:v>
                </c:pt>
                <c:pt idx="1735">
                  <c:v>11707.881397511717</c:v>
                </c:pt>
                <c:pt idx="1736">
                  <c:v>11731.912412221089</c:v>
                </c:pt>
                <c:pt idx="1737">
                  <c:v>11757.244393644591</c:v>
                </c:pt>
                <c:pt idx="1738">
                  <c:v>11783.581507920777</c:v>
                </c:pt>
                <c:pt idx="1739">
                  <c:v>11810.205677605545</c:v>
                </c:pt>
                <c:pt idx="1740">
                  <c:v>11836.285583212879</c:v>
                </c:pt>
                <c:pt idx="1741">
                  <c:v>11861.228679174599</c:v>
                </c:pt>
                <c:pt idx="1742">
                  <c:v>11884.93313543751</c:v>
                </c:pt>
                <c:pt idx="1743">
                  <c:v>11907.824706965412</c:v>
                </c:pt>
                <c:pt idx="1744">
                  <c:v>11930.664485621428</c:v>
                </c:pt>
                <c:pt idx="1745">
                  <c:v>11954.227608793261</c:v>
                </c:pt>
                <c:pt idx="1746">
                  <c:v>11978.970556029733</c:v>
                </c:pt>
                <c:pt idx="1747">
                  <c:v>12004.84680153067</c:v>
                </c:pt>
                <c:pt idx="1748">
                  <c:v>12031.327004588504</c:v>
                </c:pt>
                <c:pt idx="1749">
                  <c:v>12057.63602781553</c:v>
                </c:pt>
                <c:pt idx="1750">
                  <c:v>12083.082129126236</c:v>
                </c:pt>
                <c:pt idx="1751">
                  <c:v>12107.347528527021</c:v>
                </c:pt>
                <c:pt idx="1752">
                  <c:v>12130.618329218556</c:v>
                </c:pt>
                <c:pt idx="1753">
                  <c:v>12153.498488757738</c:v>
                </c:pt>
                <c:pt idx="1754">
                  <c:v>12176.750854698261</c:v>
                </c:pt>
                <c:pt idx="1755">
                  <c:v>12200.96709476302</c:v>
                </c:pt>
                <c:pt idx="1756">
                  <c:v>12226.327167235677</c:v>
                </c:pt>
                <c:pt idx="1757">
                  <c:v>12252.522948420787</c:v>
                </c:pt>
                <c:pt idx="1758">
                  <c:v>12278.894298663134</c:v>
                </c:pt>
                <c:pt idx="1759">
                  <c:v>12304.719629137473</c:v>
                </c:pt>
                <c:pt idx="1760">
                  <c:v>12329.516124936401</c:v>
                </c:pt>
                <c:pt idx="1761">
                  <c:v>12353.243405176752</c:v>
                </c:pt>
                <c:pt idx="1762">
                  <c:v>12376.314934988322</c:v>
                </c:pt>
                <c:pt idx="1763">
                  <c:v>12399.416311539622</c:v>
                </c:pt>
                <c:pt idx="1764">
                  <c:v>12423.209430176439</c:v>
                </c:pt>
                <c:pt idx="1765">
                  <c:v>12448.055963156678</c:v>
                </c:pt>
                <c:pt idx="1766">
                  <c:v>12473.867248106439</c:v>
                </c:pt>
                <c:pt idx="1767">
                  <c:v>12500.146424593735</c:v>
                </c:pt>
                <c:pt idx="1768">
                  <c:v>12526.206139759486</c:v>
                </c:pt>
                <c:pt idx="1769">
                  <c:v>12551.461748643091</c:v>
                </c:pt>
                <c:pt idx="1770">
                  <c:v>12575.67711086256</c:v>
                </c:pt>
                <c:pt idx="1771">
                  <c:v>12599.057642214868</c:v>
                </c:pt>
                <c:pt idx="1772">
                  <c:v>12622.161652302026</c:v>
                </c:pt>
                <c:pt idx="1773">
                  <c:v>12645.65630354154</c:v>
                </c:pt>
                <c:pt idx="1774">
                  <c:v>12670.034067138955</c:v>
                </c:pt>
                <c:pt idx="1775">
                  <c:v>12695.407307290907</c:v>
                </c:pt>
                <c:pt idx="1776">
                  <c:v>12721.465266766085</c:v>
                </c:pt>
                <c:pt idx="1777">
                  <c:v>12747.612766460456</c:v>
                </c:pt>
                <c:pt idx="1778">
                  <c:v>12773.223902684964</c:v>
                </c:pt>
                <c:pt idx="1779">
                  <c:v>12797.908912132545</c:v>
                </c:pt>
                <c:pt idx="1780">
                  <c:v>12821.675695410775</c:v>
                </c:pt>
                <c:pt idx="1781">
                  <c:v>12844.920160743724</c:v>
                </c:pt>
                <c:pt idx="1782">
                  <c:v>12868.254166295865</c:v>
                </c:pt>
                <c:pt idx="1783">
                  <c:v>12892.243922276784</c:v>
                </c:pt>
                <c:pt idx="1784">
                  <c:v>12917.170339178068</c:v>
                </c:pt>
                <c:pt idx="1785">
                  <c:v>12942.914030040793</c:v>
                </c:pt>
                <c:pt idx="1786">
                  <c:v>12969.010614708563</c:v>
                </c:pt>
                <c:pt idx="1787">
                  <c:v>12994.86579192263</c:v>
                </c:pt>
                <c:pt idx="1788">
                  <c:v>13019.978312024587</c:v>
                </c:pt>
                <c:pt idx="1789">
                  <c:v>13044.16997242133</c:v>
                </c:pt>
                <c:pt idx="1790">
                  <c:v>13067.663745815556</c:v>
                </c:pt>
                <c:pt idx="1791">
                  <c:v>13090.972293854396</c:v>
                </c:pt>
                <c:pt idx="1792">
                  <c:v>13114.680261498452</c:v>
                </c:pt>
                <c:pt idx="1793">
                  <c:v>13139.190579734082</c:v>
                </c:pt>
                <c:pt idx="1794">
                  <c:v>13164.562942040748</c:v>
                </c:pt>
                <c:pt idx="1795">
                  <c:v>13190.491858258858</c:v>
                </c:pt>
                <c:pt idx="1796">
                  <c:v>13216.440087073262</c:v>
                </c:pt>
                <c:pt idx="1797">
                  <c:v>13241.871265014104</c:v>
                </c:pt>
                <c:pt idx="1798">
                  <c:v>13266.473757004784</c:v>
                </c:pt>
                <c:pt idx="1799">
                  <c:v>13290.292333154899</c:v>
                </c:pt>
                <c:pt idx="1800">
                  <c:v>13313.70183340165</c:v>
                </c:pt>
                <c:pt idx="1801">
                  <c:v>13337.244766131902</c:v>
                </c:pt>
                <c:pt idx="1802">
                  <c:v>13361.4013127172</c:v>
                </c:pt>
                <c:pt idx="1803">
                  <c:v>13386.384789562084</c:v>
                </c:pt>
                <c:pt idx="1804">
                  <c:v>13412.057374956627</c:v>
                </c:pt>
                <c:pt idx="1805">
                  <c:v>13437.98980255588</c:v>
                </c:pt>
                <c:pt idx="1806">
                  <c:v>13463.649220271131</c:v>
                </c:pt>
                <c:pt idx="1807">
                  <c:v>13488.624796508439</c:v>
                </c:pt>
                <c:pt idx="1808">
                  <c:v>13512.803289225891</c:v>
                </c:pt>
                <c:pt idx="1809">
                  <c:v>13536.40942681675</c:v>
                </c:pt>
                <c:pt idx="1810">
                  <c:v>13559.906711592119</c:v>
                </c:pt>
                <c:pt idx="1811">
                  <c:v>13583.799026746272</c:v>
                </c:pt>
                <c:pt idx="1812">
                  <c:v>13608.415564261533</c:v>
                </c:pt>
                <c:pt idx="1813">
                  <c:v>13633.775636734192</c:v>
                </c:pt>
                <c:pt idx="1814">
                  <c:v>13659.583410302806</c:v>
                </c:pt>
                <c:pt idx="1815">
                  <c:v>13685.358703595834</c:v>
                </c:pt>
                <c:pt idx="1816">
                  <c:v>13710.639769992735</c:v>
                </c:pt>
                <c:pt idx="1817">
                  <c:v>13735.182568503955</c:v>
                </c:pt>
                <c:pt idx="1818">
                  <c:v>13759.0564489071</c:v>
                </c:pt>
                <c:pt idx="1819">
                  <c:v>13782.61606069779</c:v>
                </c:pt>
                <c:pt idx="1820">
                  <c:v>13806.342463092855</c:v>
                </c:pt>
                <c:pt idx="1821">
                  <c:v>13830.639464923943</c:v>
                </c:pt>
                <c:pt idx="1822">
                  <c:v>13855.665956187851</c:v>
                </c:pt>
                <c:pt idx="1823">
                  <c:v>13881.267436114213</c:v>
                </c:pt>
                <c:pt idx="1824">
                  <c:v>13907.049752169527</c:v>
                </c:pt>
                <c:pt idx="1825">
                  <c:v>13932.548524197404</c:v>
                </c:pt>
                <c:pt idx="1826">
                  <c:v>13957.424026072089</c:v>
                </c:pt>
                <c:pt idx="1827">
                  <c:v>13981.606030170686</c:v>
                </c:pt>
                <c:pt idx="1828">
                  <c:v>14005.319264886459</c:v>
                </c:pt>
                <c:pt idx="1829">
                  <c:v>14028.982462420916</c:v>
                </c:pt>
                <c:pt idx="1830">
                  <c:v>14053.0319118813</c:v>
                </c:pt>
                <c:pt idx="1831">
                  <c:v>14077.732722544033</c:v>
                </c:pt>
                <c:pt idx="1832">
                  <c:v>14103.072604575109</c:v>
                </c:pt>
                <c:pt idx="1833">
                  <c:v>14128.767136101806</c:v>
                </c:pt>
                <c:pt idx="1834">
                  <c:v>14154.387050779178</c:v>
                </c:pt>
                <c:pt idx="1835">
                  <c:v>14179.54170745487</c:v>
                </c:pt>
                <c:pt idx="1836">
                  <c:v>14204.039735856493</c:v>
                </c:pt>
                <c:pt idx="1837">
                  <c:v>14227.973309739098</c:v>
                </c:pt>
                <c:pt idx="1838">
                  <c:v>14251.67074323972</c:v>
                </c:pt>
                <c:pt idx="1839">
                  <c:v>14275.55954701273</c:v>
                </c:pt>
                <c:pt idx="1840">
                  <c:v>14299.984714255599</c:v>
                </c:pt>
                <c:pt idx="1841">
                  <c:v>14325.044563640384</c:v>
                </c:pt>
                <c:pt idx="1842">
                  <c:v>14350.576693789135</c:v>
                </c:pt>
                <c:pt idx="1843">
                  <c:v>14376.223821670377</c:v>
                </c:pt>
                <c:pt idx="1844">
                  <c:v>14401.583016297751</c:v>
                </c:pt>
                <c:pt idx="1845">
                  <c:v>14426.377756406107</c:v>
                </c:pt>
                <c:pt idx="1846">
                  <c:v>14450.572050338709</c:v>
                </c:pt>
                <c:pt idx="1847">
                  <c:v>14474.384481571822</c:v>
                </c:pt>
                <c:pt idx="1848">
                  <c:v>14498.194279269075</c:v>
                </c:pt>
                <c:pt idx="1849">
                  <c:v>14522.375405522385</c:v>
                </c:pt>
                <c:pt idx="1850">
                  <c:v>14547.14029889101</c:v>
                </c:pt>
                <c:pt idx="1851">
                  <c:v>14572.45208987293</c:v>
                </c:pt>
                <c:pt idx="1852">
                  <c:v>14598.042157810569</c:v>
                </c:pt>
                <c:pt idx="1853">
                  <c:v>14623.527762159154</c:v>
                </c:pt>
                <c:pt idx="1854">
                  <c:v>14648.574443864645</c:v>
                </c:pt>
                <c:pt idx="1855">
                  <c:v>14673.041747681251</c:v>
                </c:pt>
                <c:pt idx="1856">
                  <c:v>14697.032381507459</c:v>
                </c:pt>
                <c:pt idx="1857">
                  <c:v>14720.853591193432</c:v>
                </c:pt>
                <c:pt idx="1858">
                  <c:v>14744.875827449943</c:v>
                </c:pt>
                <c:pt idx="1859">
                  <c:v>14769.383512149714</c:v>
                </c:pt>
                <c:pt idx="1860">
                  <c:v>14794.445995070357</c:v>
                </c:pt>
                <c:pt idx="1861">
                  <c:v>14819.905264060355</c:v>
                </c:pt>
                <c:pt idx="1862">
                  <c:v>14845.431249292105</c:v>
                </c:pt>
                <c:pt idx="1863">
                  <c:v>14870.67281265113</c:v>
                </c:pt>
                <c:pt idx="1864">
                  <c:v>14895.401714363019</c:v>
                </c:pt>
                <c:pt idx="1865">
                  <c:v>14919.612687356061</c:v>
                </c:pt>
                <c:pt idx="1866">
                  <c:v>14943.518170189509</c:v>
                </c:pt>
                <c:pt idx="1867">
                  <c:v>14967.458766834403</c:v>
                </c:pt>
                <c:pt idx="1868">
                  <c:v>14991.752257284345</c:v>
                </c:pt>
                <c:pt idx="1869">
                  <c:v>15016.567187834282</c:v>
                </c:pt>
                <c:pt idx="1870">
                  <c:v>15041.843865004754</c:v>
                </c:pt>
                <c:pt idx="1871">
                  <c:v>15067.332980734483</c:v>
                </c:pt>
                <c:pt idx="1872">
                  <c:v>15092.697442433575</c:v>
                </c:pt>
                <c:pt idx="1873">
                  <c:v>15117.654583919875</c:v>
                </c:pt>
                <c:pt idx="1874">
                  <c:v>15142.102575140183</c:v>
                </c:pt>
                <c:pt idx="1875">
                  <c:v>15166.153780291139</c:v>
                </c:pt>
                <c:pt idx="1876">
                  <c:v>15190.085598483172</c:v>
                </c:pt>
                <c:pt idx="1877">
                  <c:v>15214.226343853319</c:v>
                </c:pt>
                <c:pt idx="1878">
                  <c:v>15238.807767557129</c:v>
                </c:pt>
                <c:pt idx="1879">
                  <c:v>15263.87551754949</c:v>
                </c:pt>
                <c:pt idx="1880">
                  <c:v>15289.264558916591</c:v>
                </c:pt>
                <c:pt idx="1881">
                  <c:v>15314.678179951708</c:v>
                </c:pt>
                <c:pt idx="1882">
                  <c:v>15339.816157566964</c:v>
                </c:pt>
                <c:pt idx="1883">
                  <c:v>15364.494144252256</c:v>
                </c:pt>
                <c:pt idx="1884">
                  <c:v>15388.729696913309</c:v>
                </c:pt>
                <c:pt idx="1885">
                  <c:v>15412.722964275375</c:v>
                </c:pt>
                <c:pt idx="1886">
                  <c:v>15436.775925116905</c:v>
                </c:pt>
                <c:pt idx="1887">
                  <c:v>15461.164222857753</c:v>
                </c:pt>
                <c:pt idx="1888">
                  <c:v>15486.012511528566</c:v>
                </c:pt>
                <c:pt idx="1889">
                  <c:v>15511.252319197018</c:v>
                </c:pt>
                <c:pt idx="1890">
                  <c:v>15536.650139016981</c:v>
                </c:pt>
                <c:pt idx="1891">
                  <c:v>15561.907503591159</c:v>
                </c:pt>
                <c:pt idx="1892">
                  <c:v>15586.799684526281</c:v>
                </c:pt>
                <c:pt idx="1893">
                  <c:v>15611.249431437165</c:v>
                </c:pt>
                <c:pt idx="1894">
                  <c:v>15635.362085758152</c:v>
                </c:pt>
                <c:pt idx="1895">
                  <c:v>15659.397489693954</c:v>
                </c:pt>
                <c:pt idx="1896">
                  <c:v>15683.640065117297</c:v>
                </c:pt>
                <c:pt idx="1897">
                  <c:v>15708.281182300572</c:v>
                </c:pt>
                <c:pt idx="1898">
                  <c:v>15733.343665221213</c:v>
                </c:pt>
                <c:pt idx="1899">
                  <c:v>15758.664234655995</c:v>
                </c:pt>
                <c:pt idx="1900">
                  <c:v>15783.979537019059</c:v>
                </c:pt>
                <c:pt idx="1901">
                  <c:v>15809.027974415121</c:v>
                </c:pt>
                <c:pt idx="1902">
                  <c:v>15833.667335907821</c:v>
                </c:pt>
                <c:pt idx="1903">
                  <c:v>15857.929223927462</c:v>
                </c:pt>
                <c:pt idx="1904">
                  <c:v>15882.003253055855</c:v>
                </c:pt>
                <c:pt idx="1905">
                  <c:v>15906.159799641153</c:v>
                </c:pt>
                <c:pt idx="1906">
                  <c:v>15930.62710345776</c:v>
                </c:pt>
                <c:pt idx="1907">
                  <c:v>15955.498216106012</c:v>
                </c:pt>
                <c:pt idx="1908">
                  <c:v>15980.697642891302</c:v>
                </c:pt>
                <c:pt idx="1909">
                  <c:v>16006.011189563791</c:v>
                </c:pt>
                <c:pt idx="1910">
                  <c:v>16031.177258228205</c:v>
                </c:pt>
                <c:pt idx="1911">
                  <c:v>16056.000967231004</c:v>
                </c:pt>
                <c:pt idx="1912">
                  <c:v>16080.434912926736</c:v>
                </c:pt>
                <c:pt idx="1913">
                  <c:v>16104.600237964894</c:v>
                </c:pt>
                <c:pt idx="1914">
                  <c:v>16128.725182119888</c:v>
                </c:pt>
                <c:pt idx="1915">
                  <c:v>16153.05554207185</c:v>
                </c:pt>
                <c:pt idx="1916">
                  <c:v>16177.747574281722</c:v>
                </c:pt>
                <c:pt idx="1917">
                  <c:v>16202.797767368358</c:v>
                </c:pt>
                <c:pt idx="1918">
                  <c:v>16228.055131942532</c:v>
                </c:pt>
                <c:pt idx="1919">
                  <c:v>16253.28440546755</c:v>
                </c:pt>
                <c:pt idx="1920">
                  <c:v>16278.259103859575</c:v>
                </c:pt>
                <c:pt idx="1921">
                  <c:v>16302.870374303116</c:v>
                </c:pt>
                <c:pt idx="1922">
                  <c:v>16327.162109062487</c:v>
                </c:pt>
                <c:pt idx="1923">
                  <c:v>16351.311632885494</c:v>
                </c:pt>
                <c:pt idx="1924">
                  <c:v>16375.554208308837</c:v>
                </c:pt>
                <c:pt idx="1925">
                  <c:v>16400.086472676623</c:v>
                </c:pt>
                <c:pt idx="1926">
                  <c:v>16424.9751422306</c:v>
                </c:pt>
                <c:pt idx="1927">
                  <c:v>16450.135943823294</c:v>
                </c:pt>
                <c:pt idx="1928">
                  <c:v>16475.373995801176</c:v>
                </c:pt>
                <c:pt idx="1929">
                  <c:v>16500.459302699259</c:v>
                </c:pt>
                <c:pt idx="1930">
                  <c:v>16525.235608056602</c:v>
                </c:pt>
                <c:pt idx="1931">
                  <c:v>16549.67482082405</c:v>
                </c:pt>
                <c:pt idx="1932">
                  <c:v>16573.89281657938</c:v>
                </c:pt>
                <c:pt idx="1933">
                  <c:v>16598.100278191276</c:v>
                </c:pt>
                <c:pt idx="1934">
                  <c:v>16622.504377147281</c:v>
                </c:pt>
                <c:pt idx="1935">
                  <c:v>16647.23327885917</c:v>
                </c:pt>
                <c:pt idx="1936">
                  <c:v>16672.269426421226</c:v>
                </c:pt>
                <c:pt idx="1937">
                  <c:v>16697.470608897085</c:v>
                </c:pt>
                <c:pt idx="1938">
                  <c:v>16722.622632036921</c:v>
                </c:pt>
                <c:pt idx="1939">
                  <c:v>16747.535881258907</c:v>
                </c:pt>
                <c:pt idx="1940">
                  <c:v>16772.127839106153</c:v>
                </c:pt>
                <c:pt idx="1941">
                  <c:v>16796.449420605255</c:v>
                </c:pt>
                <c:pt idx="1942">
                  <c:v>16820.667416360586</c:v>
                </c:pt>
                <c:pt idx="1943">
                  <c:v>16844.988997859684</c:v>
                </c:pt>
                <c:pt idx="1944">
                  <c:v>16869.573932944641</c:v>
                </c:pt>
                <c:pt idx="1945">
                  <c:v>16894.480159404342</c:v>
                </c:pt>
                <c:pt idx="1946">
                  <c:v>16919.618137019595</c:v>
                </c:pt>
                <c:pt idx="1947">
                  <c:v>16944.791228446298</c:v>
                </c:pt>
                <c:pt idx="1948">
                  <c:v>16969.811574793202</c:v>
                </c:pt>
                <c:pt idx="1949">
                  <c:v>16994.549254957958</c:v>
                </c:pt>
                <c:pt idx="1950">
                  <c:v>17018.995490487694</c:v>
                </c:pt>
                <c:pt idx="1951">
                  <c:v>17043.264401269626</c:v>
                </c:pt>
                <c:pt idx="1952">
                  <c:v>17067.543846194985</c:v>
                </c:pt>
                <c:pt idx="1953">
                  <c:v>17092.011150011596</c:v>
                </c:pt>
                <c:pt idx="1954">
                  <c:v>17116.768142772642</c:v>
                </c:pt>
                <c:pt idx="1955">
                  <c:v>17141.786733428977</c:v>
                </c:pt>
                <c:pt idx="1956">
                  <c:v>17166.933489497093</c:v>
                </c:pt>
                <c:pt idx="1957">
                  <c:v>17192.020552085749</c:v>
                </c:pt>
                <c:pt idx="1958">
                  <c:v>17216.886397662285</c:v>
                </c:pt>
                <c:pt idx="1959">
                  <c:v>17241.466065675526</c:v>
                </c:pt>
                <c:pt idx="1960">
                  <c:v>17265.819249604927</c:v>
                </c:pt>
                <c:pt idx="1961">
                  <c:v>17290.096938839717</c:v>
                </c:pt>
                <c:pt idx="1962">
                  <c:v>17314.483480889994</c:v>
                </c:pt>
                <c:pt idx="1963">
                  <c:v>17339.112308239262</c:v>
                </c:pt>
                <c:pt idx="1964">
                  <c:v>17364.013267627244</c:v>
                </c:pt>
                <c:pt idx="1965">
                  <c:v>17389.100330215901</c:v>
                </c:pt>
                <c:pt idx="1966">
                  <c:v>17414.210216781998</c:v>
                </c:pt>
                <c:pt idx="1967">
                  <c:v>17439.174381030585</c:v>
                </c:pt>
                <c:pt idx="1968">
                  <c:v>17463.88397014618</c:v>
                </c:pt>
                <c:pt idx="1969">
                  <c:v>17488.342495509925</c:v>
                </c:pt>
                <c:pt idx="1970">
                  <c:v>17512.658809937308</c:v>
                </c:pt>
                <c:pt idx="1971">
                  <c:v>17536.999704032703</c:v>
                </c:pt>
                <c:pt idx="1972">
                  <c:v>17561.521434257058</c:v>
                </c:pt>
                <c:pt idx="1973">
                  <c:v>17586.301250995544</c:v>
                </c:pt>
                <c:pt idx="1974">
                  <c:v>17611.302284746154</c:v>
                </c:pt>
                <c:pt idx="1975">
                  <c:v>17636.399881478243</c:v>
                </c:pt>
                <c:pt idx="1976">
                  <c:v>17661.42725058744</c:v>
                </c:pt>
                <c:pt idx="1977">
                  <c:v>17686.250959590237</c:v>
                </c:pt>
                <c:pt idx="1978">
                  <c:v>17710.823604841189</c:v>
                </c:pt>
                <c:pt idx="1979">
                  <c:v>17735.208391200893</c:v>
                </c:pt>
                <c:pt idx="1980">
                  <c:v>17759.542262534</c:v>
                </c:pt>
                <c:pt idx="1981">
                  <c:v>17783.986742373167</c:v>
                </c:pt>
                <c:pt idx="1982">
                  <c:v>17808.650683533881</c:v>
                </c:pt>
                <c:pt idx="1983">
                  <c:v>17833.551642921862</c:v>
                </c:pt>
                <c:pt idx="1984">
                  <c:v>17858.60359169907</c:v>
                </c:pt>
                <c:pt idx="1985">
                  <c:v>17883.659051857423</c:v>
                </c:pt>
                <c:pt idx="1986">
                  <c:v>17908.574056769987</c:v>
                </c:pt>
                <c:pt idx="1987">
                  <c:v>17933.260821908141</c:v>
                </c:pt>
                <c:pt idx="1988">
                  <c:v>17957.731637105891</c:v>
                </c:pt>
                <c:pt idx="1989">
                  <c:v>17982.093599488158</c:v>
                </c:pt>
                <c:pt idx="1990">
                  <c:v>18006.490675681871</c:v>
                </c:pt>
                <c:pt idx="1991">
                  <c:v>18031.059809551673</c:v>
                </c:pt>
                <c:pt idx="1992">
                  <c:v>18055.853671814744</c:v>
                </c:pt>
                <c:pt idx="1993">
                  <c:v>18080.835392969057</c:v>
                </c:pt>
                <c:pt idx="1994">
                  <c:v>18105.887341746267</c:v>
                </c:pt>
                <c:pt idx="1995">
                  <c:v>18130.86379582886</c:v>
                </c:pt>
                <c:pt idx="1996">
                  <c:v>18155.652391020212</c:v>
                </c:pt>
                <c:pt idx="1997">
                  <c:v>18180.223280580587</c:v>
                </c:pt>
                <c:pt idx="1998">
                  <c:v>18204.64844782346</c:v>
                </c:pt>
                <c:pt idx="1999">
                  <c:v>18229.045524017172</c:v>
                </c:pt>
                <c:pt idx="2000">
                  <c:v>18253.542674573509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627520"/>
        <c:axId val="923626976"/>
      </c:scatterChart>
      <c:valAx>
        <c:axId val="923616096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26432"/>
        <c:crosses val="autoZero"/>
        <c:crossBetween val="midCat"/>
      </c:valAx>
      <c:valAx>
        <c:axId val="923626432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Stress (ksi)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16096"/>
        <c:crosses val="autoZero"/>
        <c:crossBetween val="midCat"/>
      </c:valAx>
      <c:valAx>
        <c:axId val="9236269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Cart Tension for</a:t>
                </a:r>
                <a:r>
                  <a:rPr lang="en-US" sz="1200" baseline="0"/>
                  <a:t> 1</a:t>
                </a:r>
                <a:r>
                  <a:rPr lang="en-US" sz="1200"/>
                  <a:t> Riser (kips)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627520"/>
        <c:crosses val="max"/>
        <c:crossBetween val="midCat"/>
      </c:valAx>
      <c:valAx>
        <c:axId val="923627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3626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Strain Response of Riser</a:t>
            </a:r>
          </a:p>
          <a:p>
            <a:pPr>
              <a:defRPr sz="1800"/>
            </a:pPr>
            <a:r>
              <a:rPr lang="en-US" sz="1800" b="0" i="0" baseline="0">
                <a:effectLst/>
              </a:rPr>
              <a:t>14.75" X 11.75" Riser, Elastic &amp; Elastic-Plastic Materials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'Stroke-Stress'!$F$3</c:f>
              <c:strCache>
                <c:ptCount val="1"/>
                <c:pt idx="0">
                  <c:v>Strain (Elastic)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'Stroke-Stress'!$F$4:$F$2004</c:f>
              <c:numCache>
                <c:formatCode>0.00</c:formatCode>
                <c:ptCount val="2001"/>
                <c:pt idx="0">
                  <c:v>5.2338098951228311E-2</c:v>
                </c:pt>
                <c:pt idx="1">
                  <c:v>5.1939116657559264E-2</c:v>
                </c:pt>
                <c:pt idx="2">
                  <c:v>5.1460113230373271E-2</c:v>
                </c:pt>
                <c:pt idx="3">
                  <c:v>5.0902630506768798E-2</c:v>
                </c:pt>
                <c:pt idx="4">
                  <c:v>5.0257061303642526E-2</c:v>
                </c:pt>
                <c:pt idx="5">
                  <c:v>4.9728068772217492E-2</c:v>
                </c:pt>
                <c:pt idx="6">
                  <c:v>5.0521738205022024E-2</c:v>
                </c:pt>
                <c:pt idx="7">
                  <c:v>5.1362475834415493E-2</c:v>
                </c:pt>
                <c:pt idx="8">
                  <c:v>5.2234296007335632E-2</c:v>
                </c:pt>
                <c:pt idx="9">
                  <c:v>5.3121280911183816E-2</c:v>
                </c:pt>
                <c:pt idx="10">
                  <c:v>5.401229183384941E-2</c:v>
                </c:pt>
                <c:pt idx="11">
                  <c:v>5.4893070354056335E-2</c:v>
                </c:pt>
                <c:pt idx="12">
                  <c:v>5.5749381654482441E-2</c:v>
                </c:pt>
                <c:pt idx="13">
                  <c:v>5.6571768177891085E-2</c:v>
                </c:pt>
                <c:pt idx="14">
                  <c:v>5.7344464722725398E-2</c:v>
                </c:pt>
                <c:pt idx="15">
                  <c:v>5.8062816816263095E-2</c:v>
                </c:pt>
                <c:pt idx="16">
                  <c:v>5.8714331871842634E-2</c:v>
                </c:pt>
                <c:pt idx="17">
                  <c:v>5.9289745530257884E-2</c:v>
                </c:pt>
                <c:pt idx="18">
                  <c:v>5.9782996441513872E-2</c:v>
                </c:pt>
                <c:pt idx="19">
                  <c:v>6.0189583075742237E-2</c:v>
                </c:pt>
                <c:pt idx="20">
                  <c:v>6.0503389327043619E-2</c:v>
                </c:pt>
                <c:pt idx="21">
                  <c:v>6.0724576046882577E-2</c:v>
                </c:pt>
                <c:pt idx="22">
                  <c:v>6.0843833301455277E-2</c:v>
                </c:pt>
                <c:pt idx="23">
                  <c:v>6.0869176961870747E-2</c:v>
                </c:pt>
                <c:pt idx="24">
                  <c:v>6.0799123247595968E-2</c:v>
                </c:pt>
                <c:pt idx="25">
                  <c:v>6.0632138569357966E-2</c:v>
                </c:pt>
                <c:pt idx="26">
                  <c:v>6.0377646892860425E-2</c:v>
                </c:pt>
                <c:pt idx="27">
                  <c:v>6.0038693512691685E-2</c:v>
                </c:pt>
                <c:pt idx="28">
                  <c:v>5.9618246224919735E-2</c:v>
                </c:pt>
                <c:pt idx="29">
                  <c:v>5.9125562876501843E-2</c:v>
                </c:pt>
                <c:pt idx="30">
                  <c:v>5.856830409097278E-2</c:v>
                </c:pt>
                <c:pt idx="31">
                  <c:v>5.7955731246436444E-2</c:v>
                </c:pt>
                <c:pt idx="32">
                  <c:v>5.7297104755902273E-2</c:v>
                </c:pt>
                <c:pt idx="33">
                  <c:v>5.659855007516261E-2</c:v>
                </c:pt>
                <c:pt idx="34">
                  <c:v>5.5874095235963261E-2</c:v>
                </c:pt>
                <c:pt idx="35">
                  <c:v>5.5131484769681383E-2</c:v>
                </c:pt>
                <c:pt idx="36">
                  <c:v>5.4383276862203941E-2</c:v>
                </c:pt>
                <c:pt idx="37">
                  <c:v>5.3634206372222833E-2</c:v>
                </c:pt>
                <c:pt idx="38">
                  <c:v>5.2896978059349425E-2</c:v>
                </c:pt>
                <c:pt idx="39">
                  <c:v>5.2181188605333308E-2</c:v>
                </c:pt>
                <c:pt idx="40">
                  <c:v>5.1498040583662058E-2</c:v>
                </c:pt>
                <c:pt idx="41">
                  <c:v>5.0850852571796057E-2</c:v>
                </c:pt>
                <c:pt idx="42">
                  <c:v>5.0250848990922269E-2</c:v>
                </c:pt>
                <c:pt idx="43">
                  <c:v>4.9704519190826704E-2</c:v>
                </c:pt>
                <c:pt idx="44">
                  <c:v>4.9999052940273105E-2</c:v>
                </c:pt>
                <c:pt idx="45">
                  <c:v>5.0416683071789821E-2</c:v>
                </c:pt>
                <c:pt idx="46">
                  <c:v>5.0763661384623592E-2</c:v>
                </c:pt>
                <c:pt idx="47">
                  <c:v>5.1036930108462358E-2</c:v>
                </c:pt>
                <c:pt idx="48">
                  <c:v>5.1234928037969564E-2</c:v>
                </c:pt>
                <c:pt idx="49">
                  <c:v>5.13560600495125E-2</c:v>
                </c:pt>
                <c:pt idx="50">
                  <c:v>5.1400288561115129E-2</c:v>
                </c:pt>
                <c:pt idx="51">
                  <c:v>5.1369132987841105E-2</c:v>
                </c:pt>
                <c:pt idx="52">
                  <c:v>5.125620718776288E-2</c:v>
                </c:pt>
                <c:pt idx="53">
                  <c:v>5.107407018512556E-2</c:v>
                </c:pt>
                <c:pt idx="54">
                  <c:v>5.0821060639795586E-2</c:v>
                </c:pt>
                <c:pt idx="55">
                  <c:v>5.0498653627094985E-2</c:v>
                </c:pt>
                <c:pt idx="56">
                  <c:v>5.0120975162070897E-2</c:v>
                </c:pt>
                <c:pt idx="57">
                  <c:v>4.968953440873048E-2</c:v>
                </c:pt>
                <c:pt idx="58">
                  <c:v>5.0018920677204981E-2</c:v>
                </c:pt>
                <c:pt idx="59">
                  <c:v>5.05412968785032E-2</c:v>
                </c:pt>
                <c:pt idx="60">
                  <c:v>5.1101462748027883E-2</c:v>
                </c:pt>
                <c:pt idx="61">
                  <c:v>5.1683610574910097E-2</c:v>
                </c:pt>
                <c:pt idx="62">
                  <c:v>5.2281413019970552E-2</c:v>
                </c:pt>
                <c:pt idx="63">
                  <c:v>5.288222140092172E-2</c:v>
                </c:pt>
                <c:pt idx="64">
                  <c:v>5.3486010671980735E-2</c:v>
                </c:pt>
                <c:pt idx="65">
                  <c:v>5.4076998062571838E-2</c:v>
                </c:pt>
                <c:pt idx="66">
                  <c:v>5.4652018544025301E-2</c:v>
                </c:pt>
                <c:pt idx="67">
                  <c:v>5.5198447988191776E-2</c:v>
                </c:pt>
                <c:pt idx="68">
                  <c:v>5.5706808123552672E-2</c:v>
                </c:pt>
                <c:pt idx="69">
                  <c:v>5.6177089161266409E-2</c:v>
                </c:pt>
                <c:pt idx="70">
                  <c:v>5.6602984079171255E-2</c:v>
                </c:pt>
                <c:pt idx="71">
                  <c:v>5.6971879067070547E-2</c:v>
                </c:pt>
                <c:pt idx="72">
                  <c:v>5.7290133698078852E-2</c:v>
                </c:pt>
                <c:pt idx="73">
                  <c:v>5.7542029616495648E-2</c:v>
                </c:pt>
                <c:pt idx="74">
                  <c:v>5.7730798671566511E-2</c:v>
                </c:pt>
                <c:pt idx="75">
                  <c:v>5.7853372186428179E-2</c:v>
                </c:pt>
                <c:pt idx="76">
                  <c:v>5.7909823552724921E-2</c:v>
                </c:pt>
                <c:pt idx="77">
                  <c:v>5.7903380565485205E-2</c:v>
                </c:pt>
                <c:pt idx="78">
                  <c:v>5.7830956950083133E-2</c:v>
                </c:pt>
                <c:pt idx="79">
                  <c:v>5.7695770202081324E-2</c:v>
                </c:pt>
                <c:pt idx="80">
                  <c:v>5.7497849184674404E-2</c:v>
                </c:pt>
                <c:pt idx="81">
                  <c:v>5.7243529410554703E-2</c:v>
                </c:pt>
                <c:pt idx="82">
                  <c:v>5.6935926531063087E-2</c:v>
                </c:pt>
                <c:pt idx="83">
                  <c:v>5.6584450392743235E-2</c:v>
                </c:pt>
                <c:pt idx="84">
                  <c:v>5.6189001692982278E-2</c:v>
                </c:pt>
                <c:pt idx="85">
                  <c:v>5.5755771704038622E-2</c:v>
                </c:pt>
                <c:pt idx="86">
                  <c:v>5.5294108181686605E-2</c:v>
                </c:pt>
                <c:pt idx="87">
                  <c:v>5.4810201315756438E-2</c:v>
                </c:pt>
                <c:pt idx="88">
                  <c:v>5.4303932804751175E-2</c:v>
                </c:pt>
                <c:pt idx="89">
                  <c:v>5.3797291614912431E-2</c:v>
                </c:pt>
                <c:pt idx="90">
                  <c:v>5.3280715613119915E-2</c:v>
                </c:pt>
                <c:pt idx="91">
                  <c:v>5.2763630308685833E-2</c:v>
                </c:pt>
                <c:pt idx="92">
                  <c:v>5.2264962835793884E-2</c:v>
                </c:pt>
                <c:pt idx="93">
                  <c:v>5.1781591257880594E-2</c:v>
                </c:pt>
                <c:pt idx="94">
                  <c:v>5.1319911950003128E-2</c:v>
                </c:pt>
                <c:pt idx="95">
                  <c:v>5.0883179701724623E-2</c:v>
                </c:pt>
                <c:pt idx="96">
                  <c:v>5.0484158112089228E-2</c:v>
                </c:pt>
                <c:pt idx="97">
                  <c:v>5.0126139394220809E-2</c:v>
                </c:pt>
                <c:pt idx="98">
                  <c:v>4.9809256949526509E-2</c:v>
                </c:pt>
                <c:pt idx="99">
                  <c:v>4.9723509781810012E-2</c:v>
                </c:pt>
                <c:pt idx="100">
                  <c:v>4.9947287789090793E-2</c:v>
                </c:pt>
                <c:pt idx="101">
                  <c:v>5.0117759385870091E-2</c:v>
                </c:pt>
                <c:pt idx="102">
                  <c:v>5.023498042416321E-2</c:v>
                </c:pt>
                <c:pt idx="103">
                  <c:v>5.0295792643054407E-2</c:v>
                </c:pt>
                <c:pt idx="104">
                  <c:v>5.030965358120023E-2</c:v>
                </c:pt>
                <c:pt idx="105">
                  <c:v>5.0267013210507049E-2</c:v>
                </c:pt>
                <c:pt idx="106">
                  <c:v>5.0174105269436664E-2</c:v>
                </c:pt>
                <c:pt idx="107">
                  <c:v>5.003399531347439E-2</c:v>
                </c:pt>
                <c:pt idx="108">
                  <c:v>4.9843419154961273E-2</c:v>
                </c:pt>
                <c:pt idx="109">
                  <c:v>4.9674584628595628E-2</c:v>
                </c:pt>
                <c:pt idx="110">
                  <c:v>4.9954542220410243E-2</c:v>
                </c:pt>
                <c:pt idx="111">
                  <c:v>5.0265899127902559E-2</c:v>
                </c:pt>
                <c:pt idx="112">
                  <c:v>5.0611777028609237E-2</c:v>
                </c:pt>
                <c:pt idx="113">
                  <c:v>5.0976354850707992E-2</c:v>
                </c:pt>
                <c:pt idx="114">
                  <c:v>5.1365968178553975E-2</c:v>
                </c:pt>
                <c:pt idx="115">
                  <c:v>5.1768015351369046E-2</c:v>
                </c:pt>
                <c:pt idx="116">
                  <c:v>5.2176233661605766E-2</c:v>
                </c:pt>
                <c:pt idx="117">
                  <c:v>5.2587520510768059E-2</c:v>
                </c:pt>
                <c:pt idx="118">
                  <c:v>5.2998775761486601E-2</c:v>
                </c:pt>
                <c:pt idx="119">
                  <c:v>5.339741624872666E-2</c:v>
                </c:pt>
                <c:pt idx="120">
                  <c:v>5.3780324000997283E-2</c:v>
                </c:pt>
                <c:pt idx="121">
                  <c:v>5.414753927192581E-2</c:v>
                </c:pt>
                <c:pt idx="122">
                  <c:v>5.4486436690757555E-2</c:v>
                </c:pt>
                <c:pt idx="123">
                  <c:v>5.4797014707872849E-2</c:v>
                </c:pt>
                <c:pt idx="124">
                  <c:v>5.5072940813322681E-2</c:v>
                </c:pt>
                <c:pt idx="125">
                  <c:v>5.5311019248399519E-2</c:v>
                </c:pt>
                <c:pt idx="126">
                  <c:v>5.5511216166049954E-2</c:v>
                </c:pt>
                <c:pt idx="127">
                  <c:v>5.5670335717582044E-2</c:v>
                </c:pt>
                <c:pt idx="128">
                  <c:v>5.578835416846066E-2</c:v>
                </c:pt>
                <c:pt idx="129">
                  <c:v>5.5855786165370409E-2</c:v>
                </c:pt>
                <c:pt idx="130">
                  <c:v>5.58821082715363E-2</c:v>
                </c:pt>
                <c:pt idx="131">
                  <c:v>5.5857862616818438E-2</c:v>
                </c:pt>
                <c:pt idx="132">
                  <c:v>5.5792544905884721E-2</c:v>
                </c:pt>
                <c:pt idx="133">
                  <c:v>5.5689355758151184E-2</c:v>
                </c:pt>
                <c:pt idx="134">
                  <c:v>5.5538862255355134E-2</c:v>
                </c:pt>
                <c:pt idx="135">
                  <c:v>5.5353750175013004E-2</c:v>
                </c:pt>
                <c:pt idx="136">
                  <c:v>5.5127740916761349E-2</c:v>
                </c:pt>
                <c:pt idx="137">
                  <c:v>5.4879819318909395E-2</c:v>
                </c:pt>
                <c:pt idx="138">
                  <c:v>5.4600510558119611E-2</c:v>
                </c:pt>
                <c:pt idx="139">
                  <c:v>5.4296127737576604E-2</c:v>
                </c:pt>
                <c:pt idx="140">
                  <c:v>5.3972942315955716E-2</c:v>
                </c:pt>
                <c:pt idx="141">
                  <c:v>5.3640389253894527E-2</c:v>
                </c:pt>
                <c:pt idx="142">
                  <c:v>5.329207272011563E-2</c:v>
                </c:pt>
                <c:pt idx="143">
                  <c:v>5.2940557949571927E-2</c:v>
                </c:pt>
                <c:pt idx="144">
                  <c:v>5.2592079047536683E-2</c:v>
                </c:pt>
                <c:pt idx="145">
                  <c:v>5.2246566079539224E-2</c:v>
                </c:pt>
                <c:pt idx="146">
                  <c:v>5.1907108351123762E-2</c:v>
                </c:pt>
                <c:pt idx="147">
                  <c:v>5.1579990605914901E-2</c:v>
                </c:pt>
                <c:pt idx="148">
                  <c:v>5.1274665561994906E-2</c:v>
                </c:pt>
                <c:pt idx="149">
                  <c:v>5.0981679769640964E-2</c:v>
                </c:pt>
                <c:pt idx="150">
                  <c:v>5.0723181570891826E-2</c:v>
                </c:pt>
                <c:pt idx="151">
                  <c:v>5.0483450991962567E-2</c:v>
                </c:pt>
                <c:pt idx="152">
                  <c:v>5.0281523807841566E-2</c:v>
                </c:pt>
                <c:pt idx="153">
                  <c:v>5.0108020936089515E-2</c:v>
                </c:pt>
                <c:pt idx="154">
                  <c:v>4.9969357211716067E-2</c:v>
                </c:pt>
                <c:pt idx="155">
                  <c:v>4.9865620503172316E-2</c:v>
                </c:pt>
                <c:pt idx="156">
                  <c:v>4.9800057655419942E-2</c:v>
                </c:pt>
                <c:pt idx="157">
                  <c:v>4.9772719588304197E-2</c:v>
                </c:pt>
                <c:pt idx="158">
                  <c:v>4.9780475339940969E-2</c:v>
                </c:pt>
                <c:pt idx="159">
                  <c:v>4.9826479062431428E-2</c:v>
                </c:pt>
                <c:pt idx="160">
                  <c:v>4.9904380810434287E-2</c:v>
                </c:pt>
                <c:pt idx="161">
                  <c:v>5.0017274465048549E-2</c:v>
                </c:pt>
                <c:pt idx="162">
                  <c:v>5.0165076675009287E-2</c:v>
                </c:pt>
                <c:pt idx="163">
                  <c:v>5.0338223101017682E-2</c:v>
                </c:pt>
                <c:pt idx="164">
                  <c:v>5.0536621113638068E-2</c:v>
                </c:pt>
                <c:pt idx="165">
                  <c:v>5.0757014735188635E-2</c:v>
                </c:pt>
                <c:pt idx="166">
                  <c:v>5.1002497871501545E-2</c:v>
                </c:pt>
                <c:pt idx="167">
                  <c:v>5.1260365954557921E-2</c:v>
                </c:pt>
                <c:pt idx="168">
                  <c:v>5.1527446531793752E-2</c:v>
                </c:pt>
                <c:pt idx="169">
                  <c:v>5.1803730250870705E-2</c:v>
                </c:pt>
                <c:pt idx="170">
                  <c:v>5.2086095551948756E-2</c:v>
                </c:pt>
                <c:pt idx="171">
                  <c:v>5.2368271281812019E-2</c:v>
                </c:pt>
                <c:pt idx="172">
                  <c:v>5.26440138479283E-2</c:v>
                </c:pt>
                <c:pt idx="173">
                  <c:v>5.2913397578319303E-2</c:v>
                </c:pt>
                <c:pt idx="174">
                  <c:v>5.3167024689745934E-2</c:v>
                </c:pt>
                <c:pt idx="175">
                  <c:v>5.3414445657550803E-2</c:v>
                </c:pt>
                <c:pt idx="176">
                  <c:v>5.3636758631711655E-2</c:v>
                </c:pt>
                <c:pt idx="177">
                  <c:v>5.3837168828067945E-2</c:v>
                </c:pt>
                <c:pt idx="178">
                  <c:v>5.4022002457247781E-2</c:v>
                </c:pt>
                <c:pt idx="179">
                  <c:v>5.4169148508875636E-2</c:v>
                </c:pt>
                <c:pt idx="180">
                  <c:v>5.4297517393662648E-2</c:v>
                </c:pt>
                <c:pt idx="181">
                  <c:v>5.4400749818521291E-2</c:v>
                </c:pt>
                <c:pt idx="182">
                  <c:v>5.4472463623721025E-2</c:v>
                </c:pt>
                <c:pt idx="183">
                  <c:v>5.4506280842260002E-2</c:v>
                </c:pt>
                <c:pt idx="184">
                  <c:v>5.4514780955524665E-2</c:v>
                </c:pt>
                <c:pt idx="185">
                  <c:v>5.4491600254414824E-2</c:v>
                </c:pt>
                <c:pt idx="186">
                  <c:v>5.4443014551729951E-2</c:v>
                </c:pt>
                <c:pt idx="187">
                  <c:v>5.4356389145784778E-2</c:v>
                </c:pt>
                <c:pt idx="188">
                  <c:v>5.4244349795785476E-2</c:v>
                </c:pt>
                <c:pt idx="189">
                  <c:v>5.4119573367018968E-2</c:v>
                </c:pt>
                <c:pt idx="190">
                  <c:v>5.395681796254919E-2</c:v>
                </c:pt>
                <c:pt idx="191">
                  <c:v>5.3781418498076827E-2</c:v>
                </c:pt>
                <c:pt idx="192">
                  <c:v>5.3574468961102441E-2</c:v>
                </c:pt>
                <c:pt idx="193">
                  <c:v>5.3367612528600637E-2</c:v>
                </c:pt>
                <c:pt idx="194">
                  <c:v>5.3148255925781346E-2</c:v>
                </c:pt>
                <c:pt idx="195">
                  <c:v>5.2910109507974368E-2</c:v>
                </c:pt>
                <c:pt idx="196">
                  <c:v>5.2678443237682018E-2</c:v>
                </c:pt>
                <c:pt idx="197">
                  <c:v>5.2446925658563473E-2</c:v>
                </c:pt>
                <c:pt idx="198">
                  <c:v>5.2202893886694891E-2</c:v>
                </c:pt>
                <c:pt idx="199">
                  <c:v>5.1971562239608228E-2</c:v>
                </c:pt>
                <c:pt idx="200">
                  <c:v>5.1740240013028974E-2</c:v>
                </c:pt>
                <c:pt idx="201">
                  <c:v>5.1534132270643122E-2</c:v>
                </c:pt>
                <c:pt idx="202">
                  <c:v>5.1321586514348164E-2</c:v>
                </c:pt>
                <c:pt idx="203">
                  <c:v>5.1140461388759051E-2</c:v>
                </c:pt>
                <c:pt idx="204">
                  <c:v>5.0965454367091864E-2</c:v>
                </c:pt>
                <c:pt idx="205">
                  <c:v>5.0821826187421801E-2</c:v>
                </c:pt>
                <c:pt idx="206">
                  <c:v>5.0677993934371744E-2</c:v>
                </c:pt>
                <c:pt idx="207">
                  <c:v>5.057821722329605E-2</c:v>
                </c:pt>
                <c:pt idx="208">
                  <c:v>5.0490968787536228E-2</c:v>
                </c:pt>
                <c:pt idx="209">
                  <c:v>5.0435266031585678E-2</c:v>
                </c:pt>
                <c:pt idx="210">
                  <c:v>5.039855275366828E-2</c:v>
                </c:pt>
                <c:pt idx="211">
                  <c:v>5.0393538130912553E-2</c:v>
                </c:pt>
                <c:pt idx="212">
                  <c:v>5.0407661319445345E-2</c:v>
                </c:pt>
                <c:pt idx="213">
                  <c:v>5.0447286181222385E-2</c:v>
                </c:pt>
                <c:pt idx="214">
                  <c:v>5.0512445160639248E-2</c:v>
                </c:pt>
                <c:pt idx="215">
                  <c:v>5.060315216230693E-2</c:v>
                </c:pt>
                <c:pt idx="216">
                  <c:v>5.0706739741884062E-2</c:v>
                </c:pt>
                <c:pt idx="217">
                  <c:v>5.08294883186148E-2</c:v>
                </c:pt>
                <c:pt idx="218">
                  <c:v>5.0971337655944277E-2</c:v>
                </c:pt>
                <c:pt idx="219">
                  <c:v>5.1132199689166241E-2</c:v>
                </c:pt>
                <c:pt idx="220">
                  <c:v>5.1305687414271016E-2</c:v>
                </c:pt>
                <c:pt idx="221">
                  <c:v>5.1479077773214081E-2</c:v>
                </c:pt>
                <c:pt idx="222">
                  <c:v>5.1664936267238427E-2</c:v>
                </c:pt>
                <c:pt idx="223">
                  <c:v>5.1856903710671177E-2</c:v>
                </c:pt>
                <c:pt idx="224">
                  <c:v>5.2048625530718352E-2</c:v>
                </c:pt>
                <c:pt idx="225">
                  <c:v>5.2246419257277209E-2</c:v>
                </c:pt>
                <c:pt idx="226">
                  <c:v>5.2431360194536147E-2</c:v>
                </c:pt>
                <c:pt idx="227">
                  <c:v>5.2616129701060645E-2</c:v>
                </c:pt>
                <c:pt idx="228">
                  <c:v>5.2788157678488691E-2</c:v>
                </c:pt>
                <c:pt idx="229">
                  <c:v>5.2953831133350962E-2</c:v>
                </c:pt>
                <c:pt idx="230">
                  <c:v>5.3100603117938676E-2</c:v>
                </c:pt>
                <c:pt idx="231">
                  <c:v>5.3234860632880368E-2</c:v>
                </c:pt>
                <c:pt idx="232">
                  <c:v>5.335035106712601E-2</c:v>
                </c:pt>
                <c:pt idx="233">
                  <c:v>5.3453424342643135E-2</c:v>
                </c:pt>
                <c:pt idx="234">
                  <c:v>5.3531473241329931E-2</c:v>
                </c:pt>
                <c:pt idx="235">
                  <c:v>5.3597123508006835E-2</c:v>
                </c:pt>
                <c:pt idx="236">
                  <c:v>5.363771231800623E-2</c:v>
                </c:pt>
                <c:pt idx="237">
                  <c:v>5.3659506204828712E-2</c:v>
                </c:pt>
                <c:pt idx="238">
                  <c:v>5.3656118138463549E-2</c:v>
                </c:pt>
                <c:pt idx="239">
                  <c:v>5.3627487898151908E-2</c:v>
                </c:pt>
                <c:pt idx="240">
                  <c:v>5.3592489214871329E-2</c:v>
                </c:pt>
                <c:pt idx="241">
                  <c:v>5.3538426849697784E-2</c:v>
                </c:pt>
                <c:pt idx="242">
                  <c:v>5.3452619459062725E-2</c:v>
                </c:pt>
                <c:pt idx="243">
                  <c:v>5.336030926442701E-2</c:v>
                </c:pt>
                <c:pt idx="244">
                  <c:v>5.3248852003093594E-2</c:v>
                </c:pt>
                <c:pt idx="245">
                  <c:v>5.3130910486243535E-2</c:v>
                </c:pt>
                <c:pt idx="246">
                  <c:v>5.2987559992158907E-2</c:v>
                </c:pt>
                <c:pt idx="247">
                  <c:v>5.285044829179987E-2</c:v>
                </c:pt>
                <c:pt idx="248">
                  <c:v>5.270068309822358E-2</c:v>
                </c:pt>
                <c:pt idx="249">
                  <c:v>5.2538329281285268E-2</c:v>
                </c:pt>
                <c:pt idx="250">
                  <c:v>5.2382399549567263E-2</c:v>
                </c:pt>
                <c:pt idx="251">
                  <c:v>5.2220309857862121E-2</c:v>
                </c:pt>
                <c:pt idx="252">
                  <c:v>5.2058400866215028E-2</c:v>
                </c:pt>
                <c:pt idx="253">
                  <c:v>5.1909326094606592E-2</c:v>
                </c:pt>
                <c:pt idx="254">
                  <c:v>5.1760431914945088E-2</c:v>
                </c:pt>
                <c:pt idx="255">
                  <c:v>5.160536852387939E-2</c:v>
                </c:pt>
                <c:pt idx="256">
                  <c:v>5.1481994371084742E-2</c:v>
                </c:pt>
                <c:pt idx="257">
                  <c:v>5.1352339728073487E-2</c:v>
                </c:pt>
                <c:pt idx="258">
                  <c:v>5.1247931742658223E-2</c:v>
                </c:pt>
                <c:pt idx="259">
                  <c:v>5.1149753011156852E-2</c:v>
                </c:pt>
                <c:pt idx="260">
                  <c:v>5.1076705159127996E-2</c:v>
                </c:pt>
                <c:pt idx="261">
                  <c:v>5.1003485685581038E-2</c:v>
                </c:pt>
                <c:pt idx="262">
                  <c:v>5.0961668199181756E-2</c:v>
                </c:pt>
                <c:pt idx="263">
                  <c:v>5.0925996702080693E-2</c:v>
                </c:pt>
                <c:pt idx="264">
                  <c:v>5.0915446742692765E-2</c:v>
                </c:pt>
                <c:pt idx="265">
                  <c:v>5.0911126308056387E-2</c:v>
                </c:pt>
                <c:pt idx="266">
                  <c:v>5.0932038545654555E-2</c:v>
                </c:pt>
                <c:pt idx="267">
                  <c:v>5.0971945042670004E-2</c:v>
                </c:pt>
                <c:pt idx="268">
                  <c:v>5.1018271000604222E-2</c:v>
                </c:pt>
                <c:pt idx="269">
                  <c:v>5.1090029010428022E-2</c:v>
                </c:pt>
                <c:pt idx="270">
                  <c:v>5.1161986315152966E-2</c:v>
                </c:pt>
                <c:pt idx="271">
                  <c:v>5.1259431451364731E-2</c:v>
                </c:pt>
                <c:pt idx="272">
                  <c:v>5.1357094295470668E-2</c:v>
                </c:pt>
                <c:pt idx="273">
                  <c:v>5.1467577552818305E-2</c:v>
                </c:pt>
                <c:pt idx="274">
                  <c:v>5.1597152220474403E-2</c:v>
                </c:pt>
                <c:pt idx="275">
                  <c:v>5.1714175268209477E-2</c:v>
                </c:pt>
                <c:pt idx="276">
                  <c:v>5.1850155384123742E-2</c:v>
                </c:pt>
                <c:pt idx="277">
                  <c:v>5.1979757785405922E-2</c:v>
                </c:pt>
                <c:pt idx="278">
                  <c:v>5.2121865343179571E-2</c:v>
                </c:pt>
                <c:pt idx="279">
                  <c:v>5.2244844279983056E-2</c:v>
                </c:pt>
                <c:pt idx="280">
                  <c:v>5.2373932213269539E-2</c:v>
                </c:pt>
                <c:pt idx="281">
                  <c:v>5.2496489438623395E-2</c:v>
                </c:pt>
                <c:pt idx="282">
                  <c:v>5.2612529902807112E-2</c:v>
                </c:pt>
                <c:pt idx="283">
                  <c:v>5.2722095381484854E-2</c:v>
                </c:pt>
                <c:pt idx="284">
                  <c:v>5.2818919250783206E-2</c:v>
                </c:pt>
                <c:pt idx="285">
                  <c:v>5.2909393389036011E-2</c:v>
                </c:pt>
                <c:pt idx="286">
                  <c:v>5.2987269613126851E-2</c:v>
                </c:pt>
                <c:pt idx="287">
                  <c:v>5.3046304692130786E-2</c:v>
                </c:pt>
                <c:pt idx="288">
                  <c:v>5.3099189194486432E-2</c:v>
                </c:pt>
                <c:pt idx="289">
                  <c:v>5.3133329988343782E-2</c:v>
                </c:pt>
                <c:pt idx="290">
                  <c:v>5.3155072241021228E-2</c:v>
                </c:pt>
                <c:pt idx="291">
                  <c:v>5.3164406759640292E-2</c:v>
                </c:pt>
                <c:pt idx="292">
                  <c:v>5.3167627716356039E-2</c:v>
                </c:pt>
                <c:pt idx="293">
                  <c:v>5.3145736446521465E-2</c:v>
                </c:pt>
                <c:pt idx="294">
                  <c:v>5.3111307543962205E-2</c:v>
                </c:pt>
                <c:pt idx="295">
                  <c:v>5.3064267035302454E-2</c:v>
                </c:pt>
                <c:pt idx="296">
                  <c:v>5.301086263605672E-2</c:v>
                </c:pt>
                <c:pt idx="297">
                  <c:v>5.2944707458864607E-2</c:v>
                </c:pt>
                <c:pt idx="298">
                  <c:v>5.287206337677957E-2</c:v>
                </c:pt>
                <c:pt idx="299">
                  <c:v>5.2780262907351057E-2</c:v>
                </c:pt>
                <c:pt idx="300">
                  <c:v>5.2681927091369596E-2</c:v>
                </c:pt>
                <c:pt idx="301">
                  <c:v>5.2589704876172406E-2</c:v>
                </c:pt>
                <c:pt idx="302">
                  <c:v>5.2478358597627631E-2</c:v>
                </c:pt>
                <c:pt idx="303">
                  <c:v>5.2366891639017664E-2</c:v>
                </c:pt>
                <c:pt idx="304">
                  <c:v>5.2255364319989811E-2</c:v>
                </c:pt>
                <c:pt idx="305">
                  <c:v>5.2156485837663559E-2</c:v>
                </c:pt>
                <c:pt idx="306">
                  <c:v>5.2045050998764629E-2</c:v>
                </c:pt>
                <c:pt idx="307">
                  <c:v>5.194007266349477E-2</c:v>
                </c:pt>
                <c:pt idx="308">
                  <c:v>5.1835270320796725E-2</c:v>
                </c:pt>
                <c:pt idx="309">
                  <c:v>5.1743311403258233E-2</c:v>
                </c:pt>
                <c:pt idx="310">
                  <c:v>5.1651551779746709E-2</c:v>
                </c:pt>
                <c:pt idx="311">
                  <c:v>5.1578920400429468E-2</c:v>
                </c:pt>
                <c:pt idx="312">
                  <c:v>5.1512750095411196E-2</c:v>
                </c:pt>
                <c:pt idx="313">
                  <c:v>5.1452976277508743E-2</c:v>
                </c:pt>
                <c:pt idx="314">
                  <c:v>5.1399543024886959E-2</c:v>
                </c:pt>
                <c:pt idx="315">
                  <c:v>5.1358693577357374E-2</c:v>
                </c:pt>
                <c:pt idx="316">
                  <c:v>5.1330372815638244E-2</c:v>
                </c:pt>
                <c:pt idx="317">
                  <c:v>5.1314533893900303E-2</c:v>
                </c:pt>
                <c:pt idx="318">
                  <c:v>5.1304836192078741E-2</c:v>
                </c:pt>
                <c:pt idx="319">
                  <c:v>5.130758823186693E-2</c:v>
                </c:pt>
                <c:pt idx="320">
                  <c:v>5.133544335772746E-2</c:v>
                </c:pt>
                <c:pt idx="321">
                  <c:v>5.1363164019151294E-2</c:v>
                </c:pt>
                <c:pt idx="322">
                  <c:v>5.1397118954766119E-2</c:v>
                </c:pt>
                <c:pt idx="323">
                  <c:v>5.1456329794439482E-2</c:v>
                </c:pt>
                <c:pt idx="324">
                  <c:v>5.1502947634102569E-2</c:v>
                </c:pt>
                <c:pt idx="325">
                  <c:v>5.1574946186707812E-2</c:v>
                </c:pt>
                <c:pt idx="326">
                  <c:v>5.1647097999353749E-2</c:v>
                </c:pt>
                <c:pt idx="327">
                  <c:v>5.1713127203091139E-2</c:v>
                </c:pt>
                <c:pt idx="328">
                  <c:v>5.1810947434587563E-2</c:v>
                </c:pt>
                <c:pt idx="329">
                  <c:v>5.1883692623758179E-2</c:v>
                </c:pt>
                <c:pt idx="330">
                  <c:v>5.1969239671930997E-2</c:v>
                </c:pt>
                <c:pt idx="331">
                  <c:v>5.2067537130111266E-2</c:v>
                </c:pt>
                <c:pt idx="332">
                  <c:v>5.2159577577627313E-2</c:v>
                </c:pt>
                <c:pt idx="333">
                  <c:v>5.2245291319275231E-2</c:v>
                </c:pt>
                <c:pt idx="334">
                  <c:v>5.2330926306526804E-2</c:v>
                </c:pt>
                <c:pt idx="335">
                  <c:v>5.2422748783797365E-2</c:v>
                </c:pt>
                <c:pt idx="336">
                  <c:v>5.248913008763105E-2</c:v>
                </c:pt>
                <c:pt idx="337">
                  <c:v>5.2561634180433303E-2</c:v>
                </c:pt>
                <c:pt idx="338">
                  <c:v>5.2627621395434108E-2</c:v>
                </c:pt>
                <c:pt idx="339">
                  <c:v>5.2680802451683079E-2</c:v>
                </c:pt>
                <c:pt idx="340">
                  <c:v>5.2727535694256505E-2</c:v>
                </c:pt>
                <c:pt idx="341">
                  <c:v>5.2767873726838888E-2</c:v>
                </c:pt>
                <c:pt idx="342">
                  <c:v>5.2795566830781626E-2</c:v>
                </c:pt>
                <c:pt idx="343">
                  <c:v>5.2817002669040318E-2</c:v>
                </c:pt>
                <c:pt idx="344">
                  <c:v>5.2825928688830313E-2</c:v>
                </c:pt>
                <c:pt idx="345">
                  <c:v>5.2828714196843235E-2</c:v>
                </c:pt>
                <c:pt idx="346">
                  <c:v>5.2825385324403902E-2</c:v>
                </c:pt>
                <c:pt idx="347">
                  <c:v>5.280963945223574E-2</c:v>
                </c:pt>
                <c:pt idx="348">
                  <c:v>5.2781467357531364E-2</c:v>
                </c:pt>
                <c:pt idx="349">
                  <c:v>5.274715403256991E-2</c:v>
                </c:pt>
                <c:pt idx="350">
                  <c:v>5.2712960857766014E-2</c:v>
                </c:pt>
                <c:pt idx="351">
                  <c:v>5.2659871164843906E-2</c:v>
                </c:pt>
                <c:pt idx="352">
                  <c:v>5.260677645939256E-2</c:v>
                </c:pt>
                <c:pt idx="353">
                  <c:v>5.2540963958572294E-2</c:v>
                </c:pt>
                <c:pt idx="354">
                  <c:v>5.2481338337517759E-2</c:v>
                </c:pt>
                <c:pt idx="355">
                  <c:v>5.2408892556858738E-2</c:v>
                </c:pt>
                <c:pt idx="356">
                  <c:v>5.2336247490754217E-2</c:v>
                </c:pt>
                <c:pt idx="357">
                  <c:v>5.2269715109943507E-2</c:v>
                </c:pt>
                <c:pt idx="358">
                  <c:v>5.2190367571313699E-2</c:v>
                </c:pt>
                <c:pt idx="359">
                  <c:v>5.2117197958167716E-2</c:v>
                </c:pt>
                <c:pt idx="360">
                  <c:v>5.2043946174887223E-2</c:v>
                </c:pt>
                <c:pt idx="361">
                  <c:v>5.1970674575241509E-2</c:v>
                </c:pt>
                <c:pt idx="362">
                  <c:v>5.1916410666394561E-2</c:v>
                </c:pt>
                <c:pt idx="363">
                  <c:v>5.1843310081188435E-2</c:v>
                </c:pt>
                <c:pt idx="364">
                  <c:v>5.1795642420291485E-2</c:v>
                </c:pt>
                <c:pt idx="365">
                  <c:v>5.1741860436106298E-2</c:v>
                </c:pt>
                <c:pt idx="366">
                  <c:v>5.1688282808702121E-2</c:v>
                </c:pt>
                <c:pt idx="367">
                  <c:v>5.1660178902780608E-2</c:v>
                </c:pt>
                <c:pt idx="368">
                  <c:v>5.162592914031254E-2</c:v>
                </c:pt>
                <c:pt idx="369">
                  <c:v>5.1610747195407092E-2</c:v>
                </c:pt>
                <c:pt idx="370">
                  <c:v>5.1589303961040028E-2</c:v>
                </c:pt>
                <c:pt idx="371">
                  <c:v>5.1580491214940127E-2</c:v>
                </c:pt>
                <c:pt idx="372">
                  <c:v>5.1584243544242257E-2</c:v>
                </c:pt>
                <c:pt idx="373">
                  <c:v>5.1594189483248308E-2</c:v>
                </c:pt>
                <c:pt idx="374">
                  <c:v>5.1610284403116533E-2</c:v>
                </c:pt>
                <c:pt idx="375">
                  <c:v>5.1626199959397059E-2</c:v>
                </c:pt>
                <c:pt idx="376">
                  <c:v>5.1660877425975561E-2</c:v>
                </c:pt>
                <c:pt idx="377">
                  <c:v>5.1695401425881929E-2</c:v>
                </c:pt>
                <c:pt idx="378">
                  <c:v>5.1736123688294201E-2</c:v>
                </c:pt>
                <c:pt idx="379">
                  <c:v>5.1783097852002198E-2</c:v>
                </c:pt>
                <c:pt idx="380">
                  <c:v>5.1830076632994958E-2</c:v>
                </c:pt>
                <c:pt idx="381">
                  <c:v>5.188343811689701E-2</c:v>
                </c:pt>
                <c:pt idx="382">
                  <c:v>5.1943241533723497E-2</c:v>
                </c:pt>
                <c:pt idx="383">
                  <c:v>5.1996899596127404E-2</c:v>
                </c:pt>
                <c:pt idx="384">
                  <c:v>5.2063382832881935E-2</c:v>
                </c:pt>
                <c:pt idx="385">
                  <c:v>5.2123757299139664E-2</c:v>
                </c:pt>
                <c:pt idx="386">
                  <c:v>5.2184316661344841E-2</c:v>
                </c:pt>
                <c:pt idx="387">
                  <c:v>5.223871214417302E-2</c:v>
                </c:pt>
                <c:pt idx="388">
                  <c:v>5.2299525946922304E-2</c:v>
                </c:pt>
                <c:pt idx="389">
                  <c:v>5.2354065111944695E-2</c:v>
                </c:pt>
                <c:pt idx="390">
                  <c:v>5.2408580115791074E-2</c:v>
                </c:pt>
                <c:pt idx="391">
                  <c:v>5.2456690720003085E-2</c:v>
                </c:pt>
                <c:pt idx="392">
                  <c:v>5.2492030354921011E-2</c:v>
                </c:pt>
                <c:pt idx="393">
                  <c:v>5.2533512613287293E-2</c:v>
                </c:pt>
                <c:pt idx="394">
                  <c:v>5.2562173878596401E-2</c:v>
                </c:pt>
                <c:pt idx="395">
                  <c:v>5.258433194970985E-2</c:v>
                </c:pt>
                <c:pt idx="396">
                  <c:v>5.2600020243084543E-2</c:v>
                </c:pt>
                <c:pt idx="397">
                  <c:v>5.2609284645692672E-2</c:v>
                </c:pt>
                <c:pt idx="398">
                  <c:v>5.26184975418676E-2</c:v>
                </c:pt>
                <c:pt idx="399">
                  <c:v>5.2621406090211431E-2</c:v>
                </c:pt>
                <c:pt idx="400">
                  <c:v>5.2611759268336264E-2</c:v>
                </c:pt>
                <c:pt idx="401">
                  <c:v>5.2589612266724865E-2</c:v>
                </c:pt>
                <c:pt idx="402">
                  <c:v>5.2573957711342587E-2</c:v>
                </c:pt>
                <c:pt idx="403">
                  <c:v>5.2558507597645535E-2</c:v>
                </c:pt>
                <c:pt idx="404">
                  <c:v>5.2511673914388754E-2</c:v>
                </c:pt>
                <c:pt idx="405">
                  <c:v>5.2490299935685429E-2</c:v>
                </c:pt>
                <c:pt idx="406">
                  <c:v>5.2443800528369583E-2</c:v>
                </c:pt>
                <c:pt idx="407">
                  <c:v>5.2397396850332664E-2</c:v>
                </c:pt>
                <c:pt idx="408">
                  <c:v>5.2363656587952105E-2</c:v>
                </c:pt>
                <c:pt idx="409">
                  <c:v>5.2317248813969514E-2</c:v>
                </c:pt>
                <c:pt idx="410">
                  <c:v>5.2270743688120479E-2</c:v>
                </c:pt>
                <c:pt idx="411">
                  <c:v>5.2224094339949977E-2</c:v>
                </c:pt>
                <c:pt idx="412">
                  <c:v>5.2164629665476005E-2</c:v>
                </c:pt>
                <c:pt idx="413">
                  <c:v>5.2117604840860442E-2</c:v>
                </c:pt>
                <c:pt idx="414">
                  <c:v>5.207039459663796E-2</c:v>
                </c:pt>
                <c:pt idx="415">
                  <c:v>5.2023026770122494E-2</c:v>
                </c:pt>
                <c:pt idx="416">
                  <c:v>5.1988192011162483E-2</c:v>
                </c:pt>
                <c:pt idx="417">
                  <c:v>5.1953305637132297E-2</c:v>
                </c:pt>
                <c:pt idx="418">
                  <c:v>5.1918437801235222E-2</c:v>
                </c:pt>
                <c:pt idx="419">
                  <c:v>5.1871019473414465E-2</c:v>
                </c:pt>
                <c:pt idx="420">
                  <c:v>5.1849009685481146E-2</c:v>
                </c:pt>
                <c:pt idx="421">
                  <c:v>5.1827176037708853E-2</c:v>
                </c:pt>
                <c:pt idx="422">
                  <c:v>5.1818185334434934E-2</c:v>
                </c:pt>
                <c:pt idx="423">
                  <c:v>5.1796764720041709E-2</c:v>
                </c:pt>
                <c:pt idx="424">
                  <c:v>5.1788159285707472E-2</c:v>
                </c:pt>
                <c:pt idx="425">
                  <c:v>5.1779706774480384E-2</c:v>
                </c:pt>
                <c:pt idx="426">
                  <c:v>5.1796612399047502E-2</c:v>
                </c:pt>
                <c:pt idx="427">
                  <c:v>5.1800916626441235E-2</c:v>
                </c:pt>
                <c:pt idx="428">
                  <c:v>5.1817818171440017E-2</c:v>
                </c:pt>
                <c:pt idx="429">
                  <c:v>5.182199193705285E-2</c:v>
                </c:pt>
                <c:pt idx="430">
                  <c:v>5.1863931111748085E-2</c:v>
                </c:pt>
                <c:pt idx="431">
                  <c:v>5.1880420090556961E-2</c:v>
                </c:pt>
                <c:pt idx="432">
                  <c:v>5.1909364544952236E-2</c:v>
                </c:pt>
                <c:pt idx="433">
                  <c:v>5.1938131608055972E-2</c:v>
                </c:pt>
                <c:pt idx="434">
                  <c:v>5.1992025034587525E-2</c:v>
                </c:pt>
                <c:pt idx="435">
                  <c:v>5.2033186751099678E-2</c:v>
                </c:pt>
                <c:pt idx="436">
                  <c:v>5.2049042519691682E-2</c:v>
                </c:pt>
                <c:pt idx="437">
                  <c:v>5.2102824073022351E-2</c:v>
                </c:pt>
                <c:pt idx="438">
                  <c:v>5.2131424767394637E-2</c:v>
                </c:pt>
                <c:pt idx="439">
                  <c:v>5.218543931894648E-2</c:v>
                </c:pt>
                <c:pt idx="440">
                  <c:v>5.2226995522356809E-2</c:v>
                </c:pt>
                <c:pt idx="441">
                  <c:v>5.2281385470304871E-2</c:v>
                </c:pt>
                <c:pt idx="442">
                  <c:v>5.231070460668287E-2</c:v>
                </c:pt>
                <c:pt idx="443">
                  <c:v>5.2340195246210273E-2</c:v>
                </c:pt>
                <c:pt idx="444">
                  <c:v>5.2382453422270478E-2</c:v>
                </c:pt>
                <c:pt idx="445">
                  <c:v>5.2399524192051267E-2</c:v>
                </c:pt>
                <c:pt idx="446">
                  <c:v>5.2429252462761922E-2</c:v>
                </c:pt>
                <c:pt idx="447">
                  <c:v>5.2471560322344901E-2</c:v>
                </c:pt>
                <c:pt idx="448">
                  <c:v>5.2475865579435704E-2</c:v>
                </c:pt>
                <c:pt idx="449">
                  <c:v>5.2480017959835472E-2</c:v>
                </c:pt>
                <c:pt idx="450">
                  <c:v>5.2509266281838538E-2</c:v>
                </c:pt>
                <c:pt idx="451">
                  <c:v>5.2513063772999434E-2</c:v>
                </c:pt>
                <c:pt idx="452">
                  <c:v>5.2516686522638377E-2</c:v>
                </c:pt>
                <c:pt idx="453">
                  <c:v>5.2507537792834416E-2</c:v>
                </c:pt>
                <c:pt idx="454">
                  <c:v>5.2498308294334869E-2</c:v>
                </c:pt>
                <c:pt idx="455">
                  <c:v>5.2489045014554453E-2</c:v>
                </c:pt>
                <c:pt idx="456">
                  <c:v>5.2479818855780971E-2</c:v>
                </c:pt>
                <c:pt idx="457">
                  <c:v>5.2458054357915326E-2</c:v>
                </c:pt>
                <c:pt idx="458">
                  <c:v>5.2436434884847394E-2</c:v>
                </c:pt>
                <c:pt idx="459">
                  <c:v>5.2414998011503677E-2</c:v>
                </c:pt>
                <c:pt idx="460">
                  <c:v>5.2381122928637169E-2</c:v>
                </c:pt>
                <c:pt idx="461">
                  <c:v>5.2347437932971697E-2</c:v>
                </c:pt>
                <c:pt idx="462">
                  <c:v>5.2339192944060663E-2</c:v>
                </c:pt>
                <c:pt idx="463">
                  <c:v>5.23058016902214E-2</c:v>
                </c:pt>
                <c:pt idx="464">
                  <c:v>5.2272478196018067E-2</c:v>
                </c:pt>
                <c:pt idx="465">
                  <c:v>5.2239156444967565E-2</c:v>
                </c:pt>
                <c:pt idx="466">
                  <c:v>5.220578042410029E-2</c:v>
                </c:pt>
                <c:pt idx="467">
                  <c:v>5.218493039056072E-2</c:v>
                </c:pt>
                <c:pt idx="468">
                  <c:v>5.2138649859883861E-2</c:v>
                </c:pt>
                <c:pt idx="469">
                  <c:v>5.2117463134565521E-2</c:v>
                </c:pt>
                <c:pt idx="470">
                  <c:v>5.2108726610668545E-2</c:v>
                </c:pt>
                <c:pt idx="471">
                  <c:v>5.2061919199035495E-2</c:v>
                </c:pt>
                <c:pt idx="472">
                  <c:v>5.2052886012968314E-2</c:v>
                </c:pt>
                <c:pt idx="473">
                  <c:v>5.2018502496045831E-2</c:v>
                </c:pt>
                <c:pt idx="474">
                  <c:v>5.2009370414814737E-2</c:v>
                </c:pt>
                <c:pt idx="475">
                  <c:v>5.2000281544241835E-2</c:v>
                </c:pt>
                <c:pt idx="476">
                  <c:v>5.1978666584225716E-2</c:v>
                </c:pt>
                <c:pt idx="477">
                  <c:v>5.1982469828435331E-2</c:v>
                </c:pt>
                <c:pt idx="478">
                  <c:v>5.1973828893302196E-2</c:v>
                </c:pt>
                <c:pt idx="479">
                  <c:v>5.1990653964980205E-2</c:v>
                </c:pt>
                <c:pt idx="480">
                  <c:v>5.1995039520718073E-2</c:v>
                </c:pt>
                <c:pt idx="481">
                  <c:v>5.1986953193356174E-2</c:v>
                </c:pt>
                <c:pt idx="482">
                  <c:v>5.2004257112908507E-2</c:v>
                </c:pt>
                <c:pt idx="483">
                  <c:v>5.2021625936884572E-2</c:v>
                </c:pt>
                <c:pt idx="484">
                  <c:v>5.2026362145701235E-2</c:v>
                </c:pt>
                <c:pt idx="485">
                  <c:v>5.204367067073707E-2</c:v>
                </c:pt>
                <c:pt idx="486">
                  <c:v>5.2086133064925828E-2</c:v>
                </c:pt>
                <c:pt idx="487">
                  <c:v>5.2103172718821006E-2</c:v>
                </c:pt>
                <c:pt idx="488">
                  <c:v>5.213266723305892E-2</c:v>
                </c:pt>
                <c:pt idx="489">
                  <c:v>5.2161987186945757E-2</c:v>
                </c:pt>
                <c:pt idx="490">
                  <c:v>5.2178509224901463E-2</c:v>
                </c:pt>
                <c:pt idx="491">
                  <c:v>5.2207538680101993E-2</c:v>
                </c:pt>
                <c:pt idx="492">
                  <c:v>5.2236501704245958E-2</c:v>
                </c:pt>
                <c:pt idx="493">
                  <c:v>5.2265447699041061E-2</c:v>
                </c:pt>
                <c:pt idx="494">
                  <c:v>5.22818167444817E-2</c:v>
                </c:pt>
                <c:pt idx="495">
                  <c:v>5.2323562131768593E-2</c:v>
                </c:pt>
                <c:pt idx="496">
                  <c:v>5.234019077399879E-2</c:v>
                </c:pt>
                <c:pt idx="497">
                  <c:v>5.2382279179500724E-2</c:v>
                </c:pt>
                <c:pt idx="498">
                  <c:v>5.2411924952858215E-2</c:v>
                </c:pt>
                <c:pt idx="499">
                  <c:v>5.2403849236011463E-2</c:v>
                </c:pt>
                <c:pt idx="500">
                  <c:v>5.2433841273102848E-2</c:v>
                </c:pt>
                <c:pt idx="501">
                  <c:v>5.2451300947523656E-2</c:v>
                </c:pt>
                <c:pt idx="502">
                  <c:v>5.2456183767289742E-2</c:v>
                </c:pt>
                <c:pt idx="503">
                  <c:v>5.2461057316073263E-2</c:v>
                </c:pt>
                <c:pt idx="504">
                  <c:v>5.2491124849513793E-2</c:v>
                </c:pt>
                <c:pt idx="505">
                  <c:v>5.2483172728668315E-2</c:v>
                </c:pt>
                <c:pt idx="506">
                  <c:v>5.2487692393520184E-2</c:v>
                </c:pt>
                <c:pt idx="507">
                  <c:v>5.2492035911003099E-2</c:v>
                </c:pt>
                <c:pt idx="508">
                  <c:v>5.2483573969417018E-2</c:v>
                </c:pt>
                <c:pt idx="509">
                  <c:v>5.2474949748657941E-2</c:v>
                </c:pt>
                <c:pt idx="510">
                  <c:v>5.2466212700866599E-2</c:v>
                </c:pt>
                <c:pt idx="511">
                  <c:v>5.2457416966996719E-2</c:v>
                </c:pt>
                <c:pt idx="512">
                  <c:v>5.2435980975787028E-2</c:v>
                </c:pt>
                <c:pt idx="513">
                  <c:v>5.2427239190445722E-2</c:v>
                </c:pt>
                <c:pt idx="514">
                  <c:v>5.2405974721951187E-2</c:v>
                </c:pt>
                <c:pt idx="515">
                  <c:v>5.2384872467246706E-2</c:v>
                </c:pt>
                <c:pt idx="516">
                  <c:v>5.2376587759350009E-2</c:v>
                </c:pt>
                <c:pt idx="517">
                  <c:v>5.2343226992873845E-2</c:v>
                </c:pt>
                <c:pt idx="518">
                  <c:v>5.2322679118641205E-2</c:v>
                </c:pt>
                <c:pt idx="519">
                  <c:v>5.2289647395429378E-2</c:v>
                </c:pt>
                <c:pt idx="520">
                  <c:v>5.2281983755317091E-2</c:v>
                </c:pt>
                <c:pt idx="521">
                  <c:v>5.228699098507384E-2</c:v>
                </c:pt>
                <c:pt idx="522">
                  <c:v>5.225408615106486E-2</c:v>
                </c:pt>
                <c:pt idx="523">
                  <c:v>5.2233726509078073E-2</c:v>
                </c:pt>
                <c:pt idx="524">
                  <c:v>5.2213249853090352E-2</c:v>
                </c:pt>
                <c:pt idx="525">
                  <c:v>5.2205261551516779E-2</c:v>
                </c:pt>
                <c:pt idx="526">
                  <c:v>5.2184525289817721E-2</c:v>
                </c:pt>
                <c:pt idx="527">
                  <c:v>5.2163651732324123E-2</c:v>
                </c:pt>
                <c:pt idx="528">
                  <c:v>5.2167844791474148E-2</c:v>
                </c:pt>
                <c:pt idx="529">
                  <c:v>5.2171886644876909E-2</c:v>
                </c:pt>
                <c:pt idx="530">
                  <c:v>5.2150586673589683E-2</c:v>
                </c:pt>
                <c:pt idx="531">
                  <c:v>5.2154571085657866E-2</c:v>
                </c:pt>
                <c:pt idx="532">
                  <c:v>5.2145994790543576E-2</c:v>
                </c:pt>
                <c:pt idx="533">
                  <c:v>5.215017658201862E-2</c:v>
                </c:pt>
                <c:pt idx="534">
                  <c:v>5.2167170948062794E-2</c:v>
                </c:pt>
                <c:pt idx="535">
                  <c:v>5.2171720720764342E-2</c:v>
                </c:pt>
                <c:pt idx="536">
                  <c:v>5.218909508489198E-2</c:v>
                </c:pt>
                <c:pt idx="537">
                  <c:v>5.2181355823585879E-2</c:v>
                </c:pt>
                <c:pt idx="538">
                  <c:v>5.2199003673760055E-2</c:v>
                </c:pt>
                <c:pt idx="539">
                  <c:v>5.2216737715822338E-2</c:v>
                </c:pt>
                <c:pt idx="540">
                  <c:v>5.2247153705413094E-2</c:v>
                </c:pt>
                <c:pt idx="541">
                  <c:v>5.2264929380693152E-2</c:v>
                </c:pt>
                <c:pt idx="542">
                  <c:v>5.2282637420593976E-2</c:v>
                </c:pt>
                <c:pt idx="543">
                  <c:v>5.2300199895097876E-2</c:v>
                </c:pt>
                <c:pt idx="544">
                  <c:v>5.23175815927912E-2</c:v>
                </c:pt>
                <c:pt idx="545">
                  <c:v>5.2334784351027654E-2</c:v>
                </c:pt>
                <c:pt idx="546">
                  <c:v>5.2351832298769607E-2</c:v>
                </c:pt>
                <c:pt idx="547">
                  <c:v>5.2394026302370812E-2</c:v>
                </c:pt>
                <c:pt idx="548">
                  <c:v>5.2398231918911922E-2</c:v>
                </c:pt>
                <c:pt idx="549">
                  <c:v>5.2427669767322056E-2</c:v>
                </c:pt>
                <c:pt idx="550">
                  <c:v>5.2431849450907675E-2</c:v>
                </c:pt>
                <c:pt idx="551">
                  <c:v>5.2448723970736258E-2</c:v>
                </c:pt>
                <c:pt idx="552">
                  <c:v>5.2465718108663469E-2</c:v>
                </c:pt>
                <c:pt idx="553">
                  <c:v>5.2482867961643372E-2</c:v>
                </c:pt>
                <c:pt idx="554">
                  <c:v>5.2487580645491028E-2</c:v>
                </c:pt>
                <c:pt idx="555">
                  <c:v>5.249249347386583E-2</c:v>
                </c:pt>
                <c:pt idx="556">
                  <c:v>5.252283970370307E-2</c:v>
                </c:pt>
                <c:pt idx="557">
                  <c:v>5.2502774413115454E-2</c:v>
                </c:pt>
                <c:pt idx="558">
                  <c:v>5.2520671281535876E-2</c:v>
                </c:pt>
                <c:pt idx="559">
                  <c:v>5.252594831249021E-2</c:v>
                </c:pt>
                <c:pt idx="560">
                  <c:v>5.254383503259525E-2</c:v>
                </c:pt>
                <c:pt idx="561">
                  <c:v>5.2536370976275643E-2</c:v>
                </c:pt>
                <c:pt idx="562">
                  <c:v>5.2541416263152944E-2</c:v>
                </c:pt>
                <c:pt idx="563">
                  <c:v>5.2533672128565238E-2</c:v>
                </c:pt>
                <c:pt idx="564">
                  <c:v>5.2525756583328441E-2</c:v>
                </c:pt>
                <c:pt idx="565">
                  <c:v>5.2505029325189086E-2</c:v>
                </c:pt>
                <c:pt idx="566">
                  <c:v>5.2509434832236732E-2</c:v>
                </c:pt>
                <c:pt idx="567">
                  <c:v>5.2475854176359867E-2</c:v>
                </c:pt>
                <c:pt idx="568">
                  <c:v>5.2480155058609014E-2</c:v>
                </c:pt>
                <c:pt idx="569">
                  <c:v>5.2471850784725868E-2</c:v>
                </c:pt>
                <c:pt idx="570">
                  <c:v>5.2463638562540618E-2</c:v>
                </c:pt>
                <c:pt idx="571">
                  <c:v>5.2442909265201308E-2</c:v>
                </c:pt>
                <c:pt idx="572">
                  <c:v>5.2422332909885121E-2</c:v>
                </c:pt>
                <c:pt idx="573">
                  <c:v>5.2414572860740624E-2</c:v>
                </c:pt>
                <c:pt idx="574">
                  <c:v>5.2406988924527581E-2</c:v>
                </c:pt>
                <c:pt idx="575">
                  <c:v>5.2386942996248603E-2</c:v>
                </c:pt>
                <c:pt idx="576">
                  <c:v>5.2379662274324945E-2</c:v>
                </c:pt>
                <c:pt idx="577">
                  <c:v>5.2372442440480386E-2</c:v>
                </c:pt>
                <c:pt idx="578">
                  <c:v>5.2365238506954979E-2</c:v>
                </c:pt>
                <c:pt idx="579">
                  <c:v>5.2357983573914309E-2</c:v>
                </c:pt>
                <c:pt idx="580">
                  <c:v>5.233799519716744E-2</c:v>
                </c:pt>
                <c:pt idx="581">
                  <c:v>5.2355770801774809E-2</c:v>
                </c:pt>
                <c:pt idx="582">
                  <c:v>5.234812852950476E-2</c:v>
                </c:pt>
                <c:pt idx="583">
                  <c:v>5.234032447137927E-2</c:v>
                </c:pt>
                <c:pt idx="584">
                  <c:v>5.2332373773716002E-2</c:v>
                </c:pt>
                <c:pt idx="585">
                  <c:v>5.2336927109230373E-2</c:v>
                </c:pt>
                <c:pt idx="586">
                  <c:v>5.2341399099031891E-2</c:v>
                </c:pt>
                <c:pt idx="587">
                  <c:v>5.2345845378895646E-2</c:v>
                </c:pt>
                <c:pt idx="588">
                  <c:v>5.2362964679242036E-2</c:v>
                </c:pt>
                <c:pt idx="589">
                  <c:v>5.2367543184460776E-2</c:v>
                </c:pt>
                <c:pt idx="590">
                  <c:v>5.2359636195086975E-2</c:v>
                </c:pt>
                <c:pt idx="591">
                  <c:v>5.2364521002328232E-2</c:v>
                </c:pt>
                <c:pt idx="592">
                  <c:v>5.2394861795794612E-2</c:v>
                </c:pt>
                <c:pt idx="593">
                  <c:v>5.240011153704819E-2</c:v>
                </c:pt>
                <c:pt idx="594">
                  <c:v>5.2405492265175796E-2</c:v>
                </c:pt>
                <c:pt idx="595">
                  <c:v>5.2423639603189971E-2</c:v>
                </c:pt>
                <c:pt idx="596">
                  <c:v>5.2441847820097885E-2</c:v>
                </c:pt>
                <c:pt idx="597">
                  <c:v>5.2460065073035043E-2</c:v>
                </c:pt>
                <c:pt idx="598">
                  <c:v>5.2478226933585018E-2</c:v>
                </c:pt>
                <c:pt idx="599">
                  <c:v>5.2496291122614308E-2</c:v>
                </c:pt>
                <c:pt idx="600">
                  <c:v>5.2501573992662844E-2</c:v>
                </c:pt>
                <c:pt idx="601">
                  <c:v>5.2506694329143684E-2</c:v>
                </c:pt>
                <c:pt idx="602">
                  <c:v>5.2524285750547135E-2</c:v>
                </c:pt>
                <c:pt idx="603">
                  <c:v>5.2541729195029536E-2</c:v>
                </c:pt>
                <c:pt idx="604">
                  <c:v>5.2559065924080772E-2</c:v>
                </c:pt>
                <c:pt idx="605">
                  <c:v>5.2576337507099474E-2</c:v>
                </c:pt>
                <c:pt idx="606">
                  <c:v>5.2593590537868135E-2</c:v>
                </c:pt>
                <c:pt idx="607">
                  <c:v>5.2598247635041291E-2</c:v>
                </c:pt>
                <c:pt idx="608">
                  <c:v>5.2590368418840752E-2</c:v>
                </c:pt>
                <c:pt idx="609">
                  <c:v>5.2607895095629929E-2</c:v>
                </c:pt>
                <c:pt idx="610">
                  <c:v>5.260032680639512E-2</c:v>
                </c:pt>
                <c:pt idx="611">
                  <c:v>5.2618210356968599E-2</c:v>
                </c:pt>
                <c:pt idx="612">
                  <c:v>5.2610994481359093E-2</c:v>
                </c:pt>
                <c:pt idx="613">
                  <c:v>5.2616559735427303E-2</c:v>
                </c:pt>
                <c:pt idx="614">
                  <c:v>5.2609593726939997E-2</c:v>
                </c:pt>
                <c:pt idx="615">
                  <c:v>5.2615302980104958E-2</c:v>
                </c:pt>
                <c:pt idx="616">
                  <c:v>5.2608383554236374E-2</c:v>
                </c:pt>
                <c:pt idx="617">
                  <c:v>5.2614037015025594E-2</c:v>
                </c:pt>
                <c:pt idx="618">
                  <c:v>5.2619588528160087E-2</c:v>
                </c:pt>
                <c:pt idx="619">
                  <c:v>5.2612358587639525E-2</c:v>
                </c:pt>
                <c:pt idx="620">
                  <c:v>5.26175950795938E-2</c:v>
                </c:pt>
                <c:pt idx="621">
                  <c:v>5.2610040490832718E-2</c:v>
                </c:pt>
                <c:pt idx="622">
                  <c:v>5.2602337805626842E-2</c:v>
                </c:pt>
                <c:pt idx="623">
                  <c:v>5.2581904352327152E-2</c:v>
                </c:pt>
                <c:pt idx="624">
                  <c:v>5.2586677053748469E-2</c:v>
                </c:pt>
                <c:pt idx="625">
                  <c:v>5.2566174376451232E-2</c:v>
                </c:pt>
                <c:pt idx="626">
                  <c:v>5.2558360366398472E-2</c:v>
                </c:pt>
                <c:pt idx="627">
                  <c:v>5.2563285908011501E-2</c:v>
                </c:pt>
                <c:pt idx="628">
                  <c:v>5.2543079789450269E-2</c:v>
                </c:pt>
                <c:pt idx="629">
                  <c:v>5.2535682792009548E-2</c:v>
                </c:pt>
                <c:pt idx="630">
                  <c:v>5.2541090357789914E-2</c:v>
                </c:pt>
                <c:pt idx="631">
                  <c:v>5.2546678713433659E-2</c:v>
                </c:pt>
                <c:pt idx="632">
                  <c:v>5.2527130687126972E-2</c:v>
                </c:pt>
                <c:pt idx="633">
                  <c:v>5.2520322323595284E-2</c:v>
                </c:pt>
                <c:pt idx="634">
                  <c:v>5.2526179411279413E-2</c:v>
                </c:pt>
                <c:pt idx="635">
                  <c:v>5.2532017917132016E-2</c:v>
                </c:pt>
                <c:pt idx="636">
                  <c:v>5.2525163147308068E-2</c:v>
                </c:pt>
                <c:pt idx="637">
                  <c:v>5.2530825432231608E-2</c:v>
                </c:pt>
                <c:pt idx="638">
                  <c:v>5.2536353429502441E-2</c:v>
                </c:pt>
                <c:pt idx="639">
                  <c:v>5.2529086162530603E-2</c:v>
                </c:pt>
                <c:pt idx="640">
                  <c:v>5.2546922491460472E-2</c:v>
                </c:pt>
                <c:pt idx="641">
                  <c:v>5.2551996207420383E-2</c:v>
                </c:pt>
                <c:pt idx="642">
                  <c:v>5.254433491027044E-2</c:v>
                </c:pt>
                <c:pt idx="643">
                  <c:v>5.2561888607915996E-2</c:v>
                </c:pt>
                <c:pt idx="644">
                  <c:v>5.2554185507781501E-2</c:v>
                </c:pt>
                <c:pt idx="645">
                  <c:v>5.2571808613096835E-2</c:v>
                </c:pt>
                <c:pt idx="646">
                  <c:v>5.2576919462656566E-2</c:v>
                </c:pt>
                <c:pt idx="647">
                  <c:v>5.2569540969133716E-2</c:v>
                </c:pt>
                <c:pt idx="648">
                  <c:v>5.2587595118764319E-2</c:v>
                </c:pt>
                <c:pt idx="649">
                  <c:v>5.2593192352727795E-2</c:v>
                </c:pt>
                <c:pt idx="650">
                  <c:v>5.2624222563349851E-2</c:v>
                </c:pt>
                <c:pt idx="651">
                  <c:v>5.2630111763483922E-2</c:v>
                </c:pt>
                <c:pt idx="652">
                  <c:v>5.2636093959389521E-2</c:v>
                </c:pt>
                <c:pt idx="653">
                  <c:v>5.2654741154382997E-2</c:v>
                </c:pt>
                <c:pt idx="654">
                  <c:v>5.2660742064592737E-2</c:v>
                </c:pt>
                <c:pt idx="655">
                  <c:v>5.2679287322170275E-2</c:v>
                </c:pt>
                <c:pt idx="656">
                  <c:v>5.2685083820052228E-2</c:v>
                </c:pt>
                <c:pt idx="657">
                  <c:v>5.270336974697111E-2</c:v>
                </c:pt>
                <c:pt idx="658">
                  <c:v>5.270885064356752E-2</c:v>
                </c:pt>
                <c:pt idx="659">
                  <c:v>5.2714193181475279E-2</c:v>
                </c:pt>
                <c:pt idx="660">
                  <c:v>5.2719405624777435E-2</c:v>
                </c:pt>
                <c:pt idx="661">
                  <c:v>5.2724525627975152E-2</c:v>
                </c:pt>
                <c:pt idx="662">
                  <c:v>5.2729598686537968E-2</c:v>
                </c:pt>
                <c:pt idx="663">
                  <c:v>5.2747328289921215E-2</c:v>
                </c:pt>
                <c:pt idx="664">
                  <c:v>5.2739861856906295E-2</c:v>
                </c:pt>
                <c:pt idx="665">
                  <c:v>5.2745134167887703E-2</c:v>
                </c:pt>
                <c:pt idx="666">
                  <c:v>5.2750564330432077E-2</c:v>
                </c:pt>
                <c:pt idx="667">
                  <c:v>5.275616599230052E-2</c:v>
                </c:pt>
                <c:pt idx="668">
                  <c:v>5.2749306381740683E-2</c:v>
                </c:pt>
                <c:pt idx="669">
                  <c:v>5.2755237097234946E-2</c:v>
                </c:pt>
                <c:pt idx="670">
                  <c:v>5.277391141186373E-2</c:v>
                </c:pt>
                <c:pt idx="671">
                  <c:v>5.2754775910815219E-2</c:v>
                </c:pt>
                <c:pt idx="672">
                  <c:v>5.2748286646678008E-2</c:v>
                </c:pt>
                <c:pt idx="673">
                  <c:v>5.2754412398928655E-2</c:v>
                </c:pt>
                <c:pt idx="674">
                  <c:v>5.2760449248280959E-2</c:v>
                </c:pt>
                <c:pt idx="675">
                  <c:v>5.2741100552449752E-2</c:v>
                </c:pt>
                <c:pt idx="676">
                  <c:v>5.2746869423775204E-2</c:v>
                </c:pt>
                <c:pt idx="677">
                  <c:v>5.2739832666148137E-2</c:v>
                </c:pt>
                <c:pt idx="678">
                  <c:v>5.2745295605868728E-2</c:v>
                </c:pt>
                <c:pt idx="679">
                  <c:v>5.2737989991274568E-2</c:v>
                </c:pt>
                <c:pt idx="680">
                  <c:v>5.2730615831111355E-2</c:v>
                </c:pt>
                <c:pt idx="681">
                  <c:v>5.2723209269861633E-2</c:v>
                </c:pt>
                <c:pt idx="682">
                  <c:v>5.2728463550304583E-2</c:v>
                </c:pt>
                <c:pt idx="683">
                  <c:v>5.2721148546692305E-2</c:v>
                </c:pt>
                <c:pt idx="684">
                  <c:v>5.2726597003451101E-2</c:v>
                </c:pt>
                <c:pt idx="685">
                  <c:v>5.2719565780379812E-2</c:v>
                </c:pt>
                <c:pt idx="686">
                  <c:v>5.2712710624290199E-2</c:v>
                </c:pt>
                <c:pt idx="687">
                  <c:v>5.2706017246131463E-2</c:v>
                </c:pt>
                <c:pt idx="688">
                  <c:v>5.2724737165738424E-2</c:v>
                </c:pt>
                <c:pt idx="689">
                  <c:v>5.2730955548089598E-2</c:v>
                </c:pt>
                <c:pt idx="690">
                  <c:v>5.2737228906118171E-2</c:v>
                </c:pt>
                <c:pt idx="691">
                  <c:v>5.273088297943597E-2</c:v>
                </c:pt>
                <c:pt idx="692">
                  <c:v>5.2737133061433669E-2</c:v>
                </c:pt>
                <c:pt idx="693">
                  <c:v>5.2743299799521769E-2</c:v>
                </c:pt>
                <c:pt idx="694">
                  <c:v>5.2736709454664722E-2</c:v>
                </c:pt>
                <c:pt idx="695">
                  <c:v>5.2742598014180714E-2</c:v>
                </c:pt>
                <c:pt idx="696">
                  <c:v>5.2760956195384942E-2</c:v>
                </c:pt>
                <c:pt idx="697">
                  <c:v>5.2753916196589937E-2</c:v>
                </c:pt>
                <c:pt idx="698">
                  <c:v>5.2746765099917554E-2</c:v>
                </c:pt>
                <c:pt idx="699">
                  <c:v>5.2764794045820018E-2</c:v>
                </c:pt>
                <c:pt idx="700">
                  <c:v>5.2770182705234599E-2</c:v>
                </c:pt>
                <c:pt idx="701">
                  <c:v>5.2788230866907621E-2</c:v>
                </c:pt>
                <c:pt idx="702">
                  <c:v>5.2806357009564618E-2</c:v>
                </c:pt>
                <c:pt idx="703">
                  <c:v>5.2811995875741889E-2</c:v>
                </c:pt>
                <c:pt idx="704">
                  <c:v>5.28051553020214E-2</c:v>
                </c:pt>
                <c:pt idx="705">
                  <c:v>5.2811108635314213E-2</c:v>
                </c:pt>
                <c:pt idx="706">
                  <c:v>5.282987113308113E-2</c:v>
                </c:pt>
                <c:pt idx="707">
                  <c:v>5.2836135022631764E-2</c:v>
                </c:pt>
                <c:pt idx="708">
                  <c:v>5.2842509982706579E-2</c:v>
                </c:pt>
                <c:pt idx="709">
                  <c:v>5.2861578448207151E-2</c:v>
                </c:pt>
                <c:pt idx="710">
                  <c:v>5.2880646081483122E-2</c:v>
                </c:pt>
                <c:pt idx="711">
                  <c:v>5.2874392500724052E-2</c:v>
                </c:pt>
                <c:pt idx="712">
                  <c:v>5.2893317240445124E-2</c:v>
                </c:pt>
                <c:pt idx="713">
                  <c:v>5.288684664028321E-2</c:v>
                </c:pt>
                <c:pt idx="714">
                  <c:v>5.2905493206918411E-2</c:v>
                </c:pt>
                <c:pt idx="715">
                  <c:v>5.2898722206750549E-2</c:v>
                </c:pt>
                <c:pt idx="716">
                  <c:v>5.2904433537829795E-2</c:v>
                </c:pt>
                <c:pt idx="717">
                  <c:v>5.2910042749041916E-2</c:v>
                </c:pt>
                <c:pt idx="718">
                  <c:v>5.2915598126635495E-2</c:v>
                </c:pt>
                <c:pt idx="719">
                  <c:v>5.2921134106893579E-2</c:v>
                </c:pt>
                <c:pt idx="720">
                  <c:v>5.2914085040171727E-2</c:v>
                </c:pt>
                <c:pt idx="721">
                  <c:v>5.291974890987166E-2</c:v>
                </c:pt>
                <c:pt idx="722">
                  <c:v>5.2925553660774984E-2</c:v>
                </c:pt>
                <c:pt idx="723">
                  <c:v>5.293152056945416E-2</c:v>
                </c:pt>
                <c:pt idx="724">
                  <c:v>5.2937649747601567E-2</c:v>
                </c:pt>
                <c:pt idx="725">
                  <c:v>5.2931307884212339E-2</c:v>
                </c:pt>
                <c:pt idx="726">
                  <c:v>5.2937744868492766E-2</c:v>
                </c:pt>
                <c:pt idx="727">
                  <c:v>5.2944261387108164E-2</c:v>
                </c:pt>
                <c:pt idx="728">
                  <c:v>5.2938197577953185E-2</c:v>
                </c:pt>
                <c:pt idx="729">
                  <c:v>5.2919508239983377E-2</c:v>
                </c:pt>
                <c:pt idx="730">
                  <c:v>5.2938649536716634E-2</c:v>
                </c:pt>
                <c:pt idx="731">
                  <c:v>5.2945055636125928E-2</c:v>
                </c:pt>
                <c:pt idx="732">
                  <c:v>5.2938696230097955E-2</c:v>
                </c:pt>
                <c:pt idx="733">
                  <c:v>5.2932188460140049E-2</c:v>
                </c:pt>
                <c:pt idx="734">
                  <c:v>5.2925526648615329E-2</c:v>
                </c:pt>
                <c:pt idx="735">
                  <c:v>5.2931373999743604E-2</c:v>
                </c:pt>
                <c:pt idx="736">
                  <c:v>5.2924485086656647E-2</c:v>
                </c:pt>
                <c:pt idx="737">
                  <c:v>5.2930172595516897E-2</c:v>
                </c:pt>
                <c:pt idx="738">
                  <c:v>5.2935861240082725E-2</c:v>
                </c:pt>
                <c:pt idx="739">
                  <c:v>5.2941605441152208E-2</c:v>
                </c:pt>
                <c:pt idx="740">
                  <c:v>5.2934814872539031E-2</c:v>
                </c:pt>
                <c:pt idx="741">
                  <c:v>5.295342169107136E-2</c:v>
                </c:pt>
                <c:pt idx="742">
                  <c:v>5.2934300364075898E-2</c:v>
                </c:pt>
                <c:pt idx="743">
                  <c:v>5.2940605322643712E-2</c:v>
                </c:pt>
                <c:pt idx="744">
                  <c:v>5.2934441642077501E-2</c:v>
                </c:pt>
                <c:pt idx="745">
                  <c:v>5.2953654344914468E-2</c:v>
                </c:pt>
                <c:pt idx="746">
                  <c:v>5.2960340511961884E-2</c:v>
                </c:pt>
                <c:pt idx="747">
                  <c:v>5.2954425902017058E-2</c:v>
                </c:pt>
                <c:pt idx="748">
                  <c:v>5.297376719350684E-2</c:v>
                </c:pt>
                <c:pt idx="749">
                  <c:v>5.2980399935487338E-2</c:v>
                </c:pt>
                <c:pt idx="750">
                  <c:v>5.297429868968697E-2</c:v>
                </c:pt>
                <c:pt idx="751">
                  <c:v>5.2980703303979963E-2</c:v>
                </c:pt>
                <c:pt idx="752">
                  <c:v>5.2999584435471217E-2</c:v>
                </c:pt>
                <c:pt idx="753">
                  <c:v>5.3005680695521827E-2</c:v>
                </c:pt>
                <c:pt idx="754">
                  <c:v>5.2999018600493913E-2</c:v>
                </c:pt>
                <c:pt idx="755">
                  <c:v>5.3004912077175816E-2</c:v>
                </c:pt>
                <c:pt idx="756">
                  <c:v>5.3023389856785244E-2</c:v>
                </c:pt>
                <c:pt idx="757">
                  <c:v>5.3029246281548592E-2</c:v>
                </c:pt>
                <c:pt idx="758">
                  <c:v>5.3035157009309566E-2</c:v>
                </c:pt>
                <c:pt idx="759">
                  <c:v>5.302854712399141E-2</c:v>
                </c:pt>
                <c:pt idx="760">
                  <c:v>5.3034708215732827E-2</c:v>
                </c:pt>
                <c:pt idx="761">
                  <c:v>5.3053658643262336E-2</c:v>
                </c:pt>
                <c:pt idx="762">
                  <c:v>5.3060149990768003E-2</c:v>
                </c:pt>
                <c:pt idx="763">
                  <c:v>5.3079429501650503E-2</c:v>
                </c:pt>
                <c:pt idx="764">
                  <c:v>5.3086286978021466E-2</c:v>
                </c:pt>
                <c:pt idx="765">
                  <c:v>5.3093271541445164E-2</c:v>
                </c:pt>
                <c:pt idx="766">
                  <c:v>5.3087664144516579E-2</c:v>
                </c:pt>
                <c:pt idx="767">
                  <c:v>5.3107197008470108E-2</c:v>
                </c:pt>
                <c:pt idx="768">
                  <c:v>5.3101337943543186E-2</c:v>
                </c:pt>
                <c:pt idx="769">
                  <c:v>5.3107991589287834E-2</c:v>
                </c:pt>
                <c:pt idx="770">
                  <c:v>5.3114498655135019E-2</c:v>
                </c:pt>
                <c:pt idx="771">
                  <c:v>5.3120877368538127E-2</c:v>
                </c:pt>
                <c:pt idx="772">
                  <c:v>5.3127127693688429E-2</c:v>
                </c:pt>
                <c:pt idx="773">
                  <c:v>5.3133259240386893E-2</c:v>
                </c:pt>
                <c:pt idx="774">
                  <c:v>5.312668639683505E-2</c:v>
                </c:pt>
                <c:pt idx="775">
                  <c:v>5.3145315137503174E-2</c:v>
                </c:pt>
                <c:pt idx="776">
                  <c:v>5.313867421695645E-2</c:v>
                </c:pt>
                <c:pt idx="777">
                  <c:v>5.3132064250417783E-2</c:v>
                </c:pt>
                <c:pt idx="778">
                  <c:v>5.3138195725231596E-2</c:v>
                </c:pt>
                <c:pt idx="779">
                  <c:v>5.3144514050674878E-2</c:v>
                </c:pt>
                <c:pt idx="780">
                  <c:v>5.3151022376168401E-2</c:v>
                </c:pt>
                <c:pt idx="781">
                  <c:v>5.3145055121398541E-2</c:v>
                </c:pt>
                <c:pt idx="782">
                  <c:v>5.3151839950079327E-2</c:v>
                </c:pt>
                <c:pt idx="783">
                  <c:v>5.3146093581608267E-2</c:v>
                </c:pt>
                <c:pt idx="784">
                  <c:v>5.3153045270359141E-2</c:v>
                </c:pt>
                <c:pt idx="785">
                  <c:v>5.3147419471169979E-2</c:v>
                </c:pt>
                <c:pt idx="786">
                  <c:v>5.3167039722389002E-2</c:v>
                </c:pt>
                <c:pt idx="787">
                  <c:v>5.3148712831914045E-2</c:v>
                </c:pt>
                <c:pt idx="788">
                  <c:v>5.3142887583795949E-2</c:v>
                </c:pt>
                <c:pt idx="789">
                  <c:v>5.3162180277853001E-2</c:v>
                </c:pt>
                <c:pt idx="790">
                  <c:v>5.3168669896723572E-2</c:v>
                </c:pt>
                <c:pt idx="791">
                  <c:v>5.3162375074018435E-2</c:v>
                </c:pt>
                <c:pt idx="792">
                  <c:v>5.3181223987391044E-2</c:v>
                </c:pt>
                <c:pt idx="793">
                  <c:v>5.3162148000166949E-2</c:v>
                </c:pt>
                <c:pt idx="794">
                  <c:v>5.3168297551764651E-2</c:v>
                </c:pt>
                <c:pt idx="795">
                  <c:v>5.3174482888178866E-2</c:v>
                </c:pt>
                <c:pt idx="796">
                  <c:v>5.3168070490147941E-2</c:v>
                </c:pt>
                <c:pt idx="797">
                  <c:v>5.3174393145634616E-2</c:v>
                </c:pt>
                <c:pt idx="798">
                  <c:v>5.3168228069677116E-2</c:v>
                </c:pt>
                <c:pt idx="799">
                  <c:v>5.3187501892688706E-2</c:v>
                </c:pt>
                <c:pt idx="800">
                  <c:v>5.3206951852095036E-2</c:v>
                </c:pt>
                <c:pt idx="801">
                  <c:v>5.3201296589181685E-2</c:v>
                </c:pt>
                <c:pt idx="802">
                  <c:v>5.3195747888792749E-2</c:v>
                </c:pt>
                <c:pt idx="803">
                  <c:v>5.3215517629559866E-2</c:v>
                </c:pt>
                <c:pt idx="804">
                  <c:v>5.3210013467752539E-2</c:v>
                </c:pt>
                <c:pt idx="805">
                  <c:v>5.3229752466924095E-2</c:v>
                </c:pt>
                <c:pt idx="806">
                  <c:v>5.3236768431311761E-2</c:v>
                </c:pt>
                <c:pt idx="807">
                  <c:v>5.324369527557319E-2</c:v>
                </c:pt>
                <c:pt idx="808">
                  <c:v>5.325048586065044E-2</c:v>
                </c:pt>
                <c:pt idx="809">
                  <c:v>5.3244490394123413E-2</c:v>
                </c:pt>
                <c:pt idx="810">
                  <c:v>5.3263623936809099E-2</c:v>
                </c:pt>
                <c:pt idx="811">
                  <c:v>5.3257343796890601E-2</c:v>
                </c:pt>
                <c:pt idx="812">
                  <c:v>5.3263646778520898E-2</c:v>
                </c:pt>
                <c:pt idx="813">
                  <c:v>5.3282571781669522E-2</c:v>
                </c:pt>
                <c:pt idx="814">
                  <c:v>5.3276254557611279E-2</c:v>
                </c:pt>
                <c:pt idx="815">
                  <c:v>5.3282665016332394E-2</c:v>
                </c:pt>
                <c:pt idx="816">
                  <c:v>5.3301822590727563E-2</c:v>
                </c:pt>
                <c:pt idx="817">
                  <c:v>5.3295843528498636E-2</c:v>
                </c:pt>
                <c:pt idx="818">
                  <c:v>5.3302674912979228E-2</c:v>
                </c:pt>
                <c:pt idx="819">
                  <c:v>5.3309650834600063E-2</c:v>
                </c:pt>
                <c:pt idx="820">
                  <c:v>5.3304134497424355E-2</c:v>
                </c:pt>
                <c:pt idx="821">
                  <c:v>5.3323983245258152E-2</c:v>
                </c:pt>
                <c:pt idx="822">
                  <c:v>5.3343923168889161E-2</c:v>
                </c:pt>
                <c:pt idx="823">
                  <c:v>5.3325961178501871E-2</c:v>
                </c:pt>
                <c:pt idx="824">
                  <c:v>5.3345845459381883E-2</c:v>
                </c:pt>
                <c:pt idx="825">
                  <c:v>5.3340348360242623E-2</c:v>
                </c:pt>
                <c:pt idx="826">
                  <c:v>5.3359996965800467E-2</c:v>
                </c:pt>
                <c:pt idx="827">
                  <c:v>5.3341617822975591E-2</c:v>
                </c:pt>
                <c:pt idx="828">
                  <c:v>5.3373628603088509E-2</c:v>
                </c:pt>
                <c:pt idx="829">
                  <c:v>5.3367620953769734E-2</c:v>
                </c:pt>
                <c:pt idx="830">
                  <c:v>5.3361506747671233E-2</c:v>
                </c:pt>
                <c:pt idx="831">
                  <c:v>5.3380585064394463E-2</c:v>
                </c:pt>
                <c:pt idx="832">
                  <c:v>5.3374374071997792E-2</c:v>
                </c:pt>
                <c:pt idx="833">
                  <c:v>5.3380839811040678E-2</c:v>
                </c:pt>
                <c:pt idx="834">
                  <c:v>5.3374785406614583E-2</c:v>
                </c:pt>
                <c:pt idx="835">
                  <c:v>5.336883387362068E-2</c:v>
                </c:pt>
                <c:pt idx="836">
                  <c:v>5.338831991792968E-2</c:v>
                </c:pt>
                <c:pt idx="837">
                  <c:v>5.3395327888404183E-2</c:v>
                </c:pt>
                <c:pt idx="838">
                  <c:v>5.3389853230838745E-2</c:v>
                </c:pt>
                <c:pt idx="839">
                  <c:v>5.3397143641736707E-2</c:v>
                </c:pt>
                <c:pt idx="840">
                  <c:v>5.3404499643701794E-2</c:v>
                </c:pt>
                <c:pt idx="841">
                  <c:v>5.3386658282097911E-2</c:v>
                </c:pt>
                <c:pt idx="842">
                  <c:v>5.3394069787722605E-2</c:v>
                </c:pt>
                <c:pt idx="843">
                  <c:v>5.3388813001406556E-2</c:v>
                </c:pt>
                <c:pt idx="844">
                  <c:v>5.3396089744736336E-2</c:v>
                </c:pt>
                <c:pt idx="845">
                  <c:v>5.3403250407214553E-2</c:v>
                </c:pt>
                <c:pt idx="846">
                  <c:v>5.3422861586022108E-2</c:v>
                </c:pt>
                <c:pt idx="847">
                  <c:v>5.3417067267833157E-2</c:v>
                </c:pt>
                <c:pt idx="848">
                  <c:v>5.3423815404839016E-2</c:v>
                </c:pt>
                <c:pt idx="849">
                  <c:v>5.3430447899095429E-2</c:v>
                </c:pt>
                <c:pt idx="850">
                  <c:v>5.3424417109180278E-2</c:v>
                </c:pt>
                <c:pt idx="851">
                  <c:v>5.3431026131717227E-2</c:v>
                </c:pt>
                <c:pt idx="852">
                  <c:v>5.3425036995078064E-2</c:v>
                </c:pt>
                <c:pt idx="853">
                  <c:v>5.3444397495819848E-2</c:v>
                </c:pt>
                <c:pt idx="854">
                  <c:v>5.3425981572458467E-2</c:v>
                </c:pt>
                <c:pt idx="855">
                  <c:v>5.3445629375844933E-2</c:v>
                </c:pt>
                <c:pt idx="856">
                  <c:v>5.3465457781079785E-2</c:v>
                </c:pt>
                <c:pt idx="857">
                  <c:v>5.3460159306125701E-2</c:v>
                </c:pt>
                <c:pt idx="858">
                  <c:v>5.3467597981479827E-2</c:v>
                </c:pt>
                <c:pt idx="859">
                  <c:v>5.3449863416190201E-2</c:v>
                </c:pt>
                <c:pt idx="860">
                  <c:v>5.3482688679203028E-2</c:v>
                </c:pt>
                <c:pt idx="861">
                  <c:v>5.3490233966477868E-2</c:v>
                </c:pt>
                <c:pt idx="862">
                  <c:v>5.3497728249497722E-2</c:v>
                </c:pt>
                <c:pt idx="863">
                  <c:v>5.3505120621132385E-2</c:v>
                </c:pt>
                <c:pt idx="864">
                  <c:v>5.3512401845034065E-2</c:v>
                </c:pt>
                <c:pt idx="865">
                  <c:v>5.3494245274813751E-2</c:v>
                </c:pt>
                <c:pt idx="866">
                  <c:v>5.3501225102446377E-2</c:v>
                </c:pt>
                <c:pt idx="867">
                  <c:v>5.3533345557562804E-2</c:v>
                </c:pt>
                <c:pt idx="868">
                  <c:v>5.3540116681478629E-2</c:v>
                </c:pt>
                <c:pt idx="869">
                  <c:v>5.3546841304523821E-2</c:v>
                </c:pt>
                <c:pt idx="870">
                  <c:v>5.3528361036935937E-2</c:v>
                </c:pt>
                <c:pt idx="871">
                  <c:v>5.3560416117265572E-2</c:v>
                </c:pt>
                <c:pt idx="872">
                  <c:v>5.3542065278985355E-2</c:v>
                </c:pt>
                <c:pt idx="873">
                  <c:v>5.3574370884419825E-2</c:v>
                </c:pt>
                <c:pt idx="874">
                  <c:v>5.3581573272235103E-2</c:v>
                </c:pt>
                <c:pt idx="875">
                  <c:v>5.3588909433626777E-2</c:v>
                </c:pt>
                <c:pt idx="876">
                  <c:v>5.3571128298407197E-2</c:v>
                </c:pt>
                <c:pt idx="877">
                  <c:v>5.3578752568132958E-2</c:v>
                </c:pt>
                <c:pt idx="878">
                  <c:v>5.3611697589086529E-2</c:v>
                </c:pt>
                <c:pt idx="879">
                  <c:v>5.3619419194754624E-2</c:v>
                </c:pt>
                <c:pt idx="880">
                  <c:v>5.3627084252045189E-2</c:v>
                </c:pt>
                <c:pt idx="881">
                  <c:v>5.3609433290684662E-2</c:v>
                </c:pt>
                <c:pt idx="882">
                  <c:v>5.3616936529619949E-2</c:v>
                </c:pt>
                <c:pt idx="883">
                  <c:v>5.3624295571783595E-2</c:v>
                </c:pt>
                <c:pt idx="884">
                  <c:v>5.3631544431301213E-2</c:v>
                </c:pt>
                <c:pt idx="885">
                  <c:v>5.3613383762339616E-2</c:v>
                </c:pt>
                <c:pt idx="886">
                  <c:v>5.3645633134308507E-2</c:v>
                </c:pt>
                <c:pt idx="887">
                  <c:v>5.3652533229198392E-2</c:v>
                </c:pt>
                <c:pt idx="888">
                  <c:v>5.3634150009567262E-2</c:v>
                </c:pt>
                <c:pt idx="889">
                  <c:v>5.3666311240814231E-2</c:v>
                </c:pt>
                <c:pt idx="890">
                  <c:v>5.3622745559162313E-2</c:v>
                </c:pt>
                <c:pt idx="891">
                  <c:v>5.36551167710125E-2</c:v>
                </c:pt>
                <c:pt idx="892">
                  <c:v>5.3662307933772406E-2</c:v>
                </c:pt>
                <c:pt idx="893">
                  <c:v>5.3644435332263804E-2</c:v>
                </c:pt>
                <c:pt idx="894">
                  <c:v>5.36519570103157E-2</c:v>
                </c:pt>
                <c:pt idx="895">
                  <c:v>5.3659627748321267E-2</c:v>
                </c:pt>
                <c:pt idx="896">
                  <c:v>5.3667371040486501E-2</c:v>
                </c:pt>
                <c:pt idx="897">
                  <c:v>5.3675198575903353E-2</c:v>
                </c:pt>
                <c:pt idx="898">
                  <c:v>5.3683025199062429E-2</c:v>
                </c:pt>
                <c:pt idx="899">
                  <c:v>5.3665578393824867E-2</c:v>
                </c:pt>
                <c:pt idx="900">
                  <c:v>5.3698568826149859E-2</c:v>
                </c:pt>
                <c:pt idx="901">
                  <c:v>5.3680922802516857E-2</c:v>
                </c:pt>
                <c:pt idx="902">
                  <c:v>5.37136675016609E-2</c:v>
                </c:pt>
                <c:pt idx="903">
                  <c:v>5.372101279869803E-2</c:v>
                </c:pt>
                <c:pt idx="904">
                  <c:v>5.3702953345009463E-2</c:v>
                </c:pt>
                <c:pt idx="905">
                  <c:v>5.3710071500988082E-2</c:v>
                </c:pt>
                <c:pt idx="906">
                  <c:v>5.3717124822264616E-2</c:v>
                </c:pt>
                <c:pt idx="907">
                  <c:v>5.369891440117841E-2</c:v>
                </c:pt>
                <c:pt idx="908">
                  <c:v>5.3731217505790303E-2</c:v>
                </c:pt>
                <c:pt idx="909">
                  <c:v>5.3738369161331741E-2</c:v>
                </c:pt>
                <c:pt idx="910">
                  <c:v>5.3745617108141075E-2</c:v>
                </c:pt>
                <c:pt idx="911">
                  <c:v>5.3778253714779164E-2</c:v>
                </c:pt>
                <c:pt idx="912">
                  <c:v>5.3760542888230387E-2</c:v>
                </c:pt>
                <c:pt idx="913">
                  <c:v>5.3768240285776737E-2</c:v>
                </c:pt>
                <c:pt idx="914">
                  <c:v>5.3776077940832376E-2</c:v>
                </c:pt>
                <c:pt idx="915">
                  <c:v>5.3783978164187431E-2</c:v>
                </c:pt>
                <c:pt idx="916">
                  <c:v>5.3791964145483512E-2</c:v>
                </c:pt>
                <c:pt idx="917">
                  <c:v>5.3774675200931654E-2</c:v>
                </c:pt>
                <c:pt idx="918">
                  <c:v>5.3782593815444063E-2</c:v>
                </c:pt>
                <c:pt idx="919">
                  <c:v>5.3790459327755988E-2</c:v>
                </c:pt>
                <c:pt idx="920">
                  <c:v>5.3798178624610421E-2</c:v>
                </c:pt>
                <c:pt idx="921">
                  <c:v>5.3805774021114125E-2</c:v>
                </c:pt>
                <c:pt idx="922">
                  <c:v>5.3838484099261882E-2</c:v>
                </c:pt>
                <c:pt idx="923">
                  <c:v>5.3820575417454858E-2</c:v>
                </c:pt>
                <c:pt idx="924">
                  <c:v>5.3853093407441183E-2</c:v>
                </c:pt>
                <c:pt idx="925">
                  <c:v>5.3835010519292167E-2</c:v>
                </c:pt>
                <c:pt idx="926">
                  <c:v>5.3867452973696883E-2</c:v>
                </c:pt>
                <c:pt idx="927">
                  <c:v>5.3849417811816735E-2</c:v>
                </c:pt>
                <c:pt idx="928">
                  <c:v>5.3831446207821265E-2</c:v>
                </c:pt>
                <c:pt idx="929">
                  <c:v>5.3838885346293261E-2</c:v>
                </c:pt>
                <c:pt idx="930">
                  <c:v>5.3871707719392398E-2</c:v>
                </c:pt>
                <c:pt idx="931">
                  <c:v>5.3879412689439708E-2</c:v>
                </c:pt>
                <c:pt idx="932">
                  <c:v>5.3887272075565713E-2</c:v>
                </c:pt>
                <c:pt idx="933">
                  <c:v>5.3870012576153904E-2</c:v>
                </c:pt>
                <c:pt idx="934">
                  <c:v>5.3903329080838329E-2</c:v>
                </c:pt>
                <c:pt idx="935">
                  <c:v>5.3886163880073425E-2</c:v>
                </c:pt>
                <c:pt idx="936">
                  <c:v>5.3894284434956814E-2</c:v>
                </c:pt>
                <c:pt idx="937">
                  <c:v>5.390233843477224E-2</c:v>
                </c:pt>
                <c:pt idx="938">
                  <c:v>5.3910299717748668E-2</c:v>
                </c:pt>
                <c:pt idx="939">
                  <c:v>5.3918156111335436E-2</c:v>
                </c:pt>
                <c:pt idx="940">
                  <c:v>5.3925851432316409E-2</c:v>
                </c:pt>
                <c:pt idx="941">
                  <c:v>5.3908168793196029E-2</c:v>
                </c:pt>
                <c:pt idx="942">
                  <c:v>5.3915613756661103E-2</c:v>
                </c:pt>
                <c:pt idx="943">
                  <c:v>5.3922991015114739E-2</c:v>
                </c:pt>
                <c:pt idx="944">
                  <c:v>5.3955576356278956E-2</c:v>
                </c:pt>
                <c:pt idx="945">
                  <c:v>5.3912388964414686E-2</c:v>
                </c:pt>
                <c:pt idx="946">
                  <c:v>5.3970304674369377E-2</c:v>
                </c:pt>
                <c:pt idx="947">
                  <c:v>5.3927338007984528E-2</c:v>
                </c:pt>
                <c:pt idx="948">
                  <c:v>5.3935113723285515E-2</c:v>
                </c:pt>
                <c:pt idx="949">
                  <c:v>5.3968331067951285E-2</c:v>
                </c:pt>
                <c:pt idx="950">
                  <c:v>5.3951082323293764E-2</c:v>
                </c:pt>
                <c:pt idx="951">
                  <c:v>5.3984393082795096E-2</c:v>
                </c:pt>
                <c:pt idx="952">
                  <c:v>5.3967287248165047E-2</c:v>
                </c:pt>
                <c:pt idx="953">
                  <c:v>5.3975503307213894E-2</c:v>
                </c:pt>
                <c:pt idx="954">
                  <c:v>5.3983761002741534E-2</c:v>
                </c:pt>
                <c:pt idx="955">
                  <c:v>5.3966743993425458E-2</c:v>
                </c:pt>
                <c:pt idx="956">
                  <c:v>5.4000214050183071E-2</c:v>
                </c:pt>
                <c:pt idx="957">
                  <c:v>5.4033607397663858E-2</c:v>
                </c:pt>
                <c:pt idx="958">
                  <c:v>5.4041570852471021E-2</c:v>
                </c:pt>
                <c:pt idx="959">
                  <c:v>5.3998856879402743E-2</c:v>
                </c:pt>
                <c:pt idx="960">
                  <c:v>5.403174281015527E-2</c:v>
                </c:pt>
                <c:pt idx="961">
                  <c:v>5.4013984085088458E-2</c:v>
                </c:pt>
                <c:pt idx="962">
                  <c:v>5.4046723788961644E-2</c:v>
                </c:pt>
                <c:pt idx="963">
                  <c:v>5.4028934816042831E-2</c:v>
                </c:pt>
                <c:pt idx="964">
                  <c:v>5.4036432206097926E-2</c:v>
                </c:pt>
                <c:pt idx="965">
                  <c:v>5.4069229896125753E-2</c:v>
                </c:pt>
                <c:pt idx="966">
                  <c:v>5.4051563768221289E-2</c:v>
                </c:pt>
                <c:pt idx="967">
                  <c:v>5.4084572184461291E-2</c:v>
                </c:pt>
                <c:pt idx="968">
                  <c:v>5.4092456556457329E-2</c:v>
                </c:pt>
                <c:pt idx="969">
                  <c:v>5.407530035921275E-2</c:v>
                </c:pt>
                <c:pt idx="970">
                  <c:v>5.4108786007373171E-2</c:v>
                </c:pt>
                <c:pt idx="971">
                  <c:v>5.4117140710288093E-2</c:v>
                </c:pt>
                <c:pt idx="972">
                  <c:v>5.4075055362485788E-2</c:v>
                </c:pt>
                <c:pt idx="973">
                  <c:v>5.4083444823745663E-2</c:v>
                </c:pt>
                <c:pt idx="974">
                  <c:v>5.4117062457560761E-2</c:v>
                </c:pt>
                <c:pt idx="975">
                  <c:v>5.4125343034413263E-2</c:v>
                </c:pt>
                <c:pt idx="976">
                  <c:v>5.4108277304669231E-2</c:v>
                </c:pt>
                <c:pt idx="977">
                  <c:v>5.4141600333807632E-2</c:v>
                </c:pt>
                <c:pt idx="978">
                  <c:v>5.4124305335785793E-2</c:v>
                </c:pt>
                <c:pt idx="979">
                  <c:v>5.415734086216805E-2</c:v>
                </c:pt>
                <c:pt idx="980">
                  <c:v>5.4165000187954032E-2</c:v>
                </c:pt>
                <c:pt idx="981">
                  <c:v>5.4122081126614881E-2</c:v>
                </c:pt>
                <c:pt idx="982">
                  <c:v>5.4154889318055253E-2</c:v>
                </c:pt>
                <c:pt idx="983">
                  <c:v>5.4162502327721726E-2</c:v>
                </c:pt>
                <c:pt idx="984">
                  <c:v>5.4170208069651733E-2</c:v>
                </c:pt>
                <c:pt idx="985">
                  <c:v>5.4178029564194791E-2</c:v>
                </c:pt>
                <c:pt idx="986">
                  <c:v>5.4185997431473967E-2</c:v>
                </c:pt>
                <c:pt idx="987">
                  <c:v>5.4194071229456381E-2</c:v>
                </c:pt>
                <c:pt idx="988">
                  <c:v>5.4202300562525174E-2</c:v>
                </c:pt>
                <c:pt idx="989">
                  <c:v>5.4210685598487837E-2</c:v>
                </c:pt>
                <c:pt idx="990">
                  <c:v>5.4219148623230316E-2</c:v>
                </c:pt>
                <c:pt idx="991">
                  <c:v>5.4177174845225357E-2</c:v>
                </c:pt>
                <c:pt idx="992">
                  <c:v>5.4236274652752207E-2</c:v>
                </c:pt>
                <c:pt idx="993">
                  <c:v>5.4194271329960103E-2</c:v>
                </c:pt>
                <c:pt idx="994">
                  <c:v>5.4253192105192541E-2</c:v>
                </c:pt>
                <c:pt idx="995">
                  <c:v>5.426149373959948E-2</c:v>
                </c:pt>
                <c:pt idx="996">
                  <c:v>5.4219112232016163E-2</c:v>
                </c:pt>
                <c:pt idx="997">
                  <c:v>5.4227142222520154E-2</c:v>
                </c:pt>
                <c:pt idx="998">
                  <c:v>5.4260297010858993E-2</c:v>
                </c:pt>
                <c:pt idx="999">
                  <c:v>5.4293371226713044E-2</c:v>
                </c:pt>
                <c:pt idx="1000">
                  <c:v>5.4275877759407481E-2</c:v>
                </c:pt>
                <c:pt idx="1001">
                  <c:v>5.449563845623201E-2</c:v>
                </c:pt>
                <c:pt idx="1002">
                  <c:v>5.5054767233304068E-2</c:v>
                </c:pt>
                <c:pt idx="1003">
                  <c:v>5.5491016907806584E-2</c:v>
                </c:pt>
                <c:pt idx="1004">
                  <c:v>5.5167229001784765E-2</c:v>
                </c:pt>
                <c:pt idx="1005">
                  <c:v>5.4233182908730498E-2</c:v>
                </c:pt>
                <c:pt idx="1006">
                  <c:v>5.4921054069705641E-2</c:v>
                </c:pt>
                <c:pt idx="1007">
                  <c:v>5.5906262036564791E-2</c:v>
                </c:pt>
                <c:pt idx="1008">
                  <c:v>5.6514714907101117E-2</c:v>
                </c:pt>
                <c:pt idx="1009">
                  <c:v>5.6923676981853272E-2</c:v>
                </c:pt>
                <c:pt idx="1010">
                  <c:v>5.7133164737488779E-2</c:v>
                </c:pt>
                <c:pt idx="1011">
                  <c:v>5.7268732712693581E-2</c:v>
                </c:pt>
                <c:pt idx="1012">
                  <c:v>5.7277478588542464E-2</c:v>
                </c:pt>
                <c:pt idx="1013">
                  <c:v>5.7182326511760265E-2</c:v>
                </c:pt>
                <c:pt idx="1014">
                  <c:v>5.7007979041001647E-2</c:v>
                </c:pt>
                <c:pt idx="1015">
                  <c:v>5.6706168735991672E-2</c:v>
                </c:pt>
                <c:pt idx="1016">
                  <c:v>5.6280122243673909E-2</c:v>
                </c:pt>
                <c:pt idx="1017">
                  <c:v>5.5832024956235252E-2</c:v>
                </c:pt>
                <c:pt idx="1018">
                  <c:v>5.5258919294162351E-2</c:v>
                </c:pt>
                <c:pt idx="1019">
                  <c:v>5.4633766215575391E-2</c:v>
                </c:pt>
                <c:pt idx="1020">
                  <c:v>5.4934725300024377E-2</c:v>
                </c:pt>
                <c:pt idx="1021">
                  <c:v>5.5771807268255022E-2</c:v>
                </c:pt>
                <c:pt idx="1022">
                  <c:v>5.661000650992911E-2</c:v>
                </c:pt>
                <c:pt idx="1023">
                  <c:v>5.7501195723433915E-2</c:v>
                </c:pt>
                <c:pt idx="1024">
                  <c:v>5.8420056672806281E-2</c:v>
                </c:pt>
                <c:pt idx="1025">
                  <c:v>5.9314785478502663E-2</c:v>
                </c:pt>
                <c:pt idx="1026">
                  <c:v>6.0208673714636562E-2</c:v>
                </c:pt>
                <c:pt idx="1027">
                  <c:v>6.1100070246716862E-2</c:v>
                </c:pt>
                <c:pt idx="1028">
                  <c:v>6.1938286118547195E-2</c:v>
                </c:pt>
                <c:pt idx="1029">
                  <c:v>6.2775283818813643E-2</c:v>
                </c:pt>
                <c:pt idx="1030">
                  <c:v>6.3536895719718267E-2</c:v>
                </c:pt>
                <c:pt idx="1031">
                  <c:v>6.4223392115373854E-2</c:v>
                </c:pt>
                <c:pt idx="1032">
                  <c:v>6.4833334897414149E-2</c:v>
                </c:pt>
                <c:pt idx="1033">
                  <c:v>6.5415394653954601E-2</c:v>
                </c:pt>
                <c:pt idx="1034">
                  <c:v>6.5867866296913324E-2</c:v>
                </c:pt>
                <c:pt idx="1035">
                  <c:v>6.6217182766217977E-2</c:v>
                </c:pt>
                <c:pt idx="1036">
                  <c:v>6.6516030760694039E-2</c:v>
                </c:pt>
                <c:pt idx="1037">
                  <c:v>6.6715608945757149E-2</c:v>
                </c:pt>
                <c:pt idx="1038">
                  <c:v>6.6816436616824959E-2</c:v>
                </c:pt>
                <c:pt idx="1039">
                  <c:v>6.6843156995161038E-2</c:v>
                </c:pt>
                <c:pt idx="1040">
                  <c:v>6.6769511985606211E-2</c:v>
                </c:pt>
                <c:pt idx="1041">
                  <c:v>6.6594992082713814E-2</c:v>
                </c:pt>
                <c:pt idx="1042">
                  <c:v>6.6370624419649249E-2</c:v>
                </c:pt>
                <c:pt idx="1043">
                  <c:v>6.6097607783043869E-2</c:v>
                </c:pt>
                <c:pt idx="1044">
                  <c:v>6.575160164543517E-2</c:v>
                </c:pt>
                <c:pt idx="1045">
                  <c:v>6.5332330488011209E-2</c:v>
                </c:pt>
                <c:pt idx="1046">
                  <c:v>6.4838226535612609E-2</c:v>
                </c:pt>
                <c:pt idx="1047">
                  <c:v>6.434315013435464E-2</c:v>
                </c:pt>
                <c:pt idx="1048">
                  <c:v>6.379539739289368E-2</c:v>
                </c:pt>
                <c:pt idx="1049">
                  <c:v>6.3220324629434985E-2</c:v>
                </c:pt>
                <c:pt idx="1050">
                  <c:v>6.2618806333931312E-2</c:v>
                </c:pt>
                <c:pt idx="1051">
                  <c:v>6.2067331170755621E-2</c:v>
                </c:pt>
                <c:pt idx="1052">
                  <c:v>6.1489971820784438E-2</c:v>
                </c:pt>
                <c:pt idx="1053">
                  <c:v>6.0936453471627065E-2</c:v>
                </c:pt>
                <c:pt idx="1054">
                  <c:v>6.038071960241282E-2</c:v>
                </c:pt>
                <c:pt idx="1055">
                  <c:v>5.9847989120074552E-2</c:v>
                </c:pt>
                <c:pt idx="1056">
                  <c:v>5.9364493088792276E-2</c:v>
                </c:pt>
                <c:pt idx="1057">
                  <c:v>5.8957047009632592E-2</c:v>
                </c:pt>
                <c:pt idx="1058">
                  <c:v>5.8576432917846637E-2</c:v>
                </c:pt>
                <c:pt idx="1059">
                  <c:v>5.8223069296482612E-2</c:v>
                </c:pt>
                <c:pt idx="1060">
                  <c:v>5.7947020338757566E-2</c:v>
                </c:pt>
                <c:pt idx="1061">
                  <c:v>5.7722232980751673E-2</c:v>
                </c:pt>
                <c:pt idx="1062">
                  <c:v>5.7624172520307167E-2</c:v>
                </c:pt>
                <c:pt idx="1063">
                  <c:v>5.7552134635387199E-2</c:v>
                </c:pt>
                <c:pt idx="1064">
                  <c:v>5.7557341580379374E-2</c:v>
                </c:pt>
                <c:pt idx="1065">
                  <c:v>5.7640081046773851E-2</c:v>
                </c:pt>
                <c:pt idx="1066">
                  <c:v>5.7749294713726987E-2</c:v>
                </c:pt>
                <c:pt idx="1067">
                  <c:v>5.7934349662306914E-2</c:v>
                </c:pt>
                <c:pt idx="1068">
                  <c:v>5.8244583359811197E-2</c:v>
                </c:pt>
                <c:pt idx="1069">
                  <c:v>5.8527787843170739E-2</c:v>
                </c:pt>
                <c:pt idx="1070">
                  <c:v>5.8910504790352092E-2</c:v>
                </c:pt>
                <c:pt idx="1071">
                  <c:v>5.9292350622608424E-2</c:v>
                </c:pt>
                <c:pt idx="1072">
                  <c:v>5.9774997424628204E-2</c:v>
                </c:pt>
                <c:pt idx="1073">
                  <c:v>6.0257447329524462E-2</c:v>
                </c:pt>
                <c:pt idx="1074">
                  <c:v>6.0764599545242867E-2</c:v>
                </c:pt>
                <c:pt idx="1075">
                  <c:v>6.1296098266719466E-2</c:v>
                </c:pt>
                <c:pt idx="1076">
                  <c:v>6.1826816321582309E-2</c:v>
                </c:pt>
                <c:pt idx="1077">
                  <c:v>6.238276484336662E-2</c:v>
                </c:pt>
                <c:pt idx="1078">
                  <c:v>6.2914396343065088E-2</c:v>
                </c:pt>
                <c:pt idx="1079">
                  <c:v>6.3472867768373159E-2</c:v>
                </c:pt>
                <c:pt idx="1080">
                  <c:v>6.4007610233947937E-2</c:v>
                </c:pt>
                <c:pt idx="1081">
                  <c:v>6.4467448560834556E-2</c:v>
                </c:pt>
                <c:pt idx="1082">
                  <c:v>6.4952713340389268E-2</c:v>
                </c:pt>
                <c:pt idx="1083">
                  <c:v>6.5387195445428287E-2</c:v>
                </c:pt>
                <c:pt idx="1084">
                  <c:v>6.5796199620067469E-2</c:v>
                </c:pt>
                <c:pt idx="1085">
                  <c:v>6.6104181940818338E-2</c:v>
                </c:pt>
                <c:pt idx="1086">
                  <c:v>6.6386963077554081E-2</c:v>
                </c:pt>
                <c:pt idx="1087">
                  <c:v>6.6644177293856632E-2</c:v>
                </c:pt>
                <c:pt idx="1088">
                  <c:v>6.6824592597578517E-2</c:v>
                </c:pt>
                <c:pt idx="1089">
                  <c:v>6.6978182227307129E-2</c:v>
                </c:pt>
                <c:pt idx="1090">
                  <c:v>6.7029108914657853E-2</c:v>
                </c:pt>
                <c:pt idx="1091">
                  <c:v>6.7028409727056135E-2</c:v>
                </c:pt>
                <c:pt idx="1092">
                  <c:v>6.7027436859601303E-2</c:v>
                </c:pt>
                <c:pt idx="1093">
                  <c:v>6.6925758613805689E-2</c:v>
                </c:pt>
                <c:pt idx="1094">
                  <c:v>6.6799435734599982E-2</c:v>
                </c:pt>
                <c:pt idx="1095">
                  <c:v>6.6597879034829222E-2</c:v>
                </c:pt>
                <c:pt idx="1096">
                  <c:v>6.6396777200432466E-2</c:v>
                </c:pt>
                <c:pt idx="1097">
                  <c:v>6.614576275663335E-2</c:v>
                </c:pt>
                <c:pt idx="1098">
                  <c:v>6.5870500931382484E-2</c:v>
                </c:pt>
                <c:pt idx="1099">
                  <c:v>6.5571422566078619E-2</c:v>
                </c:pt>
                <c:pt idx="1100">
                  <c:v>6.5248597490736318E-2</c:v>
                </c:pt>
                <c:pt idx="1101">
                  <c:v>6.4876346154210993E-2</c:v>
                </c:pt>
                <c:pt idx="1102">
                  <c:v>6.4554991879185411E-2</c:v>
                </c:pt>
                <c:pt idx="1103">
                  <c:v>6.420794548391455E-2</c:v>
                </c:pt>
                <c:pt idx="1104">
                  <c:v>6.386000477044769E-2</c:v>
                </c:pt>
                <c:pt idx="1105">
                  <c:v>6.3536318088806235E-2</c:v>
                </c:pt>
                <c:pt idx="1106">
                  <c:v>6.3186437146925373E-2</c:v>
                </c:pt>
                <c:pt idx="1107">
                  <c:v>6.2886177115784259E-2</c:v>
                </c:pt>
                <c:pt idx="1108">
                  <c:v>6.2584811161576423E-2</c:v>
                </c:pt>
                <c:pt idx="1109">
                  <c:v>6.2332635226466197E-2</c:v>
                </c:pt>
                <c:pt idx="1110">
                  <c:v>6.2079055179642635E-2</c:v>
                </c:pt>
                <c:pt idx="1111">
                  <c:v>6.1925459538662291E-2</c:v>
                </c:pt>
                <c:pt idx="1112">
                  <c:v>6.1771437949688035E-2</c:v>
                </c:pt>
                <c:pt idx="1113">
                  <c:v>6.1617771868302022E-2</c:v>
                </c:pt>
                <c:pt idx="1114">
                  <c:v>6.1540861581531131E-2</c:v>
                </c:pt>
                <c:pt idx="1115">
                  <c:v>6.1490411240897623E-2</c:v>
                </c:pt>
                <c:pt idx="1116">
                  <c:v>6.1491675494262196E-2</c:v>
                </c:pt>
                <c:pt idx="1117">
                  <c:v>6.1544545815567349E-2</c:v>
                </c:pt>
                <c:pt idx="1118">
                  <c:v>6.1649011355743098E-2</c:v>
                </c:pt>
                <c:pt idx="1119">
                  <c:v>6.1754607902998117E-2</c:v>
                </c:pt>
                <c:pt idx="1120">
                  <c:v>6.1911892001192549E-2</c:v>
                </c:pt>
                <c:pt idx="1121">
                  <c:v>6.2120609921257959E-2</c:v>
                </c:pt>
                <c:pt idx="1122">
                  <c:v>6.2354943275474431E-2</c:v>
                </c:pt>
                <c:pt idx="1123">
                  <c:v>6.2614196395412394E-2</c:v>
                </c:pt>
                <c:pt idx="1124">
                  <c:v>6.289776195038585E-2</c:v>
                </c:pt>
                <c:pt idx="1125">
                  <c:v>6.3205326607883472E-2</c:v>
                </c:pt>
                <c:pt idx="1126">
                  <c:v>6.3486317609432019E-2</c:v>
                </c:pt>
                <c:pt idx="1127">
                  <c:v>6.3816722238443105E-2</c:v>
                </c:pt>
                <c:pt idx="1128">
                  <c:v>6.4171422214895579E-2</c:v>
                </c:pt>
                <c:pt idx="1129">
                  <c:v>6.4525242483224166E-2</c:v>
                </c:pt>
                <c:pt idx="1130">
                  <c:v>6.4827726422803753E-2</c:v>
                </c:pt>
                <c:pt idx="1131">
                  <c:v>6.5129591726735381E-2</c:v>
                </c:pt>
                <c:pt idx="1132">
                  <c:v>6.5481821163057632E-2</c:v>
                </c:pt>
                <c:pt idx="1133">
                  <c:v>6.5783907836579975E-2</c:v>
                </c:pt>
                <c:pt idx="1134">
                  <c:v>6.6061670265121386E-2</c:v>
                </c:pt>
                <c:pt idx="1135">
                  <c:v>6.6315421518683623E-2</c:v>
                </c:pt>
                <c:pt idx="1136">
                  <c:v>6.654519230114557E-2</c:v>
                </c:pt>
                <c:pt idx="1137">
                  <c:v>6.6801315465180588E-2</c:v>
                </c:pt>
                <c:pt idx="1138">
                  <c:v>6.695717087571107E-2</c:v>
                </c:pt>
                <c:pt idx="1139">
                  <c:v>6.7113599484064895E-2</c:v>
                </c:pt>
                <c:pt idx="1140">
                  <c:v>6.7219892911353385E-2</c:v>
                </c:pt>
                <c:pt idx="1141">
                  <c:v>6.7326373275033019E-2</c:v>
                </c:pt>
                <c:pt idx="1142">
                  <c:v>6.7382198752119898E-2</c:v>
                </c:pt>
                <c:pt idx="1143">
                  <c:v>6.7386912820830716E-2</c:v>
                </c:pt>
                <c:pt idx="1144">
                  <c:v>6.7390602323141896E-2</c:v>
                </c:pt>
                <c:pt idx="1145">
                  <c:v>6.7342503296396336E-2</c:v>
                </c:pt>
                <c:pt idx="1146">
                  <c:v>6.7267839102721938E-2</c:v>
                </c:pt>
                <c:pt idx="1147">
                  <c:v>6.716686357836274E-2</c:v>
                </c:pt>
                <c:pt idx="1148">
                  <c:v>6.7039901125421325E-2</c:v>
                </c:pt>
                <c:pt idx="1149">
                  <c:v>6.6887380872954247E-2</c:v>
                </c:pt>
                <c:pt idx="1150">
                  <c:v>6.6734771627058237E-2</c:v>
                </c:pt>
                <c:pt idx="1151">
                  <c:v>6.6557066947405125E-2</c:v>
                </c:pt>
                <c:pt idx="1152">
                  <c:v>6.6354525176198373E-2</c:v>
                </c:pt>
                <c:pt idx="1153">
                  <c:v>6.6177970282057366E-2</c:v>
                </c:pt>
                <c:pt idx="1154">
                  <c:v>6.5951926245749193E-2</c:v>
                </c:pt>
                <c:pt idx="1155">
                  <c:v>6.5727111707232291E-2</c:v>
                </c:pt>
                <c:pt idx="1156">
                  <c:v>6.5554024405599598E-2</c:v>
                </c:pt>
                <c:pt idx="1157">
                  <c:v>6.5356606433599085E-2</c:v>
                </c:pt>
                <c:pt idx="1158">
                  <c:v>6.5159702365517755E-2</c:v>
                </c:pt>
                <c:pt idx="1159">
                  <c:v>6.4988155262601807E-2</c:v>
                </c:pt>
                <c:pt idx="1160">
                  <c:v>6.4841596963883447E-2</c:v>
                </c:pt>
                <c:pt idx="1161">
                  <c:v>6.4694506903043431E-2</c:v>
                </c:pt>
                <c:pt idx="1162">
                  <c:v>6.4571948121632847E-2</c:v>
                </c:pt>
                <c:pt idx="1163">
                  <c:v>6.4448448972285285E-2</c:v>
                </c:pt>
                <c:pt idx="1164">
                  <c:v>6.4374378056074377E-2</c:v>
                </c:pt>
                <c:pt idx="1165">
                  <c:v>6.4324362435220883E-2</c:v>
                </c:pt>
                <c:pt idx="1166">
                  <c:v>6.4298498452602854E-2</c:v>
                </c:pt>
                <c:pt idx="1167">
                  <c:v>6.4297082788214527E-2</c:v>
                </c:pt>
                <c:pt idx="1168">
                  <c:v>6.4295259136559604E-2</c:v>
                </c:pt>
                <c:pt idx="1169">
                  <c:v>6.4344082764295776E-2</c:v>
                </c:pt>
                <c:pt idx="1170">
                  <c:v>6.4393400297807879E-2</c:v>
                </c:pt>
                <c:pt idx="1171">
                  <c:v>6.4443512072271558E-2</c:v>
                </c:pt>
                <c:pt idx="1172">
                  <c:v>6.4545096204026361E-2</c:v>
                </c:pt>
                <c:pt idx="1173">
                  <c:v>6.4698290314121498E-2</c:v>
                </c:pt>
                <c:pt idx="1174">
                  <c:v>6.4852602990313271E-2</c:v>
                </c:pt>
                <c:pt idx="1175">
                  <c:v>6.5008030614074425E-2</c:v>
                </c:pt>
                <c:pt idx="1176">
                  <c:v>6.5214956545155203E-2</c:v>
                </c:pt>
                <c:pt idx="1177">
                  <c:v>6.5397279610705628E-2</c:v>
                </c:pt>
                <c:pt idx="1178">
                  <c:v>6.5579823531325729E-2</c:v>
                </c:pt>
                <c:pt idx="1179">
                  <c:v>6.5787369224217351E-2</c:v>
                </c:pt>
                <c:pt idx="1180">
                  <c:v>6.601950612616575E-2</c:v>
                </c:pt>
                <c:pt idx="1181">
                  <c:v>6.6225393119346221E-2</c:v>
                </c:pt>
                <c:pt idx="1182">
                  <c:v>6.6430167817337141E-2</c:v>
                </c:pt>
                <c:pt idx="1183">
                  <c:v>6.6633809561240917E-2</c:v>
                </c:pt>
                <c:pt idx="1184">
                  <c:v>6.6836329176615292E-2</c:v>
                </c:pt>
                <c:pt idx="1185">
                  <c:v>6.6987335241266696E-2</c:v>
                </c:pt>
                <c:pt idx="1186">
                  <c:v>6.7188096040681447E-2</c:v>
                </c:pt>
                <c:pt idx="1187">
                  <c:v>6.7312582941043669E-2</c:v>
                </c:pt>
                <c:pt idx="1188">
                  <c:v>6.7462275835989918E-2</c:v>
                </c:pt>
                <c:pt idx="1189">
                  <c:v>6.7587116416291365E-2</c:v>
                </c:pt>
                <c:pt idx="1190">
                  <c:v>6.7687499351995459E-2</c:v>
                </c:pt>
                <c:pt idx="1191">
                  <c:v>6.7788915949207815E-2</c:v>
                </c:pt>
                <c:pt idx="1192">
                  <c:v>6.7866259785373403E-2</c:v>
                </c:pt>
                <c:pt idx="1193">
                  <c:v>6.7919441852750354E-2</c:v>
                </c:pt>
                <c:pt idx="1194">
                  <c:v>6.7973621539226106E-2</c:v>
                </c:pt>
                <c:pt idx="1195">
                  <c:v>6.7978043263235824E-2</c:v>
                </c:pt>
                <c:pt idx="1196">
                  <c:v>6.7982997300359158E-2</c:v>
                </c:pt>
                <c:pt idx="1197">
                  <c:v>6.7962904918840938E-2</c:v>
                </c:pt>
                <c:pt idx="1198">
                  <c:v>6.7942604675018739E-2</c:v>
                </c:pt>
                <c:pt idx="1199">
                  <c:v>6.7845909202337309E-2</c:v>
                </c:pt>
                <c:pt idx="1200">
                  <c:v>6.7798811283698537E-2</c:v>
                </c:pt>
                <c:pt idx="1201">
                  <c:v>6.7750572745243834E-2</c:v>
                </c:pt>
                <c:pt idx="1202">
                  <c:v>6.7650596187147083E-2</c:v>
                </c:pt>
                <c:pt idx="1203">
                  <c:v>6.7549514116284112E-2</c:v>
                </c:pt>
                <c:pt idx="1204">
                  <c:v>6.7447550385008923E-2</c:v>
                </c:pt>
                <c:pt idx="1205">
                  <c:v>6.7344983939504041E-2</c:v>
                </c:pt>
                <c:pt idx="1206">
                  <c:v>6.7216848434972443E-2</c:v>
                </c:pt>
                <c:pt idx="1207">
                  <c:v>6.7114000501692625E-2</c:v>
                </c:pt>
                <c:pt idx="1208">
                  <c:v>6.7011536360266938E-2</c:v>
                </c:pt>
                <c:pt idx="1209">
                  <c:v>6.6909797125847548E-2</c:v>
                </c:pt>
                <c:pt idx="1210">
                  <c:v>6.6758518159768299E-2</c:v>
                </c:pt>
                <c:pt idx="1211">
                  <c:v>6.6709434359812386E-2</c:v>
                </c:pt>
                <c:pt idx="1212">
                  <c:v>6.6636203491113308E-2</c:v>
                </c:pt>
                <c:pt idx="1213">
                  <c:v>6.6563953189828259E-2</c:v>
                </c:pt>
                <c:pt idx="1214">
                  <c:v>6.6492392092326463E-2</c:v>
                </c:pt>
                <c:pt idx="1215">
                  <c:v>6.6471697202132071E-2</c:v>
                </c:pt>
                <c:pt idx="1216">
                  <c:v>6.642577099022437E-2</c:v>
                </c:pt>
                <c:pt idx="1217">
                  <c:v>6.6404777184924352E-2</c:v>
                </c:pt>
                <c:pt idx="1218">
                  <c:v>6.6383161604511756E-2</c:v>
                </c:pt>
                <c:pt idx="1219">
                  <c:v>6.6411183535383347E-2</c:v>
                </c:pt>
                <c:pt idx="1220">
                  <c:v>6.6438125980134738E-2</c:v>
                </c:pt>
                <c:pt idx="1221">
                  <c:v>6.6463914776312596E-2</c:v>
                </c:pt>
                <c:pt idx="1222">
                  <c:v>6.648864401331403E-2</c:v>
                </c:pt>
                <c:pt idx="1223">
                  <c:v>6.6563042234826689E-2</c:v>
                </c:pt>
                <c:pt idx="1224">
                  <c:v>6.6636915237933511E-2</c:v>
                </c:pt>
                <c:pt idx="1225">
                  <c:v>6.6710647938029694E-2</c:v>
                </c:pt>
                <c:pt idx="1226">
                  <c:v>6.6809832183788387E-2</c:v>
                </c:pt>
                <c:pt idx="1227">
                  <c:v>6.6960094935704956E-2</c:v>
                </c:pt>
                <c:pt idx="1228">
                  <c:v>6.7035352269108589E-2</c:v>
                </c:pt>
                <c:pt idx="1229">
                  <c:v>6.7162116634105373E-2</c:v>
                </c:pt>
                <c:pt idx="1230">
                  <c:v>6.7289969455062951E-2</c:v>
                </c:pt>
                <c:pt idx="1231">
                  <c:v>6.7418876186940646E-2</c:v>
                </c:pt>
                <c:pt idx="1232">
                  <c:v>6.7523471517886249E-2</c:v>
                </c:pt>
                <c:pt idx="1233">
                  <c:v>6.7679254224321778E-2</c:v>
                </c:pt>
                <c:pt idx="1234">
                  <c:v>6.7810064928817665E-2</c:v>
                </c:pt>
                <c:pt idx="1235">
                  <c:v>6.7940797041490156E-2</c:v>
                </c:pt>
                <c:pt idx="1236">
                  <c:v>6.8045787636608443E-2</c:v>
                </c:pt>
                <c:pt idx="1237">
                  <c:v>6.8175278398248412E-2</c:v>
                </c:pt>
                <c:pt idx="1238">
                  <c:v>6.8303790493696837E-2</c:v>
                </c:pt>
                <c:pt idx="1239">
                  <c:v>6.8380654131587781E-2</c:v>
                </c:pt>
                <c:pt idx="1240">
                  <c:v>6.8456418384263557E-2</c:v>
                </c:pt>
                <c:pt idx="1241">
                  <c:v>6.8556418671777489E-2</c:v>
                </c:pt>
                <c:pt idx="1242">
                  <c:v>6.8630338823874787E-2</c:v>
                </c:pt>
                <c:pt idx="1243">
                  <c:v>6.867849498214379E-2</c:v>
                </c:pt>
                <c:pt idx="1244">
                  <c:v>6.8726503654623947E-2</c:v>
                </c:pt>
                <c:pt idx="1245">
                  <c:v>6.8774798182818911E-2</c:v>
                </c:pt>
                <c:pt idx="1246">
                  <c:v>6.8773174385297731E-2</c:v>
                </c:pt>
                <c:pt idx="1247">
                  <c:v>6.8772397033511776E-2</c:v>
                </c:pt>
                <c:pt idx="1248">
                  <c:v>6.8823200196000994E-2</c:v>
                </c:pt>
                <c:pt idx="1249">
                  <c:v>6.8799268030894242E-2</c:v>
                </c:pt>
                <c:pt idx="1250">
                  <c:v>6.880159696987323E-2</c:v>
                </c:pt>
                <c:pt idx="1251">
                  <c:v>6.8728945139623479E-2</c:v>
                </c:pt>
                <c:pt idx="1252">
                  <c:v>6.8732659726973705E-2</c:v>
                </c:pt>
                <c:pt idx="1253">
                  <c:v>6.8686073502978937E-2</c:v>
                </c:pt>
                <c:pt idx="1254">
                  <c:v>6.8664617406309747E-2</c:v>
                </c:pt>
                <c:pt idx="1255">
                  <c:v>6.8617378391257117E-2</c:v>
                </c:pt>
                <c:pt idx="1256">
                  <c:v>6.8544050993546102E-2</c:v>
                </c:pt>
                <c:pt idx="1257">
                  <c:v>6.8494934583173669E-2</c:v>
                </c:pt>
                <c:pt idx="1258">
                  <c:v>6.8444716633430686E-2</c:v>
                </c:pt>
                <c:pt idx="1259">
                  <c:v>6.8368135690951362E-2</c:v>
                </c:pt>
                <c:pt idx="1260">
                  <c:v>6.8341118565621917E-2</c:v>
                </c:pt>
                <c:pt idx="1261">
                  <c:v>6.8313401672424098E-2</c:v>
                </c:pt>
                <c:pt idx="1262">
                  <c:v>6.8234731623998485E-2</c:v>
                </c:pt>
                <c:pt idx="1263">
                  <c:v>6.8181250255745202E-2</c:v>
                </c:pt>
                <c:pt idx="1264">
                  <c:v>6.8128051928021849E-2</c:v>
                </c:pt>
                <c:pt idx="1265">
                  <c:v>6.8100747796077984E-2</c:v>
                </c:pt>
                <c:pt idx="1266">
                  <c:v>6.8099584257917109E-2</c:v>
                </c:pt>
                <c:pt idx="1267">
                  <c:v>6.8074189670102647E-2</c:v>
                </c:pt>
                <c:pt idx="1268">
                  <c:v>6.8049869666611543E-2</c:v>
                </c:pt>
                <c:pt idx="1269">
                  <c:v>6.8102291783732685E-2</c:v>
                </c:pt>
                <c:pt idx="1270">
                  <c:v>6.8054414693349538E-2</c:v>
                </c:pt>
                <c:pt idx="1271">
                  <c:v>6.8082791620159885E-2</c:v>
                </c:pt>
                <c:pt idx="1272">
                  <c:v>6.8111321359417151E-2</c:v>
                </c:pt>
                <c:pt idx="1273">
                  <c:v>6.8164902170384789E-2</c:v>
                </c:pt>
                <c:pt idx="1274">
                  <c:v>6.824322308932039E-2</c:v>
                </c:pt>
                <c:pt idx="1275">
                  <c:v>6.8941837203754727E-2</c:v>
                </c:pt>
                <c:pt idx="1276">
                  <c:v>7.2660003471804749E-2</c:v>
                </c:pt>
                <c:pt idx="1277">
                  <c:v>7.4576943211156169E-2</c:v>
                </c:pt>
                <c:pt idx="1278">
                  <c:v>7.3133085550493915E-2</c:v>
                </c:pt>
                <c:pt idx="1279">
                  <c:v>7.1852812442284475E-2</c:v>
                </c:pt>
                <c:pt idx="1280">
                  <c:v>7.2090424512329249E-2</c:v>
                </c:pt>
                <c:pt idx="1281">
                  <c:v>7.2719513044675055E-2</c:v>
                </c:pt>
                <c:pt idx="1282">
                  <c:v>7.3203656638316184E-2</c:v>
                </c:pt>
                <c:pt idx="1283">
                  <c:v>7.4049305124046977E-2</c:v>
                </c:pt>
                <c:pt idx="1284">
                  <c:v>7.5831186916651167E-2</c:v>
                </c:pt>
                <c:pt idx="1285">
                  <c:v>7.8523060279399981E-2</c:v>
                </c:pt>
                <c:pt idx="1286">
                  <c:v>8.1361610263497433E-2</c:v>
                </c:pt>
                <c:pt idx="1287">
                  <c:v>8.3336159248832628E-2</c:v>
                </c:pt>
                <c:pt idx="1288">
                  <c:v>8.3440471090511767E-2</c:v>
                </c:pt>
                <c:pt idx="1289">
                  <c:v>8.2109104750637221E-2</c:v>
                </c:pt>
                <c:pt idx="1290">
                  <c:v>8.054432664882849E-2</c:v>
                </c:pt>
                <c:pt idx="1291">
                  <c:v>8.0329797379224382E-2</c:v>
                </c:pt>
                <c:pt idx="1292">
                  <c:v>8.181889163679415E-2</c:v>
                </c:pt>
                <c:pt idx="1293">
                  <c:v>8.404973534479275E-2</c:v>
                </c:pt>
                <c:pt idx="1294">
                  <c:v>8.6189524091591543E-2</c:v>
                </c:pt>
                <c:pt idx="1295">
                  <c:v>8.8273545082738811E-2</c:v>
                </c:pt>
                <c:pt idx="1296">
                  <c:v>8.994929415074715E-2</c:v>
                </c:pt>
                <c:pt idx="1297">
                  <c:v>9.1125745515037035E-2</c:v>
                </c:pt>
                <c:pt idx="1298">
                  <c:v>9.1527966097377539E-2</c:v>
                </c:pt>
                <c:pt idx="1299">
                  <c:v>9.1002552268989553E-2</c:v>
                </c:pt>
                <c:pt idx="1300">
                  <c:v>9.0032198216770068E-2</c:v>
                </c:pt>
                <c:pt idx="1301">
                  <c:v>8.9840820008504366E-2</c:v>
                </c:pt>
                <c:pt idx="1302">
                  <c:v>9.0843336881056488E-2</c:v>
                </c:pt>
                <c:pt idx="1303">
                  <c:v>9.2854242925932418E-2</c:v>
                </c:pt>
                <c:pt idx="1304">
                  <c:v>9.524969564329025E-2</c:v>
                </c:pt>
                <c:pt idx="1305">
                  <c:v>9.7376865844894134E-2</c:v>
                </c:pt>
                <c:pt idx="1306">
                  <c:v>9.8698456595803993E-2</c:v>
                </c:pt>
                <c:pt idx="1307">
                  <c:v>9.9088587192538338E-2</c:v>
                </c:pt>
                <c:pt idx="1308">
                  <c:v>9.8712146669734269E-2</c:v>
                </c:pt>
                <c:pt idx="1309">
                  <c:v>9.7959853720370221E-2</c:v>
                </c:pt>
                <c:pt idx="1310">
                  <c:v>9.7269860851912707E-2</c:v>
                </c:pt>
                <c:pt idx="1311">
                  <c:v>9.7315687558864702E-2</c:v>
                </c:pt>
                <c:pt idx="1312">
                  <c:v>9.8493830329207499E-2</c:v>
                </c:pt>
                <c:pt idx="1313">
                  <c:v>0.10058048923601955</c:v>
                </c:pt>
                <c:pt idx="1314">
                  <c:v>0.10292483363126632</c:v>
                </c:pt>
                <c:pt idx="1315">
                  <c:v>0.104673859118374</c:v>
                </c:pt>
                <c:pt idx="1316">
                  <c:v>0.10534502955090549</c:v>
                </c:pt>
                <c:pt idx="1317">
                  <c:v>0.10509990950126019</c:v>
                </c:pt>
                <c:pt idx="1318">
                  <c:v>0.10434123397249385</c:v>
                </c:pt>
                <c:pt idx="1319">
                  <c:v>0.10368533421298434</c:v>
                </c:pt>
                <c:pt idx="1320">
                  <c:v>0.10365754282878617</c:v>
                </c:pt>
                <c:pt idx="1321">
                  <c:v>0.10452187127577658</c:v>
                </c:pt>
                <c:pt idx="1322">
                  <c:v>0.10617476884623006</c:v>
                </c:pt>
                <c:pt idx="1323">
                  <c:v>0.1083955294206881</c:v>
                </c:pt>
                <c:pt idx="1324">
                  <c:v>0.11048259566728277</c:v>
                </c:pt>
                <c:pt idx="1325">
                  <c:v>0.11185657938535018</c:v>
                </c:pt>
                <c:pt idx="1326">
                  <c:v>0.11220685489063907</c:v>
                </c:pt>
                <c:pt idx="1327">
                  <c:v>0.11174675845693814</c:v>
                </c:pt>
                <c:pt idx="1328">
                  <c:v>0.11110649859229643</c:v>
                </c:pt>
                <c:pt idx="1329">
                  <c:v>0.11090231489881226</c:v>
                </c:pt>
                <c:pt idx="1330">
                  <c:v>0.1115591968146217</c:v>
                </c:pt>
                <c:pt idx="1331">
                  <c:v>0.11312502586453736</c:v>
                </c:pt>
                <c:pt idx="1332">
                  <c:v>0.11524255748032608</c:v>
                </c:pt>
                <c:pt idx="1333">
                  <c:v>0.11734021248697397</c:v>
                </c:pt>
                <c:pt idx="1334">
                  <c:v>0.11902489331711685</c:v>
                </c:pt>
                <c:pt idx="1335">
                  <c:v>0.11988589504624933</c:v>
                </c:pt>
                <c:pt idx="1336">
                  <c:v>0.11989228681805783</c:v>
                </c:pt>
                <c:pt idx="1337">
                  <c:v>0.11945148102609585</c:v>
                </c:pt>
                <c:pt idx="1338">
                  <c:v>0.11904241067027431</c:v>
                </c:pt>
                <c:pt idx="1339">
                  <c:v>0.11924842915541699</c:v>
                </c:pt>
                <c:pt idx="1340">
                  <c:v>0.1203521466607142</c:v>
                </c:pt>
                <c:pt idx="1341">
                  <c:v>0.12216670657250048</c:v>
                </c:pt>
                <c:pt idx="1342">
                  <c:v>0.12423879411305569</c:v>
                </c:pt>
                <c:pt idx="1343">
                  <c:v>0.12601295656395012</c:v>
                </c:pt>
                <c:pt idx="1344">
                  <c:v>0.12711892600766311</c:v>
                </c:pt>
                <c:pt idx="1345">
                  <c:v>0.12738143611879352</c:v>
                </c:pt>
                <c:pt idx="1346">
                  <c:v>0.1270879678702623</c:v>
                </c:pt>
                <c:pt idx="1347">
                  <c:v>0.12660081116933322</c:v>
                </c:pt>
                <c:pt idx="1348">
                  <c:v>0.12647404772820148</c:v>
                </c:pt>
                <c:pt idx="1349">
                  <c:v>0.12705020905363296</c:v>
                </c:pt>
                <c:pt idx="1350">
                  <c:v>0.12841690779269099</c:v>
                </c:pt>
                <c:pt idx="1351">
                  <c:v>0.13031046788526379</c:v>
                </c:pt>
                <c:pt idx="1352">
                  <c:v>0.13218943263583119</c:v>
                </c:pt>
                <c:pt idx="1353">
                  <c:v>0.13355122568192113</c:v>
                </c:pt>
                <c:pt idx="1354">
                  <c:v>0.13413681373990746</c:v>
                </c:pt>
                <c:pt idx="1355">
                  <c:v>0.13403254929774791</c:v>
                </c:pt>
                <c:pt idx="1356">
                  <c:v>0.13360998498420554</c:v>
                </c:pt>
                <c:pt idx="1357">
                  <c:v>0.13337990675895442</c:v>
                </c:pt>
                <c:pt idx="1358">
                  <c:v>0.13366833192632802</c:v>
                </c:pt>
                <c:pt idx="1359">
                  <c:v>0.1347412534748452</c:v>
                </c:pt>
                <c:pt idx="1360">
                  <c:v>0.13641317061208894</c:v>
                </c:pt>
                <c:pt idx="1361">
                  <c:v>0.13834905971254377</c:v>
                </c:pt>
                <c:pt idx="1362">
                  <c:v>0.14001719440294136</c:v>
                </c:pt>
                <c:pt idx="1363">
                  <c:v>0.14102223704519468</c:v>
                </c:pt>
                <c:pt idx="1364">
                  <c:v>0.14127242780661087</c:v>
                </c:pt>
                <c:pt idx="1365">
                  <c:v>0.14109793077875912</c:v>
                </c:pt>
                <c:pt idx="1366">
                  <c:v>0.14081583802692701</c:v>
                </c:pt>
                <c:pt idx="1367">
                  <c:v>0.14098313640037899</c:v>
                </c:pt>
                <c:pt idx="1368">
                  <c:v>0.14184656558816192</c:v>
                </c:pt>
                <c:pt idx="1369">
                  <c:v>0.14331286649226466</c:v>
                </c:pt>
                <c:pt idx="1370">
                  <c:v>0.14519587774086376</c:v>
                </c:pt>
                <c:pt idx="1371">
                  <c:v>0.14698819150241449</c:v>
                </c:pt>
                <c:pt idx="1372">
                  <c:v>0.14829068477203486</c:v>
                </c:pt>
                <c:pt idx="1373">
                  <c:v>0.14897557501180936</c:v>
                </c:pt>
                <c:pt idx="1374">
                  <c:v>0.14902018625641689</c:v>
                </c:pt>
                <c:pt idx="1375">
                  <c:v>0.14880531536242855</c:v>
                </c:pt>
                <c:pt idx="1376">
                  <c:v>0.1487474048483548</c:v>
                </c:pt>
                <c:pt idx="1377">
                  <c:v>0.14925713622658301</c:v>
                </c:pt>
                <c:pt idx="1378">
                  <c:v>0.15048123272251798</c:v>
                </c:pt>
                <c:pt idx="1379">
                  <c:v>0.15215299123574358</c:v>
                </c:pt>
                <c:pt idx="1380">
                  <c:v>0.15389848618079036</c:v>
                </c:pt>
                <c:pt idx="1381">
                  <c:v>0.15535134207982276</c:v>
                </c:pt>
                <c:pt idx="1382">
                  <c:v>0.15627811463762686</c:v>
                </c:pt>
                <c:pt idx="1383">
                  <c:v>0.15659113816638903</c:v>
                </c:pt>
                <c:pt idx="1384">
                  <c:v>0.15640906733064305</c:v>
                </c:pt>
                <c:pt idx="1385">
                  <c:v>0.15631618954737825</c:v>
                </c:pt>
                <c:pt idx="1386">
                  <c:v>0.15649539390541611</c:v>
                </c:pt>
                <c:pt idx="1387">
                  <c:v>0.15732323870874076</c:v>
                </c:pt>
                <c:pt idx="1388">
                  <c:v>0.15876895303559366</c:v>
                </c:pt>
                <c:pt idx="1389">
                  <c:v>0.16045863892204121</c:v>
                </c:pt>
                <c:pt idx="1390">
                  <c:v>0.16207223256893058</c:v>
                </c:pt>
                <c:pt idx="1391">
                  <c:v>0.16318787902499743</c:v>
                </c:pt>
                <c:pt idx="1392">
                  <c:v>0.16373245806597245</c:v>
                </c:pt>
                <c:pt idx="1393">
                  <c:v>0.1638134026023913</c:v>
                </c:pt>
                <c:pt idx="1394">
                  <c:v>0.16369219998078624</c:v>
                </c:pt>
                <c:pt idx="1395">
                  <c:v>0.16380013240673669</c:v>
                </c:pt>
                <c:pt idx="1396">
                  <c:v>0.16440118901109804</c:v>
                </c:pt>
                <c:pt idx="1397">
                  <c:v>0.16559921527198421</c:v>
                </c:pt>
                <c:pt idx="1398">
                  <c:v>0.16718116169967084</c:v>
                </c:pt>
                <c:pt idx="1399">
                  <c:v>0.16888917140559992</c:v>
                </c:pt>
                <c:pt idx="1400">
                  <c:v>0.1702599030845133</c:v>
                </c:pt>
                <c:pt idx="1401">
                  <c:v>0.17115777863646836</c:v>
                </c:pt>
                <c:pt idx="1402">
                  <c:v>0.17147136629815868</c:v>
                </c:pt>
                <c:pt idx="1403">
                  <c:v>0.17149401235221576</c:v>
                </c:pt>
                <c:pt idx="1404">
                  <c:v>0.17154967323174014</c:v>
                </c:pt>
                <c:pt idx="1405">
                  <c:v>0.17196796514586243</c:v>
                </c:pt>
                <c:pt idx="1406">
                  <c:v>0.17297007738807879</c:v>
                </c:pt>
                <c:pt idx="1407">
                  <c:v>0.17439802246294323</c:v>
                </c:pt>
                <c:pt idx="1408">
                  <c:v>0.17607104039858071</c:v>
                </c:pt>
                <c:pt idx="1409">
                  <c:v>0.17759366215474257</c:v>
                </c:pt>
                <c:pt idx="1410">
                  <c:v>0.17870370310452635</c:v>
                </c:pt>
                <c:pt idx="1411">
                  <c:v>0.17929179373712301</c:v>
                </c:pt>
                <c:pt idx="1412">
                  <c:v>0.17944589018151919</c:v>
                </c:pt>
                <c:pt idx="1413">
                  <c:v>0.17945175904942451</c:v>
                </c:pt>
                <c:pt idx="1414">
                  <c:v>0.17974538890295025</c:v>
                </c:pt>
                <c:pt idx="1415">
                  <c:v>0.18049212163224668</c:v>
                </c:pt>
                <c:pt idx="1416">
                  <c:v>0.18166184983328032</c:v>
                </c:pt>
                <c:pt idx="1417">
                  <c:v>0.18318921047275896</c:v>
                </c:pt>
                <c:pt idx="1418">
                  <c:v>0.18477014964210259</c:v>
                </c:pt>
                <c:pt idx="1419">
                  <c:v>0.18604340685666959</c:v>
                </c:pt>
                <c:pt idx="1420">
                  <c:v>0.18682284654464112</c:v>
                </c:pt>
                <c:pt idx="1421">
                  <c:v>0.18717388139887917</c:v>
                </c:pt>
                <c:pt idx="1422">
                  <c:v>0.18727809582789384</c:v>
                </c:pt>
                <c:pt idx="1423">
                  <c:v>0.18744433069595848</c:v>
                </c:pt>
                <c:pt idx="1424">
                  <c:v>0.18792688914627861</c:v>
                </c:pt>
                <c:pt idx="1425">
                  <c:v>0.18893313195220535</c:v>
                </c:pt>
                <c:pt idx="1426">
                  <c:v>0.19031738535728707</c:v>
                </c:pt>
                <c:pt idx="1427">
                  <c:v>0.19186530792724432</c:v>
                </c:pt>
                <c:pt idx="1428">
                  <c:v>0.19329677812603277</c:v>
                </c:pt>
                <c:pt idx="1429">
                  <c:v>0.19432084866360774</c:v>
                </c:pt>
                <c:pt idx="1430">
                  <c:v>0.19491355922780756</c:v>
                </c:pt>
                <c:pt idx="1431">
                  <c:v>0.19514494787398348</c:v>
                </c:pt>
                <c:pt idx="1432">
                  <c:v>0.19527644884550097</c:v>
                </c:pt>
                <c:pt idx="1433">
                  <c:v>0.19572377504421248</c:v>
                </c:pt>
                <c:pt idx="1434">
                  <c:v>0.19648024912303744</c:v>
                </c:pt>
                <c:pt idx="1435">
                  <c:v>0.19774206898126068</c:v>
                </c:pt>
                <c:pt idx="1436">
                  <c:v>0.19924635339478455</c:v>
                </c:pt>
                <c:pt idx="1437">
                  <c:v>0.20074563344364468</c:v>
                </c:pt>
                <c:pt idx="1438">
                  <c:v>0.20197323009211415</c:v>
                </c:pt>
                <c:pt idx="1439">
                  <c:v>0.20278156929211147</c:v>
                </c:pt>
                <c:pt idx="1440">
                  <c:v>0.20317800750618903</c:v>
                </c:pt>
                <c:pt idx="1441">
                  <c:v>0.20343472692977826</c:v>
                </c:pt>
                <c:pt idx="1442">
                  <c:v>0.20375085358247491</c:v>
                </c:pt>
                <c:pt idx="1443">
                  <c:v>0.20438699890579748</c:v>
                </c:pt>
                <c:pt idx="1444">
                  <c:v>0.2054402159442891</c:v>
                </c:pt>
                <c:pt idx="1445">
                  <c:v>0.2068554172593772</c:v>
                </c:pt>
                <c:pt idx="1446">
                  <c:v>0.20833577005152901</c:v>
                </c:pt>
                <c:pt idx="1447">
                  <c:v>0.2096904661856287</c:v>
                </c:pt>
                <c:pt idx="1448">
                  <c:v>0.21064523993214085</c:v>
                </c:pt>
                <c:pt idx="1449">
                  <c:v>0.2113039708130616</c:v>
                </c:pt>
                <c:pt idx="1450">
                  <c:v>0.21156141388572591</c:v>
                </c:pt>
                <c:pt idx="1451">
                  <c:v>0.21188184997271425</c:v>
                </c:pt>
                <c:pt idx="1452">
                  <c:v>0.21236455640292429</c:v>
                </c:pt>
                <c:pt idx="1453">
                  <c:v>0.21321769879047511</c:v>
                </c:pt>
                <c:pt idx="1454">
                  <c:v>0.21446559396705064</c:v>
                </c:pt>
                <c:pt idx="1455">
                  <c:v>0.21590105510275845</c:v>
                </c:pt>
                <c:pt idx="1456">
                  <c:v>0.21728000479348178</c:v>
                </c:pt>
                <c:pt idx="1457">
                  <c:v>0.2184764921856045</c:v>
                </c:pt>
                <c:pt idx="1458">
                  <c:v>0.21922533794868523</c:v>
                </c:pt>
                <c:pt idx="1459">
                  <c:v>0.21969839881232889</c:v>
                </c:pt>
                <c:pt idx="1460">
                  <c:v>0.22000371854990447</c:v>
                </c:pt>
                <c:pt idx="1461">
                  <c:v>0.22043385464603107</c:v>
                </c:pt>
                <c:pt idx="1462">
                  <c:v>0.22116078751301718</c:v>
                </c:pt>
                <c:pt idx="1463">
                  <c:v>0.22222878613136154</c:v>
                </c:pt>
                <c:pt idx="1464">
                  <c:v>0.22360222943781602</c:v>
                </c:pt>
                <c:pt idx="1465">
                  <c:v>0.22505287272847138</c:v>
                </c:pt>
                <c:pt idx="1466">
                  <c:v>0.226323113610614</c:v>
                </c:pt>
                <c:pt idx="1467">
                  <c:v>0.22732564432223953</c:v>
                </c:pt>
                <c:pt idx="1468">
                  <c:v>0.22795932183915144</c:v>
                </c:pt>
                <c:pt idx="1469">
                  <c:v>0.22834505626791704</c:v>
                </c:pt>
                <c:pt idx="1470">
                  <c:v>0.22874724405875044</c:v>
                </c:pt>
                <c:pt idx="1471">
                  <c:v>0.22935584820443555</c:v>
                </c:pt>
                <c:pt idx="1472">
                  <c:v>0.23029624448321651</c:v>
                </c:pt>
                <c:pt idx="1473">
                  <c:v>0.23157733459682134</c:v>
                </c:pt>
                <c:pt idx="1474">
                  <c:v>0.23297442341845662</c:v>
                </c:pt>
                <c:pt idx="1475">
                  <c:v>0.23434595520442156</c:v>
                </c:pt>
                <c:pt idx="1476">
                  <c:v>0.23547490465326298</c:v>
                </c:pt>
                <c:pt idx="1477">
                  <c:v>0.23624959292139455</c:v>
                </c:pt>
                <c:pt idx="1478">
                  <c:v>0.23674993331446936</c:v>
                </c:pt>
                <c:pt idx="1479">
                  <c:v>0.23719716550424561</c:v>
                </c:pt>
                <c:pt idx="1480">
                  <c:v>0.23770310760110841</c:v>
                </c:pt>
                <c:pt idx="1481">
                  <c:v>0.23848215616249033</c:v>
                </c:pt>
                <c:pt idx="1482">
                  <c:v>0.23963146947838884</c:v>
                </c:pt>
                <c:pt idx="1483">
                  <c:v>0.24096138083933677</c:v>
                </c:pt>
                <c:pt idx="1484">
                  <c:v>0.24233752134313924</c:v>
                </c:pt>
                <c:pt idx="1485">
                  <c:v>0.24358380133965035</c:v>
                </c:pt>
                <c:pt idx="1486">
                  <c:v>0.24451741482766401</c:v>
                </c:pt>
                <c:pt idx="1487">
                  <c:v>0.24520569610596504</c:v>
                </c:pt>
                <c:pt idx="1488">
                  <c:v>0.24564008311708457</c:v>
                </c:pt>
                <c:pt idx="1489">
                  <c:v>0.24611336594950167</c:v>
                </c:pt>
                <c:pt idx="1490">
                  <c:v>0.24680958500612354</c:v>
                </c:pt>
                <c:pt idx="1491">
                  <c:v>0.24780189077513495</c:v>
                </c:pt>
                <c:pt idx="1492">
                  <c:v>0.24903724351510287</c:v>
                </c:pt>
                <c:pt idx="1493">
                  <c:v>0.25045078004868637</c:v>
                </c:pt>
                <c:pt idx="1494">
                  <c:v>0.25174954086671891</c:v>
                </c:pt>
                <c:pt idx="1495">
                  <c:v>0.25284740401980194</c:v>
                </c:pt>
                <c:pt idx="1496">
                  <c:v>0.2536307189339031</c:v>
                </c:pt>
                <c:pt idx="1497">
                  <c:v>0.25421045994379454</c:v>
                </c:pt>
                <c:pt idx="1498">
                  <c:v>0.25469321805922229</c:v>
                </c:pt>
                <c:pt idx="1499">
                  <c:v>0.25531516503482887</c:v>
                </c:pt>
                <c:pt idx="1500">
                  <c:v>0.25621174114507134</c:v>
                </c:pt>
                <c:pt idx="1501">
                  <c:v>0.25736099786165084</c:v>
                </c:pt>
                <c:pt idx="1502">
                  <c:v>0.25864860585162552</c:v>
                </c:pt>
                <c:pt idx="1503">
                  <c:v>0.26003331704744337</c:v>
                </c:pt>
                <c:pt idx="1504">
                  <c:v>0.26124058705560582</c:v>
                </c:pt>
                <c:pt idx="1505">
                  <c:v>0.26218924179920194</c:v>
                </c:pt>
                <c:pt idx="1506">
                  <c:v>0.2628843083300253</c:v>
                </c:pt>
                <c:pt idx="1507">
                  <c:v>0.26341329813541176</c:v>
                </c:pt>
                <c:pt idx="1508">
                  <c:v>0.26399792877672851</c:v>
                </c:pt>
                <c:pt idx="1509">
                  <c:v>0.26474423721741008</c:v>
                </c:pt>
                <c:pt idx="1510">
                  <c:v>0.2658035363889904</c:v>
                </c:pt>
                <c:pt idx="1511">
                  <c:v>0.26703898237799029</c:v>
                </c:pt>
                <c:pt idx="1512">
                  <c:v>0.26839522548115313</c:v>
                </c:pt>
                <c:pt idx="1513">
                  <c:v>0.26967787271506694</c:v>
                </c:pt>
                <c:pt idx="1514">
                  <c:v>0.27072649372942637</c:v>
                </c:pt>
                <c:pt idx="1515">
                  <c:v>0.27154692372641942</c:v>
                </c:pt>
                <c:pt idx="1516">
                  <c:v>0.27217782425191206</c:v>
                </c:pt>
                <c:pt idx="1517">
                  <c:v>0.2727375875618927</c:v>
                </c:pt>
                <c:pt idx="1518">
                  <c:v>0.27341296887287436</c:v>
                </c:pt>
                <c:pt idx="1519">
                  <c:v>0.27431485789525645</c:v>
                </c:pt>
                <c:pt idx="1520">
                  <c:v>0.27550751063059842</c:v>
                </c:pt>
                <c:pt idx="1521">
                  <c:v>0.27685297170759721</c:v>
                </c:pt>
                <c:pt idx="1522">
                  <c:v>0.2780998604899475</c:v>
                </c:pt>
                <c:pt idx="1523">
                  <c:v>0.27932590357642806</c:v>
                </c:pt>
                <c:pt idx="1524">
                  <c:v>0.28021989963108246</c:v>
                </c:pt>
                <c:pt idx="1525">
                  <c:v>0.28094808170241459</c:v>
                </c:pt>
                <c:pt idx="1526">
                  <c:v>0.28156676337159475</c:v>
                </c:pt>
                <c:pt idx="1527">
                  <c:v>0.28222811450335017</c:v>
                </c:pt>
                <c:pt idx="1528">
                  <c:v>0.28306454572999118</c:v>
                </c:pt>
                <c:pt idx="1529">
                  <c:v>0.28413267499868067</c:v>
                </c:pt>
                <c:pt idx="1530">
                  <c:v>0.28536567429439391</c:v>
                </c:pt>
                <c:pt idx="1531">
                  <c:v>0.28671805536783695</c:v>
                </c:pt>
                <c:pt idx="1532">
                  <c:v>0.28794074024031097</c:v>
                </c:pt>
                <c:pt idx="1533">
                  <c:v>0.28899689500836645</c:v>
                </c:pt>
                <c:pt idx="1534">
                  <c:v>0.2898321218699686</c:v>
                </c:pt>
                <c:pt idx="1535">
                  <c:v>0.2904862031401968</c:v>
                </c:pt>
                <c:pt idx="1536">
                  <c:v>0.29111486257335534</c:v>
                </c:pt>
                <c:pt idx="1537">
                  <c:v>0.29190833226699492</c:v>
                </c:pt>
                <c:pt idx="1538">
                  <c:v>0.29290608481336333</c:v>
                </c:pt>
                <c:pt idx="1539">
                  <c:v>0.29406025378678896</c:v>
                </c:pt>
                <c:pt idx="1540">
                  <c:v>0.29533655776638534</c:v>
                </c:pt>
                <c:pt idx="1541">
                  <c:v>0.29665050209510962</c:v>
                </c:pt>
                <c:pt idx="1542">
                  <c:v>0.29774891598837183</c:v>
                </c:pt>
                <c:pt idx="1543">
                  <c:v>0.29871707387414964</c:v>
                </c:pt>
                <c:pt idx="1544">
                  <c:v>0.299476700622548</c:v>
                </c:pt>
                <c:pt idx="1545">
                  <c:v>0.30012793148903999</c:v>
                </c:pt>
                <c:pt idx="1546">
                  <c:v>0.30085551167046742</c:v>
                </c:pt>
                <c:pt idx="1547">
                  <c:v>0.30174544735321535</c:v>
                </c:pt>
                <c:pt idx="1548">
                  <c:v>0.30281390250060647</c:v>
                </c:pt>
                <c:pt idx="1549">
                  <c:v>0.30406613989989606</c:v>
                </c:pt>
                <c:pt idx="1550">
                  <c:v>0.30536569109329698</c:v>
                </c:pt>
                <c:pt idx="1551">
                  <c:v>0.30660827711269256</c:v>
                </c:pt>
                <c:pt idx="1552">
                  <c:v>0.3076006179094089</c:v>
                </c:pt>
                <c:pt idx="1553">
                  <c:v>0.30842646008295493</c:v>
                </c:pt>
                <c:pt idx="1554">
                  <c:v>0.30917565055173585</c:v>
                </c:pt>
                <c:pt idx="1555">
                  <c:v>0.30989048639825001</c:v>
                </c:pt>
                <c:pt idx="1556">
                  <c:v>0.31069139855618166</c:v>
                </c:pt>
                <c:pt idx="1557">
                  <c:v>0.31170075351584087</c:v>
                </c:pt>
                <c:pt idx="1558">
                  <c:v>0.31288713358790721</c:v>
                </c:pt>
                <c:pt idx="1559">
                  <c:v>0.31416971486142259</c:v>
                </c:pt>
                <c:pt idx="1560">
                  <c:v>0.3154535692196922</c:v>
                </c:pt>
                <c:pt idx="1561">
                  <c:v>0.3165550901198172</c:v>
                </c:pt>
                <c:pt idx="1562">
                  <c:v>0.31747414950501562</c:v>
                </c:pt>
                <c:pt idx="1563">
                  <c:v>0.31826367740503225</c:v>
                </c:pt>
                <c:pt idx="1564">
                  <c:v>0.31899166605402568</c:v>
                </c:pt>
                <c:pt idx="1565">
                  <c:v>0.31977619996561329</c:v>
                </c:pt>
                <c:pt idx="1566">
                  <c:v>0.32071018518256189</c:v>
                </c:pt>
                <c:pt idx="1567">
                  <c:v>0.32182218887546182</c:v>
                </c:pt>
                <c:pt idx="1568">
                  <c:v>0.3230654110439527</c:v>
                </c:pt>
                <c:pt idx="1569">
                  <c:v>0.32431315760119123</c:v>
                </c:pt>
                <c:pt idx="1570">
                  <c:v>0.32552849319197402</c:v>
                </c:pt>
                <c:pt idx="1571">
                  <c:v>0.32651009409978632</c:v>
                </c:pt>
                <c:pt idx="1572">
                  <c:v>0.32737637559191901</c:v>
                </c:pt>
                <c:pt idx="1573">
                  <c:v>0.32814021295775275</c:v>
                </c:pt>
                <c:pt idx="1574">
                  <c:v>0.32890753514471993</c:v>
                </c:pt>
                <c:pt idx="1575">
                  <c:v>0.3297815721944613</c:v>
                </c:pt>
                <c:pt idx="1576">
                  <c:v>0.33081916172157394</c:v>
                </c:pt>
                <c:pt idx="1577">
                  <c:v>0.33200746209824844</c:v>
                </c:pt>
                <c:pt idx="1578">
                  <c:v>0.33324505557997081</c:v>
                </c:pt>
                <c:pt idx="1579">
                  <c:v>0.33447603402589948</c:v>
                </c:pt>
                <c:pt idx="1580">
                  <c:v>0.33555862310141921</c:v>
                </c:pt>
                <c:pt idx="1581">
                  <c:v>0.33653058659015417</c:v>
                </c:pt>
                <c:pt idx="1582">
                  <c:v>0.33729734323733668</c:v>
                </c:pt>
                <c:pt idx="1583">
                  <c:v>0.33807068564903203</c:v>
                </c:pt>
                <c:pt idx="1584">
                  <c:v>0.33890373655143136</c:v>
                </c:pt>
                <c:pt idx="1585">
                  <c:v>0.33987335971881116</c:v>
                </c:pt>
                <c:pt idx="1586">
                  <c:v>0.34102311809797903</c:v>
                </c:pt>
                <c:pt idx="1587">
                  <c:v>0.34220500775375634</c:v>
                </c:pt>
                <c:pt idx="1588">
                  <c:v>0.34347801537017147</c:v>
                </c:pt>
                <c:pt idx="1589">
                  <c:v>0.34461914399886112</c:v>
                </c:pt>
                <c:pt idx="1590">
                  <c:v>0.34564278102934065</c:v>
                </c:pt>
                <c:pt idx="1591">
                  <c:v>0.34652400208186995</c:v>
                </c:pt>
                <c:pt idx="1592">
                  <c:v>0.34729834365012496</c:v>
                </c:pt>
                <c:pt idx="1593">
                  <c:v>0.34811078319225436</c:v>
                </c:pt>
                <c:pt idx="1594">
                  <c:v>0.34904947591077895</c:v>
                </c:pt>
                <c:pt idx="1595">
                  <c:v>0.35008307485457485</c:v>
                </c:pt>
                <c:pt idx="1596">
                  <c:v>0.35126957854903673</c:v>
                </c:pt>
                <c:pt idx="1597">
                  <c:v>0.35251236048260681</c:v>
                </c:pt>
                <c:pt idx="1598">
                  <c:v>0.35371758848838958</c:v>
                </c:pt>
                <c:pt idx="1599">
                  <c:v>0.35478348891481609</c:v>
                </c:pt>
                <c:pt idx="1600">
                  <c:v>0.35570814634634096</c:v>
                </c:pt>
                <c:pt idx="1601">
                  <c:v>0.35657520406541082</c:v>
                </c:pt>
                <c:pt idx="1602">
                  <c:v>0.35736258523532127</c:v>
                </c:pt>
                <c:pt idx="1603">
                  <c:v>0.35823600814353157</c:v>
                </c:pt>
                <c:pt idx="1604">
                  <c:v>0.35920842850031776</c:v>
                </c:pt>
                <c:pt idx="1605">
                  <c:v>0.36036550864282979</c:v>
                </c:pt>
                <c:pt idx="1606">
                  <c:v>0.36155975448080635</c:v>
                </c:pt>
                <c:pt idx="1607">
                  <c:v>0.36278370421724443</c:v>
                </c:pt>
                <c:pt idx="1608">
                  <c:v>0.36390341274443588</c:v>
                </c:pt>
                <c:pt idx="1609">
                  <c:v>0.36494552048329343</c:v>
                </c:pt>
                <c:pt idx="1610">
                  <c:v>0.36584065472206678</c:v>
                </c:pt>
                <c:pt idx="1611">
                  <c:v>0.36667167997223971</c:v>
                </c:pt>
                <c:pt idx="1612">
                  <c:v>0.36747249094835782</c:v>
                </c:pt>
                <c:pt idx="1613">
                  <c:v>0.36841838973610969</c:v>
                </c:pt>
                <c:pt idx="1614">
                  <c:v>0.36949268086862797</c:v>
                </c:pt>
                <c:pt idx="1615">
                  <c:v>0.37067445494072032</c:v>
                </c:pt>
                <c:pt idx="1616">
                  <c:v>0.37189755240399258</c:v>
                </c:pt>
                <c:pt idx="1617">
                  <c:v>0.37307952444554437</c:v>
                </c:pt>
                <c:pt idx="1618">
                  <c:v>0.37413127124997236</c:v>
                </c:pt>
                <c:pt idx="1619">
                  <c:v>0.37508467120724243</c:v>
                </c:pt>
                <c:pt idx="1620">
                  <c:v>0.37594882677330188</c:v>
                </c:pt>
                <c:pt idx="1621">
                  <c:v>0.37679534840155615</c:v>
                </c:pt>
                <c:pt idx="1622">
                  <c:v>0.37767733250942453</c:v>
                </c:pt>
                <c:pt idx="1623">
                  <c:v>0.37869664620213594</c:v>
                </c:pt>
                <c:pt idx="1624">
                  <c:v>0.37983172303717411</c:v>
                </c:pt>
                <c:pt idx="1625">
                  <c:v>0.38101200076014297</c:v>
                </c:pt>
                <c:pt idx="1626">
                  <c:v>0.38223852360282212</c:v>
                </c:pt>
                <c:pt idx="1627">
                  <c:v>0.38333907237755033</c:v>
                </c:pt>
                <c:pt idx="1628">
                  <c:v>0.3843757865369658</c:v>
                </c:pt>
                <c:pt idx="1629">
                  <c:v>0.38525847676136354</c:v>
                </c:pt>
                <c:pt idx="1630">
                  <c:v>0.38611687462995681</c:v>
                </c:pt>
                <c:pt idx="1631">
                  <c:v>0.38700057946432431</c:v>
                </c:pt>
                <c:pt idx="1632">
                  <c:v>0.38794744310422008</c:v>
                </c:pt>
                <c:pt idx="1633">
                  <c:v>0.38903232521377779</c:v>
                </c:pt>
                <c:pt idx="1634">
                  <c:v>0.39023223988870287</c:v>
                </c:pt>
                <c:pt idx="1635">
                  <c:v>0.39138580579408944</c:v>
                </c:pt>
                <c:pt idx="1636">
                  <c:v>0.39252132866283984</c:v>
                </c:pt>
                <c:pt idx="1637">
                  <c:v>0.39361122698210471</c:v>
                </c:pt>
                <c:pt idx="1638">
                  <c:v>0.39456850794931941</c:v>
                </c:pt>
                <c:pt idx="1639">
                  <c:v>0.39545262064717857</c:v>
                </c:pt>
                <c:pt idx="1640">
                  <c:v>0.39632849166955103</c:v>
                </c:pt>
                <c:pt idx="1641">
                  <c:v>0.39726360359289237</c:v>
                </c:pt>
                <c:pt idx="1642">
                  <c:v>0.39827450603072578</c:v>
                </c:pt>
                <c:pt idx="1643">
                  <c:v>0.39943503621772158</c:v>
                </c:pt>
                <c:pt idx="1644">
                  <c:v>0.40060101089232669</c:v>
                </c:pt>
                <c:pt idx="1645">
                  <c:v>0.40178141352911645</c:v>
                </c:pt>
                <c:pt idx="1646">
                  <c:v>0.40286511545378045</c:v>
                </c:pt>
                <c:pt idx="1647">
                  <c:v>0.40387254092232899</c:v>
                </c:pt>
                <c:pt idx="1648">
                  <c:v>0.40481744814942183</c:v>
                </c:pt>
                <c:pt idx="1649">
                  <c:v>0.40567484992042202</c:v>
                </c:pt>
                <c:pt idx="1650">
                  <c:v>0.40658605068641696</c:v>
                </c:pt>
                <c:pt idx="1651">
                  <c:v>0.40757862452341254</c:v>
                </c:pt>
                <c:pt idx="1652">
                  <c:v>0.40864514968197369</c:v>
                </c:pt>
                <c:pt idx="1653">
                  <c:v>0.4098114683830737</c:v>
                </c:pt>
                <c:pt idx="1654">
                  <c:v>0.41102187987196709</c:v>
                </c:pt>
                <c:pt idx="1655">
                  <c:v>0.41211306742401316</c:v>
                </c:pt>
                <c:pt idx="1656">
                  <c:v>0.41319241793385558</c:v>
                </c:pt>
                <c:pt idx="1657">
                  <c:v>0.41412851485361518</c:v>
                </c:pt>
                <c:pt idx="1658">
                  <c:v>0.41505559930990155</c:v>
                </c:pt>
                <c:pt idx="1659">
                  <c:v>0.41595656852235391</c:v>
                </c:pt>
                <c:pt idx="1660">
                  <c:v>0.41691466556326007</c:v>
                </c:pt>
                <c:pt idx="1661">
                  <c:v>0.41793784534360789</c:v>
                </c:pt>
                <c:pt idx="1662">
                  <c:v>0.41904578322081165</c:v>
                </c:pt>
                <c:pt idx="1663">
                  <c:v>0.42024760630356239</c:v>
                </c:pt>
                <c:pt idx="1664">
                  <c:v>0.42140885762234165</c:v>
                </c:pt>
                <c:pt idx="1665">
                  <c:v>0.42250297161482264</c:v>
                </c:pt>
                <c:pt idx="1666">
                  <c:v>0.4234822972853346</c:v>
                </c:pt>
                <c:pt idx="1667">
                  <c:v>0.42438781324698227</c:v>
                </c:pt>
                <c:pt idx="1668">
                  <c:v>0.42531663744493586</c:v>
                </c:pt>
                <c:pt idx="1669">
                  <c:v>0.42625101987986402</c:v>
                </c:pt>
                <c:pt idx="1670">
                  <c:v>0.42725999099115203</c:v>
                </c:pt>
                <c:pt idx="1671">
                  <c:v>0.42833024469558828</c:v>
                </c:pt>
                <c:pt idx="1672">
                  <c:v>0.42951224280154005</c:v>
                </c:pt>
                <c:pt idx="1673">
                  <c:v>0.43062980012264512</c:v>
                </c:pt>
                <c:pt idx="1674">
                  <c:v>0.43175414386941513</c:v>
                </c:pt>
                <c:pt idx="1675">
                  <c:v>0.4328247662860798</c:v>
                </c:pt>
                <c:pt idx="1676">
                  <c:v>0.43376484254842518</c:v>
                </c:pt>
                <c:pt idx="1677">
                  <c:v>0.43468253210104202</c:v>
                </c:pt>
                <c:pt idx="1678">
                  <c:v>0.43563009027211075</c:v>
                </c:pt>
                <c:pt idx="1679">
                  <c:v>0.43655647766071021</c:v>
                </c:pt>
                <c:pt idx="1680">
                  <c:v>0.43763875481360054</c:v>
                </c:pt>
                <c:pt idx="1681">
                  <c:v>0.43874268439172587</c:v>
                </c:pt>
                <c:pt idx="1682">
                  <c:v>0.43990547762725613</c:v>
                </c:pt>
                <c:pt idx="1683">
                  <c:v>0.44104961028413492</c:v>
                </c:pt>
                <c:pt idx="1684">
                  <c:v>0.44210632452622645</c:v>
                </c:pt>
                <c:pt idx="1685">
                  <c:v>0.4431344146915186</c:v>
                </c:pt>
                <c:pt idx="1686">
                  <c:v>0.44407561510016119</c:v>
                </c:pt>
                <c:pt idx="1687">
                  <c:v>0.44497299453356715</c:v>
                </c:pt>
                <c:pt idx="1688">
                  <c:v>0.44595235542051098</c:v>
                </c:pt>
                <c:pt idx="1689">
                  <c:v>0.44694952764279139</c:v>
                </c:pt>
                <c:pt idx="1690">
                  <c:v>0.44802159161102789</c:v>
                </c:pt>
                <c:pt idx="1691">
                  <c:v>0.44919418701296249</c:v>
                </c:pt>
                <c:pt idx="1692">
                  <c:v>0.45032105972016401</c:v>
                </c:pt>
                <c:pt idx="1693">
                  <c:v>0.45145580386947942</c:v>
                </c:pt>
                <c:pt idx="1694">
                  <c:v>0.45246948045703611</c:v>
                </c:pt>
                <c:pt idx="1695">
                  <c:v>0.45343954476899756</c:v>
                </c:pt>
                <c:pt idx="1696">
                  <c:v>0.45437196000103319</c:v>
                </c:pt>
                <c:pt idx="1697">
                  <c:v>0.45533830581573237</c:v>
                </c:pt>
                <c:pt idx="1698">
                  <c:v>0.45628046191169463</c:v>
                </c:pt>
                <c:pt idx="1699">
                  <c:v>0.45734405927630589</c:v>
                </c:pt>
                <c:pt idx="1700">
                  <c:v>0.45849357750836961</c:v>
                </c:pt>
                <c:pt idx="1701">
                  <c:v>0.4596177098236266</c:v>
                </c:pt>
                <c:pt idx="1702">
                  <c:v>0.4607458126155225</c:v>
                </c:pt>
                <c:pt idx="1703">
                  <c:v>0.46181637964096367</c:v>
                </c:pt>
                <c:pt idx="1704">
                  <c:v>0.46281795547670418</c:v>
                </c:pt>
                <c:pt idx="1705">
                  <c:v>0.46376828155306038</c:v>
                </c:pt>
                <c:pt idx="1706">
                  <c:v>0.46468160301192213</c:v>
                </c:pt>
                <c:pt idx="1707">
                  <c:v>0.46567697369278188</c:v>
                </c:pt>
                <c:pt idx="1708">
                  <c:v>0.46668370105733581</c:v>
                </c:pt>
                <c:pt idx="1709">
                  <c:v>0.46780563053696828</c:v>
                </c:pt>
                <c:pt idx="1710">
                  <c:v>0.46891786553936121</c:v>
                </c:pt>
                <c:pt idx="1711">
                  <c:v>0.47005470135427696</c:v>
                </c:pt>
                <c:pt idx="1712">
                  <c:v>0.47115084837598303</c:v>
                </c:pt>
                <c:pt idx="1713">
                  <c:v>0.47215854133435342</c:v>
                </c:pt>
                <c:pt idx="1714">
                  <c:v>0.47315778191924818</c:v>
                </c:pt>
                <c:pt idx="1715">
                  <c:v>0.47410254724971146</c:v>
                </c:pt>
                <c:pt idx="1716">
                  <c:v>0.47505945149015688</c:v>
                </c:pt>
                <c:pt idx="1717">
                  <c:v>0.47601379986668646</c:v>
                </c:pt>
                <c:pt idx="1718">
                  <c:v>0.47710633363955379</c:v>
                </c:pt>
                <c:pt idx="1719">
                  <c:v>0.47824993144896139</c:v>
                </c:pt>
                <c:pt idx="1720">
                  <c:v>0.47936109446596875</c:v>
                </c:pt>
                <c:pt idx="1721">
                  <c:v>0.48047492509057982</c:v>
                </c:pt>
                <c:pt idx="1722">
                  <c:v>0.48156124561001928</c:v>
                </c:pt>
                <c:pt idx="1723">
                  <c:v>0.4825370223429819</c:v>
                </c:pt>
                <c:pt idx="1724">
                  <c:v>0.48347068575352642</c:v>
                </c:pt>
                <c:pt idx="1725">
                  <c:v>0.4843978620020023</c:v>
                </c:pt>
                <c:pt idx="1726">
                  <c:v>0.48540670142057618</c:v>
                </c:pt>
                <c:pt idx="1727">
                  <c:v>0.48644583582503576</c:v>
                </c:pt>
                <c:pt idx="1728">
                  <c:v>0.4875158479287745</c:v>
                </c:pt>
                <c:pt idx="1729">
                  <c:v>0.48866845195976955</c:v>
                </c:pt>
                <c:pt idx="1730">
                  <c:v>0.48976647831837317</c:v>
                </c:pt>
                <c:pt idx="1731">
                  <c:v>0.49087609480996958</c:v>
                </c:pt>
                <c:pt idx="1732">
                  <c:v>0.49187906880079441</c:v>
                </c:pt>
                <c:pt idx="1733">
                  <c:v>0.49288258455583345</c:v>
                </c:pt>
                <c:pt idx="1734">
                  <c:v>0.49378845641188801</c:v>
                </c:pt>
                <c:pt idx="1735">
                  <c:v>0.49478435529247439</c:v>
                </c:pt>
                <c:pt idx="1736">
                  <c:v>0.49579920397451116</c:v>
                </c:pt>
                <c:pt idx="1737">
                  <c:v>0.49686904738231563</c:v>
                </c:pt>
                <c:pt idx="1738">
                  <c:v>0.49795615660036036</c:v>
                </c:pt>
                <c:pt idx="1739">
                  <c:v>0.4990804625558582</c:v>
                </c:pt>
                <c:pt idx="1740">
                  <c:v>0.50020696500682005</c:v>
                </c:pt>
                <c:pt idx="1741">
                  <c:v>0.50121013168515494</c:v>
                </c:pt>
                <c:pt idx="1742">
                  <c:v>0.50221113611129431</c:v>
                </c:pt>
                <c:pt idx="1743">
                  <c:v>0.50317781168604725</c:v>
                </c:pt>
                <c:pt idx="1744">
                  <c:v>0.50416748018653934</c:v>
                </c:pt>
                <c:pt idx="1745">
                  <c:v>0.505137497895913</c:v>
                </c:pt>
                <c:pt idx="1746">
                  <c:v>0.50618235843770343</c:v>
                </c:pt>
                <c:pt idx="1747">
                  <c:v>0.50727518725201737</c:v>
                </c:pt>
                <c:pt idx="1748">
                  <c:v>0.50839341356698464</c:v>
                </c:pt>
                <c:pt idx="1749">
                  <c:v>0.50950446483911715</c:v>
                </c:pt>
                <c:pt idx="1750">
                  <c:v>0.51057907429557559</c:v>
                </c:pt>
                <c:pt idx="1751">
                  <c:v>0.51157869763598474</c:v>
                </c:pt>
                <c:pt idx="1752">
                  <c:v>0.51258662066952188</c:v>
                </c:pt>
                <c:pt idx="1753">
                  <c:v>0.51352774480659391</c:v>
                </c:pt>
                <c:pt idx="1754">
                  <c:v>0.51453472603620243</c:v>
                </c:pt>
                <c:pt idx="1755">
                  <c:v>0.51553227446840932</c:v>
                </c:pt>
                <c:pt idx="1756">
                  <c:v>0.51660330536991472</c:v>
                </c:pt>
                <c:pt idx="1757">
                  <c:v>0.51770952035319229</c:v>
                </c:pt>
                <c:pt idx="1758">
                  <c:v>0.51882325840457721</c:v>
                </c:pt>
                <c:pt idx="1759">
                  <c:v>0.51991382889396121</c:v>
                </c:pt>
                <c:pt idx="1760">
                  <c:v>0.52093588373661093</c:v>
                </c:pt>
                <c:pt idx="1761">
                  <c:v>0.52193785207100085</c:v>
                </c:pt>
                <c:pt idx="1762">
                  <c:v>0.52293730299610719</c:v>
                </c:pt>
                <c:pt idx="1763">
                  <c:v>0.52391294742803585</c:v>
                </c:pt>
                <c:pt idx="1764">
                  <c:v>0.52486750941143301</c:v>
                </c:pt>
                <c:pt idx="1765">
                  <c:v>0.52591679942566283</c:v>
                </c:pt>
                <c:pt idx="1766">
                  <c:v>0.52700677722929123</c:v>
                </c:pt>
                <c:pt idx="1767">
                  <c:v>0.52814174305354633</c:v>
                </c:pt>
                <c:pt idx="1768">
                  <c:v>0.52921709262352168</c:v>
                </c:pt>
                <c:pt idx="1769">
                  <c:v>0.53028371280116715</c:v>
                </c:pt>
                <c:pt idx="1770">
                  <c:v>0.53130623878604677</c:v>
                </c:pt>
                <c:pt idx="1771">
                  <c:v>0.53231873676083785</c:v>
                </c:pt>
                <c:pt idx="1772">
                  <c:v>0.53326937467353375</c:v>
                </c:pt>
                <c:pt idx="1773">
                  <c:v>0.53423645564142341</c:v>
                </c:pt>
                <c:pt idx="1774">
                  <c:v>0.53531618465305975</c:v>
                </c:pt>
                <c:pt idx="1775">
                  <c:v>0.53633742826051767</c:v>
                </c:pt>
                <c:pt idx="1776">
                  <c:v>0.53743787808672705</c:v>
                </c:pt>
                <c:pt idx="1777">
                  <c:v>0.53856728072375848</c:v>
                </c:pt>
                <c:pt idx="1778">
                  <c:v>0.53962368934695926</c:v>
                </c:pt>
                <c:pt idx="1779">
                  <c:v>0.54069127447660781</c:v>
                </c:pt>
                <c:pt idx="1780">
                  <c:v>0.54166984983555777</c:v>
                </c:pt>
                <c:pt idx="1781">
                  <c:v>0.54265142861036897</c:v>
                </c:pt>
                <c:pt idx="1782">
                  <c:v>0.5436620137009972</c:v>
                </c:pt>
                <c:pt idx="1783">
                  <c:v>0.54462489111374779</c:v>
                </c:pt>
                <c:pt idx="1784">
                  <c:v>0.54567750035657869</c:v>
                </c:pt>
                <c:pt idx="1785">
                  <c:v>0.54678984795815466</c:v>
                </c:pt>
                <c:pt idx="1786">
                  <c:v>0.54789187404945838</c:v>
                </c:pt>
                <c:pt idx="1787">
                  <c:v>0.54898381510610883</c:v>
                </c:pt>
                <c:pt idx="1788">
                  <c:v>0.55004433819901855</c:v>
                </c:pt>
                <c:pt idx="1789">
                  <c:v>0.5510408043486672</c:v>
                </c:pt>
                <c:pt idx="1790">
                  <c:v>0.55203296666107504</c:v>
                </c:pt>
                <c:pt idx="1791">
                  <c:v>0.5530173067710803</c:v>
                </c:pt>
                <c:pt idx="1792">
                  <c:v>0.55401856969684971</c:v>
                </c:pt>
                <c:pt idx="1793">
                  <c:v>0.55505360656220137</c:v>
                </c:pt>
                <c:pt idx="1794">
                  <c:v>0.55612515832399423</c:v>
                </c:pt>
                <c:pt idx="1795">
                  <c:v>0.55724521541408412</c:v>
                </c:pt>
                <c:pt idx="1796">
                  <c:v>0.5583159198186064</c:v>
                </c:pt>
                <c:pt idx="1797">
                  <c:v>0.55936478925881628</c:v>
                </c:pt>
                <c:pt idx="1798">
                  <c:v>0.5604288296950648</c:v>
                </c:pt>
                <c:pt idx="1799">
                  <c:v>0.56143476382659852</c:v>
                </c:pt>
                <c:pt idx="1800">
                  <c:v>0.56242336720061537</c:v>
                </c:pt>
                <c:pt idx="1801">
                  <c:v>0.56339249556368332</c:v>
                </c:pt>
                <c:pt idx="1802">
                  <c:v>0.56443770213291644</c:v>
                </c:pt>
                <c:pt idx="1803">
                  <c:v>0.56546772165411363</c:v>
                </c:pt>
                <c:pt idx="1804">
                  <c:v>0.5665770064826664</c:v>
                </c:pt>
                <c:pt idx="1805">
                  <c:v>0.56767209999123813</c:v>
                </c:pt>
                <c:pt idx="1806">
                  <c:v>0.56875571928611113</c:v>
                </c:pt>
                <c:pt idx="1807">
                  <c:v>0.56976029810822648</c:v>
                </c:pt>
                <c:pt idx="1808">
                  <c:v>0.57083153794346819</c:v>
                </c:pt>
                <c:pt idx="1809">
                  <c:v>0.57180339304636851</c:v>
                </c:pt>
                <c:pt idx="1810">
                  <c:v>0.57279564859117593</c:v>
                </c:pt>
                <c:pt idx="1811">
                  <c:v>0.57380469723368721</c:v>
                </c:pt>
                <c:pt idx="1812">
                  <c:v>0.57484421975622402</c:v>
                </c:pt>
                <c:pt idx="1813">
                  <c:v>0.57589009109897371</c:v>
                </c:pt>
                <c:pt idx="1814">
                  <c:v>0.57700508250251881</c:v>
                </c:pt>
                <c:pt idx="1815">
                  <c:v>0.57809359558461693</c:v>
                </c:pt>
                <c:pt idx="1816">
                  <c:v>0.57916123707671596</c:v>
                </c:pt>
                <c:pt idx="1817">
                  <c:v>0.58019775629995474</c:v>
                </c:pt>
                <c:pt idx="1818">
                  <c:v>0.58120591565844359</c:v>
                </c:pt>
                <c:pt idx="1819">
                  <c:v>0.58222596357331757</c:v>
                </c:pt>
                <c:pt idx="1820">
                  <c:v>0.58322794992157756</c:v>
                </c:pt>
                <c:pt idx="1821">
                  <c:v>0.58420382445074126</c:v>
                </c:pt>
                <c:pt idx="1822">
                  <c:v>0.58526071525294965</c:v>
                </c:pt>
                <c:pt idx="1823">
                  <c:v>0.58639215157347047</c:v>
                </c:pt>
                <c:pt idx="1824">
                  <c:v>0.58745580187124147</c:v>
                </c:pt>
                <c:pt idx="1825">
                  <c:v>0.58853258164200817</c:v>
                </c:pt>
                <c:pt idx="1826">
                  <c:v>0.58958315136479378</c:v>
                </c:pt>
                <c:pt idx="1827">
                  <c:v>0.59060432287078846</c:v>
                </c:pt>
                <c:pt idx="1828">
                  <c:v>0.59160575342979327</c:v>
                </c:pt>
                <c:pt idx="1829">
                  <c:v>0.59260507087219005</c:v>
                </c:pt>
                <c:pt idx="1830">
                  <c:v>0.59359565383176938</c:v>
                </c:pt>
                <c:pt idx="1831">
                  <c:v>0.59463879086926408</c:v>
                </c:pt>
                <c:pt idx="1832">
                  <c:v>0.595733962102593</c:v>
                </c:pt>
                <c:pt idx="1833">
                  <c:v>0.59679390780837971</c:v>
                </c:pt>
                <c:pt idx="1834">
                  <c:v>0.59790101584098809</c:v>
                </c:pt>
                <c:pt idx="1835">
                  <c:v>0.59893821844505202</c:v>
                </c:pt>
                <c:pt idx="1836">
                  <c:v>0.5999727917827905</c:v>
                </c:pt>
                <c:pt idx="1837">
                  <c:v>0.60100862765173768</c:v>
                </c:pt>
                <c:pt idx="1838">
                  <c:v>0.60198434704341497</c:v>
                </c:pt>
                <c:pt idx="1839">
                  <c:v>0.60301823587347059</c:v>
                </c:pt>
                <c:pt idx="1840">
                  <c:v>0.60404973200359657</c:v>
                </c:pt>
                <c:pt idx="1841">
                  <c:v>0.60508293241166011</c:v>
                </c:pt>
                <c:pt idx="1842">
                  <c:v>0.60616117677782622</c:v>
                </c:pt>
                <c:pt idx="1843">
                  <c:v>0.60724427759434607</c:v>
                </c:pt>
                <c:pt idx="1844">
                  <c:v>0.60829012076682998</c:v>
                </c:pt>
                <c:pt idx="1845">
                  <c:v>0.60936226659193871</c:v>
                </c:pt>
                <c:pt idx="1846">
                  <c:v>0.61038406886000351</c:v>
                </c:pt>
                <c:pt idx="1847">
                  <c:v>0.61138963291603365</c:v>
                </c:pt>
                <c:pt idx="1848">
                  <c:v>0.61239514163247177</c:v>
                </c:pt>
                <c:pt idx="1849">
                  <c:v>0.61339129125078096</c:v>
                </c:pt>
                <c:pt idx="1850">
                  <c:v>0.6144622311300143</c:v>
                </c:pt>
                <c:pt idx="1851">
                  <c:v>0.61553111441536801</c:v>
                </c:pt>
                <c:pt idx="1852">
                  <c:v>0.61658676572789339</c:v>
                </c:pt>
                <c:pt idx="1853">
                  <c:v>0.61768814104822689</c:v>
                </c:pt>
                <c:pt idx="1854">
                  <c:v>0.61872078927881746</c:v>
                </c:pt>
                <c:pt idx="1855">
                  <c:v>0.61975400934292668</c:v>
                </c:pt>
                <c:pt idx="1856">
                  <c:v>0.62079224988298931</c:v>
                </c:pt>
                <c:pt idx="1857">
                  <c:v>0.62179824058013122</c:v>
                </c:pt>
                <c:pt idx="1858">
                  <c:v>0.62281272077423433</c:v>
                </c:pt>
                <c:pt idx="1859">
                  <c:v>0.62384764583711561</c:v>
                </c:pt>
                <c:pt idx="1860">
                  <c:v>0.62490616869991444</c:v>
                </c:pt>
                <c:pt idx="1861">
                  <c:v>0.62600637326524078</c:v>
                </c:pt>
                <c:pt idx="1862">
                  <c:v>0.62703422790178298</c:v>
                </c:pt>
                <c:pt idx="1863">
                  <c:v>0.62807505281932474</c:v>
                </c:pt>
                <c:pt idx="1864">
                  <c:v>0.62916950545002359</c:v>
                </c:pt>
                <c:pt idx="1865">
                  <c:v>0.63016692012261921</c:v>
                </c:pt>
                <c:pt idx="1866">
                  <c:v>0.63117647000157973</c:v>
                </c:pt>
                <c:pt idx="1867">
                  <c:v>0.63218750274348268</c:v>
                </c:pt>
                <c:pt idx="1868">
                  <c:v>0.63321338232773439</c:v>
                </c:pt>
                <c:pt idx="1869">
                  <c:v>0.63428648626004003</c:v>
                </c:pt>
                <c:pt idx="1870">
                  <c:v>0.63532885178727905</c:v>
                </c:pt>
                <c:pt idx="1871">
                  <c:v>0.63640533608581484</c:v>
                </c:pt>
                <c:pt idx="1872">
                  <c:v>0.63747644369505585</c:v>
                </c:pt>
                <c:pt idx="1873">
                  <c:v>0.63855549604228867</c:v>
                </c:pt>
                <c:pt idx="1874">
                  <c:v>0.63956286653397854</c:v>
                </c:pt>
                <c:pt idx="1875">
                  <c:v>0.64057857037588595</c:v>
                </c:pt>
                <c:pt idx="1876">
                  <c:v>0.6415640869487319</c:v>
                </c:pt>
                <c:pt idx="1877">
                  <c:v>0.64260866130517869</c:v>
                </c:pt>
                <c:pt idx="1878">
                  <c:v>0.64364675675441907</c:v>
                </c:pt>
                <c:pt idx="1879">
                  <c:v>0.64468035816265246</c:v>
                </c:pt>
                <c:pt idx="1880">
                  <c:v>0.64580273641301977</c:v>
                </c:pt>
                <c:pt idx="1881">
                  <c:v>0.64685083188870474</c:v>
                </c:pt>
                <c:pt idx="1882">
                  <c:v>0.64791237471850549</c:v>
                </c:pt>
                <c:pt idx="1883">
                  <c:v>0.64892957359764758</c:v>
                </c:pt>
                <c:pt idx="1884">
                  <c:v>0.6500031240644083</c:v>
                </c:pt>
                <c:pt idx="1885">
                  <c:v>0.65099129415949808</c:v>
                </c:pt>
                <c:pt idx="1886">
                  <c:v>0.65200707207808706</c:v>
                </c:pt>
                <c:pt idx="1887">
                  <c:v>0.65303712448005724</c:v>
                </c:pt>
                <c:pt idx="1888">
                  <c:v>0.65408648985230422</c:v>
                </c:pt>
                <c:pt idx="1889">
                  <c:v>0.655152389435112</c:v>
                </c:pt>
                <c:pt idx="1890">
                  <c:v>0.65619987667020419</c:v>
                </c:pt>
                <c:pt idx="1891">
                  <c:v>0.65729171593275015</c:v>
                </c:pt>
                <c:pt idx="1892">
                  <c:v>0.65831773723287323</c:v>
                </c:pt>
                <c:pt idx="1893">
                  <c:v>0.65935015921243278</c:v>
                </c:pt>
                <c:pt idx="1894">
                  <c:v>0.66039354252517213</c:v>
                </c:pt>
                <c:pt idx="1895">
                  <c:v>0.66138360813526087</c:v>
                </c:pt>
                <c:pt idx="1896">
                  <c:v>0.66243247769004476</c:v>
                </c:pt>
                <c:pt idx="1897">
                  <c:v>0.66347309401831922</c:v>
                </c:pt>
                <c:pt idx="1898">
                  <c:v>0.66450630879864803</c:v>
                </c:pt>
                <c:pt idx="1899">
                  <c:v>0.66560081523998305</c:v>
                </c:pt>
                <c:pt idx="1900">
                  <c:v>0.66664470732193648</c:v>
                </c:pt>
                <c:pt idx="1901">
                  <c:v>0.66772760770025785</c:v>
                </c:pt>
                <c:pt idx="1902">
                  <c:v>0.66874306788847004</c:v>
                </c:pt>
                <c:pt idx="1903">
                  <c:v>0.66979286425771645</c:v>
                </c:pt>
                <c:pt idx="1904">
                  <c:v>0.67080953197791149</c:v>
                </c:pt>
                <c:pt idx="1905">
                  <c:v>0.67180448998647679</c:v>
                </c:pt>
                <c:pt idx="1906">
                  <c:v>0.67286284727010648</c:v>
                </c:pt>
                <c:pt idx="1907">
                  <c:v>0.67391317649903404</c:v>
                </c:pt>
                <c:pt idx="1908">
                  <c:v>0.67495229032486559</c:v>
                </c:pt>
                <c:pt idx="1909">
                  <c:v>0.67602141757804923</c:v>
                </c:pt>
                <c:pt idx="1910">
                  <c:v>0.67710928319331798</c:v>
                </c:pt>
                <c:pt idx="1911">
                  <c:v>0.67815761054381507</c:v>
                </c:pt>
                <c:pt idx="1912">
                  <c:v>0.67918936445423272</c:v>
                </c:pt>
                <c:pt idx="1913">
                  <c:v>0.68018480864575881</c:v>
                </c:pt>
                <c:pt idx="1914">
                  <c:v>0.68122859208827902</c:v>
                </c:pt>
                <c:pt idx="1915">
                  <c:v>0.68223123329956525</c:v>
                </c:pt>
                <c:pt idx="1916">
                  <c:v>0.6832740000930162</c:v>
                </c:pt>
                <c:pt idx="1917">
                  <c:v>0.68435685676441027</c:v>
                </c:pt>
                <c:pt idx="1918">
                  <c:v>0.68539842010718066</c:v>
                </c:pt>
                <c:pt idx="1919">
                  <c:v>0.68646387507848128</c:v>
                </c:pt>
                <c:pt idx="1920">
                  <c:v>0.68751857910573222</c:v>
                </c:pt>
                <c:pt idx="1921">
                  <c:v>0.68858312569435876</c:v>
                </c:pt>
                <c:pt idx="1922">
                  <c:v>0.68960887367888679</c:v>
                </c:pt>
                <c:pt idx="1923">
                  <c:v>0.69060365328169571</c:v>
                </c:pt>
                <c:pt idx="1924">
                  <c:v>0.69162743907677005</c:v>
                </c:pt>
                <c:pt idx="1925">
                  <c:v>0.69266357240403698</c:v>
                </c:pt>
                <c:pt idx="1926">
                  <c:v>0.6937145296890288</c:v>
                </c:pt>
                <c:pt idx="1927">
                  <c:v>0.69477720673476517</c:v>
                </c:pt>
                <c:pt idx="1928">
                  <c:v>0.69584303244983781</c:v>
                </c:pt>
                <c:pt idx="1929">
                  <c:v>0.69690240759848698</c:v>
                </c:pt>
                <c:pt idx="1930">
                  <c:v>0.69797380771242779</c:v>
                </c:pt>
                <c:pt idx="1931">
                  <c:v>0.69900578362409416</c:v>
                </c:pt>
                <c:pt idx="1932">
                  <c:v>0.70000345733392955</c:v>
                </c:pt>
                <c:pt idx="1933">
                  <c:v>0.70102587411101469</c:v>
                </c:pt>
                <c:pt idx="1934">
                  <c:v>0.70205648125096742</c:v>
                </c:pt>
                <c:pt idx="1935">
                  <c:v>0.70310080507802175</c:v>
                </c:pt>
                <c:pt idx="1936">
                  <c:v>0.70415810418241276</c:v>
                </c:pt>
                <c:pt idx="1937">
                  <c:v>0.70519730033716987</c:v>
                </c:pt>
                <c:pt idx="1938">
                  <c:v>0.70628433753132558</c:v>
                </c:pt>
                <c:pt idx="1939">
                  <c:v>0.7073616324098323</c:v>
                </c:pt>
                <c:pt idx="1940">
                  <c:v>0.70835002937100955</c:v>
                </c:pt>
                <c:pt idx="1941">
                  <c:v>0.70940233733394287</c:v>
                </c:pt>
                <c:pt idx="1942">
                  <c:v>0.71042497111159253</c:v>
                </c:pt>
                <c:pt idx="1943">
                  <c:v>0.71147716428852203</c:v>
                </c:pt>
                <c:pt idx="1944">
                  <c:v>0.71251540797413726</c:v>
                </c:pt>
                <c:pt idx="1945">
                  <c:v>0.71356722009262363</c:v>
                </c:pt>
                <c:pt idx="1946">
                  <c:v>0.71457879331476137</c:v>
                </c:pt>
                <c:pt idx="1947">
                  <c:v>0.71569178719259385</c:v>
                </c:pt>
                <c:pt idx="1948">
                  <c:v>0.7167486469919333</c:v>
                </c:pt>
                <c:pt idx="1949">
                  <c:v>0.71776827204726723</c:v>
                </c:pt>
                <c:pt idx="1950">
                  <c:v>0.71880054444312369</c:v>
                </c:pt>
                <c:pt idx="1951">
                  <c:v>0.719825328207502</c:v>
                </c:pt>
                <c:pt idx="1952">
                  <c:v>0.72082571685277796</c:v>
                </c:pt>
                <c:pt idx="1953">
                  <c:v>0.72190924394108535</c:v>
                </c:pt>
                <c:pt idx="1954">
                  <c:v>0.72292957170442484</c:v>
                </c:pt>
                <c:pt idx="1955">
                  <c:v>0.72398601501030557</c:v>
                </c:pt>
                <c:pt idx="1956">
                  <c:v>0.72504809946508952</c:v>
                </c:pt>
                <c:pt idx="1957">
                  <c:v>0.72610754873726169</c:v>
                </c:pt>
                <c:pt idx="1958">
                  <c:v>0.72713280043392059</c:v>
                </c:pt>
                <c:pt idx="1959">
                  <c:v>0.72819579169126014</c:v>
                </c:pt>
                <c:pt idx="1960">
                  <c:v>0.72922413424152543</c:v>
                </c:pt>
                <c:pt idx="1961">
                  <c:v>0.73024940292609208</c:v>
                </c:pt>
                <c:pt idx="1962">
                  <c:v>0.73125468069022515</c:v>
                </c:pt>
                <c:pt idx="1963">
                  <c:v>0.73231936614672899</c:v>
                </c:pt>
                <c:pt idx="1964">
                  <c:v>0.73337095610819092</c:v>
                </c:pt>
                <c:pt idx="1965">
                  <c:v>0.73443051984229457</c:v>
                </c:pt>
                <c:pt idx="1966">
                  <c:v>0.73546632831809222</c:v>
                </c:pt>
                <c:pt idx="1967">
                  <c:v>0.7365450776306568</c:v>
                </c:pt>
                <c:pt idx="1968">
                  <c:v>0.73758870039662949</c:v>
                </c:pt>
                <c:pt idx="1969">
                  <c:v>0.73862160598020377</c:v>
                </c:pt>
                <c:pt idx="1970">
                  <c:v>0.73964850589863729</c:v>
                </c:pt>
                <c:pt idx="1971">
                  <c:v>0.74067644376605557</c:v>
                </c:pt>
                <c:pt idx="1972">
                  <c:v>0.74171190396176367</c:v>
                </c:pt>
                <c:pt idx="1973">
                  <c:v>0.74278344065566237</c:v>
                </c:pt>
                <c:pt idx="1974">
                  <c:v>0.74381430874367549</c:v>
                </c:pt>
                <c:pt idx="1975">
                  <c:v>0.74487408822955814</c:v>
                </c:pt>
                <c:pt idx="1976">
                  <c:v>0.74595607846405987</c:v>
                </c:pt>
                <c:pt idx="1977">
                  <c:v>0.74695535608658525</c:v>
                </c:pt>
                <c:pt idx="1978">
                  <c:v>0.74799312671275675</c:v>
                </c:pt>
                <c:pt idx="1979">
                  <c:v>0.74904697536565867</c:v>
                </c:pt>
                <c:pt idx="1980">
                  <c:v>0.75007450193228531</c:v>
                </c:pt>
                <c:pt idx="1981">
                  <c:v>0.75108309394418005</c:v>
                </c:pt>
                <c:pt idx="1982">
                  <c:v>0.75212472007140152</c:v>
                </c:pt>
                <c:pt idx="1983">
                  <c:v>0.75317627058686765</c:v>
                </c:pt>
                <c:pt idx="1984">
                  <c:v>0.75425795112016369</c:v>
                </c:pt>
                <c:pt idx="1985">
                  <c:v>0.75529244283603947</c:v>
                </c:pt>
                <c:pt idx="1986">
                  <c:v>0.75636836371126837</c:v>
                </c:pt>
                <c:pt idx="1987">
                  <c:v>0.75738726153479741</c:v>
                </c:pt>
                <c:pt idx="1988">
                  <c:v>0.75844421779710858</c:v>
                </c:pt>
                <c:pt idx="1989">
                  <c:v>0.75944960508526083</c:v>
                </c:pt>
                <c:pt idx="1990">
                  <c:v>0.76050324099440358</c:v>
                </c:pt>
                <c:pt idx="1991">
                  <c:v>0.76151758355410382</c:v>
                </c:pt>
                <c:pt idx="1992">
                  <c:v>0.7625879997170818</c:v>
                </c:pt>
                <c:pt idx="1993">
                  <c:v>0.76361974253261078</c:v>
                </c:pt>
                <c:pt idx="1994">
                  <c:v>0.76470096664617604</c:v>
                </c:pt>
                <c:pt idx="1995">
                  <c:v>0.76573266350511793</c:v>
                </c:pt>
                <c:pt idx="1996">
                  <c:v>0.76680258951026559</c:v>
                </c:pt>
                <c:pt idx="1997">
                  <c:v>0.76784024031721687</c:v>
                </c:pt>
                <c:pt idx="1998">
                  <c:v>0.76887162209879512</c:v>
                </c:pt>
                <c:pt idx="1999">
                  <c:v>0.76990204761618874</c:v>
                </c:pt>
                <c:pt idx="2000">
                  <c:v>0.77091364611168522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'Stroke-Stress'!$P$3</c:f>
              <c:strCache>
                <c:ptCount val="1"/>
                <c:pt idx="0">
                  <c:v>Strain (Elastic-Plastic)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'Stroke-Stress'!$P$4:$P$2004</c:f>
              <c:numCache>
                <c:formatCode>General</c:formatCode>
                <c:ptCount val="2001"/>
                <c:pt idx="0">
                  <c:v>5.2336519927767805E-2</c:v>
                </c:pt>
                <c:pt idx="1">
                  <c:v>5.1937537648401443E-2</c:v>
                </c:pt>
                <c:pt idx="2">
                  <c:v>5.1461691517432344E-2</c:v>
                </c:pt>
                <c:pt idx="3">
                  <c:v>5.0901050758829135E-2</c:v>
                </c:pt>
                <c:pt idx="4">
                  <c:v>5.0258641871695299E-2</c:v>
                </c:pt>
                <c:pt idx="5">
                  <c:v>4.9729647747214334E-2</c:v>
                </c:pt>
                <c:pt idx="6">
                  <c:v>5.0520159285834795E-2</c:v>
                </c:pt>
                <c:pt idx="7">
                  <c:v>5.136247585039911E-2</c:v>
                </c:pt>
                <c:pt idx="8">
                  <c:v>5.2234296025967394E-2</c:v>
                </c:pt>
                <c:pt idx="9">
                  <c:v>5.3122859773020364E-2</c:v>
                </c:pt>
                <c:pt idx="10">
                  <c:v>5.4012290951199214E-2</c:v>
                </c:pt>
                <c:pt idx="11">
                  <c:v>5.489307037268755E-2</c:v>
                </c:pt>
                <c:pt idx="12">
                  <c:v>5.574938167311292E-2</c:v>
                </c:pt>
                <c:pt idx="13">
                  <c:v>5.6570188466371671E-2</c:v>
                </c:pt>
                <c:pt idx="14">
                  <c:v>5.7342886981927028E-2</c:v>
                </c:pt>
                <c:pt idx="15">
                  <c:v>5.8062816834889723E-2</c:v>
                </c:pt>
                <c:pt idx="16">
                  <c:v>5.8714330840374009E-2</c:v>
                </c:pt>
                <c:pt idx="17">
                  <c:v>5.9289745548845675E-2</c:v>
                </c:pt>
                <c:pt idx="18">
                  <c:v>5.978299646009997E-2</c:v>
                </c:pt>
                <c:pt idx="19">
                  <c:v>6.018958416680914E-2</c:v>
                </c:pt>
                <c:pt idx="20">
                  <c:v>6.0504966904798466E-2</c:v>
                </c:pt>
                <c:pt idx="21">
                  <c:v>6.0721420739356838E-2</c:v>
                </c:pt>
                <c:pt idx="22">
                  <c:v>6.0843833320018574E-2</c:v>
                </c:pt>
                <c:pt idx="23">
                  <c:v>6.0869175066525075E-2</c:v>
                </c:pt>
                <c:pt idx="24">
                  <c:v>6.0797544480709509E-2</c:v>
                </c:pt>
                <c:pt idx="25">
                  <c:v>6.0633717285619421E-2</c:v>
                </c:pt>
                <c:pt idx="26">
                  <c:v>6.0377646911407699E-2</c:v>
                </c:pt>
                <c:pt idx="27">
                  <c:v>6.0037114605254925E-2</c:v>
                </c:pt>
                <c:pt idx="28">
                  <c:v>5.9618245358863474E-2</c:v>
                </c:pt>
                <c:pt idx="29">
                  <c:v>5.9125563827250684E-2</c:v>
                </c:pt>
                <c:pt idx="30">
                  <c:v>5.8568305012722553E-2</c:v>
                </c:pt>
                <c:pt idx="31">
                  <c:v>5.795573294802088E-2</c:v>
                </c:pt>
                <c:pt idx="32">
                  <c:v>5.7297104774492749E-2</c:v>
                </c:pt>
                <c:pt idx="33">
                  <c:v>5.6598550093754328E-2</c:v>
                </c:pt>
                <c:pt idx="34">
                  <c:v>5.5872517039213032E-2</c:v>
                </c:pt>
                <c:pt idx="35">
                  <c:v>5.5131486229889518E-2</c:v>
                </c:pt>
                <c:pt idx="36">
                  <c:v>5.4383278261799693E-2</c:v>
                </c:pt>
                <c:pt idx="37">
                  <c:v>5.3634207712453016E-2</c:v>
                </c:pt>
                <c:pt idx="38">
                  <c:v>5.2896978077978211E-2</c:v>
                </c:pt>
                <c:pt idx="39">
                  <c:v>5.2181188009856785E-2</c:v>
                </c:pt>
                <c:pt idx="40">
                  <c:v>5.149646087383343E-2</c:v>
                </c:pt>
                <c:pt idx="41">
                  <c:v>5.0850852582507745E-2</c:v>
                </c:pt>
                <c:pt idx="42">
                  <c:v>5.0252427678417699E-2</c:v>
                </c:pt>
                <c:pt idx="43">
                  <c:v>4.9706098420320574E-2</c:v>
                </c:pt>
                <c:pt idx="44">
                  <c:v>5.0000632179576031E-2</c:v>
                </c:pt>
                <c:pt idx="45">
                  <c:v>5.0416682607806546E-2</c:v>
                </c:pt>
                <c:pt idx="46">
                  <c:v>5.0765240643735374E-2</c:v>
                </c:pt>
                <c:pt idx="47">
                  <c:v>5.1038509374275697E-2</c:v>
                </c:pt>
                <c:pt idx="48">
                  <c:v>5.1236507308673268E-2</c:v>
                </c:pt>
                <c:pt idx="49">
                  <c:v>5.1357639323393878E-2</c:v>
                </c:pt>
                <c:pt idx="50">
                  <c:v>5.1400288579093477E-2</c:v>
                </c:pt>
                <c:pt idx="51">
                  <c:v>5.1367553741332998E-2</c:v>
                </c:pt>
                <c:pt idx="52">
                  <c:v>5.1256207205724061E-2</c:v>
                </c:pt>
                <c:pt idx="53">
                  <c:v>5.1072491843097013E-2</c:v>
                </c:pt>
                <c:pt idx="54">
                  <c:v>5.0819481412730738E-2</c:v>
                </c:pt>
                <c:pt idx="55">
                  <c:v>5.050181258988598E-2</c:v>
                </c:pt>
                <c:pt idx="56">
                  <c:v>5.0120975648801531E-2</c:v>
                </c:pt>
                <c:pt idx="57">
                  <c:v>4.968637596915515E-2</c:v>
                </c:pt>
                <c:pt idx="58">
                  <c:v>5.0022079133137345E-2</c:v>
                </c:pt>
                <c:pt idx="59">
                  <c:v>5.0544455821439481E-2</c:v>
                </c:pt>
                <c:pt idx="60">
                  <c:v>5.1104621183847551E-2</c:v>
                </c:pt>
                <c:pt idx="61">
                  <c:v>5.1683610593534886E-2</c:v>
                </c:pt>
                <c:pt idx="62">
                  <c:v>5.2278254653872806E-2</c:v>
                </c:pt>
                <c:pt idx="63">
                  <c:v>5.2882221419546807E-2</c:v>
                </c:pt>
                <c:pt idx="64">
                  <c:v>5.3486010128923338E-2</c:v>
                </c:pt>
                <c:pt idx="65">
                  <c:v>5.4076997529124031E-2</c:v>
                </c:pt>
                <c:pt idx="66">
                  <c:v>5.4645701397585844E-2</c:v>
                </c:pt>
                <c:pt idx="67">
                  <c:v>5.5195289807888903E-2</c:v>
                </c:pt>
                <c:pt idx="68">
                  <c:v>5.5713124661857016E-2</c:v>
                </c:pt>
                <c:pt idx="69">
                  <c:v>5.6183405625443848E-2</c:v>
                </c:pt>
                <c:pt idx="70">
                  <c:v>5.6602984045732017E-2</c:v>
                </c:pt>
                <c:pt idx="71">
                  <c:v>5.6975037973828795E-2</c:v>
                </c:pt>
                <c:pt idx="72">
                  <c:v>5.7286976722324925E-2</c:v>
                </c:pt>
                <c:pt idx="73">
                  <c:v>5.754202896484837E-2</c:v>
                </c:pt>
                <c:pt idx="74">
                  <c:v>5.7730799359177319E-2</c:v>
                </c:pt>
                <c:pt idx="75">
                  <c:v>5.7853372809028109E-2</c:v>
                </c:pt>
                <c:pt idx="76">
                  <c:v>5.7912981931372239E-2</c:v>
                </c:pt>
                <c:pt idx="77">
                  <c:v>5.7903380482073039E-2</c:v>
                </c:pt>
                <c:pt idx="78">
                  <c:v>5.7830957548117859E-2</c:v>
                </c:pt>
                <c:pt idx="79">
                  <c:v>5.7695770316679398E-2</c:v>
                </c:pt>
                <c:pt idx="80">
                  <c:v>5.7497849203262286E-2</c:v>
                </c:pt>
                <c:pt idx="81">
                  <c:v>5.7243529429143208E-2</c:v>
                </c:pt>
                <c:pt idx="82">
                  <c:v>5.6935926630250606E-2</c:v>
                </c:pt>
                <c:pt idx="83">
                  <c:v>5.6581291550990918E-2</c:v>
                </c:pt>
                <c:pt idx="84">
                  <c:v>5.6189001290044852E-2</c:v>
                </c:pt>
                <c:pt idx="85">
                  <c:v>5.5755771206168897E-2</c:v>
                </c:pt>
                <c:pt idx="86">
                  <c:v>5.5294108158087156E-2</c:v>
                </c:pt>
                <c:pt idx="87">
                  <c:v>5.4810202189668714E-2</c:v>
                </c:pt>
                <c:pt idx="88">
                  <c:v>5.4307090461343577E-2</c:v>
                </c:pt>
                <c:pt idx="89">
                  <c:v>5.3794133073536643E-2</c:v>
                </c:pt>
                <c:pt idx="90">
                  <c:v>5.3277557484046105E-2</c:v>
                </c:pt>
                <c:pt idx="91">
                  <c:v>5.2766788899070757E-2</c:v>
                </c:pt>
                <c:pt idx="92">
                  <c:v>5.2268121446799785E-2</c:v>
                </c:pt>
                <c:pt idx="93">
                  <c:v>5.1778432969884991E-2</c:v>
                </c:pt>
                <c:pt idx="94">
                  <c:v>5.1319912285724315E-2</c:v>
                </c:pt>
                <c:pt idx="95">
                  <c:v>5.0886338362823531E-2</c:v>
                </c:pt>
                <c:pt idx="96">
                  <c:v>5.0487316516481119E-2</c:v>
                </c:pt>
                <c:pt idx="97">
                  <c:v>5.0126139149051625E-2</c:v>
                </c:pt>
                <c:pt idx="98">
                  <c:v>4.9806098294048445E-2</c:v>
                </c:pt>
                <c:pt idx="99">
                  <c:v>4.9723509799781872E-2</c:v>
                </c:pt>
                <c:pt idx="100">
                  <c:v>4.9947287807062438E-2</c:v>
                </c:pt>
                <c:pt idx="101">
                  <c:v>5.0120918095385866E-2</c:v>
                </c:pt>
                <c:pt idx="102">
                  <c:v>5.0234980663186692E-2</c:v>
                </c:pt>
                <c:pt idx="103">
                  <c:v>5.0298951357580515E-2</c:v>
                </c:pt>
                <c:pt idx="104">
                  <c:v>5.0309653599172659E-2</c:v>
                </c:pt>
                <c:pt idx="105">
                  <c:v>5.0267013007268012E-2</c:v>
                </c:pt>
                <c:pt idx="106">
                  <c:v>5.0174105287783363E-2</c:v>
                </c:pt>
                <c:pt idx="107">
                  <c:v>5.0030836862038845E-2</c:v>
                </c:pt>
                <c:pt idx="108">
                  <c:v>4.9840260480612915E-2</c:v>
                </c:pt>
                <c:pt idx="109">
                  <c:v>4.9680902023113468E-2</c:v>
                </c:pt>
                <c:pt idx="110">
                  <c:v>4.9957700924805573E-2</c:v>
                </c:pt>
                <c:pt idx="111">
                  <c:v>5.0265899146539311E-2</c:v>
                </c:pt>
                <c:pt idx="112">
                  <c:v>5.0608618370279905E-2</c:v>
                </c:pt>
                <c:pt idx="113">
                  <c:v>5.0982672203711069E-2</c:v>
                </c:pt>
                <c:pt idx="114">
                  <c:v>5.1362809542438145E-2</c:v>
                </c:pt>
                <c:pt idx="115">
                  <c:v>5.1764856709123799E-2</c:v>
                </c:pt>
                <c:pt idx="116">
                  <c:v>5.2176233680244287E-2</c:v>
                </c:pt>
                <c:pt idx="117">
                  <c:v>5.2587520069432465E-2</c:v>
                </c:pt>
                <c:pt idx="118">
                  <c:v>5.299877610438742E-2</c:v>
                </c:pt>
                <c:pt idx="119">
                  <c:v>5.3394257962935593E-2</c:v>
                </c:pt>
                <c:pt idx="120">
                  <c:v>5.3783482795859094E-2</c:v>
                </c:pt>
                <c:pt idx="121">
                  <c:v>5.4144380836974412E-2</c:v>
                </c:pt>
                <c:pt idx="122">
                  <c:v>5.4486436530349867E-2</c:v>
                </c:pt>
                <c:pt idx="123">
                  <c:v>5.4797014563706052E-2</c:v>
                </c:pt>
                <c:pt idx="124">
                  <c:v>5.5072941180029124E-2</c:v>
                </c:pt>
                <c:pt idx="125">
                  <c:v>5.5311019081404622E-2</c:v>
                </c:pt>
                <c:pt idx="126">
                  <c:v>5.5511216184673473E-2</c:v>
                </c:pt>
                <c:pt idx="127">
                  <c:v>5.5670335736206007E-2</c:v>
                </c:pt>
                <c:pt idx="128">
                  <c:v>5.5788354024419402E-2</c:v>
                </c:pt>
                <c:pt idx="129">
                  <c:v>5.5855786528614067E-2</c:v>
                </c:pt>
                <c:pt idx="130">
                  <c:v>5.5882108131919427E-2</c:v>
                </c:pt>
                <c:pt idx="131">
                  <c:v>5.5857862813632475E-2</c:v>
                </c:pt>
                <c:pt idx="132">
                  <c:v>5.5792544750313339E-2</c:v>
                </c:pt>
                <c:pt idx="133">
                  <c:v>5.5686197276653158E-2</c:v>
                </c:pt>
                <c:pt idx="134">
                  <c:v>5.5538862131646008E-2</c:v>
                </c:pt>
                <c:pt idx="135">
                  <c:v>5.5350591566750075E-2</c:v>
                </c:pt>
                <c:pt idx="136">
                  <c:v>5.5130899605141358E-2</c:v>
                </c:pt>
                <c:pt idx="137">
                  <c:v>5.4876660689665666E-2</c:v>
                </c:pt>
                <c:pt idx="138">
                  <c:v>5.4600510576748744E-2</c:v>
                </c:pt>
                <c:pt idx="139">
                  <c:v>5.4296127643506449E-2</c:v>
                </c:pt>
                <c:pt idx="140">
                  <c:v>5.3972942350583052E-2</c:v>
                </c:pt>
                <c:pt idx="141">
                  <c:v>5.3637230678744499E-2</c:v>
                </c:pt>
                <c:pt idx="142">
                  <c:v>5.3295231529390891E-2</c:v>
                </c:pt>
                <c:pt idx="143">
                  <c:v>5.2937399359943314E-2</c:v>
                </c:pt>
                <c:pt idx="144">
                  <c:v>5.2592078986733182E-2</c:v>
                </c:pt>
                <c:pt idx="145">
                  <c:v>5.2240248646419664E-2</c:v>
                </c:pt>
                <c:pt idx="146">
                  <c:v>5.1907108436844145E-2</c:v>
                </c:pt>
                <c:pt idx="147">
                  <c:v>5.1579990563612767E-2</c:v>
                </c:pt>
                <c:pt idx="148">
                  <c:v>5.1274665462951466E-2</c:v>
                </c:pt>
                <c:pt idx="149">
                  <c:v>5.0987997380041443E-2</c:v>
                </c:pt>
                <c:pt idx="150">
                  <c:v>5.0720022846691755E-2</c:v>
                </c:pt>
                <c:pt idx="151">
                  <c:v>5.0483451055954288E-2</c:v>
                </c:pt>
                <c:pt idx="152">
                  <c:v>5.0281523787639004E-2</c:v>
                </c:pt>
                <c:pt idx="153">
                  <c:v>5.010802099065547E-2</c:v>
                </c:pt>
                <c:pt idx="154">
                  <c:v>4.9969357264837401E-2</c:v>
                </c:pt>
                <c:pt idx="155">
                  <c:v>4.9868779275224054E-2</c:v>
                </c:pt>
                <c:pt idx="156">
                  <c:v>4.9800057643891775E-2</c:v>
                </c:pt>
                <c:pt idx="157">
                  <c:v>4.9769560826039477E-2</c:v>
                </c:pt>
                <c:pt idx="158">
                  <c:v>4.9777316606960484E-2</c:v>
                </c:pt>
                <c:pt idx="159">
                  <c:v>4.9829637832265357E-2</c:v>
                </c:pt>
                <c:pt idx="160">
                  <c:v>4.9904380859681928E-2</c:v>
                </c:pt>
                <c:pt idx="161">
                  <c:v>5.0020433266046382E-2</c:v>
                </c:pt>
                <c:pt idx="162">
                  <c:v>5.0165076688749241E-2</c:v>
                </c:pt>
                <c:pt idx="163">
                  <c:v>5.0338223085529765E-2</c:v>
                </c:pt>
                <c:pt idx="164">
                  <c:v>5.0533462421166325E-2</c:v>
                </c:pt>
                <c:pt idx="165">
                  <c:v>5.0760173503684114E-2</c:v>
                </c:pt>
                <c:pt idx="166">
                  <c:v>5.0999339054163803E-2</c:v>
                </c:pt>
                <c:pt idx="167">
                  <c:v>5.1260365978641032E-2</c:v>
                </c:pt>
                <c:pt idx="168">
                  <c:v>5.153060534406409E-2</c:v>
                </c:pt>
                <c:pt idx="169">
                  <c:v>5.1803730269541923E-2</c:v>
                </c:pt>
                <c:pt idx="170">
                  <c:v>5.208609557062039E-2</c:v>
                </c:pt>
                <c:pt idx="171">
                  <c:v>5.2365112448198532E-2</c:v>
                </c:pt>
                <c:pt idx="172">
                  <c:v>5.2647172626201603E-2</c:v>
                </c:pt>
                <c:pt idx="173">
                  <c:v>5.2913397525962282E-2</c:v>
                </c:pt>
                <c:pt idx="174">
                  <c:v>5.3167024708401157E-2</c:v>
                </c:pt>
                <c:pt idx="175">
                  <c:v>5.341444567620638E-2</c:v>
                </c:pt>
                <c:pt idx="176">
                  <c:v>5.3636758650367627E-2</c:v>
                </c:pt>
                <c:pt idx="177">
                  <c:v>5.3837168813999775E-2</c:v>
                </c:pt>
                <c:pt idx="178">
                  <c:v>5.4022002475904822E-2</c:v>
                </c:pt>
                <c:pt idx="179">
                  <c:v>5.4169148486050089E-2</c:v>
                </c:pt>
                <c:pt idx="180">
                  <c:v>5.4297517370661345E-2</c:v>
                </c:pt>
                <c:pt idx="181">
                  <c:v>5.4400749878746088E-2</c:v>
                </c:pt>
                <c:pt idx="182">
                  <c:v>5.4472463651191121E-2</c:v>
                </c:pt>
                <c:pt idx="183">
                  <c:v>5.4506280829228565E-2</c:v>
                </c:pt>
                <c:pt idx="184">
                  <c:v>5.4514780974195126E-2</c:v>
                </c:pt>
                <c:pt idx="185">
                  <c:v>5.4491600234599917E-2</c:v>
                </c:pt>
                <c:pt idx="186">
                  <c:v>5.4443014570410717E-2</c:v>
                </c:pt>
                <c:pt idx="187">
                  <c:v>5.4362706648166378E-2</c:v>
                </c:pt>
                <c:pt idx="188">
                  <c:v>5.4244354423292507E-2</c:v>
                </c:pt>
                <c:pt idx="189">
                  <c:v>5.4113255894991691E-2</c:v>
                </c:pt>
                <c:pt idx="190">
                  <c:v>5.3956818010515509E-2</c:v>
                </c:pt>
                <c:pt idx="191">
                  <c:v>5.378141851676066E-2</c:v>
                </c:pt>
                <c:pt idx="192">
                  <c:v>5.35807864804793E-2</c:v>
                </c:pt>
                <c:pt idx="193">
                  <c:v>5.3367612561546908E-2</c:v>
                </c:pt>
                <c:pt idx="194">
                  <c:v>5.3148255950904978E-2</c:v>
                </c:pt>
                <c:pt idx="195">
                  <c:v>5.2910109526658623E-2</c:v>
                </c:pt>
                <c:pt idx="196">
                  <c:v>5.2672125743106972E-2</c:v>
                </c:pt>
                <c:pt idx="197">
                  <c:v>5.2446925677244953E-2</c:v>
                </c:pt>
                <c:pt idx="198">
                  <c:v>5.2202893896792987E-2</c:v>
                </c:pt>
                <c:pt idx="199">
                  <c:v>5.1971562258291526E-2</c:v>
                </c:pt>
                <c:pt idx="200">
                  <c:v>5.1740240035717699E-2</c:v>
                </c:pt>
                <c:pt idx="201">
                  <c:v>5.1534132289334865E-2</c:v>
                </c:pt>
                <c:pt idx="202">
                  <c:v>5.1321586532696091E-2</c:v>
                </c:pt>
                <c:pt idx="203">
                  <c:v>5.1140461404857535E-2</c:v>
                </c:pt>
                <c:pt idx="204">
                  <c:v>5.0965454384154112E-2</c:v>
                </c:pt>
                <c:pt idx="205">
                  <c:v>5.082182620612536E-2</c:v>
                </c:pt>
                <c:pt idx="206">
                  <c:v>5.0677993949465358E-2</c:v>
                </c:pt>
                <c:pt idx="207">
                  <c:v>5.0578217242000671E-2</c:v>
                </c:pt>
                <c:pt idx="208">
                  <c:v>5.0497286307270683E-2</c:v>
                </c:pt>
                <c:pt idx="209">
                  <c:v>5.0435266044020599E-2</c:v>
                </c:pt>
                <c:pt idx="210">
                  <c:v>5.0398552770526739E-2</c:v>
                </c:pt>
                <c:pt idx="211">
                  <c:v>5.0393538150326392E-2</c:v>
                </c:pt>
                <c:pt idx="212">
                  <c:v>5.040766133863088E-2</c:v>
                </c:pt>
                <c:pt idx="213">
                  <c:v>5.0447286202074185E-2</c:v>
                </c:pt>
                <c:pt idx="214">
                  <c:v>5.0512445180868837E-2</c:v>
                </c:pt>
                <c:pt idx="215">
                  <c:v>5.0603152182031805E-2</c:v>
                </c:pt>
                <c:pt idx="216">
                  <c:v>5.0706739760265254E-2</c:v>
                </c:pt>
                <c:pt idx="217">
                  <c:v>5.0829488337303774E-2</c:v>
                </c:pt>
                <c:pt idx="218">
                  <c:v>5.0971337673026314E-2</c:v>
                </c:pt>
                <c:pt idx="219">
                  <c:v>5.1132199707705481E-2</c:v>
                </c:pt>
                <c:pt idx="220">
                  <c:v>5.1299369929038663E-2</c:v>
                </c:pt>
                <c:pt idx="221">
                  <c:v>5.1479077791766061E-2</c:v>
                </c:pt>
                <c:pt idx="222">
                  <c:v>5.1664936285878413E-2</c:v>
                </c:pt>
                <c:pt idx="223">
                  <c:v>5.1863221237091812E-2</c:v>
                </c:pt>
                <c:pt idx="224">
                  <c:v>5.2054943052943947E-2</c:v>
                </c:pt>
                <c:pt idx="225">
                  <c:v>5.224641927523134E-2</c:v>
                </c:pt>
                <c:pt idx="226">
                  <c:v>5.2437677716440291E-2</c:v>
                </c:pt>
                <c:pt idx="227">
                  <c:v>5.2616129719771518E-2</c:v>
                </c:pt>
                <c:pt idx="228">
                  <c:v>5.2788157698808645E-2</c:v>
                </c:pt>
                <c:pt idx="229">
                  <c:v>5.2953831152058414E-2</c:v>
                </c:pt>
                <c:pt idx="230">
                  <c:v>5.310060313255599E-2</c:v>
                </c:pt>
                <c:pt idx="231">
                  <c:v>5.3234860653789393E-2</c:v>
                </c:pt>
                <c:pt idx="232">
                  <c:v>5.3350351089096124E-2</c:v>
                </c:pt>
                <c:pt idx="233">
                  <c:v>5.3453424357982574E-2</c:v>
                </c:pt>
                <c:pt idx="234">
                  <c:v>5.3531473252303709E-2</c:v>
                </c:pt>
                <c:pt idx="235">
                  <c:v>5.3597123524022919E-2</c:v>
                </c:pt>
                <c:pt idx="236">
                  <c:v>5.3637712334340948E-2</c:v>
                </c:pt>
                <c:pt idx="237">
                  <c:v>5.365950621714291E-2</c:v>
                </c:pt>
                <c:pt idx="238">
                  <c:v>5.3662435651939018E-2</c:v>
                </c:pt>
                <c:pt idx="239">
                  <c:v>5.3627487913077046E-2</c:v>
                </c:pt>
                <c:pt idx="240">
                  <c:v>5.3592489233265331E-2</c:v>
                </c:pt>
                <c:pt idx="241">
                  <c:v>5.3532109368345279E-2</c:v>
                </c:pt>
                <c:pt idx="242">
                  <c:v>5.3452619473542975E-2</c:v>
                </c:pt>
                <c:pt idx="243">
                  <c:v>5.3360309286014894E-2</c:v>
                </c:pt>
                <c:pt idx="244">
                  <c:v>5.3248852021827518E-2</c:v>
                </c:pt>
                <c:pt idx="245">
                  <c:v>5.3130910504978222E-2</c:v>
                </c:pt>
                <c:pt idx="246">
                  <c:v>5.299387751428826E-2</c:v>
                </c:pt>
                <c:pt idx="247">
                  <c:v>5.28441308106124E-2</c:v>
                </c:pt>
                <c:pt idx="248">
                  <c:v>5.270068311696044E-2</c:v>
                </c:pt>
                <c:pt idx="249">
                  <c:v>5.2538329300014001E-2</c:v>
                </c:pt>
                <c:pt idx="250">
                  <c:v>5.2382399559285281E-2</c:v>
                </c:pt>
                <c:pt idx="251">
                  <c:v>5.222030987659243E-2</c:v>
                </c:pt>
                <c:pt idx="252">
                  <c:v>5.2058400884946232E-2</c:v>
                </c:pt>
                <c:pt idx="253">
                  <c:v>5.190932611333432E-2</c:v>
                </c:pt>
                <c:pt idx="254">
                  <c:v>5.1760431972131815E-2</c:v>
                </c:pt>
                <c:pt idx="255">
                  <c:v>5.1605368525350623E-2</c:v>
                </c:pt>
                <c:pt idx="256">
                  <c:v>5.1475676905134771E-2</c:v>
                </c:pt>
                <c:pt idx="257">
                  <c:v>5.1352339746809979E-2</c:v>
                </c:pt>
                <c:pt idx="258">
                  <c:v>5.124793171430251E-2</c:v>
                </c:pt>
                <c:pt idx="259">
                  <c:v>5.1149753073998147E-2</c:v>
                </c:pt>
                <c:pt idx="260">
                  <c:v>5.1076705132103363E-2</c:v>
                </c:pt>
                <c:pt idx="261">
                  <c:v>5.1003485704339387E-2</c:v>
                </c:pt>
                <c:pt idx="262">
                  <c:v>5.0961668217932153E-2</c:v>
                </c:pt>
                <c:pt idx="263">
                  <c:v>5.0925996720840749E-2</c:v>
                </c:pt>
                <c:pt idx="264">
                  <c:v>5.0909129340977459E-2</c:v>
                </c:pt>
                <c:pt idx="265">
                  <c:v>5.0917443697138666E-2</c:v>
                </c:pt>
                <c:pt idx="266">
                  <c:v>5.0932038667274609E-2</c:v>
                </c:pt>
                <c:pt idx="267">
                  <c:v>5.0965627587915396E-2</c:v>
                </c:pt>
                <c:pt idx="268">
                  <c:v>5.1018271019350345E-2</c:v>
                </c:pt>
                <c:pt idx="269">
                  <c:v>5.1083711507139154E-2</c:v>
                </c:pt>
                <c:pt idx="270">
                  <c:v>5.1168303855545348E-2</c:v>
                </c:pt>
                <c:pt idx="271">
                  <c:v>5.1253113949314665E-2</c:v>
                </c:pt>
                <c:pt idx="272">
                  <c:v>5.1357094363352111E-2</c:v>
                </c:pt>
                <c:pt idx="273">
                  <c:v>5.1467577523573088E-2</c:v>
                </c:pt>
                <c:pt idx="274">
                  <c:v>5.1597152239208924E-2</c:v>
                </c:pt>
                <c:pt idx="275">
                  <c:v>5.1714175280377986E-2</c:v>
                </c:pt>
                <c:pt idx="276">
                  <c:v>5.1850155484488812E-2</c:v>
                </c:pt>
                <c:pt idx="277">
                  <c:v>5.1979757839714182E-2</c:v>
                </c:pt>
                <c:pt idx="278">
                  <c:v>5.2121865361936498E-2</c:v>
                </c:pt>
                <c:pt idx="279">
                  <c:v>5.2244844298741031E-2</c:v>
                </c:pt>
                <c:pt idx="280">
                  <c:v>5.2373932232028499E-2</c:v>
                </c:pt>
                <c:pt idx="281">
                  <c:v>5.2496489418478336E-2</c:v>
                </c:pt>
                <c:pt idx="282">
                  <c:v>5.2606212436655024E-2</c:v>
                </c:pt>
                <c:pt idx="283">
                  <c:v>5.2722095400246374E-2</c:v>
                </c:pt>
                <c:pt idx="284">
                  <c:v>5.2818919269545475E-2</c:v>
                </c:pt>
                <c:pt idx="285">
                  <c:v>5.2909393334112674E-2</c:v>
                </c:pt>
                <c:pt idx="286">
                  <c:v>5.298726955834545E-2</c:v>
                </c:pt>
                <c:pt idx="287">
                  <c:v>5.3046304685404722E-2</c:v>
                </c:pt>
                <c:pt idx="288">
                  <c:v>5.3099189264544842E-2</c:v>
                </c:pt>
                <c:pt idx="289">
                  <c:v>5.3133330007110117E-2</c:v>
                </c:pt>
                <c:pt idx="290">
                  <c:v>5.3155072336892581E-2</c:v>
                </c:pt>
                <c:pt idx="291">
                  <c:v>5.3164406699357687E-2</c:v>
                </c:pt>
                <c:pt idx="292">
                  <c:v>5.3167627735090379E-2</c:v>
                </c:pt>
                <c:pt idx="293">
                  <c:v>5.3139418985325801E-2</c:v>
                </c:pt>
                <c:pt idx="294">
                  <c:v>5.3111307626639237E-2</c:v>
                </c:pt>
                <c:pt idx="295">
                  <c:v>5.3064267144544729E-2</c:v>
                </c:pt>
                <c:pt idx="296">
                  <c:v>5.301086265483148E-2</c:v>
                </c:pt>
                <c:pt idx="297">
                  <c:v>5.2944707477640601E-2</c:v>
                </c:pt>
                <c:pt idx="298">
                  <c:v>5.2872063395556737E-2</c:v>
                </c:pt>
                <c:pt idx="299">
                  <c:v>5.2780262926129334E-2</c:v>
                </c:pt>
                <c:pt idx="300">
                  <c:v>5.2681927018902716E-2</c:v>
                </c:pt>
                <c:pt idx="301">
                  <c:v>5.2589704682696269E-2</c:v>
                </c:pt>
                <c:pt idx="302">
                  <c:v>5.2478358496104459E-2</c:v>
                </c:pt>
                <c:pt idx="303">
                  <c:v>5.2366891532836468E-2</c:v>
                </c:pt>
                <c:pt idx="304">
                  <c:v>5.2255364338772606E-2</c:v>
                </c:pt>
                <c:pt idx="305">
                  <c:v>5.2156485856447179E-2</c:v>
                </c:pt>
                <c:pt idx="306">
                  <c:v>5.2045051017549096E-2</c:v>
                </c:pt>
                <c:pt idx="307">
                  <c:v>5.1940072682280153E-2</c:v>
                </c:pt>
                <c:pt idx="308">
                  <c:v>5.1835270339583066E-2</c:v>
                </c:pt>
                <c:pt idx="309">
                  <c:v>5.1743311422045635E-2</c:v>
                </c:pt>
                <c:pt idx="310">
                  <c:v>5.1651551798535214E-2</c:v>
                </c:pt>
                <c:pt idx="311">
                  <c:v>5.1578920419219146E-2</c:v>
                </c:pt>
                <c:pt idx="312">
                  <c:v>5.1512750274836094E-2</c:v>
                </c:pt>
                <c:pt idx="313">
                  <c:v>5.145297629630094E-2</c:v>
                </c:pt>
                <c:pt idx="314">
                  <c:v>5.1399543043680433E-2</c:v>
                </c:pt>
                <c:pt idx="315">
                  <c:v>5.1365011020286469E-2</c:v>
                </c:pt>
                <c:pt idx="316">
                  <c:v>5.1330372674434681E-2</c:v>
                </c:pt>
                <c:pt idx="317">
                  <c:v>5.1314533912697372E-2</c:v>
                </c:pt>
                <c:pt idx="318">
                  <c:v>5.1304836382728522E-2</c:v>
                </c:pt>
                <c:pt idx="319">
                  <c:v>5.1307588250666086E-2</c:v>
                </c:pt>
                <c:pt idx="320">
                  <c:v>5.1335443203517114E-2</c:v>
                </c:pt>
                <c:pt idx="321">
                  <c:v>5.1363164201545866E-2</c:v>
                </c:pt>
                <c:pt idx="322">
                  <c:v>5.1397118973567989E-2</c:v>
                </c:pt>
                <c:pt idx="323">
                  <c:v>5.1456329975706337E-2</c:v>
                </c:pt>
                <c:pt idx="324">
                  <c:v>5.1502947652906181E-2</c:v>
                </c:pt>
                <c:pt idx="325">
                  <c:v>5.1574946205512326E-2</c:v>
                </c:pt>
                <c:pt idx="326">
                  <c:v>5.1647098018159227E-2</c:v>
                </c:pt>
                <c:pt idx="327">
                  <c:v>5.1713127221897685E-2</c:v>
                </c:pt>
                <c:pt idx="328">
                  <c:v>5.1810947284884862E-2</c:v>
                </c:pt>
                <c:pt idx="329">
                  <c:v>5.1883692642567009E-2</c:v>
                </c:pt>
                <c:pt idx="330">
                  <c:v>5.1969239538347659E-2</c:v>
                </c:pt>
                <c:pt idx="331">
                  <c:v>5.2067537299557223E-2</c:v>
                </c:pt>
                <c:pt idx="332">
                  <c:v>5.2153260317321579E-2</c:v>
                </c:pt>
                <c:pt idx="333">
                  <c:v>5.2245291501546547E-2</c:v>
                </c:pt>
                <c:pt idx="334">
                  <c:v>5.2330926325342093E-2</c:v>
                </c:pt>
                <c:pt idx="335">
                  <c:v>5.2422748802613862E-2</c:v>
                </c:pt>
                <c:pt idx="336">
                  <c:v>5.2489130106448734E-2</c:v>
                </c:pt>
                <c:pt idx="337">
                  <c:v>5.2561634342751302E-2</c:v>
                </c:pt>
                <c:pt idx="338">
                  <c:v>5.262762155737663E-2</c:v>
                </c:pt>
                <c:pt idx="339">
                  <c:v>5.2680802308458383E-2</c:v>
                </c:pt>
                <c:pt idx="340">
                  <c:v>5.2727536038428002E-2</c:v>
                </c:pt>
                <c:pt idx="341">
                  <c:v>5.2767873745661484E-2</c:v>
                </c:pt>
                <c:pt idx="342">
                  <c:v>5.2795566849605124E-2</c:v>
                </c:pt>
                <c:pt idx="343">
                  <c:v>5.2817002687864698E-2</c:v>
                </c:pt>
                <c:pt idx="344">
                  <c:v>5.2825928707655678E-2</c:v>
                </c:pt>
                <c:pt idx="345">
                  <c:v>5.282871391605954E-2</c:v>
                </c:pt>
                <c:pt idx="346">
                  <c:v>5.2825385343231376E-2</c:v>
                </c:pt>
                <c:pt idx="347">
                  <c:v>5.2809639471064387E-2</c:v>
                </c:pt>
                <c:pt idx="348">
                  <c:v>5.2781467376361288E-2</c:v>
                </c:pt>
                <c:pt idx="349">
                  <c:v>5.2747154051401166E-2</c:v>
                </c:pt>
                <c:pt idx="350">
                  <c:v>5.2712960876598616E-2</c:v>
                </c:pt>
                <c:pt idx="351">
                  <c:v>5.2659871183677931E-2</c:v>
                </c:pt>
                <c:pt idx="352">
                  <c:v>5.2606776478227979E-2</c:v>
                </c:pt>
                <c:pt idx="353">
                  <c:v>5.2540963977409073E-2</c:v>
                </c:pt>
                <c:pt idx="354">
                  <c:v>5.248133835635585E-2</c:v>
                </c:pt>
                <c:pt idx="355">
                  <c:v>5.240889257573339E-2</c:v>
                </c:pt>
                <c:pt idx="356">
                  <c:v>5.2336247132655209E-2</c:v>
                </c:pt>
                <c:pt idx="357">
                  <c:v>5.2263398140536647E-2</c:v>
                </c:pt>
                <c:pt idx="358">
                  <c:v>5.2190368013859213E-2</c:v>
                </c:pt>
                <c:pt idx="359">
                  <c:v>5.2117198379209709E-2</c:v>
                </c:pt>
                <c:pt idx="360">
                  <c:v>5.2043946193731788E-2</c:v>
                </c:pt>
                <c:pt idx="361">
                  <c:v>5.1970674594087024E-2</c:v>
                </c:pt>
                <c:pt idx="362">
                  <c:v>5.1916410685241041E-2</c:v>
                </c:pt>
                <c:pt idx="363">
                  <c:v>5.18433101000359E-2</c:v>
                </c:pt>
                <c:pt idx="364">
                  <c:v>5.1789325093153524E-2</c:v>
                </c:pt>
                <c:pt idx="365">
                  <c:v>5.1741860454955997E-2</c:v>
                </c:pt>
                <c:pt idx="366">
                  <c:v>5.1688282827553042E-2</c:v>
                </c:pt>
                <c:pt idx="367">
                  <c:v>5.1660178921632806E-2</c:v>
                </c:pt>
                <c:pt idx="368">
                  <c:v>5.16259291591602E-2</c:v>
                </c:pt>
                <c:pt idx="369">
                  <c:v>5.1610747214256174E-2</c:v>
                </c:pt>
                <c:pt idx="370">
                  <c:v>5.1589303979890498E-2</c:v>
                </c:pt>
                <c:pt idx="371">
                  <c:v>5.1580491233791985E-2</c:v>
                </c:pt>
                <c:pt idx="372">
                  <c:v>5.1584243563095503E-2</c:v>
                </c:pt>
                <c:pt idx="373">
                  <c:v>5.159418950210292E-2</c:v>
                </c:pt>
                <c:pt idx="374">
                  <c:v>5.1610284421972401E-2</c:v>
                </c:pt>
                <c:pt idx="375">
                  <c:v>5.1626199978254156E-2</c:v>
                </c:pt>
                <c:pt idx="376">
                  <c:v>5.1660876967659197E-2</c:v>
                </c:pt>
                <c:pt idx="377">
                  <c:v>5.1695401943361509E-2</c:v>
                </c:pt>
                <c:pt idx="378">
                  <c:v>5.1736123707154538E-2</c:v>
                </c:pt>
                <c:pt idx="379">
                  <c:v>5.1783097870863534E-2</c:v>
                </c:pt>
                <c:pt idx="380">
                  <c:v>5.18300766518573E-2</c:v>
                </c:pt>
                <c:pt idx="381">
                  <c:v>5.1877120805170651E-2</c:v>
                </c:pt>
                <c:pt idx="382">
                  <c:v>5.1943242025056451E-2</c:v>
                </c:pt>
                <c:pt idx="383">
                  <c:v>5.1996900583034536E-2</c:v>
                </c:pt>
                <c:pt idx="384">
                  <c:v>5.2063382851748732E-2</c:v>
                </c:pt>
                <c:pt idx="385">
                  <c:v>5.2123757318007766E-2</c:v>
                </c:pt>
                <c:pt idx="386">
                  <c:v>5.2184316680214289E-2</c:v>
                </c:pt>
                <c:pt idx="387">
                  <c:v>5.2238711667529782E-2</c:v>
                </c:pt>
                <c:pt idx="388">
                  <c:v>5.229952596579461E-2</c:v>
                </c:pt>
                <c:pt idx="389">
                  <c:v>5.2354064634927984E-2</c:v>
                </c:pt>
                <c:pt idx="390">
                  <c:v>5.2408580134666295E-2</c:v>
                </c:pt>
                <c:pt idx="391">
                  <c:v>5.2450373420043585E-2</c:v>
                </c:pt>
                <c:pt idx="392">
                  <c:v>5.2492030373799049E-2</c:v>
                </c:pt>
                <c:pt idx="393">
                  <c:v>5.2533512632166629E-2</c:v>
                </c:pt>
                <c:pt idx="394">
                  <c:v>5.2562173429338332E-2</c:v>
                </c:pt>
                <c:pt idx="395">
                  <c:v>5.2584331968591629E-2</c:v>
                </c:pt>
                <c:pt idx="396">
                  <c:v>5.2600020261967431E-2</c:v>
                </c:pt>
                <c:pt idx="397">
                  <c:v>5.2609284155074654E-2</c:v>
                </c:pt>
                <c:pt idx="398">
                  <c:v>5.2618497560752639E-2</c:v>
                </c:pt>
                <c:pt idx="399">
                  <c:v>5.2621406109097546E-2</c:v>
                </c:pt>
                <c:pt idx="400">
                  <c:v>5.2611759287223482E-2</c:v>
                </c:pt>
                <c:pt idx="401">
                  <c:v>5.2589612285613235E-2</c:v>
                </c:pt>
                <c:pt idx="402">
                  <c:v>5.2573957730232185E-2</c:v>
                </c:pt>
                <c:pt idx="403">
                  <c:v>5.2558507616536423E-2</c:v>
                </c:pt>
                <c:pt idx="404">
                  <c:v>5.2511673933280996E-2</c:v>
                </c:pt>
                <c:pt idx="405">
                  <c:v>5.2490299954579121E-2</c:v>
                </c:pt>
                <c:pt idx="406">
                  <c:v>5.2443800028079371E-2</c:v>
                </c:pt>
                <c:pt idx="407">
                  <c:v>5.2397396869229368E-2</c:v>
                </c:pt>
                <c:pt idx="408">
                  <c:v>5.2363656606850363E-2</c:v>
                </c:pt>
                <c:pt idx="409">
                  <c:v>5.2317248832869291E-2</c:v>
                </c:pt>
                <c:pt idx="410">
                  <c:v>5.2270743707021769E-2</c:v>
                </c:pt>
                <c:pt idx="411">
                  <c:v>5.2224094358852682E-2</c:v>
                </c:pt>
                <c:pt idx="412">
                  <c:v>5.2164629684380091E-2</c:v>
                </c:pt>
                <c:pt idx="413">
                  <c:v>5.2117604859765847E-2</c:v>
                </c:pt>
                <c:pt idx="414">
                  <c:v>5.2070394615544587E-2</c:v>
                </c:pt>
                <c:pt idx="415">
                  <c:v>5.2023026789030306E-2</c:v>
                </c:pt>
                <c:pt idx="416">
                  <c:v>5.1988192030071406E-2</c:v>
                </c:pt>
                <c:pt idx="417">
                  <c:v>5.1953305656042351E-2</c:v>
                </c:pt>
                <c:pt idx="418">
                  <c:v>5.1918437820146386E-2</c:v>
                </c:pt>
                <c:pt idx="419">
                  <c:v>5.1871019492326795E-2</c:v>
                </c:pt>
                <c:pt idx="420">
                  <c:v>5.184900970439469E-2</c:v>
                </c:pt>
                <c:pt idx="421">
                  <c:v>5.1827176056623646E-2</c:v>
                </c:pt>
                <c:pt idx="422">
                  <c:v>5.1818185353351073E-2</c:v>
                </c:pt>
                <c:pt idx="423">
                  <c:v>5.1796764738959285E-2</c:v>
                </c:pt>
                <c:pt idx="424">
                  <c:v>5.1788159304626533E-2</c:v>
                </c:pt>
                <c:pt idx="425">
                  <c:v>5.1779706793400992E-2</c:v>
                </c:pt>
                <c:pt idx="426">
                  <c:v>5.1796612417969679E-2</c:v>
                </c:pt>
                <c:pt idx="427">
                  <c:v>5.1800916645364993E-2</c:v>
                </c:pt>
                <c:pt idx="428">
                  <c:v>5.1817818190365336E-2</c:v>
                </c:pt>
                <c:pt idx="429">
                  <c:v>5.1821991955979703E-2</c:v>
                </c:pt>
                <c:pt idx="430">
                  <c:v>5.1863931130676423E-2</c:v>
                </c:pt>
                <c:pt idx="431">
                  <c:v>5.1880420109486708E-2</c:v>
                </c:pt>
                <c:pt idx="432">
                  <c:v>5.1909365213466396E-2</c:v>
                </c:pt>
                <c:pt idx="433">
                  <c:v>5.1938131626988376E-2</c:v>
                </c:pt>
                <c:pt idx="434">
                  <c:v>5.1992025053521157E-2</c:v>
                </c:pt>
                <c:pt idx="435">
                  <c:v>5.203318677003451E-2</c:v>
                </c:pt>
                <c:pt idx="436">
                  <c:v>5.2049042538627688E-2</c:v>
                </c:pt>
                <c:pt idx="437">
                  <c:v>5.2102824091959522E-2</c:v>
                </c:pt>
                <c:pt idx="438">
                  <c:v>5.2144059170448141E-2</c:v>
                </c:pt>
                <c:pt idx="439">
                  <c:v>5.2185440644134024E-2</c:v>
                </c:pt>
                <c:pt idx="440">
                  <c:v>5.2226995541297831E-2</c:v>
                </c:pt>
                <c:pt idx="441">
                  <c:v>5.2268751109253983E-2</c:v>
                </c:pt>
                <c:pt idx="442">
                  <c:v>5.23107046256268E-2</c:v>
                </c:pt>
                <c:pt idx="443">
                  <c:v>5.2340195265155751E-2</c:v>
                </c:pt>
                <c:pt idx="444">
                  <c:v>5.2382454756500128E-2</c:v>
                </c:pt>
                <c:pt idx="445">
                  <c:v>5.2399524210999998E-2</c:v>
                </c:pt>
                <c:pt idx="446">
                  <c:v>5.2429251217839333E-2</c:v>
                </c:pt>
                <c:pt idx="447">
                  <c:v>5.247156034129688E-2</c:v>
                </c:pt>
                <c:pt idx="448">
                  <c:v>5.2475865598389251E-2</c:v>
                </c:pt>
                <c:pt idx="449">
                  <c:v>5.2480017978790525E-2</c:v>
                </c:pt>
                <c:pt idx="450">
                  <c:v>5.2509266300795082E-2</c:v>
                </c:pt>
                <c:pt idx="451">
                  <c:v>5.251306379195736E-2</c:v>
                </c:pt>
                <c:pt idx="452">
                  <c:v>5.2516686541597635E-2</c:v>
                </c:pt>
                <c:pt idx="453">
                  <c:v>5.2507537811794978E-2</c:v>
                </c:pt>
                <c:pt idx="454">
                  <c:v>5.2498309679095877E-2</c:v>
                </c:pt>
                <c:pt idx="455">
                  <c:v>5.2489045033517506E-2</c:v>
                </c:pt>
                <c:pt idx="456">
                  <c:v>5.2479818874745295E-2</c:v>
                </c:pt>
                <c:pt idx="457">
                  <c:v>5.2458054376880933E-2</c:v>
                </c:pt>
                <c:pt idx="458">
                  <c:v>5.243643490381434E-2</c:v>
                </c:pt>
                <c:pt idx="459">
                  <c:v>5.2414998030472046E-2</c:v>
                </c:pt>
                <c:pt idx="460">
                  <c:v>5.2381121585477017E-2</c:v>
                </c:pt>
                <c:pt idx="461">
                  <c:v>5.2347437951943111E-2</c:v>
                </c:pt>
                <c:pt idx="462">
                  <c:v>5.2339192963033687E-2</c:v>
                </c:pt>
                <c:pt idx="463">
                  <c:v>5.2305801709196083E-2</c:v>
                </c:pt>
                <c:pt idx="464">
                  <c:v>5.2272478214994478E-2</c:v>
                </c:pt>
                <c:pt idx="465">
                  <c:v>5.2239156463945662E-2</c:v>
                </c:pt>
                <c:pt idx="466">
                  <c:v>5.2205780443080052E-2</c:v>
                </c:pt>
                <c:pt idx="467">
                  <c:v>5.2184930409542127E-2</c:v>
                </c:pt>
                <c:pt idx="468">
                  <c:v>5.2138649878866836E-2</c:v>
                </c:pt>
                <c:pt idx="469">
                  <c:v>5.2117463153550009E-2</c:v>
                </c:pt>
                <c:pt idx="470">
                  <c:v>5.2108728137380766E-2</c:v>
                </c:pt>
                <c:pt idx="471">
                  <c:v>5.2061919218022813E-2</c:v>
                </c:pt>
                <c:pt idx="472">
                  <c:v>5.2052884508866248E-2</c:v>
                </c:pt>
                <c:pt idx="473">
                  <c:v>5.2018502515035786E-2</c:v>
                </c:pt>
                <c:pt idx="474">
                  <c:v>5.2009370433805956E-2</c:v>
                </c:pt>
                <c:pt idx="475">
                  <c:v>5.2000281563234378E-2</c:v>
                </c:pt>
                <c:pt idx="476">
                  <c:v>5.1978666603219606E-2</c:v>
                </c:pt>
                <c:pt idx="477">
                  <c:v>5.1982469847430594E-2</c:v>
                </c:pt>
                <c:pt idx="478">
                  <c:v>5.1973828912298958E-2</c:v>
                </c:pt>
                <c:pt idx="479">
                  <c:v>5.1990653983978508E-2</c:v>
                </c:pt>
                <c:pt idx="480">
                  <c:v>5.1995039539717958E-2</c:v>
                </c:pt>
                <c:pt idx="481">
                  <c:v>5.1986953212357766E-2</c:v>
                </c:pt>
                <c:pt idx="482">
                  <c:v>5.200425713191182E-2</c:v>
                </c:pt>
                <c:pt idx="483">
                  <c:v>5.2021627494886674E-2</c:v>
                </c:pt>
                <c:pt idx="484">
                  <c:v>5.2026362164708045E-2</c:v>
                </c:pt>
                <c:pt idx="485">
                  <c:v>5.2043670689745615E-2</c:v>
                </c:pt>
                <c:pt idx="486">
                  <c:v>5.2086133083936031E-2</c:v>
                </c:pt>
                <c:pt idx="487">
                  <c:v>5.2103172737832826E-2</c:v>
                </c:pt>
                <c:pt idx="488">
                  <c:v>5.2132667252072294E-2</c:v>
                </c:pt>
                <c:pt idx="489">
                  <c:v>5.21619856105901E-2</c:v>
                </c:pt>
                <c:pt idx="490">
                  <c:v>5.2178507691368864E-2</c:v>
                </c:pt>
                <c:pt idx="491">
                  <c:v>5.2207538699119677E-2</c:v>
                </c:pt>
                <c:pt idx="492">
                  <c:v>5.2236501723264987E-2</c:v>
                </c:pt>
                <c:pt idx="493">
                  <c:v>5.226544771806145E-2</c:v>
                </c:pt>
                <c:pt idx="494">
                  <c:v>5.2281816763503443E-2</c:v>
                </c:pt>
                <c:pt idx="495">
                  <c:v>5.2323562150791765E-2</c:v>
                </c:pt>
                <c:pt idx="496">
                  <c:v>5.2340190793023406E-2</c:v>
                </c:pt>
                <c:pt idx="497">
                  <c:v>5.2382279198526886E-2</c:v>
                </c:pt>
                <c:pt idx="498">
                  <c:v>5.241192497188598E-2</c:v>
                </c:pt>
                <c:pt idx="499">
                  <c:v>5.2403847683222746E-2</c:v>
                </c:pt>
                <c:pt idx="500">
                  <c:v>5.2433839717304115E-2</c:v>
                </c:pt>
                <c:pt idx="501">
                  <c:v>5.2451299336105456E-2</c:v>
                </c:pt>
                <c:pt idx="502">
                  <c:v>5.2456183786324516E-2</c:v>
                </c:pt>
                <c:pt idx="503">
                  <c:v>5.2461057335109827E-2</c:v>
                </c:pt>
                <c:pt idx="504">
                  <c:v>5.2491124868552112E-2</c:v>
                </c:pt>
                <c:pt idx="505">
                  <c:v>5.2483172747708369E-2</c:v>
                </c:pt>
                <c:pt idx="506">
                  <c:v>5.2487692412561897E-2</c:v>
                </c:pt>
                <c:pt idx="507">
                  <c:v>5.2492037593249351E-2</c:v>
                </c:pt>
                <c:pt idx="508">
                  <c:v>5.248357398846188E-2</c:v>
                </c:pt>
                <c:pt idx="509">
                  <c:v>5.2474951444083415E-2</c:v>
                </c:pt>
                <c:pt idx="510">
                  <c:v>5.2466214352718858E-2</c:v>
                </c:pt>
                <c:pt idx="511">
                  <c:v>5.2457416986045911E-2</c:v>
                </c:pt>
                <c:pt idx="512">
                  <c:v>5.2435980994837657E-2</c:v>
                </c:pt>
                <c:pt idx="513">
                  <c:v>5.2427239209497767E-2</c:v>
                </c:pt>
                <c:pt idx="514">
                  <c:v>5.2405974741004724E-2</c:v>
                </c:pt>
                <c:pt idx="515">
                  <c:v>5.2384872486301762E-2</c:v>
                </c:pt>
                <c:pt idx="516">
                  <c:v>5.2376587778406675E-2</c:v>
                </c:pt>
                <c:pt idx="517">
                  <c:v>5.2343227011932163E-2</c:v>
                </c:pt>
                <c:pt idx="518">
                  <c:v>5.2322679137701306E-2</c:v>
                </c:pt>
                <c:pt idx="519">
                  <c:v>5.2289647414491255E-2</c:v>
                </c:pt>
                <c:pt idx="520">
                  <c:v>5.2281983774380827E-2</c:v>
                </c:pt>
                <c:pt idx="521">
                  <c:v>5.2286991004139395E-2</c:v>
                </c:pt>
                <c:pt idx="522">
                  <c:v>5.2254086170132268E-2</c:v>
                </c:pt>
                <c:pt idx="523">
                  <c:v>5.2233726528147291E-2</c:v>
                </c:pt>
                <c:pt idx="524">
                  <c:v>5.2213249872161374E-2</c:v>
                </c:pt>
                <c:pt idx="525">
                  <c:v>5.2205261570589516E-2</c:v>
                </c:pt>
                <c:pt idx="526">
                  <c:v>5.2184525308892109E-2</c:v>
                </c:pt>
                <c:pt idx="527">
                  <c:v>5.2163651751400149E-2</c:v>
                </c:pt>
                <c:pt idx="528">
                  <c:v>5.2167844810551714E-2</c:v>
                </c:pt>
                <c:pt idx="529">
                  <c:v>5.217188488252035E-2</c:v>
                </c:pt>
                <c:pt idx="530">
                  <c:v>5.2150586692670198E-2</c:v>
                </c:pt>
                <c:pt idx="531">
                  <c:v>5.2154572897539629E-2</c:v>
                </c:pt>
                <c:pt idx="532">
                  <c:v>5.2145994809627026E-2</c:v>
                </c:pt>
                <c:pt idx="533">
                  <c:v>5.2150176601103687E-2</c:v>
                </c:pt>
                <c:pt idx="534">
                  <c:v>5.2167170967149422E-2</c:v>
                </c:pt>
                <c:pt idx="535">
                  <c:v>5.2171720739852649E-2</c:v>
                </c:pt>
                <c:pt idx="536">
                  <c:v>5.2189095103981994E-2</c:v>
                </c:pt>
                <c:pt idx="537">
                  <c:v>5.2181355842677732E-2</c:v>
                </c:pt>
                <c:pt idx="538">
                  <c:v>5.2199003692853733E-2</c:v>
                </c:pt>
                <c:pt idx="539">
                  <c:v>5.2216735871439005E-2</c:v>
                </c:pt>
                <c:pt idx="540">
                  <c:v>5.2247153724510553E-2</c:v>
                </c:pt>
                <c:pt idx="541">
                  <c:v>5.2264927529537722E-2</c:v>
                </c:pt>
                <c:pt idx="542">
                  <c:v>5.2282637439695211E-2</c:v>
                </c:pt>
                <c:pt idx="543">
                  <c:v>5.2300199914200908E-2</c:v>
                </c:pt>
                <c:pt idx="544">
                  <c:v>5.231758161189598E-2</c:v>
                </c:pt>
                <c:pt idx="545">
                  <c:v>5.233478437013412E-2</c:v>
                </c:pt>
                <c:pt idx="546">
                  <c:v>5.2351832317877683E-2</c:v>
                </c:pt>
                <c:pt idx="547">
                  <c:v>5.2394026321480464E-2</c:v>
                </c:pt>
                <c:pt idx="548">
                  <c:v>5.2398231938023135E-2</c:v>
                </c:pt>
                <c:pt idx="549">
                  <c:v>5.2427669786434816E-2</c:v>
                </c:pt>
                <c:pt idx="550">
                  <c:v>5.243184947002192E-2</c:v>
                </c:pt>
                <c:pt idx="551">
                  <c:v>5.2448723989852113E-2</c:v>
                </c:pt>
                <c:pt idx="552">
                  <c:v>5.2465718127780905E-2</c:v>
                </c:pt>
                <c:pt idx="553">
                  <c:v>5.2482869845393125E-2</c:v>
                </c:pt>
                <c:pt idx="554">
                  <c:v>5.2487580664611865E-2</c:v>
                </c:pt>
                <c:pt idx="555">
                  <c:v>5.2492493492988491E-2</c:v>
                </c:pt>
                <c:pt idx="556">
                  <c:v>5.2522839722827598E-2</c:v>
                </c:pt>
                <c:pt idx="557">
                  <c:v>5.2502772503637343E-2</c:v>
                </c:pt>
                <c:pt idx="558">
                  <c:v>5.2520673234468553E-2</c:v>
                </c:pt>
                <c:pt idx="559">
                  <c:v>5.2525948331620533E-2</c:v>
                </c:pt>
                <c:pt idx="560">
                  <c:v>5.2543835051727494E-2</c:v>
                </c:pt>
                <c:pt idx="561">
                  <c:v>5.2536370995409802E-2</c:v>
                </c:pt>
                <c:pt idx="562">
                  <c:v>5.2541416282288957E-2</c:v>
                </c:pt>
                <c:pt idx="563">
                  <c:v>5.2533670229239618E-2</c:v>
                </c:pt>
                <c:pt idx="564">
                  <c:v>5.2525756602468027E-2</c:v>
                </c:pt>
                <c:pt idx="565">
                  <c:v>5.2505029344330337E-2</c:v>
                </c:pt>
                <c:pt idx="566">
                  <c:v>5.2509434851379599E-2</c:v>
                </c:pt>
                <c:pt idx="567">
                  <c:v>5.2475854195504316E-2</c:v>
                </c:pt>
                <c:pt idx="568">
                  <c:v>5.248015507775506E-2</c:v>
                </c:pt>
                <c:pt idx="569">
                  <c:v>5.2471850803873496E-2</c:v>
                </c:pt>
                <c:pt idx="570">
                  <c:v>5.2463638581689905E-2</c:v>
                </c:pt>
                <c:pt idx="571">
                  <c:v>5.2442909284352281E-2</c:v>
                </c:pt>
                <c:pt idx="572">
                  <c:v>5.2422332929037828E-2</c:v>
                </c:pt>
                <c:pt idx="573">
                  <c:v>5.2414572879895135E-2</c:v>
                </c:pt>
                <c:pt idx="574">
                  <c:v>5.2406988943683945E-2</c:v>
                </c:pt>
                <c:pt idx="575">
                  <c:v>5.2386940969724689E-2</c:v>
                </c:pt>
                <c:pt idx="576">
                  <c:v>5.2379662293485167E-2</c:v>
                </c:pt>
                <c:pt idx="577">
                  <c:v>5.2372444480125457E-2</c:v>
                </c:pt>
                <c:pt idx="578">
                  <c:v>5.2365240553378253E-2</c:v>
                </c:pt>
                <c:pt idx="579">
                  <c:v>5.2357983593080554E-2</c:v>
                </c:pt>
                <c:pt idx="580">
                  <c:v>5.2337995216335621E-2</c:v>
                </c:pt>
                <c:pt idx="581">
                  <c:v>5.2355770820944871E-2</c:v>
                </c:pt>
                <c:pt idx="582">
                  <c:v>5.2348128548676674E-2</c:v>
                </c:pt>
                <c:pt idx="583">
                  <c:v>5.2340324490552988E-2</c:v>
                </c:pt>
                <c:pt idx="584">
                  <c:v>5.2332373792891421E-2</c:v>
                </c:pt>
                <c:pt idx="585">
                  <c:v>5.2336927128407471E-2</c:v>
                </c:pt>
                <c:pt idx="586">
                  <c:v>5.234139911821066E-2</c:v>
                </c:pt>
                <c:pt idx="587">
                  <c:v>5.2345845398076005E-2</c:v>
                </c:pt>
                <c:pt idx="588">
                  <c:v>5.2362964698424067E-2</c:v>
                </c:pt>
                <c:pt idx="589">
                  <c:v>5.2367543203644493E-2</c:v>
                </c:pt>
                <c:pt idx="590">
                  <c:v>5.2359632031619627E-2</c:v>
                </c:pt>
                <c:pt idx="591">
                  <c:v>5.236452102151553E-2</c:v>
                </c:pt>
                <c:pt idx="592">
                  <c:v>5.2394861814983762E-2</c:v>
                </c:pt>
                <c:pt idx="593">
                  <c:v>5.2400111556239228E-2</c:v>
                </c:pt>
                <c:pt idx="594">
                  <c:v>5.2405492284368867E-2</c:v>
                </c:pt>
                <c:pt idx="595">
                  <c:v>5.2423635326984651E-2</c:v>
                </c:pt>
                <c:pt idx="596">
                  <c:v>5.2441847839295029E-2</c:v>
                </c:pt>
                <c:pt idx="597">
                  <c:v>5.2460065092234213E-2</c:v>
                </c:pt>
                <c:pt idx="598">
                  <c:v>5.2478226952786228E-2</c:v>
                </c:pt>
                <c:pt idx="599">
                  <c:v>5.2496291141817544E-2</c:v>
                </c:pt>
                <c:pt idx="600">
                  <c:v>5.250157401186803E-2</c:v>
                </c:pt>
                <c:pt idx="601">
                  <c:v>5.2506694348350716E-2</c:v>
                </c:pt>
                <c:pt idx="602">
                  <c:v>5.2524285769755985E-2</c:v>
                </c:pt>
                <c:pt idx="603">
                  <c:v>5.2541729214240211E-2</c:v>
                </c:pt>
                <c:pt idx="604">
                  <c:v>5.2559065943293161E-2</c:v>
                </c:pt>
                <c:pt idx="605">
                  <c:v>5.2576337526313563E-2</c:v>
                </c:pt>
                <c:pt idx="606">
                  <c:v>5.2593590557083916E-2</c:v>
                </c:pt>
                <c:pt idx="607">
                  <c:v>5.2598247654258821E-2</c:v>
                </c:pt>
                <c:pt idx="608">
                  <c:v>5.259036843805999E-2</c:v>
                </c:pt>
                <c:pt idx="609">
                  <c:v>5.2607895114850978E-2</c:v>
                </c:pt>
                <c:pt idx="610">
                  <c:v>5.2600326825618042E-2</c:v>
                </c:pt>
                <c:pt idx="611">
                  <c:v>5.2618210376193464E-2</c:v>
                </c:pt>
                <c:pt idx="612">
                  <c:v>5.2610994500585935E-2</c:v>
                </c:pt>
                <c:pt idx="613">
                  <c:v>5.2616559754656227E-2</c:v>
                </c:pt>
                <c:pt idx="614">
                  <c:v>5.2609593746170989E-2</c:v>
                </c:pt>
                <c:pt idx="615">
                  <c:v>5.2615302999338059E-2</c:v>
                </c:pt>
                <c:pt idx="616">
                  <c:v>5.2608383573471557E-2</c:v>
                </c:pt>
                <c:pt idx="617">
                  <c:v>5.261403703426288E-2</c:v>
                </c:pt>
                <c:pt idx="618">
                  <c:v>5.2619588547399405E-2</c:v>
                </c:pt>
                <c:pt idx="619">
                  <c:v>5.2612358606880849E-2</c:v>
                </c:pt>
                <c:pt idx="620">
                  <c:v>5.2617595098837067E-2</c:v>
                </c:pt>
                <c:pt idx="621">
                  <c:v>5.2610040510077852E-2</c:v>
                </c:pt>
                <c:pt idx="622">
                  <c:v>5.2602337824873849E-2</c:v>
                </c:pt>
                <c:pt idx="623">
                  <c:v>5.2581904371575887E-2</c:v>
                </c:pt>
                <c:pt idx="624">
                  <c:v>5.2586677072998952E-2</c:v>
                </c:pt>
                <c:pt idx="625">
                  <c:v>5.2566174395703505E-2</c:v>
                </c:pt>
                <c:pt idx="626">
                  <c:v>5.2558360385652494E-2</c:v>
                </c:pt>
                <c:pt idx="627">
                  <c:v>5.2563285927267334E-2</c:v>
                </c:pt>
                <c:pt idx="628">
                  <c:v>5.2543079808707982E-2</c:v>
                </c:pt>
                <c:pt idx="629">
                  <c:v>5.2535682811269219E-2</c:v>
                </c:pt>
                <c:pt idx="630">
                  <c:v>5.2541090377051562E-2</c:v>
                </c:pt>
                <c:pt idx="631">
                  <c:v>5.2546678732697361E-2</c:v>
                </c:pt>
                <c:pt idx="632">
                  <c:v>5.252713070639279E-2</c:v>
                </c:pt>
                <c:pt idx="633">
                  <c:v>5.2520322342863246E-2</c:v>
                </c:pt>
                <c:pt idx="634">
                  <c:v>5.2526179430549533E-2</c:v>
                </c:pt>
                <c:pt idx="635">
                  <c:v>5.253201793640426E-2</c:v>
                </c:pt>
                <c:pt idx="636">
                  <c:v>5.2525163166582456E-2</c:v>
                </c:pt>
                <c:pt idx="637">
                  <c:v>5.2530825451508084E-2</c:v>
                </c:pt>
                <c:pt idx="638">
                  <c:v>5.2536353448780965E-2</c:v>
                </c:pt>
                <c:pt idx="639">
                  <c:v>5.2529086181811097E-2</c:v>
                </c:pt>
                <c:pt idx="640">
                  <c:v>5.2546922510742944E-2</c:v>
                </c:pt>
                <c:pt idx="641">
                  <c:v>5.2551996226704686E-2</c:v>
                </c:pt>
                <c:pt idx="642">
                  <c:v>5.2544334929556576E-2</c:v>
                </c:pt>
                <c:pt idx="643">
                  <c:v>5.25618934277962E-2</c:v>
                </c:pt>
                <c:pt idx="644">
                  <c:v>5.2554185527071237E-2</c:v>
                </c:pt>
                <c:pt idx="645">
                  <c:v>5.2571808632388445E-2</c:v>
                </c:pt>
                <c:pt idx="646">
                  <c:v>5.257691948195E-2</c:v>
                </c:pt>
                <c:pt idx="647">
                  <c:v>5.2569540988429121E-2</c:v>
                </c:pt>
                <c:pt idx="648">
                  <c:v>5.2587595138061757E-2</c:v>
                </c:pt>
                <c:pt idx="649">
                  <c:v>5.2593192372027281E-2</c:v>
                </c:pt>
                <c:pt idx="650">
                  <c:v>5.2624222582651453E-2</c:v>
                </c:pt>
                <c:pt idx="651">
                  <c:v>5.2630111782787696E-2</c:v>
                </c:pt>
                <c:pt idx="652">
                  <c:v>5.2636093978695488E-2</c:v>
                </c:pt>
                <c:pt idx="653">
                  <c:v>5.2654746059970357E-2</c:v>
                </c:pt>
                <c:pt idx="654">
                  <c:v>5.2660742083903131E-2</c:v>
                </c:pt>
                <c:pt idx="655">
                  <c:v>5.2679287341482799E-2</c:v>
                </c:pt>
                <c:pt idx="656">
                  <c:v>5.2685083839366917E-2</c:v>
                </c:pt>
                <c:pt idx="657">
                  <c:v>5.2703369766287887E-2</c:v>
                </c:pt>
                <c:pt idx="658">
                  <c:v>5.2708855593725824E-2</c:v>
                </c:pt>
                <c:pt idx="659">
                  <c:v>5.2714193200796032E-2</c:v>
                </c:pt>
                <c:pt idx="660">
                  <c:v>5.2719405644100124E-2</c:v>
                </c:pt>
                <c:pt idx="661">
                  <c:v>5.2724525647299722E-2</c:v>
                </c:pt>
                <c:pt idx="662">
                  <c:v>5.2729598705864432E-2</c:v>
                </c:pt>
                <c:pt idx="663">
                  <c:v>5.2747328309249525E-2</c:v>
                </c:pt>
                <c:pt idx="664">
                  <c:v>5.2739861876236534E-2</c:v>
                </c:pt>
                <c:pt idx="665">
                  <c:v>5.2745134187219871E-2</c:v>
                </c:pt>
                <c:pt idx="666">
                  <c:v>5.275056434976623E-2</c:v>
                </c:pt>
                <c:pt idx="667">
                  <c:v>5.2756166011636768E-2</c:v>
                </c:pt>
                <c:pt idx="668">
                  <c:v>5.2749306401079048E-2</c:v>
                </c:pt>
                <c:pt idx="669">
                  <c:v>5.2755237116575482E-2</c:v>
                </c:pt>
                <c:pt idx="670">
                  <c:v>5.2773911431206508E-2</c:v>
                </c:pt>
                <c:pt idx="671">
                  <c:v>5.2754775930160223E-2</c:v>
                </c:pt>
                <c:pt idx="672">
                  <c:v>5.274828666602531E-2</c:v>
                </c:pt>
                <c:pt idx="673">
                  <c:v>5.2754412418278204E-2</c:v>
                </c:pt>
                <c:pt idx="674">
                  <c:v>5.2760449267632743E-2</c:v>
                </c:pt>
                <c:pt idx="675">
                  <c:v>5.2741100571803749E-2</c:v>
                </c:pt>
                <c:pt idx="676">
                  <c:v>5.2746869443131304E-2</c:v>
                </c:pt>
                <c:pt idx="677">
                  <c:v>5.2739832685506305E-2</c:v>
                </c:pt>
                <c:pt idx="678">
                  <c:v>5.2745295625228915E-2</c:v>
                </c:pt>
                <c:pt idx="679">
                  <c:v>5.2737995170353998E-2</c:v>
                </c:pt>
                <c:pt idx="680">
                  <c:v>5.2730615850475407E-2</c:v>
                </c:pt>
                <c:pt idx="681">
                  <c:v>5.2723209289227635E-2</c:v>
                </c:pt>
                <c:pt idx="682">
                  <c:v>5.2728463569672535E-2</c:v>
                </c:pt>
                <c:pt idx="683">
                  <c:v>5.2721148566062227E-2</c:v>
                </c:pt>
                <c:pt idx="684">
                  <c:v>5.2726597022823007E-2</c:v>
                </c:pt>
                <c:pt idx="685">
                  <c:v>5.2719560634580845E-2</c:v>
                </c:pt>
                <c:pt idx="686">
                  <c:v>5.2712710643666297E-2</c:v>
                </c:pt>
                <c:pt idx="687">
                  <c:v>5.2706017265509768E-2</c:v>
                </c:pt>
                <c:pt idx="688">
                  <c:v>5.2724737185118983E-2</c:v>
                </c:pt>
                <c:pt idx="689">
                  <c:v>5.2730955567472412E-2</c:v>
                </c:pt>
                <c:pt idx="690">
                  <c:v>5.2737228925503303E-2</c:v>
                </c:pt>
                <c:pt idx="691">
                  <c:v>5.2730882998823426E-2</c:v>
                </c:pt>
                <c:pt idx="692">
                  <c:v>5.2737133080823409E-2</c:v>
                </c:pt>
                <c:pt idx="693">
                  <c:v>5.2743299818913798E-2</c:v>
                </c:pt>
                <c:pt idx="694">
                  <c:v>5.2736709474058986E-2</c:v>
                </c:pt>
                <c:pt idx="695">
                  <c:v>5.2742598033577143E-2</c:v>
                </c:pt>
                <c:pt idx="696">
                  <c:v>5.2760956214783487E-2</c:v>
                </c:pt>
                <c:pt idx="697">
                  <c:v>5.2753916215990557E-2</c:v>
                </c:pt>
                <c:pt idx="698">
                  <c:v>5.2746765119320166E-2</c:v>
                </c:pt>
                <c:pt idx="699">
                  <c:v>5.2764794065224642E-2</c:v>
                </c:pt>
                <c:pt idx="700">
                  <c:v>5.2770182724641221E-2</c:v>
                </c:pt>
                <c:pt idx="701">
                  <c:v>5.2788230886316193E-2</c:v>
                </c:pt>
                <c:pt idx="702">
                  <c:v>5.2806357028975244E-2</c:v>
                </c:pt>
                <c:pt idx="703">
                  <c:v>5.2811995895154583E-2</c:v>
                </c:pt>
                <c:pt idx="704">
                  <c:v>5.2805155321436252E-2</c:v>
                </c:pt>
                <c:pt idx="705">
                  <c:v>5.2811103231506409E-2</c:v>
                </c:pt>
                <c:pt idx="706">
                  <c:v>5.2829871152500402E-2</c:v>
                </c:pt>
                <c:pt idx="707">
                  <c:v>5.2836135042053374E-2</c:v>
                </c:pt>
                <c:pt idx="708">
                  <c:v>5.2842510002130513E-2</c:v>
                </c:pt>
                <c:pt idx="709">
                  <c:v>5.2861578467633473E-2</c:v>
                </c:pt>
                <c:pt idx="710">
                  <c:v>5.2880646100911789E-2</c:v>
                </c:pt>
                <c:pt idx="711">
                  <c:v>5.2874392520155071E-2</c:v>
                </c:pt>
                <c:pt idx="712">
                  <c:v>5.2893317259878454E-2</c:v>
                </c:pt>
                <c:pt idx="713">
                  <c:v>5.2886846659718822E-2</c:v>
                </c:pt>
                <c:pt idx="714">
                  <c:v>5.2905493226356237E-2</c:v>
                </c:pt>
                <c:pt idx="715">
                  <c:v>5.2898722226190548E-2</c:v>
                </c:pt>
                <c:pt idx="716">
                  <c:v>5.2904433557271924E-2</c:v>
                </c:pt>
                <c:pt idx="717">
                  <c:v>5.2910042768486071E-2</c:v>
                </c:pt>
                <c:pt idx="718">
                  <c:v>5.2915598146081717E-2</c:v>
                </c:pt>
                <c:pt idx="719">
                  <c:v>5.2921134126341848E-2</c:v>
                </c:pt>
                <c:pt idx="720">
                  <c:v>5.2914085059622029E-2</c:v>
                </c:pt>
                <c:pt idx="721">
                  <c:v>5.2919748929324072E-2</c:v>
                </c:pt>
                <c:pt idx="722">
                  <c:v>5.2925553680229526E-2</c:v>
                </c:pt>
                <c:pt idx="723">
                  <c:v>5.2931520588910888E-2</c:v>
                </c:pt>
                <c:pt idx="724">
                  <c:v>5.2937649767060571E-2</c:v>
                </c:pt>
                <c:pt idx="725">
                  <c:v>5.2931307903673661E-2</c:v>
                </c:pt>
                <c:pt idx="726">
                  <c:v>5.2937744887956432E-2</c:v>
                </c:pt>
                <c:pt idx="727">
                  <c:v>5.2944266990202958E-2</c:v>
                </c:pt>
                <c:pt idx="728">
                  <c:v>5.2938197597421716E-2</c:v>
                </c:pt>
                <c:pt idx="729">
                  <c:v>5.2919508259454309E-2</c:v>
                </c:pt>
                <c:pt idx="730">
                  <c:v>5.2938649556189973E-2</c:v>
                </c:pt>
                <c:pt idx="731">
                  <c:v>5.2945055655601633E-2</c:v>
                </c:pt>
                <c:pt idx="732">
                  <c:v>5.2938696249575971E-2</c:v>
                </c:pt>
                <c:pt idx="733">
                  <c:v>5.2932188479620335E-2</c:v>
                </c:pt>
                <c:pt idx="734">
                  <c:v>5.2925526668097807E-2</c:v>
                </c:pt>
                <c:pt idx="735">
                  <c:v>5.2931374019228226E-2</c:v>
                </c:pt>
                <c:pt idx="736">
                  <c:v>5.2924485106143393E-2</c:v>
                </c:pt>
                <c:pt idx="737">
                  <c:v>5.2930172615005731E-2</c:v>
                </c:pt>
                <c:pt idx="738">
                  <c:v>5.2935861259573676E-2</c:v>
                </c:pt>
                <c:pt idx="739">
                  <c:v>5.2941605460645282E-2</c:v>
                </c:pt>
                <c:pt idx="740">
                  <c:v>5.2934814892034263E-2</c:v>
                </c:pt>
                <c:pt idx="741">
                  <c:v>5.2953421710568771E-2</c:v>
                </c:pt>
                <c:pt idx="742">
                  <c:v>5.2934300383575578E-2</c:v>
                </c:pt>
                <c:pt idx="743">
                  <c:v>5.2940605342145723E-2</c:v>
                </c:pt>
                <c:pt idx="744">
                  <c:v>5.2934441661581885E-2</c:v>
                </c:pt>
                <c:pt idx="745">
                  <c:v>5.2953654364421274E-2</c:v>
                </c:pt>
                <c:pt idx="746">
                  <c:v>5.2960340531471174E-2</c:v>
                </c:pt>
                <c:pt idx="747">
                  <c:v>5.2954425921528797E-2</c:v>
                </c:pt>
                <c:pt idx="748">
                  <c:v>5.2973761341087097E-2</c:v>
                </c:pt>
                <c:pt idx="749">
                  <c:v>5.2980399955003976E-2</c:v>
                </c:pt>
                <c:pt idx="750">
                  <c:v>5.2974298709206023E-2</c:v>
                </c:pt>
                <c:pt idx="751">
                  <c:v>5.2980703323501389E-2</c:v>
                </c:pt>
                <c:pt idx="752">
                  <c:v>5.2999584454994961E-2</c:v>
                </c:pt>
                <c:pt idx="753">
                  <c:v>5.3005680715047819E-2</c:v>
                </c:pt>
                <c:pt idx="754">
                  <c:v>5.2999018620022119E-2</c:v>
                </c:pt>
                <c:pt idx="755">
                  <c:v>5.3004912096706179E-2</c:v>
                </c:pt>
                <c:pt idx="756">
                  <c:v>5.3023389876317745E-2</c:v>
                </c:pt>
                <c:pt idx="757">
                  <c:v>5.3029246301083272E-2</c:v>
                </c:pt>
                <c:pt idx="758">
                  <c:v>5.3035157028846397E-2</c:v>
                </c:pt>
                <c:pt idx="759">
                  <c:v>5.3028547143530488E-2</c:v>
                </c:pt>
                <c:pt idx="760">
                  <c:v>5.3034708235274161E-2</c:v>
                </c:pt>
                <c:pt idx="761">
                  <c:v>5.3053658662806008E-2</c:v>
                </c:pt>
                <c:pt idx="762">
                  <c:v>5.3060150010314056E-2</c:v>
                </c:pt>
                <c:pt idx="763">
                  <c:v>5.307942350697456E-2</c:v>
                </c:pt>
                <c:pt idx="764">
                  <c:v>5.3086286997572493E-2</c:v>
                </c:pt>
                <c:pt idx="765">
                  <c:v>5.3093271560998793E-2</c:v>
                </c:pt>
                <c:pt idx="766">
                  <c:v>5.3087664164072776E-2</c:v>
                </c:pt>
                <c:pt idx="767">
                  <c:v>5.3107197028028852E-2</c:v>
                </c:pt>
                <c:pt idx="768">
                  <c:v>5.3101337963104414E-2</c:v>
                </c:pt>
                <c:pt idx="769">
                  <c:v>5.3107991608851511E-2</c:v>
                </c:pt>
                <c:pt idx="770">
                  <c:v>5.3114498674701104E-2</c:v>
                </c:pt>
                <c:pt idx="771">
                  <c:v>5.3120877388106551E-2</c:v>
                </c:pt>
                <c:pt idx="772">
                  <c:v>5.3127127713259156E-2</c:v>
                </c:pt>
                <c:pt idx="773">
                  <c:v>5.3133259259959875E-2</c:v>
                </c:pt>
                <c:pt idx="774">
                  <c:v>5.3126686416410322E-2</c:v>
                </c:pt>
                <c:pt idx="775">
                  <c:v>5.3145315157080611E-2</c:v>
                </c:pt>
                <c:pt idx="776">
                  <c:v>5.3138674236536114E-2</c:v>
                </c:pt>
                <c:pt idx="777">
                  <c:v>5.3132064269999633E-2</c:v>
                </c:pt>
                <c:pt idx="778">
                  <c:v>5.3138195744815736E-2</c:v>
                </c:pt>
                <c:pt idx="779">
                  <c:v>5.3144514070261349E-2</c:v>
                </c:pt>
                <c:pt idx="780">
                  <c:v>5.315102239575728E-2</c:v>
                </c:pt>
                <c:pt idx="781">
                  <c:v>5.3145055140989904E-2</c:v>
                </c:pt>
                <c:pt idx="782">
                  <c:v>5.3151839969673126E-2</c:v>
                </c:pt>
                <c:pt idx="783">
                  <c:v>5.3146093601204647E-2</c:v>
                </c:pt>
                <c:pt idx="784">
                  <c:v>5.315304528995806E-2</c:v>
                </c:pt>
                <c:pt idx="785">
                  <c:v>5.3147419490771466E-2</c:v>
                </c:pt>
                <c:pt idx="786">
                  <c:v>5.3167039741993036E-2</c:v>
                </c:pt>
                <c:pt idx="787">
                  <c:v>5.3148712851520702E-2</c:v>
                </c:pt>
                <c:pt idx="788">
                  <c:v>5.3142887603405076E-2</c:v>
                </c:pt>
                <c:pt idx="789">
                  <c:v>5.3162180297464633E-2</c:v>
                </c:pt>
                <c:pt idx="790">
                  <c:v>5.3168669916337563E-2</c:v>
                </c:pt>
                <c:pt idx="791">
                  <c:v>5.3162379727661913E-2</c:v>
                </c:pt>
                <c:pt idx="792">
                  <c:v>5.3181230326140277E-2</c:v>
                </c:pt>
                <c:pt idx="793">
                  <c:v>5.3162148019787886E-2</c:v>
                </c:pt>
                <c:pt idx="794">
                  <c:v>5.3168297571387822E-2</c:v>
                </c:pt>
                <c:pt idx="795">
                  <c:v>5.317448290780432E-2</c:v>
                </c:pt>
                <c:pt idx="796">
                  <c:v>5.3168070509775706E-2</c:v>
                </c:pt>
                <c:pt idx="797">
                  <c:v>5.317439316526467E-2</c:v>
                </c:pt>
                <c:pt idx="798">
                  <c:v>5.3168228089309599E-2</c:v>
                </c:pt>
                <c:pt idx="799">
                  <c:v>5.3187501912323618E-2</c:v>
                </c:pt>
                <c:pt idx="800">
                  <c:v>5.3206951871732446E-2</c:v>
                </c:pt>
                <c:pt idx="801">
                  <c:v>5.3201296608821669E-2</c:v>
                </c:pt>
                <c:pt idx="802">
                  <c:v>5.3195747908435349E-2</c:v>
                </c:pt>
                <c:pt idx="803">
                  <c:v>5.3215513015177997E-2</c:v>
                </c:pt>
                <c:pt idx="804">
                  <c:v>5.3210013487400412E-2</c:v>
                </c:pt>
                <c:pt idx="805">
                  <c:v>5.3229752486574529E-2</c:v>
                </c:pt>
                <c:pt idx="806">
                  <c:v>5.3236768450964846E-2</c:v>
                </c:pt>
                <c:pt idx="807">
                  <c:v>5.32436952952288E-2</c:v>
                </c:pt>
                <c:pt idx="808">
                  <c:v>5.3250485880308535E-2</c:v>
                </c:pt>
                <c:pt idx="809">
                  <c:v>5.3244490413783957E-2</c:v>
                </c:pt>
                <c:pt idx="810">
                  <c:v>5.3263623956472078E-2</c:v>
                </c:pt>
                <c:pt idx="811">
                  <c:v>5.3257356832747522E-2</c:v>
                </c:pt>
                <c:pt idx="812">
                  <c:v>5.3263646798188541E-2</c:v>
                </c:pt>
                <c:pt idx="813">
                  <c:v>5.3282571801339454E-2</c:v>
                </c:pt>
                <c:pt idx="814">
                  <c:v>5.3276254577283591E-2</c:v>
                </c:pt>
                <c:pt idx="815">
                  <c:v>5.3282665036007017E-2</c:v>
                </c:pt>
                <c:pt idx="816">
                  <c:v>5.3301822610404608E-2</c:v>
                </c:pt>
                <c:pt idx="817">
                  <c:v>5.329584354817813E-2</c:v>
                </c:pt>
                <c:pt idx="818">
                  <c:v>5.330267493266122E-2</c:v>
                </c:pt>
                <c:pt idx="819">
                  <c:v>5.3309650854284685E-2</c:v>
                </c:pt>
                <c:pt idx="820">
                  <c:v>5.3304134517111613E-2</c:v>
                </c:pt>
                <c:pt idx="821">
                  <c:v>5.3323983264959761E-2</c:v>
                </c:pt>
                <c:pt idx="822">
                  <c:v>5.3343923188628753E-2</c:v>
                </c:pt>
                <c:pt idx="823">
                  <c:v>5.3325961198244197E-2</c:v>
                </c:pt>
                <c:pt idx="824">
                  <c:v>5.3345845479126852E-2</c:v>
                </c:pt>
                <c:pt idx="825">
                  <c:v>5.3340348379990271E-2</c:v>
                </c:pt>
                <c:pt idx="826">
                  <c:v>5.3359996985550641E-2</c:v>
                </c:pt>
                <c:pt idx="827">
                  <c:v>5.3341617842728312E-2</c:v>
                </c:pt>
                <c:pt idx="828">
                  <c:v>5.3373628622843707E-2</c:v>
                </c:pt>
                <c:pt idx="829">
                  <c:v>5.3367620973527416E-2</c:v>
                </c:pt>
                <c:pt idx="830">
                  <c:v>5.3361506767431316E-2</c:v>
                </c:pt>
                <c:pt idx="831">
                  <c:v>5.3380585084156877E-2</c:v>
                </c:pt>
                <c:pt idx="832">
                  <c:v>5.3374374091762621E-2</c:v>
                </c:pt>
                <c:pt idx="833">
                  <c:v>5.3380839830807866E-2</c:v>
                </c:pt>
                <c:pt idx="834">
                  <c:v>5.3374785426384193E-2</c:v>
                </c:pt>
                <c:pt idx="835">
                  <c:v>5.3368833893392698E-2</c:v>
                </c:pt>
                <c:pt idx="836">
                  <c:v>5.3388319937704327E-2</c:v>
                </c:pt>
                <c:pt idx="837">
                  <c:v>5.3395327908181377E-2</c:v>
                </c:pt>
                <c:pt idx="838">
                  <c:v>5.3389853250618576E-2</c:v>
                </c:pt>
                <c:pt idx="839">
                  <c:v>5.3397130161639272E-2</c:v>
                </c:pt>
                <c:pt idx="840">
                  <c:v>5.3404499663486989E-2</c:v>
                </c:pt>
                <c:pt idx="841">
                  <c:v>5.3386658301885902E-2</c:v>
                </c:pt>
                <c:pt idx="842">
                  <c:v>5.3394069807513288E-2</c:v>
                </c:pt>
                <c:pt idx="843">
                  <c:v>5.3388813021199952E-2</c:v>
                </c:pt>
                <c:pt idx="844">
                  <c:v>5.3396089764532452E-2</c:v>
                </c:pt>
                <c:pt idx="845">
                  <c:v>5.3403250427013271E-2</c:v>
                </c:pt>
                <c:pt idx="846">
                  <c:v>5.3422861605823449E-2</c:v>
                </c:pt>
                <c:pt idx="847">
                  <c:v>5.3417067287636989E-2</c:v>
                </c:pt>
                <c:pt idx="848">
                  <c:v>5.3423815424645339E-2</c:v>
                </c:pt>
                <c:pt idx="849">
                  <c:v>5.3430447918904229E-2</c:v>
                </c:pt>
                <c:pt idx="850">
                  <c:v>5.3424417128991521E-2</c:v>
                </c:pt>
                <c:pt idx="851">
                  <c:v>5.3431026151530871E-2</c:v>
                </c:pt>
                <c:pt idx="852">
                  <c:v>5.3425037014894136E-2</c:v>
                </c:pt>
                <c:pt idx="853">
                  <c:v>5.3444397515638384E-2</c:v>
                </c:pt>
                <c:pt idx="854">
                  <c:v>5.3425981592279563E-2</c:v>
                </c:pt>
                <c:pt idx="855">
                  <c:v>5.344562939566859E-2</c:v>
                </c:pt>
                <c:pt idx="856">
                  <c:v>5.3465457800906106E-2</c:v>
                </c:pt>
                <c:pt idx="857">
                  <c:v>5.3460159325954729E-2</c:v>
                </c:pt>
                <c:pt idx="858">
                  <c:v>5.3467598001311588E-2</c:v>
                </c:pt>
                <c:pt idx="859">
                  <c:v>5.3449863436024793E-2</c:v>
                </c:pt>
                <c:pt idx="860">
                  <c:v>5.3482688699040395E-2</c:v>
                </c:pt>
                <c:pt idx="861">
                  <c:v>5.3490233986317977E-2</c:v>
                </c:pt>
                <c:pt idx="862">
                  <c:v>5.3497728269340621E-2</c:v>
                </c:pt>
                <c:pt idx="863">
                  <c:v>5.3505120640977968E-2</c:v>
                </c:pt>
                <c:pt idx="864">
                  <c:v>5.3512401864882327E-2</c:v>
                </c:pt>
                <c:pt idx="865">
                  <c:v>5.349424529466467E-2</c:v>
                </c:pt>
                <c:pt idx="866">
                  <c:v>5.3501225122299843E-2</c:v>
                </c:pt>
                <c:pt idx="867">
                  <c:v>5.3533345577418817E-2</c:v>
                </c:pt>
                <c:pt idx="868">
                  <c:v>5.3540116701337057E-2</c:v>
                </c:pt>
                <c:pt idx="869">
                  <c:v>5.3546841324384802E-2</c:v>
                </c:pt>
                <c:pt idx="870">
                  <c:v>5.3528361056799409E-2</c:v>
                </c:pt>
                <c:pt idx="871">
                  <c:v>5.3560416137131528E-2</c:v>
                </c:pt>
                <c:pt idx="872">
                  <c:v>5.35420652988539E-2</c:v>
                </c:pt>
                <c:pt idx="873">
                  <c:v>5.3574370904290902E-2</c:v>
                </c:pt>
                <c:pt idx="874">
                  <c:v>5.3581573292108886E-2</c:v>
                </c:pt>
                <c:pt idx="875">
                  <c:v>5.3588909453503218E-2</c:v>
                </c:pt>
                <c:pt idx="876">
                  <c:v>5.3571128318286462E-2</c:v>
                </c:pt>
                <c:pt idx="877">
                  <c:v>5.3578752588015033E-2</c:v>
                </c:pt>
                <c:pt idx="878">
                  <c:v>5.3611697608971429E-2</c:v>
                </c:pt>
                <c:pt idx="879">
                  <c:v>5.3619419214642382E-2</c:v>
                </c:pt>
                <c:pt idx="880">
                  <c:v>5.3627084271935785E-2</c:v>
                </c:pt>
                <c:pt idx="881">
                  <c:v>5.3609433310577992E-2</c:v>
                </c:pt>
                <c:pt idx="882">
                  <c:v>5.3616922167597919E-2</c:v>
                </c:pt>
                <c:pt idx="883">
                  <c:v>5.3624295591682428E-2</c:v>
                </c:pt>
                <c:pt idx="884">
                  <c:v>5.363154445120271E-2</c:v>
                </c:pt>
                <c:pt idx="885">
                  <c:v>5.3613383782243791E-2</c:v>
                </c:pt>
                <c:pt idx="886">
                  <c:v>5.3645633154215139E-2</c:v>
                </c:pt>
                <c:pt idx="887">
                  <c:v>5.3652533249107619E-2</c:v>
                </c:pt>
                <c:pt idx="888">
                  <c:v>5.3634150029479057E-2</c:v>
                </c:pt>
                <c:pt idx="889">
                  <c:v>5.3666311260728586E-2</c:v>
                </c:pt>
                <c:pt idx="890">
                  <c:v>5.3622745579079228E-2</c:v>
                </c:pt>
                <c:pt idx="891">
                  <c:v>5.3655116790932017E-2</c:v>
                </c:pt>
                <c:pt idx="892">
                  <c:v>5.366230795369456E-2</c:v>
                </c:pt>
                <c:pt idx="893">
                  <c:v>5.3644435352188741E-2</c:v>
                </c:pt>
                <c:pt idx="894">
                  <c:v>5.3651957030243336E-2</c:v>
                </c:pt>
                <c:pt idx="895">
                  <c:v>5.3659627768251755E-2</c:v>
                </c:pt>
                <c:pt idx="896">
                  <c:v>5.3667371060419841E-2</c:v>
                </c:pt>
                <c:pt idx="897">
                  <c:v>5.3675198595839559E-2</c:v>
                </c:pt>
                <c:pt idx="898">
                  <c:v>5.3683025219001569E-2</c:v>
                </c:pt>
                <c:pt idx="899">
                  <c:v>5.3665578413766866E-2</c:v>
                </c:pt>
                <c:pt idx="900">
                  <c:v>5.3698568846094689E-2</c:v>
                </c:pt>
                <c:pt idx="901">
                  <c:v>5.3680922822464484E-2</c:v>
                </c:pt>
                <c:pt idx="902">
                  <c:v>5.3713667521611309E-2</c:v>
                </c:pt>
                <c:pt idx="903">
                  <c:v>5.3721012818651111E-2</c:v>
                </c:pt>
                <c:pt idx="904">
                  <c:v>5.3702953364965188E-2</c:v>
                </c:pt>
                <c:pt idx="905">
                  <c:v>5.3710071520946444E-2</c:v>
                </c:pt>
                <c:pt idx="906">
                  <c:v>5.3717124842225634E-2</c:v>
                </c:pt>
                <c:pt idx="907">
                  <c:v>5.369891442114199E-2</c:v>
                </c:pt>
                <c:pt idx="908">
                  <c:v>5.3731217525756547E-2</c:v>
                </c:pt>
                <c:pt idx="909">
                  <c:v>5.3738369181300608E-2</c:v>
                </c:pt>
                <c:pt idx="910">
                  <c:v>5.3745617128112565E-2</c:v>
                </c:pt>
                <c:pt idx="911">
                  <c:v>5.3778253734753395E-2</c:v>
                </c:pt>
                <c:pt idx="912">
                  <c:v>5.3760542908207372E-2</c:v>
                </c:pt>
                <c:pt idx="913">
                  <c:v>5.3768255413033886E-2</c:v>
                </c:pt>
                <c:pt idx="914">
                  <c:v>5.37760779608151E-2</c:v>
                </c:pt>
                <c:pt idx="915">
                  <c:v>5.378397818417309E-2</c:v>
                </c:pt>
                <c:pt idx="916">
                  <c:v>5.3791959531445083E-2</c:v>
                </c:pt>
                <c:pt idx="917">
                  <c:v>5.3774675220923225E-2</c:v>
                </c:pt>
                <c:pt idx="918">
                  <c:v>5.37825938354385E-2</c:v>
                </c:pt>
                <c:pt idx="919">
                  <c:v>5.379045934775329E-2</c:v>
                </c:pt>
                <c:pt idx="920">
                  <c:v>5.3798178644610589E-2</c:v>
                </c:pt>
                <c:pt idx="921">
                  <c:v>5.3805774041117124E-2</c:v>
                </c:pt>
                <c:pt idx="922">
                  <c:v>5.3838484119267657E-2</c:v>
                </c:pt>
                <c:pt idx="923">
                  <c:v>5.382057543746329E-2</c:v>
                </c:pt>
                <c:pt idx="924">
                  <c:v>5.3853093427452307E-2</c:v>
                </c:pt>
                <c:pt idx="925">
                  <c:v>5.3835010539305915E-2</c:v>
                </c:pt>
                <c:pt idx="926">
                  <c:v>5.3867452993713295E-2</c:v>
                </c:pt>
                <c:pt idx="927">
                  <c:v>5.3849417831835819E-2</c:v>
                </c:pt>
                <c:pt idx="928">
                  <c:v>5.3831446227843027E-2</c:v>
                </c:pt>
                <c:pt idx="929">
                  <c:v>5.3838885366317757E-2</c:v>
                </c:pt>
                <c:pt idx="930">
                  <c:v>5.387170773941969E-2</c:v>
                </c:pt>
                <c:pt idx="931">
                  <c:v>5.3879412709469818E-2</c:v>
                </c:pt>
                <c:pt idx="932">
                  <c:v>5.388727209559873E-2</c:v>
                </c:pt>
                <c:pt idx="933">
                  <c:v>5.3870012596189884E-2</c:v>
                </c:pt>
                <c:pt idx="934">
                  <c:v>5.3903329100877292E-2</c:v>
                </c:pt>
                <c:pt idx="935">
                  <c:v>5.3886163900115337E-2</c:v>
                </c:pt>
                <c:pt idx="936">
                  <c:v>5.3894284455001745E-2</c:v>
                </c:pt>
                <c:pt idx="937">
                  <c:v>5.3902338454820127E-2</c:v>
                </c:pt>
                <c:pt idx="938">
                  <c:v>5.3910299737799539E-2</c:v>
                </c:pt>
                <c:pt idx="939">
                  <c:v>5.3918156131389186E-2</c:v>
                </c:pt>
                <c:pt idx="940">
                  <c:v>5.3925851452372976E-2</c:v>
                </c:pt>
                <c:pt idx="941">
                  <c:v>5.3908168813255372E-2</c:v>
                </c:pt>
                <c:pt idx="942">
                  <c:v>5.3915613776723194E-2</c:v>
                </c:pt>
                <c:pt idx="943">
                  <c:v>5.3922991035179557E-2</c:v>
                </c:pt>
                <c:pt idx="944">
                  <c:v>5.3955576376346466E-2</c:v>
                </c:pt>
                <c:pt idx="945">
                  <c:v>5.3912388984484957E-2</c:v>
                </c:pt>
                <c:pt idx="946">
                  <c:v>5.3970304694442327E-2</c:v>
                </c:pt>
                <c:pt idx="947">
                  <c:v>5.3927338028060254E-2</c:v>
                </c:pt>
                <c:pt idx="948">
                  <c:v>5.3935113743364148E-2</c:v>
                </c:pt>
                <c:pt idx="949">
                  <c:v>5.3968331088032867E-2</c:v>
                </c:pt>
                <c:pt idx="950">
                  <c:v>5.3951082343378282E-2</c:v>
                </c:pt>
                <c:pt idx="951">
                  <c:v>5.3984393102882645E-2</c:v>
                </c:pt>
                <c:pt idx="952">
                  <c:v>5.3967287268255552E-2</c:v>
                </c:pt>
                <c:pt idx="953">
                  <c:v>5.3975503327307446E-2</c:v>
                </c:pt>
                <c:pt idx="954">
                  <c:v>5.3983761022838118E-2</c:v>
                </c:pt>
                <c:pt idx="955">
                  <c:v>5.3966744013525046E-2</c:v>
                </c:pt>
                <c:pt idx="956">
                  <c:v>5.4000214070285761E-2</c:v>
                </c:pt>
                <c:pt idx="957">
                  <c:v>5.4033607417769497E-2</c:v>
                </c:pt>
                <c:pt idx="958">
                  <c:v>5.4041570872579638E-2</c:v>
                </c:pt>
                <c:pt idx="959">
                  <c:v>5.3998856899514225E-2</c:v>
                </c:pt>
                <c:pt idx="960">
                  <c:v>5.40317428302695E-2</c:v>
                </c:pt>
                <c:pt idx="961">
                  <c:v>5.4013984105205526E-2</c:v>
                </c:pt>
                <c:pt idx="962">
                  <c:v>5.4046723809081473E-2</c:v>
                </c:pt>
                <c:pt idx="963">
                  <c:v>5.4028934836165408E-2</c:v>
                </c:pt>
                <c:pt idx="964">
                  <c:v>5.4036432226223251E-2</c:v>
                </c:pt>
                <c:pt idx="965">
                  <c:v>5.4069229916253847E-2</c:v>
                </c:pt>
                <c:pt idx="966">
                  <c:v>5.40515637883522E-2</c:v>
                </c:pt>
                <c:pt idx="967">
                  <c:v>5.4084572204595005E-2</c:v>
                </c:pt>
                <c:pt idx="968">
                  <c:v>5.4092456576593985E-2</c:v>
                </c:pt>
                <c:pt idx="969">
                  <c:v>5.4075300379352369E-2</c:v>
                </c:pt>
                <c:pt idx="970">
                  <c:v>5.4108786027515843E-2</c:v>
                </c:pt>
                <c:pt idx="971">
                  <c:v>5.4117140730433826E-2</c:v>
                </c:pt>
                <c:pt idx="972">
                  <c:v>5.4075055382634622E-2</c:v>
                </c:pt>
                <c:pt idx="973">
                  <c:v>5.4083444843897585E-2</c:v>
                </c:pt>
                <c:pt idx="974">
                  <c:v>5.4117062477715798E-2</c:v>
                </c:pt>
                <c:pt idx="975">
                  <c:v>5.4125343054571375E-2</c:v>
                </c:pt>
                <c:pt idx="976">
                  <c:v>5.4108277324830333E-2</c:v>
                </c:pt>
                <c:pt idx="977">
                  <c:v>5.4141600353971732E-2</c:v>
                </c:pt>
                <c:pt idx="978">
                  <c:v>5.4124305355952779E-2</c:v>
                </c:pt>
                <c:pt idx="979">
                  <c:v>5.4157340882337916E-2</c:v>
                </c:pt>
                <c:pt idx="980">
                  <c:v>5.4165000208126729E-2</c:v>
                </c:pt>
                <c:pt idx="981">
                  <c:v>5.4122081146790374E-2</c:v>
                </c:pt>
                <c:pt idx="982">
                  <c:v>5.4154889338233578E-2</c:v>
                </c:pt>
                <c:pt idx="983">
                  <c:v>5.4162502347902854E-2</c:v>
                </c:pt>
                <c:pt idx="984">
                  <c:v>5.4170208089835692E-2</c:v>
                </c:pt>
                <c:pt idx="985">
                  <c:v>5.417802958438165E-2</c:v>
                </c:pt>
                <c:pt idx="986">
                  <c:v>5.4185997451663699E-2</c:v>
                </c:pt>
                <c:pt idx="987">
                  <c:v>5.4194071249649117E-2</c:v>
                </c:pt>
                <c:pt idx="988">
                  <c:v>5.4202300582720991E-2</c:v>
                </c:pt>
                <c:pt idx="989">
                  <c:v>5.4210685618686708E-2</c:v>
                </c:pt>
                <c:pt idx="990">
                  <c:v>5.421914864343233E-2</c:v>
                </c:pt>
                <c:pt idx="991">
                  <c:v>5.4177174865430458E-2</c:v>
                </c:pt>
                <c:pt idx="992">
                  <c:v>5.423627467296048E-2</c:v>
                </c:pt>
                <c:pt idx="993">
                  <c:v>5.419427135017154E-2</c:v>
                </c:pt>
                <c:pt idx="994">
                  <c:v>5.4253192125407107E-2</c:v>
                </c:pt>
                <c:pt idx="995">
                  <c:v>5.4261493759817106E-2</c:v>
                </c:pt>
                <c:pt idx="996">
                  <c:v>5.4219112252236752E-2</c:v>
                </c:pt>
                <c:pt idx="997">
                  <c:v>5.4227142242743706E-2</c:v>
                </c:pt>
                <c:pt idx="998">
                  <c:v>5.4260297031085453E-2</c:v>
                </c:pt>
                <c:pt idx="999">
                  <c:v>5.4293371246942397E-2</c:v>
                </c:pt>
                <c:pt idx="1000">
                  <c:v>5.4275877779639659E-2</c:v>
                </c:pt>
                <c:pt idx="1001">
                  <c:v>5.4495638476470661E-2</c:v>
                </c:pt>
                <c:pt idx="1002">
                  <c:v>5.5054767253553016E-2</c:v>
                </c:pt>
                <c:pt idx="1003">
                  <c:v>5.5491016928067252E-2</c:v>
                </c:pt>
                <c:pt idx="1004">
                  <c:v>5.5167229022056667E-2</c:v>
                </c:pt>
                <c:pt idx="1005">
                  <c:v>5.4233182929012351E-2</c:v>
                </c:pt>
                <c:pt idx="1006">
                  <c:v>5.4921054089245011E-2</c:v>
                </c:pt>
                <c:pt idx="1007">
                  <c:v>5.5906262056113126E-2</c:v>
                </c:pt>
                <c:pt idx="1008">
                  <c:v>5.6514714926659299E-2</c:v>
                </c:pt>
                <c:pt idx="1009">
                  <c:v>5.6923677001422368E-2</c:v>
                </c:pt>
                <c:pt idx="1010">
                  <c:v>5.7133164757069824E-2</c:v>
                </c:pt>
                <c:pt idx="1011">
                  <c:v>5.7268718832284279E-2</c:v>
                </c:pt>
                <c:pt idx="1012">
                  <c:v>5.7277478608148857E-2</c:v>
                </c:pt>
                <c:pt idx="1013">
                  <c:v>5.7182326531378107E-2</c:v>
                </c:pt>
                <c:pt idx="1014">
                  <c:v>5.7007979060629793E-2</c:v>
                </c:pt>
                <c:pt idx="1015">
                  <c:v>5.6706168755629685E-2</c:v>
                </c:pt>
                <c:pt idx="1016">
                  <c:v>5.6280122263322643E-2</c:v>
                </c:pt>
                <c:pt idx="1017">
                  <c:v>5.58320249758959E-2</c:v>
                </c:pt>
                <c:pt idx="1018">
                  <c:v>5.5258919313835399E-2</c:v>
                </c:pt>
                <c:pt idx="1019">
                  <c:v>5.460850114683681E-2</c:v>
                </c:pt>
                <c:pt idx="1020">
                  <c:v>5.4934725320472125E-2</c:v>
                </c:pt>
                <c:pt idx="1021">
                  <c:v>5.5771807288713157E-2</c:v>
                </c:pt>
                <c:pt idx="1022">
                  <c:v>5.6610006530398035E-2</c:v>
                </c:pt>
                <c:pt idx="1023">
                  <c:v>5.7501195743914595E-2</c:v>
                </c:pt>
                <c:pt idx="1024">
                  <c:v>5.8420056693299575E-2</c:v>
                </c:pt>
                <c:pt idx="1025">
                  <c:v>5.9314785499008982E-2</c:v>
                </c:pt>
                <c:pt idx="1026">
                  <c:v>6.0208673735155593E-2</c:v>
                </c:pt>
                <c:pt idx="1027">
                  <c:v>6.1100070267247703E-2</c:v>
                </c:pt>
                <c:pt idx="1028">
                  <c:v>6.1938286139088895E-2</c:v>
                </c:pt>
                <c:pt idx="1029">
                  <c:v>6.2775283839365717E-2</c:v>
                </c:pt>
                <c:pt idx="1030">
                  <c:v>6.351162731410176E-2</c:v>
                </c:pt>
                <c:pt idx="1031">
                  <c:v>6.4223392135947313E-2</c:v>
                </c:pt>
                <c:pt idx="1032">
                  <c:v>6.4833334917998128E-2</c:v>
                </c:pt>
                <c:pt idx="1033">
                  <c:v>6.5415394674548169E-2</c:v>
                </c:pt>
                <c:pt idx="1034">
                  <c:v>6.5867866317515317E-2</c:v>
                </c:pt>
                <c:pt idx="1035">
                  <c:v>6.6242451513586487E-2</c:v>
                </c:pt>
                <c:pt idx="1036">
                  <c:v>6.6516030781311339E-2</c:v>
                </c:pt>
                <c:pt idx="1037">
                  <c:v>6.6715608966382831E-2</c:v>
                </c:pt>
                <c:pt idx="1038">
                  <c:v>6.6816432003432707E-2</c:v>
                </c:pt>
                <c:pt idx="1039">
                  <c:v>6.6843157015805801E-2</c:v>
                </c:pt>
                <c:pt idx="1040">
                  <c:v>6.6769512006261092E-2</c:v>
                </c:pt>
                <c:pt idx="1041">
                  <c:v>6.6594992103378922E-2</c:v>
                </c:pt>
                <c:pt idx="1042">
                  <c:v>6.6370624440324807E-2</c:v>
                </c:pt>
                <c:pt idx="1043">
                  <c:v>6.609760780373064E-2</c:v>
                </c:pt>
                <c:pt idx="1044">
                  <c:v>6.57516030255582E-2</c:v>
                </c:pt>
                <c:pt idx="1045">
                  <c:v>6.5332330508723377E-2</c:v>
                </c:pt>
                <c:pt idx="1046">
                  <c:v>6.4838226556338349E-2</c:v>
                </c:pt>
                <c:pt idx="1047">
                  <c:v>6.4343150155093579E-2</c:v>
                </c:pt>
                <c:pt idx="1048">
                  <c:v>6.3795397413645039E-2</c:v>
                </c:pt>
                <c:pt idx="1049">
                  <c:v>6.3220324650197987E-2</c:v>
                </c:pt>
                <c:pt idx="1050">
                  <c:v>6.2618806354705542E-2</c:v>
                </c:pt>
                <c:pt idx="1051">
                  <c:v>6.2067331191540863E-2</c:v>
                </c:pt>
                <c:pt idx="1052">
                  <c:v>6.1489971841580518E-2</c:v>
                </c:pt>
                <c:pt idx="1053">
                  <c:v>6.0936453492433429E-2</c:v>
                </c:pt>
                <c:pt idx="1054">
                  <c:v>6.0380719623228621E-2</c:v>
                </c:pt>
                <c:pt idx="1055">
                  <c:v>5.9847989140899012E-2</c:v>
                </c:pt>
                <c:pt idx="1056">
                  <c:v>5.9364492024018618E-2</c:v>
                </c:pt>
                <c:pt idx="1057">
                  <c:v>5.8957047030473358E-2</c:v>
                </c:pt>
                <c:pt idx="1058">
                  <c:v>5.8576432938696202E-2</c:v>
                </c:pt>
                <c:pt idx="1059">
                  <c:v>5.8223069317341711E-2</c:v>
                </c:pt>
                <c:pt idx="1060">
                  <c:v>5.7947020359626733E-2</c:v>
                </c:pt>
                <c:pt idx="1061">
                  <c:v>5.7722233001631151E-2</c:v>
                </c:pt>
                <c:pt idx="1062">
                  <c:v>5.7624172541197116E-2</c:v>
                </c:pt>
                <c:pt idx="1063">
                  <c:v>5.7552134656287862E-2</c:v>
                </c:pt>
                <c:pt idx="1064">
                  <c:v>5.7557341601291286E-2</c:v>
                </c:pt>
                <c:pt idx="1065">
                  <c:v>5.7640081067697621E-2</c:v>
                </c:pt>
                <c:pt idx="1066">
                  <c:v>5.7749294734663094E-2</c:v>
                </c:pt>
                <c:pt idx="1067">
                  <c:v>5.7959618164372159E-2</c:v>
                </c:pt>
                <c:pt idx="1068">
                  <c:v>5.8244583380771507E-2</c:v>
                </c:pt>
                <c:pt idx="1069">
                  <c:v>5.8527787864142269E-2</c:v>
                </c:pt>
                <c:pt idx="1070">
                  <c:v>5.8910504811334231E-2</c:v>
                </c:pt>
                <c:pt idx="1071">
                  <c:v>5.9292350643600909E-2</c:v>
                </c:pt>
                <c:pt idx="1072">
                  <c:v>5.9774997445630876E-2</c:v>
                </c:pt>
                <c:pt idx="1073">
                  <c:v>6.0257447350537272E-2</c:v>
                </c:pt>
                <c:pt idx="1074">
                  <c:v>6.0764599566265592E-2</c:v>
                </c:pt>
                <c:pt idx="1075">
                  <c:v>6.129609828775176E-2</c:v>
                </c:pt>
                <c:pt idx="1076">
                  <c:v>6.1826816342623873E-2</c:v>
                </c:pt>
                <c:pt idx="1077">
                  <c:v>6.2382764864417461E-2</c:v>
                </c:pt>
                <c:pt idx="1078">
                  <c:v>6.2914396364125519E-2</c:v>
                </c:pt>
                <c:pt idx="1079">
                  <c:v>6.3472867789443804E-2</c:v>
                </c:pt>
                <c:pt idx="1080">
                  <c:v>6.4007606308544629E-2</c:v>
                </c:pt>
                <c:pt idx="1081">
                  <c:v>6.4467448581927031E-2</c:v>
                </c:pt>
                <c:pt idx="1082">
                  <c:v>6.4952713361492886E-2</c:v>
                </c:pt>
                <c:pt idx="1083">
                  <c:v>6.5387195466542966E-2</c:v>
                </c:pt>
                <c:pt idx="1084">
                  <c:v>6.5770932380637137E-2</c:v>
                </c:pt>
                <c:pt idx="1085">
                  <c:v>6.6104181961955041E-2</c:v>
                </c:pt>
                <c:pt idx="1086">
                  <c:v>6.6386963098701832E-2</c:v>
                </c:pt>
                <c:pt idx="1087">
                  <c:v>6.6644177315015318E-2</c:v>
                </c:pt>
                <c:pt idx="1088">
                  <c:v>6.6824592618747805E-2</c:v>
                </c:pt>
                <c:pt idx="1089">
                  <c:v>6.6978182248486451E-2</c:v>
                </c:pt>
                <c:pt idx="1090">
                  <c:v>6.7029108935846612E-2</c:v>
                </c:pt>
                <c:pt idx="1091">
                  <c:v>6.702840974825397E-2</c:v>
                </c:pt>
                <c:pt idx="1092">
                  <c:v>6.7027436880808103E-2</c:v>
                </c:pt>
                <c:pt idx="1093">
                  <c:v>6.6925758635021565E-2</c:v>
                </c:pt>
                <c:pt idx="1094">
                  <c:v>6.6824709428514248E-2</c:v>
                </c:pt>
                <c:pt idx="1095">
                  <c:v>6.6597879056064069E-2</c:v>
                </c:pt>
                <c:pt idx="1096">
                  <c:v>6.6396777221677056E-2</c:v>
                </c:pt>
                <c:pt idx="1097">
                  <c:v>6.6145762777887918E-2</c:v>
                </c:pt>
                <c:pt idx="1098">
                  <c:v>6.5870500952647418E-2</c:v>
                </c:pt>
                <c:pt idx="1099">
                  <c:v>6.5571422587354447E-2</c:v>
                </c:pt>
                <c:pt idx="1100">
                  <c:v>6.5248597512023637E-2</c:v>
                </c:pt>
                <c:pt idx="1101">
                  <c:v>6.4876346175510163E-2</c:v>
                </c:pt>
                <c:pt idx="1102">
                  <c:v>6.4554991900496628E-2</c:v>
                </c:pt>
                <c:pt idx="1103">
                  <c:v>6.4207945505237604E-2</c:v>
                </c:pt>
                <c:pt idx="1104">
                  <c:v>6.3860004791782291E-2</c:v>
                </c:pt>
                <c:pt idx="1105">
                  <c:v>6.3536318110151979E-2</c:v>
                </c:pt>
                <c:pt idx="1106">
                  <c:v>6.3186437168281914E-2</c:v>
                </c:pt>
                <c:pt idx="1107">
                  <c:v>6.2886172510441193E-2</c:v>
                </c:pt>
                <c:pt idx="1108">
                  <c:v>6.2584811182953504E-2</c:v>
                </c:pt>
                <c:pt idx="1109">
                  <c:v>6.2332635247852812E-2</c:v>
                </c:pt>
                <c:pt idx="1110">
                  <c:v>6.2079055201038277E-2</c:v>
                </c:pt>
                <c:pt idx="1111">
                  <c:v>6.1925459560066544E-2</c:v>
                </c:pt>
                <c:pt idx="1112">
                  <c:v>6.1771437971100754E-2</c:v>
                </c:pt>
                <c:pt idx="1113">
                  <c:v>6.1617771889723325E-2</c:v>
                </c:pt>
                <c:pt idx="1114">
                  <c:v>6.154086160296135E-2</c:v>
                </c:pt>
                <c:pt idx="1115">
                  <c:v>6.1490411262337202E-2</c:v>
                </c:pt>
                <c:pt idx="1116">
                  <c:v>6.1491675515711587E-2</c:v>
                </c:pt>
                <c:pt idx="1117">
                  <c:v>6.1544545837026933E-2</c:v>
                </c:pt>
                <c:pt idx="1118">
                  <c:v>6.1649011377213223E-2</c:v>
                </c:pt>
                <c:pt idx="1119">
                  <c:v>6.1754607924479191E-2</c:v>
                </c:pt>
                <c:pt idx="1120">
                  <c:v>6.191189202268501E-2</c:v>
                </c:pt>
                <c:pt idx="1121">
                  <c:v>6.2120609942762167E-2</c:v>
                </c:pt>
                <c:pt idx="1122">
                  <c:v>6.2354943296990456E-2</c:v>
                </c:pt>
                <c:pt idx="1123">
                  <c:v>6.2614196416940132E-2</c:v>
                </c:pt>
                <c:pt idx="1124">
                  <c:v>6.2897761971924926E-2</c:v>
                </c:pt>
                <c:pt idx="1125">
                  <c:v>6.3205326629433428E-2</c:v>
                </c:pt>
                <c:pt idx="1126">
                  <c:v>6.348631763099237E-2</c:v>
                </c:pt>
                <c:pt idx="1127">
                  <c:v>6.3816722260013434E-2</c:v>
                </c:pt>
                <c:pt idx="1128">
                  <c:v>6.4171422236475484E-2</c:v>
                </c:pt>
                <c:pt idx="1129">
                  <c:v>6.4525242504813382E-2</c:v>
                </c:pt>
                <c:pt idx="1130">
                  <c:v>6.4827726444401962E-2</c:v>
                </c:pt>
                <c:pt idx="1131">
                  <c:v>6.5154857856593751E-2</c:v>
                </c:pt>
                <c:pt idx="1132">
                  <c:v>6.5481821184673328E-2</c:v>
                </c:pt>
                <c:pt idx="1133">
                  <c:v>6.5783907858204482E-2</c:v>
                </c:pt>
                <c:pt idx="1134">
                  <c:v>6.6061670286755095E-2</c:v>
                </c:pt>
                <c:pt idx="1135">
                  <c:v>6.6315421540326991E-2</c:v>
                </c:pt>
                <c:pt idx="1136">
                  <c:v>6.6545192322799124E-2</c:v>
                </c:pt>
                <c:pt idx="1137">
                  <c:v>6.680131548684462E-2</c:v>
                </c:pt>
                <c:pt idx="1138">
                  <c:v>6.6957170897385954E-2</c:v>
                </c:pt>
                <c:pt idx="1139">
                  <c:v>6.7113599505750854E-2</c:v>
                </c:pt>
                <c:pt idx="1140">
                  <c:v>6.7219892933050598E-2</c:v>
                </c:pt>
                <c:pt idx="1141">
                  <c:v>6.7326373296741529E-2</c:v>
                </c:pt>
                <c:pt idx="1142">
                  <c:v>6.7382198773839677E-2</c:v>
                </c:pt>
                <c:pt idx="1143">
                  <c:v>6.738690427413678E-2</c:v>
                </c:pt>
                <c:pt idx="1144">
                  <c:v>6.7390602344883394E-2</c:v>
                </c:pt>
                <c:pt idx="1145">
                  <c:v>6.7342503318148075E-2</c:v>
                </c:pt>
                <c:pt idx="1146">
                  <c:v>6.726783912448342E-2</c:v>
                </c:pt>
                <c:pt idx="1147">
                  <c:v>6.7166863600133617E-2</c:v>
                </c:pt>
                <c:pt idx="1148">
                  <c:v>6.7039901147201306E-2</c:v>
                </c:pt>
                <c:pt idx="1149">
                  <c:v>6.688738089474322E-2</c:v>
                </c:pt>
                <c:pt idx="1150">
                  <c:v>6.6734771648856231E-2</c:v>
                </c:pt>
                <c:pt idx="1151">
                  <c:v>6.6557066969212167E-2</c:v>
                </c:pt>
                <c:pt idx="1152">
                  <c:v>6.635452519801463E-2</c:v>
                </c:pt>
                <c:pt idx="1153">
                  <c:v>6.6177970303883143E-2</c:v>
                </c:pt>
                <c:pt idx="1154">
                  <c:v>6.5951926267584823E-2</c:v>
                </c:pt>
                <c:pt idx="1155">
                  <c:v>6.5727111729078247E-2</c:v>
                </c:pt>
                <c:pt idx="1156">
                  <c:v>6.5554024427456323E-2</c:v>
                </c:pt>
                <c:pt idx="1157">
                  <c:v>6.5356606455466898E-2</c:v>
                </c:pt>
                <c:pt idx="1158">
                  <c:v>6.5159702387396851E-2</c:v>
                </c:pt>
                <c:pt idx="1159">
                  <c:v>6.4988155284492199E-2</c:v>
                </c:pt>
                <c:pt idx="1160">
                  <c:v>6.484159698578508E-2</c:v>
                </c:pt>
                <c:pt idx="1161">
                  <c:v>6.4694506924956069E-2</c:v>
                </c:pt>
                <c:pt idx="1162">
                  <c:v>6.4571941736914537E-2</c:v>
                </c:pt>
                <c:pt idx="1163">
                  <c:v>6.4473719423005629E-2</c:v>
                </c:pt>
                <c:pt idx="1164">
                  <c:v>6.4374378078018143E-2</c:v>
                </c:pt>
                <c:pt idx="1165">
                  <c:v>6.4324362457174156E-2</c:v>
                </c:pt>
                <c:pt idx="1166">
                  <c:v>6.4298498474565216E-2</c:v>
                </c:pt>
                <c:pt idx="1167">
                  <c:v>6.4297082810185743E-2</c:v>
                </c:pt>
                <c:pt idx="1168">
                  <c:v>6.4295259158539439E-2</c:v>
                </c:pt>
                <c:pt idx="1169">
                  <c:v>6.4344082786284326E-2</c:v>
                </c:pt>
                <c:pt idx="1170">
                  <c:v>6.439339568577819E-2</c:v>
                </c:pt>
                <c:pt idx="1171">
                  <c:v>6.4443512094278108E-2</c:v>
                </c:pt>
                <c:pt idx="1172">
                  <c:v>6.4545096226042403E-2</c:v>
                </c:pt>
                <c:pt idx="1173">
                  <c:v>6.4698290336147421E-2</c:v>
                </c:pt>
                <c:pt idx="1174">
                  <c:v>6.4852603012349505E-2</c:v>
                </c:pt>
                <c:pt idx="1175">
                  <c:v>6.5008030636121317E-2</c:v>
                </c:pt>
                <c:pt idx="1176">
                  <c:v>6.5214956567213156E-2</c:v>
                </c:pt>
                <c:pt idx="1177">
                  <c:v>6.5397279632774877E-2</c:v>
                </c:pt>
                <c:pt idx="1178">
                  <c:v>6.5579823553406372E-2</c:v>
                </c:pt>
                <c:pt idx="1179">
                  <c:v>6.5787369246309235E-2</c:v>
                </c:pt>
                <c:pt idx="1180">
                  <c:v>6.6019506148268708E-2</c:v>
                </c:pt>
                <c:pt idx="1181">
                  <c:v>6.6225393141459823E-2</c:v>
                </c:pt>
                <c:pt idx="1182">
                  <c:v>6.6430167839460985E-2</c:v>
                </c:pt>
                <c:pt idx="1183">
                  <c:v>6.6633809583374587E-2</c:v>
                </c:pt>
                <c:pt idx="1184">
                  <c:v>6.6836329198758385E-2</c:v>
                </c:pt>
                <c:pt idx="1185">
                  <c:v>6.698733526341881E-2</c:v>
                </c:pt>
                <c:pt idx="1186">
                  <c:v>6.7188096062842345E-2</c:v>
                </c:pt>
                <c:pt idx="1187">
                  <c:v>6.7312582963213172E-2</c:v>
                </c:pt>
                <c:pt idx="1188">
                  <c:v>6.7462275858168011E-2</c:v>
                </c:pt>
                <c:pt idx="1189">
                  <c:v>6.7587116438478215E-2</c:v>
                </c:pt>
                <c:pt idx="1190">
                  <c:v>6.7687499374191329E-2</c:v>
                </c:pt>
                <c:pt idx="1191">
                  <c:v>6.7788915971413108E-2</c:v>
                </c:pt>
                <c:pt idx="1192">
                  <c:v>6.7866259807588578E-2</c:v>
                </c:pt>
                <c:pt idx="1193">
                  <c:v>6.7919441874975811E-2</c:v>
                </c:pt>
                <c:pt idx="1194">
                  <c:v>6.797362156146225E-2</c:v>
                </c:pt>
                <c:pt idx="1195">
                  <c:v>6.7978043285482917E-2</c:v>
                </c:pt>
                <c:pt idx="1196">
                  <c:v>6.7982997322617381E-2</c:v>
                </c:pt>
                <c:pt idx="1197">
                  <c:v>6.7962904941110402E-2</c:v>
                </c:pt>
                <c:pt idx="1198">
                  <c:v>6.7942604697299389E-2</c:v>
                </c:pt>
                <c:pt idx="1199">
                  <c:v>6.7845909224628909E-2</c:v>
                </c:pt>
                <c:pt idx="1200">
                  <c:v>6.7798811306000739E-2</c:v>
                </c:pt>
                <c:pt idx="1201">
                  <c:v>6.775057276755618E-2</c:v>
                </c:pt>
                <c:pt idx="1202">
                  <c:v>6.7650596209469185E-2</c:v>
                </c:pt>
                <c:pt idx="1203">
                  <c:v>6.7549514138615568E-2</c:v>
                </c:pt>
                <c:pt idx="1204">
                  <c:v>6.7447550407349427E-2</c:v>
                </c:pt>
                <c:pt idx="1205">
                  <c:v>6.7344983961853302E-2</c:v>
                </c:pt>
                <c:pt idx="1206">
                  <c:v>6.7216848457330419E-2</c:v>
                </c:pt>
                <c:pt idx="1207">
                  <c:v>6.7114000524059261E-2</c:v>
                </c:pt>
                <c:pt idx="1208">
                  <c:v>6.7011536382642428E-2</c:v>
                </c:pt>
                <c:pt idx="1209">
                  <c:v>6.6909797148232142E-2</c:v>
                </c:pt>
                <c:pt idx="1210">
                  <c:v>6.6758518182162357E-2</c:v>
                </c:pt>
                <c:pt idx="1211">
                  <c:v>6.6709434382216326E-2</c:v>
                </c:pt>
                <c:pt idx="1212">
                  <c:v>6.6636203513527517E-2</c:v>
                </c:pt>
                <c:pt idx="1213">
                  <c:v>6.6563953212253113E-2</c:v>
                </c:pt>
                <c:pt idx="1214">
                  <c:v>6.6492392114762225E-2</c:v>
                </c:pt>
                <c:pt idx="1215">
                  <c:v>6.647169722457888E-2</c:v>
                </c:pt>
                <c:pt idx="1216">
                  <c:v>6.6425771012682211E-2</c:v>
                </c:pt>
                <c:pt idx="1217">
                  <c:v>6.6404777207393073E-2</c:v>
                </c:pt>
                <c:pt idx="1218">
                  <c:v>6.638316162699115E-2</c:v>
                </c:pt>
                <c:pt idx="1219">
                  <c:v>6.6385919119553632E-2</c:v>
                </c:pt>
                <c:pt idx="1220">
                  <c:v>6.6438117362300209E-2</c:v>
                </c:pt>
                <c:pt idx="1221">
                  <c:v>6.6463914798821772E-2</c:v>
                </c:pt>
                <c:pt idx="1222">
                  <c:v>6.6488644035832323E-2</c:v>
                </c:pt>
                <c:pt idx="1223">
                  <c:v>6.656304225735378E-2</c:v>
                </c:pt>
                <c:pt idx="1224">
                  <c:v>6.6636915260469207E-2</c:v>
                </c:pt>
                <c:pt idx="1225">
                  <c:v>6.671064796057391E-2</c:v>
                </c:pt>
                <c:pt idx="1226">
                  <c:v>6.6809840305047663E-2</c:v>
                </c:pt>
                <c:pt idx="1227">
                  <c:v>6.6960094958266589E-2</c:v>
                </c:pt>
                <c:pt idx="1228">
                  <c:v>6.7035352291679298E-2</c:v>
                </c:pt>
                <c:pt idx="1229">
                  <c:v>6.7162116656685547E-2</c:v>
                </c:pt>
                <c:pt idx="1230">
                  <c:v>6.7289969477652964E-2</c:v>
                </c:pt>
                <c:pt idx="1231">
                  <c:v>6.7418876209540943E-2</c:v>
                </c:pt>
                <c:pt idx="1232">
                  <c:v>6.7523471540497135E-2</c:v>
                </c:pt>
                <c:pt idx="1233">
                  <c:v>6.7679254246943474E-2</c:v>
                </c:pt>
                <c:pt idx="1234">
                  <c:v>6.7810064951450283E-2</c:v>
                </c:pt>
                <c:pt idx="1235">
                  <c:v>6.7940797064133709E-2</c:v>
                </c:pt>
                <c:pt idx="1236">
                  <c:v>6.8045787659262724E-2</c:v>
                </c:pt>
                <c:pt idx="1237">
                  <c:v>6.8175278420913157E-2</c:v>
                </c:pt>
                <c:pt idx="1238">
                  <c:v>6.8303780728868599E-2</c:v>
                </c:pt>
                <c:pt idx="1239">
                  <c:v>6.8380654154272344E-2</c:v>
                </c:pt>
                <c:pt idx="1240">
                  <c:v>6.8456418406957376E-2</c:v>
                </c:pt>
                <c:pt idx="1241">
                  <c:v>6.8556418694480217E-2</c:v>
                </c:pt>
                <c:pt idx="1242">
                  <c:v>6.8630338846586147E-2</c:v>
                </c:pt>
                <c:pt idx="1243">
                  <c:v>6.867849500486356E-2</c:v>
                </c:pt>
                <c:pt idx="1244">
                  <c:v>6.8726503677352127E-2</c:v>
                </c:pt>
                <c:pt idx="1245">
                  <c:v>6.8774798205555585E-2</c:v>
                </c:pt>
                <c:pt idx="1246">
                  <c:v>6.8773164334234999E-2</c:v>
                </c:pt>
                <c:pt idx="1247">
                  <c:v>6.8772397056266171E-2</c:v>
                </c:pt>
                <c:pt idx="1248">
                  <c:v>6.8823195584737692E-2</c:v>
                </c:pt>
                <c:pt idx="1249">
                  <c:v>6.879926341964078E-2</c:v>
                </c:pt>
                <c:pt idx="1250">
                  <c:v>6.8801586939949227E-2</c:v>
                </c:pt>
                <c:pt idx="1251">
                  <c:v>6.8728945162417801E-2</c:v>
                </c:pt>
                <c:pt idx="1252">
                  <c:v>6.8732659749778713E-2</c:v>
                </c:pt>
                <c:pt idx="1253">
                  <c:v>6.8686073525794769E-2</c:v>
                </c:pt>
                <c:pt idx="1254">
                  <c:v>6.8664617429136279E-2</c:v>
                </c:pt>
                <c:pt idx="1255">
                  <c:v>6.861737841409421E-2</c:v>
                </c:pt>
                <c:pt idx="1256">
                  <c:v>6.8544051016393465E-2</c:v>
                </c:pt>
                <c:pt idx="1257">
                  <c:v>6.8494944429852933E-2</c:v>
                </c:pt>
                <c:pt idx="1258">
                  <c:v>6.8444716656297325E-2</c:v>
                </c:pt>
                <c:pt idx="1259">
                  <c:v>6.8368135713827091E-2</c:v>
                </c:pt>
                <c:pt idx="1260">
                  <c:v>6.8341118588506333E-2</c:v>
                </c:pt>
                <c:pt idx="1261">
                  <c:v>6.8313401695316925E-2</c:v>
                </c:pt>
                <c:pt idx="1262">
                  <c:v>6.823473164689961E-2</c:v>
                </c:pt>
                <c:pt idx="1263">
                  <c:v>6.8181250278654557E-2</c:v>
                </c:pt>
                <c:pt idx="1264">
                  <c:v>6.812805195093953E-2</c:v>
                </c:pt>
                <c:pt idx="1265">
                  <c:v>6.810074781900427E-2</c:v>
                </c:pt>
                <c:pt idx="1266">
                  <c:v>6.8099584280852291E-2</c:v>
                </c:pt>
                <c:pt idx="1267">
                  <c:v>6.8074189693047085E-2</c:v>
                </c:pt>
                <c:pt idx="1268">
                  <c:v>6.8049869689565667E-2</c:v>
                </c:pt>
                <c:pt idx="1269">
                  <c:v>6.8102291806696857E-2</c:v>
                </c:pt>
                <c:pt idx="1270">
                  <c:v>6.805441471632398E-2</c:v>
                </c:pt>
                <c:pt idx="1271">
                  <c:v>6.8082791643144819E-2</c:v>
                </c:pt>
                <c:pt idx="1272">
                  <c:v>6.8111321382412576E-2</c:v>
                </c:pt>
                <c:pt idx="1273">
                  <c:v>6.8164902193390678E-2</c:v>
                </c:pt>
                <c:pt idx="1274">
                  <c:v>6.8243223112336493E-2</c:v>
                </c:pt>
                <c:pt idx="1275">
                  <c:v>6.8941837227028499E-2</c:v>
                </c:pt>
                <c:pt idx="1276">
                  <c:v>7.2660003496356373E-2</c:v>
                </c:pt>
                <c:pt idx="1277">
                  <c:v>7.4576943236395993E-2</c:v>
                </c:pt>
                <c:pt idx="1278">
                  <c:v>7.3133085575359802E-2</c:v>
                </c:pt>
                <c:pt idx="1279">
                  <c:v>7.1852812466874041E-2</c:v>
                </c:pt>
                <c:pt idx="1280">
                  <c:v>7.2090424537062381E-2</c:v>
                </c:pt>
                <c:pt idx="1281">
                  <c:v>7.2719513069556221E-2</c:v>
                </c:pt>
                <c:pt idx="1282">
                  <c:v>7.3203656663282712E-2</c:v>
                </c:pt>
                <c:pt idx="1283">
                  <c:v>7.4049305149288008E-2</c:v>
                </c:pt>
                <c:pt idx="1284">
                  <c:v>7.583118694252132E-2</c:v>
                </c:pt>
                <c:pt idx="1285">
                  <c:v>7.8523060306216211E-2</c:v>
                </c:pt>
                <c:pt idx="1286">
                  <c:v>8.1361610291351041E-2</c:v>
                </c:pt>
                <c:pt idx="1287">
                  <c:v>8.333615927744234E-2</c:v>
                </c:pt>
                <c:pt idx="1288">
                  <c:v>8.3440471119290441E-2</c:v>
                </c:pt>
                <c:pt idx="1289">
                  <c:v>8.2109104779055447E-2</c:v>
                </c:pt>
                <c:pt idx="1290">
                  <c:v>8.0544326676800226E-2</c:v>
                </c:pt>
                <c:pt idx="1291">
                  <c:v>8.0329797407126285E-2</c:v>
                </c:pt>
                <c:pt idx="1292">
                  <c:v>8.1818891665105392E-2</c:v>
                </c:pt>
                <c:pt idx="1293">
                  <c:v>8.404973537375883E-2</c:v>
                </c:pt>
                <c:pt idx="1294">
                  <c:v>8.6189524121244157E-2</c:v>
                </c:pt>
                <c:pt idx="1295">
                  <c:v>8.827354511320655E-2</c:v>
                </c:pt>
                <c:pt idx="1296">
                  <c:v>8.9949294181963332E-2</c:v>
                </c:pt>
                <c:pt idx="1297">
                  <c:v>9.1125745546770942E-2</c:v>
                </c:pt>
                <c:pt idx="1298">
                  <c:v>9.1527966129259744E-2</c:v>
                </c:pt>
                <c:pt idx="1299">
                  <c:v>9.1002561568639562E-2</c:v>
                </c:pt>
                <c:pt idx="1300">
                  <c:v>9.0032207515996998E-2</c:v>
                </c:pt>
                <c:pt idx="1301">
                  <c:v>8.984082003956867E-2</c:v>
                </c:pt>
                <c:pt idx="1302">
                  <c:v>9.0843336912527786E-2</c:v>
                </c:pt>
                <c:pt idx="1303">
                  <c:v>9.2854242958219854E-2</c:v>
                </c:pt>
                <c:pt idx="1304">
                  <c:v>9.5249695676535573E-2</c:v>
                </c:pt>
                <c:pt idx="1305">
                  <c:v>9.7376865878951807E-2</c:v>
                </c:pt>
                <c:pt idx="1306">
                  <c:v>9.8698456630348999E-2</c:v>
                </c:pt>
                <c:pt idx="1307">
                  <c:v>9.9088587227227215E-2</c:v>
                </c:pt>
                <c:pt idx="1308">
                  <c:v>9.8712146704312304E-2</c:v>
                </c:pt>
                <c:pt idx="1309">
                  <c:v>9.7959853754717441E-2</c:v>
                </c:pt>
                <c:pt idx="1310">
                  <c:v>9.7269860886089354E-2</c:v>
                </c:pt>
                <c:pt idx="1311">
                  <c:v>9.7315687593142117E-2</c:v>
                </c:pt>
                <c:pt idx="1312">
                  <c:v>9.8493830363993951E-2</c:v>
                </c:pt>
                <c:pt idx="1313">
                  <c:v>0.1005804892716593</c:v>
                </c:pt>
                <c:pt idx="1314">
                  <c:v>0.10292483366783579</c:v>
                </c:pt>
                <c:pt idx="1315">
                  <c:v>0.10467385915563501</c:v>
                </c:pt>
                <c:pt idx="1316">
                  <c:v>0.10534502958845129</c:v>
                </c:pt>
                <c:pt idx="1317">
                  <c:v>0.10509990953873419</c:v>
                </c:pt>
                <c:pt idx="1318">
                  <c:v>0.1043412340097347</c:v>
                </c:pt>
                <c:pt idx="1319">
                  <c:v>0.10368533425004858</c:v>
                </c:pt>
                <c:pt idx="1320">
                  <c:v>0.10365754286589608</c:v>
                </c:pt>
                <c:pt idx="1321">
                  <c:v>0.10452187131324248</c:v>
                </c:pt>
                <c:pt idx="1322">
                  <c:v>0.10617476888435202</c:v>
                </c:pt>
                <c:pt idx="1323">
                  <c:v>0.10839552019158331</c:v>
                </c:pt>
                <c:pt idx="1324">
                  <c:v>0.11048259570701187</c:v>
                </c:pt>
                <c:pt idx="1325">
                  <c:v>0.11185657942558594</c:v>
                </c:pt>
                <c:pt idx="1326">
                  <c:v>0.11220685493100396</c:v>
                </c:pt>
                <c:pt idx="1327">
                  <c:v>0.11174675849713338</c:v>
                </c:pt>
                <c:pt idx="1328">
                  <c:v>0.11110649863224627</c:v>
                </c:pt>
                <c:pt idx="1329">
                  <c:v>0.11090231493868681</c:v>
                </c:pt>
                <c:pt idx="1330">
                  <c:v>0.11155919685473845</c:v>
                </c:pt>
                <c:pt idx="1331">
                  <c:v>0.11312502590521285</c:v>
                </c:pt>
                <c:pt idx="1332">
                  <c:v>0.11524255752175447</c:v>
                </c:pt>
                <c:pt idx="1333">
                  <c:v>0.11734021252916653</c:v>
                </c:pt>
                <c:pt idx="1334">
                  <c:v>0.11902489335990271</c:v>
                </c:pt>
                <c:pt idx="1335">
                  <c:v>0.11988589508933406</c:v>
                </c:pt>
                <c:pt idx="1336">
                  <c:v>0.11989228686113557</c:v>
                </c:pt>
                <c:pt idx="1337">
                  <c:v>0.11945148106898307</c:v>
                </c:pt>
                <c:pt idx="1338">
                  <c:v>0.11904241071300141</c:v>
                </c:pt>
                <c:pt idx="1339">
                  <c:v>0.11924842919822005</c:v>
                </c:pt>
                <c:pt idx="1340">
                  <c:v>0.12035214670392423</c:v>
                </c:pt>
                <c:pt idx="1341">
                  <c:v>0.12216670661638895</c:v>
                </c:pt>
                <c:pt idx="1342">
                  <c:v>0.12423879415771753</c:v>
                </c:pt>
                <c:pt idx="1343">
                  <c:v>0.1260129566092755</c:v>
                </c:pt>
                <c:pt idx="1344">
                  <c:v>0.12711892605339636</c:v>
                </c:pt>
                <c:pt idx="1345">
                  <c:v>0.12738143616464215</c:v>
                </c:pt>
                <c:pt idx="1346">
                  <c:v>0.12708796791601207</c:v>
                </c:pt>
                <c:pt idx="1347">
                  <c:v>0.1266008112149313</c:v>
                </c:pt>
                <c:pt idx="1348">
                  <c:v>0.12647404777378071</c:v>
                </c:pt>
                <c:pt idx="1349">
                  <c:v>0.12705020909946194</c:v>
                </c:pt>
                <c:pt idx="1350">
                  <c:v>0.12841690783906115</c:v>
                </c:pt>
                <c:pt idx="1351">
                  <c:v>0.13031046793236015</c:v>
                </c:pt>
                <c:pt idx="1352">
                  <c:v>0.13218943268364836</c:v>
                </c:pt>
                <c:pt idx="1353">
                  <c:v>0.13355122573026837</c:v>
                </c:pt>
                <c:pt idx="1354">
                  <c:v>0.13413681378849857</c:v>
                </c:pt>
                <c:pt idx="1355">
                  <c:v>0.13403254934632849</c:v>
                </c:pt>
                <c:pt idx="1356">
                  <c:v>0.13360998503265828</c:v>
                </c:pt>
                <c:pt idx="1357">
                  <c:v>0.13337990680734091</c:v>
                </c:pt>
                <c:pt idx="1358">
                  <c:v>0.13366833197485811</c:v>
                </c:pt>
                <c:pt idx="1359">
                  <c:v>0.13474125352378954</c:v>
                </c:pt>
                <c:pt idx="1360">
                  <c:v>0.13641317066166839</c:v>
                </c:pt>
                <c:pt idx="1361">
                  <c:v>0.1383490597628371</c:v>
                </c:pt>
                <c:pt idx="1362">
                  <c:v>0.1400171944538498</c:v>
                </c:pt>
                <c:pt idx="1363">
                  <c:v>0.14102223743695591</c:v>
                </c:pt>
                <c:pt idx="1364">
                  <c:v>0.14127242785801009</c:v>
                </c:pt>
                <c:pt idx="1365">
                  <c:v>0.14109793083008468</c:v>
                </c:pt>
                <c:pt idx="1366">
                  <c:v>0.1408158380781579</c:v>
                </c:pt>
                <c:pt idx="1367">
                  <c:v>0.14098313645166219</c:v>
                </c:pt>
                <c:pt idx="1368">
                  <c:v>0.14184656563974485</c:v>
                </c:pt>
                <c:pt idx="1369">
                  <c:v>0.1433128665443883</c:v>
                </c:pt>
                <c:pt idx="1370">
                  <c:v>0.14519587779366314</c:v>
                </c:pt>
                <c:pt idx="1371">
                  <c:v>0.14698819155586548</c:v>
                </c:pt>
                <c:pt idx="1372">
                  <c:v>0.14829068482596611</c:v>
                </c:pt>
                <c:pt idx="1373">
                  <c:v>0.1489755750659745</c:v>
                </c:pt>
                <c:pt idx="1374">
                  <c:v>0.14902018631059852</c:v>
                </c:pt>
                <c:pt idx="1375">
                  <c:v>0.14880531541653091</c:v>
                </c:pt>
                <c:pt idx="1376">
                  <c:v>0.14874740490244512</c:v>
                </c:pt>
                <c:pt idx="1377">
                  <c:v>0.14925713628086132</c:v>
                </c:pt>
                <c:pt idx="1378">
                  <c:v>0.15048123277722902</c:v>
                </c:pt>
                <c:pt idx="1379">
                  <c:v>0.15215299129107104</c:v>
                </c:pt>
                <c:pt idx="1380">
                  <c:v>0.1538984862367801</c:v>
                </c:pt>
                <c:pt idx="1381">
                  <c:v>0.15535134213636684</c:v>
                </c:pt>
                <c:pt idx="1382">
                  <c:v>0.15627811469451269</c:v>
                </c:pt>
                <c:pt idx="1383">
                  <c:v>0.15659113822339027</c:v>
                </c:pt>
                <c:pt idx="1384">
                  <c:v>0.1564090673876144</c:v>
                </c:pt>
                <c:pt idx="1385">
                  <c:v>0.15631618960431526</c:v>
                </c:pt>
                <c:pt idx="1386">
                  <c:v>0.15649539396245651</c:v>
                </c:pt>
                <c:pt idx="1387">
                  <c:v>0.15732323876610504</c:v>
                </c:pt>
                <c:pt idx="1388">
                  <c:v>0.15876895309349101</c:v>
                </c:pt>
                <c:pt idx="1389">
                  <c:v>0.1604586204444699</c:v>
                </c:pt>
                <c:pt idx="1390">
                  <c:v>0.16207223262807388</c:v>
                </c:pt>
                <c:pt idx="1391">
                  <c:v>0.16318787908458007</c:v>
                </c:pt>
                <c:pt idx="1392">
                  <c:v>0.16373245812577447</c:v>
                </c:pt>
                <c:pt idx="1393">
                  <c:v>0.16381340266223254</c:v>
                </c:pt>
                <c:pt idx="1394">
                  <c:v>0.16369220004060139</c:v>
                </c:pt>
                <c:pt idx="1395">
                  <c:v>0.16380013246660094</c:v>
                </c:pt>
                <c:pt idx="1396">
                  <c:v>0.16440118907119325</c:v>
                </c:pt>
                <c:pt idx="1397">
                  <c:v>0.1655992153325212</c:v>
                </c:pt>
                <c:pt idx="1398">
                  <c:v>0.16718116176080042</c:v>
                </c:pt>
                <c:pt idx="1399">
                  <c:v>0.16888917146735</c:v>
                </c:pt>
                <c:pt idx="1400">
                  <c:v>0.17025990314677814</c:v>
                </c:pt>
                <c:pt idx="1401">
                  <c:v>0.17115777869905496</c:v>
                </c:pt>
                <c:pt idx="1402">
                  <c:v>0.17147136636087021</c:v>
                </c:pt>
                <c:pt idx="1403">
                  <c:v>0.17149401241493561</c:v>
                </c:pt>
                <c:pt idx="1404">
                  <c:v>0.17154967329448054</c:v>
                </c:pt>
                <c:pt idx="1405">
                  <c:v>0.17196796520875707</c:v>
                </c:pt>
                <c:pt idx="1406">
                  <c:v>0.17297007745132431</c:v>
                </c:pt>
                <c:pt idx="1407">
                  <c:v>0.17439802252671527</c:v>
                </c:pt>
                <c:pt idx="1408">
                  <c:v>0.17607104046296035</c:v>
                </c:pt>
                <c:pt idx="1409">
                  <c:v>0.17759366221968367</c:v>
                </c:pt>
                <c:pt idx="1410">
                  <c:v>0.17870370316987674</c:v>
                </c:pt>
                <c:pt idx="1411">
                  <c:v>0.17929179380269028</c:v>
                </c:pt>
                <c:pt idx="1412">
                  <c:v>0.17944589024715255</c:v>
                </c:pt>
                <c:pt idx="1413">
                  <c:v>0.17945175911507869</c:v>
                </c:pt>
                <c:pt idx="1414">
                  <c:v>0.17974538896870335</c:v>
                </c:pt>
                <c:pt idx="1415">
                  <c:v>0.18049212169826584</c:v>
                </c:pt>
                <c:pt idx="1416">
                  <c:v>0.18166184989974937</c:v>
                </c:pt>
                <c:pt idx="1417">
                  <c:v>0.18318921053980056</c:v>
                </c:pt>
                <c:pt idx="1418">
                  <c:v>0.18477014970972716</c:v>
                </c:pt>
                <c:pt idx="1419">
                  <c:v>0.18604340692477292</c:v>
                </c:pt>
                <c:pt idx="1420">
                  <c:v>0.18682284661305051</c:v>
                </c:pt>
                <c:pt idx="1421">
                  <c:v>0.18717388146742733</c:v>
                </c:pt>
                <c:pt idx="1422">
                  <c:v>0.18727809589648967</c:v>
                </c:pt>
                <c:pt idx="1423">
                  <c:v>0.18744433076462491</c:v>
                </c:pt>
                <c:pt idx="1424">
                  <c:v>0.18792688921514161</c:v>
                </c:pt>
                <c:pt idx="1425">
                  <c:v>0.18893313202143933</c:v>
                </c:pt>
                <c:pt idx="1426">
                  <c:v>0.19031738542704082</c:v>
                </c:pt>
                <c:pt idx="1427">
                  <c:v>0.19186530799757814</c:v>
                </c:pt>
                <c:pt idx="1428">
                  <c:v>0.19329677819689442</c:v>
                </c:pt>
                <c:pt idx="1429">
                  <c:v>0.19432084873485631</c:v>
                </c:pt>
                <c:pt idx="1430">
                  <c:v>0.19491355929927465</c:v>
                </c:pt>
                <c:pt idx="1431">
                  <c:v>0.19514494794554529</c:v>
                </c:pt>
                <c:pt idx="1432">
                  <c:v>0.19527644891712984</c:v>
                </c:pt>
                <c:pt idx="1433">
                  <c:v>0.19572377511598762</c:v>
                </c:pt>
                <c:pt idx="1434">
                  <c:v>0.19648024919511017</c:v>
                </c:pt>
                <c:pt idx="1435">
                  <c:v>0.19774206905378935</c:v>
                </c:pt>
                <c:pt idx="1436">
                  <c:v>0.19924635346786787</c:v>
                </c:pt>
                <c:pt idx="1437">
                  <c:v>0.20074563351728086</c:v>
                </c:pt>
                <c:pt idx="1438">
                  <c:v>0.20197323016620297</c:v>
                </c:pt>
                <c:pt idx="1439">
                  <c:v>0.20278157059325255</c:v>
                </c:pt>
                <c:pt idx="1440">
                  <c:v>0.20317800882061221</c:v>
                </c:pt>
                <c:pt idx="1441">
                  <c:v>0.2034347270044059</c:v>
                </c:pt>
                <c:pt idx="1442">
                  <c:v>0.20375085365721915</c:v>
                </c:pt>
                <c:pt idx="1443">
                  <c:v>0.20438699898077634</c:v>
                </c:pt>
                <c:pt idx="1444">
                  <c:v>0.20544021601965637</c:v>
                </c:pt>
                <c:pt idx="1445">
                  <c:v>0.20685541733525695</c:v>
                </c:pt>
                <c:pt idx="1446">
                  <c:v>0.20833577012796395</c:v>
                </c:pt>
                <c:pt idx="1447">
                  <c:v>0.2096904662625631</c:v>
                </c:pt>
                <c:pt idx="1448">
                  <c:v>0.21064524000944601</c:v>
                </c:pt>
                <c:pt idx="1449">
                  <c:v>0.21130397089059094</c:v>
                </c:pt>
                <c:pt idx="1450">
                  <c:v>0.21156141396337808</c:v>
                </c:pt>
                <c:pt idx="1451">
                  <c:v>0.21188185005047533</c:v>
                </c:pt>
                <c:pt idx="1452">
                  <c:v>0.21236455648087271</c:v>
                </c:pt>
                <c:pt idx="1453">
                  <c:v>0.21321769886874734</c:v>
                </c:pt>
                <c:pt idx="1454">
                  <c:v>0.21446559404578303</c:v>
                </c:pt>
                <c:pt idx="1455">
                  <c:v>0.21590105518202943</c:v>
                </c:pt>
                <c:pt idx="1456">
                  <c:v>0.21728000487327986</c:v>
                </c:pt>
                <c:pt idx="1457">
                  <c:v>0.21847649226583443</c:v>
                </c:pt>
                <c:pt idx="1458">
                  <c:v>0.21922533802920979</c:v>
                </c:pt>
                <c:pt idx="1459">
                  <c:v>0.21969839889302792</c:v>
                </c:pt>
                <c:pt idx="1460">
                  <c:v>0.2200037186307254</c:v>
                </c:pt>
                <c:pt idx="1461">
                  <c:v>0.22043385472701069</c:v>
                </c:pt>
                <c:pt idx="1462">
                  <c:v>0.22116078759426477</c:v>
                </c:pt>
                <c:pt idx="1463">
                  <c:v>0.22222878621301223</c:v>
                </c:pt>
                <c:pt idx="1464">
                  <c:v>0.22360222951997316</c:v>
                </c:pt>
                <c:pt idx="1465">
                  <c:v>0.22505287281116335</c:v>
                </c:pt>
                <c:pt idx="1466">
                  <c:v>0.2263231136937838</c:v>
                </c:pt>
                <c:pt idx="1467">
                  <c:v>0.22732564440576963</c:v>
                </c:pt>
                <c:pt idx="1468">
                  <c:v>0.22795932192291521</c:v>
                </c:pt>
                <c:pt idx="1469">
                  <c:v>0.22834505635183233</c:v>
                </c:pt>
                <c:pt idx="1470">
                  <c:v>0.22874724414281405</c:v>
                </c:pt>
                <c:pt idx="1471">
                  <c:v>0.22935584828872357</c:v>
                </c:pt>
                <c:pt idx="1472">
                  <c:v>0.23029624456785114</c:v>
                </c:pt>
                <c:pt idx="1473">
                  <c:v>0.23157733468191921</c:v>
                </c:pt>
                <c:pt idx="1474">
                  <c:v>0.23297442350407885</c:v>
                </c:pt>
                <c:pt idx="1475">
                  <c:v>0.23434595529054952</c:v>
                </c:pt>
                <c:pt idx="1476">
                  <c:v>0.23547490473980731</c:v>
                </c:pt>
                <c:pt idx="1477">
                  <c:v>0.23624959300823373</c:v>
                </c:pt>
                <c:pt idx="1478">
                  <c:v>0.23674993340150235</c:v>
                </c:pt>
                <c:pt idx="1479">
                  <c:v>0.2371971638051216</c:v>
                </c:pt>
                <c:pt idx="1480">
                  <c:v>0.23770310768849298</c:v>
                </c:pt>
                <c:pt idx="1481">
                  <c:v>0.23848215625017136</c:v>
                </c:pt>
                <c:pt idx="1482">
                  <c:v>0.23963146956648435</c:v>
                </c:pt>
                <c:pt idx="1483">
                  <c:v>0.24096138092793198</c:v>
                </c:pt>
                <c:pt idx="1484">
                  <c:v>0.24233752143225118</c:v>
                </c:pt>
                <c:pt idx="1485">
                  <c:v>0.24358380142922184</c:v>
                </c:pt>
                <c:pt idx="1486">
                  <c:v>0.24451741491758908</c:v>
                </c:pt>
                <c:pt idx="1487">
                  <c:v>0.24520569619613458</c:v>
                </c:pt>
                <c:pt idx="1488">
                  <c:v>0.24564008320743289</c:v>
                </c:pt>
                <c:pt idx="1489">
                  <c:v>0.24611336604003373</c:v>
                </c:pt>
                <c:pt idx="1490">
                  <c:v>0.24680958509691234</c:v>
                </c:pt>
                <c:pt idx="1491">
                  <c:v>0.24780189086628965</c:v>
                </c:pt>
                <c:pt idx="1492">
                  <c:v>0.24903724360672239</c:v>
                </c:pt>
                <c:pt idx="1493">
                  <c:v>0.25045078014081779</c:v>
                </c:pt>
                <c:pt idx="1494">
                  <c:v>0.25174954095933866</c:v>
                </c:pt>
                <c:pt idx="1495">
                  <c:v>0.25284740411282636</c:v>
                </c:pt>
                <c:pt idx="1496">
                  <c:v>0.25363071902722567</c:v>
                </c:pt>
                <c:pt idx="1497">
                  <c:v>0.25421046003733089</c:v>
                </c:pt>
                <c:pt idx="1498">
                  <c:v>0.25469321815294588</c:v>
                </c:pt>
                <c:pt idx="1499">
                  <c:v>0.25531516512878183</c:v>
                </c:pt>
                <c:pt idx="1500">
                  <c:v>0.25621174123934565</c:v>
                </c:pt>
                <c:pt idx="1501">
                  <c:v>0.25736099795634892</c:v>
                </c:pt>
                <c:pt idx="1502">
                  <c:v>0.25864860594681699</c:v>
                </c:pt>
                <c:pt idx="1503">
                  <c:v>0.26003331714313616</c:v>
                </c:pt>
                <c:pt idx="1504">
                  <c:v>0.2612405871517437</c:v>
                </c:pt>
                <c:pt idx="1505">
                  <c:v>0.26218924189568965</c:v>
                </c:pt>
                <c:pt idx="1506">
                  <c:v>0.2628843084267693</c:v>
                </c:pt>
                <c:pt idx="1507">
                  <c:v>0.26341329823236009</c:v>
                </c:pt>
                <c:pt idx="1508">
                  <c:v>0.26399792887389245</c:v>
                </c:pt>
                <c:pt idx="1509">
                  <c:v>0.26474423731485841</c:v>
                </c:pt>
                <c:pt idx="1510">
                  <c:v>0.26580353648682009</c:v>
                </c:pt>
                <c:pt idx="1511">
                  <c:v>0.26703898247628477</c:v>
                </c:pt>
                <c:pt idx="1512">
                  <c:v>0.26839522557994783</c:v>
                </c:pt>
                <c:pt idx="1513">
                  <c:v>0.26967787281433453</c:v>
                </c:pt>
                <c:pt idx="1514">
                  <c:v>0.27072649382908986</c:v>
                </c:pt>
                <c:pt idx="1515">
                  <c:v>0.27154692382638557</c:v>
                </c:pt>
                <c:pt idx="1516">
                  <c:v>0.27217782435211069</c:v>
                </c:pt>
                <c:pt idx="1517">
                  <c:v>0.2727375876623071</c:v>
                </c:pt>
                <c:pt idx="1518">
                  <c:v>0.27341296897354711</c:v>
                </c:pt>
                <c:pt idx="1519">
                  <c:v>0.27431485799627109</c:v>
                </c:pt>
                <c:pt idx="1520">
                  <c:v>0.27550751073204333</c:v>
                </c:pt>
                <c:pt idx="1521">
                  <c:v>0.27685297180952911</c:v>
                </c:pt>
                <c:pt idx="1522">
                  <c:v>0.27809986059236702</c:v>
                </c:pt>
                <c:pt idx="1523">
                  <c:v>0.27932590367928106</c:v>
                </c:pt>
                <c:pt idx="1524">
                  <c:v>0.28021989973428374</c:v>
                </c:pt>
                <c:pt idx="1525">
                  <c:v>0.28094808180588432</c:v>
                </c:pt>
                <c:pt idx="1526">
                  <c:v>0.28156676347529258</c:v>
                </c:pt>
                <c:pt idx="1527">
                  <c:v>0.28222811460729191</c:v>
                </c:pt>
                <c:pt idx="1528">
                  <c:v>0.28306454583424134</c:v>
                </c:pt>
                <c:pt idx="1529">
                  <c:v>0.28413267510332474</c:v>
                </c:pt>
                <c:pt idx="1530">
                  <c:v>0.28536567439950183</c:v>
                </c:pt>
                <c:pt idx="1531">
                  <c:v>0.28671805547343426</c:v>
                </c:pt>
                <c:pt idx="1532">
                  <c:v>0.28794074034636841</c:v>
                </c:pt>
                <c:pt idx="1533">
                  <c:v>0.28899689511481341</c:v>
                </c:pt>
                <c:pt idx="1534">
                  <c:v>0.28983212197672342</c:v>
                </c:pt>
                <c:pt idx="1535">
                  <c:v>0.29048620324720204</c:v>
                </c:pt>
                <c:pt idx="1536">
                  <c:v>0.29111486268060188</c:v>
                </c:pt>
                <c:pt idx="1537">
                  <c:v>0.29190833237452457</c:v>
                </c:pt>
                <c:pt idx="1538">
                  <c:v>0.29290608492125159</c:v>
                </c:pt>
                <c:pt idx="1539">
                  <c:v>0.29406025389511214</c:v>
                </c:pt>
                <c:pt idx="1540">
                  <c:v>0.29533655787518842</c:v>
                </c:pt>
                <c:pt idx="1541">
                  <c:v>0.29665050220438788</c:v>
                </c:pt>
                <c:pt idx="1542">
                  <c:v>0.29774891609807375</c:v>
                </c:pt>
                <c:pt idx="1543">
                  <c:v>0.29871707398419928</c:v>
                </c:pt>
                <c:pt idx="1544">
                  <c:v>0.29947670073287769</c:v>
                </c:pt>
                <c:pt idx="1545">
                  <c:v>0.30012793159961915</c:v>
                </c:pt>
                <c:pt idx="1546">
                  <c:v>0.30085551178131481</c:v>
                </c:pt>
                <c:pt idx="1547">
                  <c:v>0.30174544746439086</c:v>
                </c:pt>
                <c:pt idx="1548">
                  <c:v>0.30281390261218527</c:v>
                </c:pt>
                <c:pt idx="1549">
                  <c:v>0.30406614001193655</c:v>
                </c:pt>
                <c:pt idx="1550">
                  <c:v>0.30536569120581675</c:v>
                </c:pt>
                <c:pt idx="1551">
                  <c:v>0.3066082772256612</c:v>
                </c:pt>
                <c:pt idx="1552">
                  <c:v>0.30760061802276206</c:v>
                </c:pt>
                <c:pt idx="1553">
                  <c:v>0.30842646019662184</c:v>
                </c:pt>
                <c:pt idx="1554">
                  <c:v>0.30917565066566982</c:v>
                </c:pt>
                <c:pt idx="1555">
                  <c:v>0.30989048651244749</c:v>
                </c:pt>
                <c:pt idx="1556">
                  <c:v>0.31069139867068374</c:v>
                </c:pt>
                <c:pt idx="1557">
                  <c:v>0.31170075363071514</c:v>
                </c:pt>
                <c:pt idx="1558">
                  <c:v>0.31288713370321897</c:v>
                </c:pt>
                <c:pt idx="1559">
                  <c:v>0.31416971497720725</c:v>
                </c:pt>
                <c:pt idx="1560">
                  <c:v>0.31545356933594093</c:v>
                </c:pt>
                <c:pt idx="1561">
                  <c:v>0.31655509023648148</c:v>
                </c:pt>
                <c:pt idx="1562">
                  <c:v>0.31747414962202797</c:v>
                </c:pt>
                <c:pt idx="1563">
                  <c:v>0.31826367752233575</c:v>
                </c:pt>
                <c:pt idx="1564">
                  <c:v>0.31899166617159758</c:v>
                </c:pt>
                <c:pt idx="1565">
                  <c:v>0.31977620008347452</c:v>
                </c:pt>
                <c:pt idx="1566">
                  <c:v>0.3207101853007675</c:v>
                </c:pt>
                <c:pt idx="1567">
                  <c:v>0.32182218899407755</c:v>
                </c:pt>
                <c:pt idx="1568">
                  <c:v>0.32306541116302684</c:v>
                </c:pt>
                <c:pt idx="1569">
                  <c:v>0.3243131577207346</c:v>
                </c:pt>
                <c:pt idx="1570">
                  <c:v>0.32552849331195638</c:v>
                </c:pt>
                <c:pt idx="1571">
                  <c:v>0.32651009422014915</c:v>
                </c:pt>
                <c:pt idx="1572">
                  <c:v>0.32737637571260125</c:v>
                </c:pt>
                <c:pt idx="1573">
                  <c:v>0.32814021307871666</c:v>
                </c:pt>
                <c:pt idx="1574">
                  <c:v>0.32890753526596672</c:v>
                </c:pt>
                <c:pt idx="1575">
                  <c:v>0.32978157231603039</c:v>
                </c:pt>
                <c:pt idx="1576">
                  <c:v>0.33081916184352572</c:v>
                </c:pt>
                <c:pt idx="1577">
                  <c:v>0.33200746222063843</c:v>
                </c:pt>
                <c:pt idx="1578">
                  <c:v>0.33324505570282642</c:v>
                </c:pt>
                <c:pt idx="1579">
                  <c:v>0.33447603414920885</c:v>
                </c:pt>
                <c:pt idx="1580">
                  <c:v>0.33555862322513713</c:v>
                </c:pt>
                <c:pt idx="1581">
                  <c:v>0.33653058671422126</c:v>
                </c:pt>
                <c:pt idx="1582">
                  <c:v>0.33729734336170508</c:v>
                </c:pt>
                <c:pt idx="1583">
                  <c:v>0.33807068577368549</c:v>
                </c:pt>
                <c:pt idx="1584">
                  <c:v>0.33890373667639201</c:v>
                </c:pt>
                <c:pt idx="1585">
                  <c:v>0.33987335984412936</c:v>
                </c:pt>
                <c:pt idx="1586">
                  <c:v>0.34102311822371201</c:v>
                </c:pt>
                <c:pt idx="1587">
                  <c:v>0.34220500787994368</c:v>
                </c:pt>
                <c:pt idx="1588">
                  <c:v>0.34347801549681883</c:v>
                </c:pt>
                <c:pt idx="1589">
                  <c:v>0.34461914412593847</c:v>
                </c:pt>
                <c:pt idx="1590">
                  <c:v>0.34564278115679548</c:v>
                </c:pt>
                <c:pt idx="1591">
                  <c:v>0.34652400220964968</c:v>
                </c:pt>
                <c:pt idx="1592">
                  <c:v>0.34729834377819968</c:v>
                </c:pt>
                <c:pt idx="1593">
                  <c:v>0.34811078332062861</c:v>
                </c:pt>
                <c:pt idx="1594">
                  <c:v>0.3490494760394901</c:v>
                </c:pt>
                <c:pt idx="1595">
                  <c:v>0.3500830749836763</c:v>
                </c:pt>
                <c:pt idx="1596">
                  <c:v>0.35126957867857572</c:v>
                </c:pt>
                <c:pt idx="1597">
                  <c:v>0.35251236061260405</c:v>
                </c:pt>
                <c:pt idx="1598">
                  <c:v>0.35371758861883124</c:v>
                </c:pt>
                <c:pt idx="1599">
                  <c:v>0.35478348904565998</c:v>
                </c:pt>
                <c:pt idx="1600">
                  <c:v>0.35570814647753518</c:v>
                </c:pt>
                <c:pt idx="1601">
                  <c:v>0.35657520419691541</c:v>
                </c:pt>
                <c:pt idx="1602">
                  <c:v>0.35736258536712551</c:v>
                </c:pt>
                <c:pt idx="1603">
                  <c:v>0.35823600827565782</c:v>
                </c:pt>
                <c:pt idx="1604">
                  <c:v>0.35920842863281199</c:v>
                </c:pt>
                <c:pt idx="1605">
                  <c:v>0.36036550877574131</c:v>
                </c:pt>
                <c:pt idx="1606">
                  <c:v>0.36155975461416762</c:v>
                </c:pt>
                <c:pt idx="1607">
                  <c:v>0.36278370435105695</c:v>
                </c:pt>
                <c:pt idx="1608">
                  <c:v>0.36390341287867062</c:v>
                </c:pt>
                <c:pt idx="1609">
                  <c:v>0.36494552061790303</c:v>
                </c:pt>
                <c:pt idx="1610">
                  <c:v>0.36584065485700651</c:v>
                </c:pt>
                <c:pt idx="1611">
                  <c:v>0.36667168010748574</c:v>
                </c:pt>
                <c:pt idx="1612">
                  <c:v>0.36747249108391777</c:v>
                </c:pt>
                <c:pt idx="1613">
                  <c:v>0.36841838987201836</c:v>
                </c:pt>
                <c:pt idx="1614">
                  <c:v>0.36949268100493293</c:v>
                </c:pt>
                <c:pt idx="1615">
                  <c:v>0.37067445507746083</c:v>
                </c:pt>
                <c:pt idx="1616">
                  <c:v>0.37189755254118417</c:v>
                </c:pt>
                <c:pt idx="1617">
                  <c:v>0.37307952458317201</c:v>
                </c:pt>
                <c:pt idx="1618">
                  <c:v>0.37413127138799696</c:v>
                </c:pt>
                <c:pt idx="1619">
                  <c:v>0.37508467134561863</c:v>
                </c:pt>
                <c:pt idx="1620">
                  <c:v>0.37594882691199666</c:v>
                </c:pt>
                <c:pt idx="1621">
                  <c:v>0.37679534854056301</c:v>
                </c:pt>
                <c:pt idx="1622">
                  <c:v>0.37767733264876591</c:v>
                </c:pt>
                <c:pt idx="1623">
                  <c:v>0.37869664634185324</c:v>
                </c:pt>
                <c:pt idx="1624">
                  <c:v>0.3798317231773099</c:v>
                </c:pt>
                <c:pt idx="1625">
                  <c:v>0.38101200090072329</c:v>
                </c:pt>
                <c:pt idx="1626">
                  <c:v>0.38223852374384548</c:v>
                </c:pt>
                <c:pt idx="1627">
                  <c:v>0.38333907251898874</c:v>
                </c:pt>
                <c:pt idx="1628">
                  <c:v>0.3843757866787772</c:v>
                </c:pt>
                <c:pt idx="1629">
                  <c:v>0.38525847690350978</c:v>
                </c:pt>
                <c:pt idx="1630">
                  <c:v>0.38611687477241957</c:v>
                </c:pt>
                <c:pt idx="1631">
                  <c:v>0.38700057960711287</c:v>
                </c:pt>
                <c:pt idx="1632">
                  <c:v>0.38794744324736707</c:v>
                </c:pt>
                <c:pt idx="1633">
                  <c:v>0.3890323253573249</c:v>
                </c:pt>
                <c:pt idx="1634">
                  <c:v>0.39023224003268314</c:v>
                </c:pt>
                <c:pt idx="1635">
                  <c:v>0.39138580593851369</c:v>
                </c:pt>
                <c:pt idx="1636">
                  <c:v>0.39252132880769214</c:v>
                </c:pt>
                <c:pt idx="1637">
                  <c:v>0.39361122712734953</c:v>
                </c:pt>
                <c:pt idx="1638">
                  <c:v>0.39456850809491728</c:v>
                </c:pt>
                <c:pt idx="1639">
                  <c:v>0.39545262079310212</c:v>
                </c:pt>
                <c:pt idx="1640">
                  <c:v>0.39632849181579788</c:v>
                </c:pt>
                <c:pt idx="1641">
                  <c:v>0.39726360373948399</c:v>
                </c:pt>
                <c:pt idx="1642">
                  <c:v>0.39827450617769927</c:v>
                </c:pt>
                <c:pt idx="1643">
                  <c:v>0.39943503636511379</c:v>
                </c:pt>
                <c:pt idx="1644">
                  <c:v>0.40060101104015799</c:v>
                </c:pt>
                <c:pt idx="1645">
                  <c:v>0.40178141367738324</c:v>
                </c:pt>
                <c:pt idx="1646">
                  <c:v>0.40286511560245608</c:v>
                </c:pt>
                <c:pt idx="1647">
                  <c:v>0.40387254107137599</c:v>
                </c:pt>
                <c:pt idx="1648">
                  <c:v>0.404817448298808</c:v>
                </c:pt>
                <c:pt idx="1649">
                  <c:v>0.40567485007013376</c:v>
                </c:pt>
                <c:pt idx="1650">
                  <c:v>0.40658605083646465</c:v>
                </c:pt>
                <c:pt idx="1651">
                  <c:v>0.40757862467382605</c:v>
                </c:pt>
                <c:pt idx="1652">
                  <c:v>0.40864514983278988</c:v>
                </c:pt>
                <c:pt idx="1653">
                  <c:v>0.40981146853431988</c:v>
                </c:pt>
                <c:pt idx="1654">
                  <c:v>0.41102188002365042</c:v>
                </c:pt>
                <c:pt idx="1655">
                  <c:v>0.41211306757611749</c:v>
                </c:pt>
                <c:pt idx="1656">
                  <c:v>0.4131924180863486</c:v>
                </c:pt>
                <c:pt idx="1657">
                  <c:v>0.41412851500646269</c:v>
                </c:pt>
                <c:pt idx="1658">
                  <c:v>0.41505559946308157</c:v>
                </c:pt>
                <c:pt idx="1659">
                  <c:v>0.415956568675866</c:v>
                </c:pt>
                <c:pt idx="1660">
                  <c:v>0.4169146657171256</c:v>
                </c:pt>
                <c:pt idx="1661">
                  <c:v>0.41793784549785989</c:v>
                </c:pt>
                <c:pt idx="1662">
                  <c:v>0.41904578337548148</c:v>
                </c:pt>
                <c:pt idx="1663">
                  <c:v>0.42024760645866599</c:v>
                </c:pt>
                <c:pt idx="1664">
                  <c:v>0.42140885777787351</c:v>
                </c:pt>
                <c:pt idx="1665">
                  <c:v>0.42250297177075818</c:v>
                </c:pt>
                <c:pt idx="1666">
                  <c:v>0.42348229744164034</c:v>
                </c:pt>
                <c:pt idx="1667">
                  <c:v>0.4243878134036313</c:v>
                </c:pt>
                <c:pt idx="1668">
                  <c:v>0.42531663760191812</c:v>
                </c:pt>
                <c:pt idx="1669">
                  <c:v>0.42625102003719062</c:v>
                </c:pt>
                <c:pt idx="1670">
                  <c:v>0.42725999114885083</c:v>
                </c:pt>
                <c:pt idx="1671">
                  <c:v>0.42833024485369098</c:v>
                </c:pt>
                <c:pt idx="1672">
                  <c:v>0.42951224296006946</c:v>
                </c:pt>
                <c:pt idx="1673">
                  <c:v>0.43062980028160486</c:v>
                </c:pt>
                <c:pt idx="1674">
                  <c:v>0.43175414402878959</c:v>
                </c:pt>
                <c:pt idx="1675">
                  <c:v>0.43282476644583967</c:v>
                </c:pt>
                <c:pt idx="1676">
                  <c:v>0.43376484270854099</c:v>
                </c:pt>
                <c:pt idx="1677">
                  <c:v>0.43468253226149622</c:v>
                </c:pt>
                <c:pt idx="1678">
                  <c:v>0.43563009043290524</c:v>
                </c:pt>
                <c:pt idx="1679">
                  <c:v>0.43655647782186474</c:v>
                </c:pt>
                <c:pt idx="1680">
                  <c:v>0.43763875497514482</c:v>
                </c:pt>
                <c:pt idx="1681">
                  <c:v>0.43874268455368642</c:v>
                </c:pt>
                <c:pt idx="1682">
                  <c:v>0.43990547778964501</c:v>
                </c:pt>
                <c:pt idx="1683">
                  <c:v>0.44104961044694574</c:v>
                </c:pt>
                <c:pt idx="1684">
                  <c:v>0.44210632468943623</c:v>
                </c:pt>
                <c:pt idx="1685">
                  <c:v>0.44313441485509836</c:v>
                </c:pt>
                <c:pt idx="1686">
                  <c:v>0.4440756152640879</c:v>
                </c:pt>
                <c:pt idx="1687">
                  <c:v>0.44497299469783397</c:v>
                </c:pt>
                <c:pt idx="1688">
                  <c:v>0.44595235558512974</c:v>
                </c:pt>
                <c:pt idx="1689">
                  <c:v>0.44694952780778702</c:v>
                </c:pt>
                <c:pt idx="1690">
                  <c:v>0.44802159177642786</c:v>
                </c:pt>
                <c:pt idx="1691">
                  <c:v>0.4491941871787859</c:v>
                </c:pt>
                <c:pt idx="1692">
                  <c:v>0.45032105988641213</c:v>
                </c:pt>
                <c:pt idx="1693">
                  <c:v>0.45145580403613661</c:v>
                </c:pt>
                <c:pt idx="1694">
                  <c:v>0.45246948062407644</c:v>
                </c:pt>
                <c:pt idx="1695">
                  <c:v>0.45343954493639566</c:v>
                </c:pt>
                <c:pt idx="1696">
                  <c:v>0.45437196016877507</c:v>
                </c:pt>
                <c:pt idx="1697">
                  <c:v>0.45533830598382136</c:v>
                </c:pt>
                <c:pt idx="1698">
                  <c:v>0.45628046208014944</c:v>
                </c:pt>
                <c:pt idx="1699">
                  <c:v>0.45734405944515266</c:v>
                </c:pt>
                <c:pt idx="1700">
                  <c:v>0.45849357767763133</c:v>
                </c:pt>
                <c:pt idx="1701">
                  <c:v>0.45961770999331214</c:v>
                </c:pt>
                <c:pt idx="1702">
                  <c:v>0.46074581278562393</c:v>
                </c:pt>
                <c:pt idx="1703">
                  <c:v>0.46181637981145968</c:v>
                </c:pt>
                <c:pt idx="1704">
                  <c:v>0.46281795564756961</c:v>
                </c:pt>
                <c:pt idx="1705">
                  <c:v>0.4637682817242762</c:v>
                </c:pt>
                <c:pt idx="1706">
                  <c:v>0.464681603183484</c:v>
                </c:pt>
                <c:pt idx="1707">
                  <c:v>0.46567697386470164</c:v>
                </c:pt>
                <c:pt idx="1708">
                  <c:v>0.46668370122963604</c:v>
                </c:pt>
                <c:pt idx="1709">
                  <c:v>0.4678056307096729</c:v>
                </c:pt>
                <c:pt idx="1710">
                  <c:v>0.46891786571248523</c:v>
                </c:pt>
                <c:pt idx="1711">
                  <c:v>0.47005470152782025</c:v>
                </c:pt>
                <c:pt idx="1712">
                  <c:v>0.47115084854993039</c:v>
                </c:pt>
                <c:pt idx="1713">
                  <c:v>0.47215854150868158</c:v>
                </c:pt>
                <c:pt idx="1714">
                  <c:v>0.47315778209393555</c:v>
                </c:pt>
                <c:pt idx="1715">
                  <c:v>0.47410254742474722</c:v>
                </c:pt>
                <c:pt idx="1716">
                  <c:v>0.47505945166554547</c:v>
                </c:pt>
                <c:pt idx="1717">
                  <c:v>0.47601380004244553</c:v>
                </c:pt>
                <c:pt idx="1718">
                  <c:v>0.4771063338157065</c:v>
                </c:pt>
                <c:pt idx="1719">
                  <c:v>0.47824993162552665</c:v>
                </c:pt>
                <c:pt idx="1720">
                  <c:v>0.47936109464295279</c:v>
                </c:pt>
                <c:pt idx="1721">
                  <c:v>0.48047492526797458</c:v>
                </c:pt>
                <c:pt idx="1722">
                  <c:v>0.48156124578780529</c:v>
                </c:pt>
                <c:pt idx="1723">
                  <c:v>0.48253702252113712</c:v>
                </c:pt>
                <c:pt idx="1724">
                  <c:v>0.48347068593203524</c:v>
                </c:pt>
                <c:pt idx="1725">
                  <c:v>0.48439786218086223</c:v>
                </c:pt>
                <c:pt idx="1726">
                  <c:v>0.48540670159979876</c:v>
                </c:pt>
                <c:pt idx="1727">
                  <c:v>0.48644583600464159</c:v>
                </c:pt>
                <c:pt idx="1728">
                  <c:v>0.48751584810878407</c:v>
                </c:pt>
                <c:pt idx="1729">
                  <c:v>0.48866845214019489</c:v>
                </c:pt>
                <c:pt idx="1730">
                  <c:v>0.48976647849921262</c:v>
                </c:pt>
                <c:pt idx="1731">
                  <c:v>0.49087609499120899</c:v>
                </c:pt>
                <c:pt idx="1732">
                  <c:v>0.49187906898241296</c:v>
                </c:pt>
                <c:pt idx="1733">
                  <c:v>0.49288258473781271</c:v>
                </c:pt>
                <c:pt idx="1734">
                  <c:v>0.49378845659421983</c:v>
                </c:pt>
                <c:pt idx="1735">
                  <c:v>0.49478435547516408</c:v>
                </c:pt>
                <c:pt idx="1736">
                  <c:v>0.49579920415757511</c:v>
                </c:pt>
                <c:pt idx="1737">
                  <c:v>0.49686904756577399</c:v>
                </c:pt>
                <c:pt idx="1738">
                  <c:v>0.49795615678422883</c:v>
                </c:pt>
                <c:pt idx="1739">
                  <c:v>0.49908046274014134</c:v>
                </c:pt>
                <c:pt idx="1740">
                  <c:v>0.50020696519150931</c:v>
                </c:pt>
                <c:pt idx="1741">
                  <c:v>0.50121013187023267</c:v>
                </c:pt>
                <c:pt idx="1742">
                  <c:v>0.50221113629674108</c:v>
                </c:pt>
                <c:pt idx="1743">
                  <c:v>0.50317781187185051</c:v>
                </c:pt>
                <c:pt idx="1744">
                  <c:v>0.50416748037269832</c:v>
                </c:pt>
                <c:pt idx="1745">
                  <c:v>0.50513749808243869</c:v>
                </c:pt>
                <c:pt idx="1746">
                  <c:v>0.50618235862461447</c:v>
                </c:pt>
                <c:pt idx="1747">
                  <c:v>0.50727518743933142</c:v>
                </c:pt>
                <c:pt idx="1748">
                  <c:v>0.50839341375471114</c:v>
                </c:pt>
                <c:pt idx="1749">
                  <c:v>0.50950446502725311</c:v>
                </c:pt>
                <c:pt idx="1750">
                  <c:v>0.51057907448410811</c:v>
                </c:pt>
                <c:pt idx="1751">
                  <c:v>0.51157869782489473</c:v>
                </c:pt>
                <c:pt idx="1752">
                  <c:v>0.51258662085879447</c:v>
                </c:pt>
                <c:pt idx="1753">
                  <c:v>0.51352774499622278</c:v>
                </c:pt>
                <c:pt idx="1754">
                  <c:v>0.51453472622619345</c:v>
                </c:pt>
                <c:pt idx="1755">
                  <c:v>0.51553227465877738</c:v>
                </c:pt>
                <c:pt idx="1756">
                  <c:v>0.51660330556067757</c:v>
                </c:pt>
                <c:pt idx="1757">
                  <c:v>0.51770952054436314</c:v>
                </c:pt>
                <c:pt idx="1758">
                  <c:v>0.51882325859615863</c:v>
                </c:pt>
                <c:pt idx="1759">
                  <c:v>0.51991382908594486</c:v>
                </c:pt>
                <c:pt idx="1760">
                  <c:v>0.52093588392898083</c:v>
                </c:pt>
                <c:pt idx="1761">
                  <c:v>0.52193785226374001</c:v>
                </c:pt>
                <c:pt idx="1762">
                  <c:v>0.52293730318920573</c:v>
                </c:pt>
                <c:pt idx="1763">
                  <c:v>0.52391294762149432</c:v>
                </c:pt>
                <c:pt idx="1764">
                  <c:v>0.52486750960526185</c:v>
                </c:pt>
                <c:pt idx="1765">
                  <c:v>0.52591679961987847</c:v>
                </c:pt>
                <c:pt idx="1766">
                  <c:v>0.52700677742390889</c:v>
                </c:pt>
                <c:pt idx="1767">
                  <c:v>0.5281417432485731</c:v>
                </c:pt>
                <c:pt idx="1768">
                  <c:v>0.52921709281895435</c:v>
                </c:pt>
                <c:pt idx="1769">
                  <c:v>0.53028371299699306</c:v>
                </c:pt>
                <c:pt idx="1770">
                  <c:v>0.53130623898224971</c:v>
                </c:pt>
                <c:pt idx="1771">
                  <c:v>0.53231873695740506</c:v>
                </c:pt>
                <c:pt idx="1772">
                  <c:v>0.53326937487046067</c:v>
                </c:pt>
                <c:pt idx="1773">
                  <c:v>0.53423645583871604</c:v>
                </c:pt>
                <c:pt idx="1774">
                  <c:v>0.53531618485073218</c:v>
                </c:pt>
                <c:pt idx="1775">
                  <c:v>0.53633742845858501</c:v>
                </c:pt>
                <c:pt idx="1776">
                  <c:v>0.53743787828520018</c:v>
                </c:pt>
                <c:pt idx="1777">
                  <c:v>0.53856728092263906</c:v>
                </c:pt>
                <c:pt idx="1778">
                  <c:v>0.53962368954623852</c:v>
                </c:pt>
                <c:pt idx="1779">
                  <c:v>0.54069127467627109</c:v>
                </c:pt>
                <c:pt idx="1780">
                  <c:v>0.54166985003559143</c:v>
                </c:pt>
                <c:pt idx="1781">
                  <c:v>0.54265142881076456</c:v>
                </c:pt>
                <c:pt idx="1782">
                  <c:v>0.54366201390175628</c:v>
                </c:pt>
                <c:pt idx="1783">
                  <c:v>0.54462489131488034</c:v>
                </c:pt>
                <c:pt idx="1784">
                  <c:v>0.54567750055809927</c:v>
                </c:pt>
                <c:pt idx="1785">
                  <c:v>0.54678984816007647</c:v>
                </c:pt>
                <c:pt idx="1786">
                  <c:v>0.54789187425178654</c:v>
                </c:pt>
                <c:pt idx="1787">
                  <c:v>0.54898381530883944</c:v>
                </c:pt>
                <c:pt idx="1788">
                  <c:v>0.55004433840214018</c:v>
                </c:pt>
                <c:pt idx="1789">
                  <c:v>0.55104080455216586</c:v>
                </c:pt>
                <c:pt idx="1790">
                  <c:v>0.55203296686493941</c:v>
                </c:pt>
                <c:pt idx="1791">
                  <c:v>0.55301730697530738</c:v>
                </c:pt>
                <c:pt idx="1792">
                  <c:v>0.55401856990144616</c:v>
                </c:pt>
                <c:pt idx="1793">
                  <c:v>0.55505360676717941</c:v>
                </c:pt>
                <c:pt idx="1794">
                  <c:v>0.55612515852936717</c:v>
                </c:pt>
                <c:pt idx="1795">
                  <c:v>0.55724521561986107</c:v>
                </c:pt>
                <c:pt idx="1796">
                  <c:v>0.55831592002478736</c:v>
                </c:pt>
                <c:pt idx="1797">
                  <c:v>0.55936478946539325</c:v>
                </c:pt>
                <c:pt idx="1798">
                  <c:v>0.56042882990202481</c:v>
                </c:pt>
                <c:pt idx="1799">
                  <c:v>0.56143476403392945</c:v>
                </c:pt>
                <c:pt idx="1800">
                  <c:v>0.56242336740831078</c:v>
                </c:pt>
                <c:pt idx="1801">
                  <c:v>0.56339249577174533</c:v>
                </c:pt>
                <c:pt idx="1802">
                  <c:v>0.56443770234135471</c:v>
                </c:pt>
                <c:pt idx="1803">
                  <c:v>0.56546772186294103</c:v>
                </c:pt>
                <c:pt idx="1804">
                  <c:v>0.56657700669189348</c:v>
                </c:pt>
                <c:pt idx="1805">
                  <c:v>0.567672100200869</c:v>
                </c:pt>
                <c:pt idx="1806">
                  <c:v>0.56875571949614145</c:v>
                </c:pt>
                <c:pt idx="1807">
                  <c:v>0.56976029831864583</c:v>
                </c:pt>
                <c:pt idx="1808">
                  <c:v>0.57083153815426402</c:v>
                </c:pt>
                <c:pt idx="1809">
                  <c:v>0.57180339325753193</c:v>
                </c:pt>
                <c:pt idx="1810">
                  <c:v>0.57279564880270528</c:v>
                </c:pt>
                <c:pt idx="1811">
                  <c:v>0.57380469744558882</c:v>
                </c:pt>
                <c:pt idx="1812">
                  <c:v>0.57484421996850887</c:v>
                </c:pt>
                <c:pt idx="1813">
                  <c:v>0.57589009131165325</c:v>
                </c:pt>
                <c:pt idx="1814">
                  <c:v>0.57700508271560036</c:v>
                </c:pt>
                <c:pt idx="1815">
                  <c:v>0.57809359579809982</c:v>
                </c:pt>
                <c:pt idx="1816">
                  <c:v>0.57916123729059266</c:v>
                </c:pt>
                <c:pt idx="1817">
                  <c:v>0.58019775651421357</c:v>
                </c:pt>
                <c:pt idx="1818">
                  <c:v>0.58120591587307391</c:v>
                </c:pt>
                <c:pt idx="1819">
                  <c:v>0.58222596378831493</c:v>
                </c:pt>
                <c:pt idx="1820">
                  <c:v>0.5832279501369444</c:v>
                </c:pt>
                <c:pt idx="1821">
                  <c:v>0.58420382466648657</c:v>
                </c:pt>
                <c:pt idx="1822">
                  <c:v>0.58526071546908465</c:v>
                </c:pt>
                <c:pt idx="1823">
                  <c:v>0.58639215179000415</c:v>
                </c:pt>
                <c:pt idx="1824">
                  <c:v>0.58745580208817649</c:v>
                </c:pt>
                <c:pt idx="1825">
                  <c:v>0.58853258185934054</c:v>
                </c:pt>
                <c:pt idx="1826">
                  <c:v>0.58958315158251329</c:v>
                </c:pt>
                <c:pt idx="1827">
                  <c:v>0.59060432308888455</c:v>
                </c:pt>
                <c:pt idx="1828">
                  <c:v>0.59160575364825851</c:v>
                </c:pt>
                <c:pt idx="1829">
                  <c:v>0.59260507109102378</c:v>
                </c:pt>
                <c:pt idx="1830">
                  <c:v>0.59359565405097781</c:v>
                </c:pt>
                <c:pt idx="1831">
                  <c:v>0.59463879108885709</c:v>
                </c:pt>
                <c:pt idx="1832">
                  <c:v>0.59573396232258047</c:v>
                </c:pt>
                <c:pt idx="1833">
                  <c:v>0.59679390802876731</c:v>
                </c:pt>
                <c:pt idx="1834">
                  <c:v>0.59790101606177459</c:v>
                </c:pt>
                <c:pt idx="1835">
                  <c:v>0.59893821866623065</c:v>
                </c:pt>
                <c:pt idx="1836">
                  <c:v>0.59997279200435039</c:v>
                </c:pt>
                <c:pt idx="1837">
                  <c:v>0.60100862787367015</c:v>
                </c:pt>
                <c:pt idx="1838">
                  <c:v>0.60198434726571637</c:v>
                </c:pt>
                <c:pt idx="1839">
                  <c:v>0.60301823609614402</c:v>
                </c:pt>
                <c:pt idx="1840">
                  <c:v>0.60404973222665048</c:v>
                </c:pt>
                <c:pt idx="1841">
                  <c:v>0.60508293263510404</c:v>
                </c:pt>
                <c:pt idx="1842">
                  <c:v>0.60616117700166783</c:v>
                </c:pt>
                <c:pt idx="1843">
                  <c:v>0.60724427781858714</c:v>
                </c:pt>
                <c:pt idx="1844">
                  <c:v>0.60829012099146607</c:v>
                </c:pt>
                <c:pt idx="1845">
                  <c:v>0.6093622668169606</c:v>
                </c:pt>
                <c:pt idx="1846">
                  <c:v>0.61038406908540244</c:v>
                </c:pt>
                <c:pt idx="1847">
                  <c:v>0.61138963314180328</c:v>
                </c:pt>
                <c:pt idx="1848">
                  <c:v>0.6123951418586121</c:v>
                </c:pt>
                <c:pt idx="1849">
                  <c:v>0.6133912914772981</c:v>
                </c:pt>
                <c:pt idx="1850">
                  <c:v>0.6144622313569168</c:v>
                </c:pt>
                <c:pt idx="1851">
                  <c:v>0.61553111464266486</c:v>
                </c:pt>
                <c:pt idx="1852">
                  <c:v>0.61658676595558837</c:v>
                </c:pt>
                <c:pt idx="1853">
                  <c:v>0.61768814127631899</c:v>
                </c:pt>
                <c:pt idx="1854">
                  <c:v>0.61872078950729947</c:v>
                </c:pt>
                <c:pt idx="1855">
                  <c:v>0.61975400957178983</c:v>
                </c:pt>
                <c:pt idx="1856">
                  <c:v>0.62079225011222583</c:v>
                </c:pt>
                <c:pt idx="1857">
                  <c:v>0.62179824080973878</c:v>
                </c:pt>
                <c:pt idx="1858">
                  <c:v>0.62281272100421603</c:v>
                </c:pt>
                <c:pt idx="1859">
                  <c:v>0.623847646067479</c:v>
                </c:pt>
                <c:pt idx="1860">
                  <c:v>0.62490616893066808</c:v>
                </c:pt>
                <c:pt idx="1861">
                  <c:v>0.62600637349639088</c:v>
                </c:pt>
                <c:pt idx="1862">
                  <c:v>0.62703422813333043</c:v>
                </c:pt>
                <c:pt idx="1863">
                  <c:v>0.62807505305126532</c:v>
                </c:pt>
                <c:pt idx="1864">
                  <c:v>0.62916950568234942</c:v>
                </c:pt>
                <c:pt idx="1865">
                  <c:v>0.63016692035532185</c:v>
                </c:pt>
                <c:pt idx="1866">
                  <c:v>0.63117647023465462</c:v>
                </c:pt>
                <c:pt idx="1867">
                  <c:v>0.63218750297693027</c:v>
                </c:pt>
                <c:pt idx="1868">
                  <c:v>0.63321338256156046</c:v>
                </c:pt>
                <c:pt idx="1869">
                  <c:v>0.63428648649425234</c:v>
                </c:pt>
                <c:pt idx="1870">
                  <c:v>0.63532885202188505</c:v>
                </c:pt>
                <c:pt idx="1871">
                  <c:v>0.63640533632081775</c:v>
                </c:pt>
                <c:pt idx="1872">
                  <c:v>0.63747644393045366</c:v>
                </c:pt>
                <c:pt idx="1873">
                  <c:v>0.63855549627807529</c:v>
                </c:pt>
                <c:pt idx="1874">
                  <c:v>0.63956286677014584</c:v>
                </c:pt>
                <c:pt idx="1875">
                  <c:v>0.64057857061242773</c:v>
                </c:pt>
                <c:pt idx="1876">
                  <c:v>0.64156408718564639</c:v>
                </c:pt>
                <c:pt idx="1877">
                  <c:v>0.6426086615424691</c:v>
                </c:pt>
                <c:pt idx="1878">
                  <c:v>0.64364675699209217</c:v>
                </c:pt>
                <c:pt idx="1879">
                  <c:v>0.64468035840071591</c:v>
                </c:pt>
                <c:pt idx="1880">
                  <c:v>0.64580273665147847</c:v>
                </c:pt>
                <c:pt idx="1881">
                  <c:v>0.64685083212755945</c:v>
                </c:pt>
                <c:pt idx="1882">
                  <c:v>0.64791237495775156</c:v>
                </c:pt>
                <c:pt idx="1883">
                  <c:v>0.64892957383727778</c:v>
                </c:pt>
                <c:pt idx="1884">
                  <c:v>0.65000312430441598</c:v>
                </c:pt>
                <c:pt idx="1885">
                  <c:v>0.65099129439987968</c:v>
                </c:pt>
                <c:pt idx="1886">
                  <c:v>0.65200707231884292</c:v>
                </c:pt>
                <c:pt idx="1887">
                  <c:v>0.65303712472119313</c:v>
                </c:pt>
                <c:pt idx="1888">
                  <c:v>0.65408649009382669</c:v>
                </c:pt>
                <c:pt idx="1889">
                  <c:v>0.6551523896770276</c:v>
                </c:pt>
                <c:pt idx="1890">
                  <c:v>0.65619987691251525</c:v>
                </c:pt>
                <c:pt idx="1891">
                  <c:v>0.65729171617545457</c:v>
                </c:pt>
                <c:pt idx="1892">
                  <c:v>0.65831773747596545</c:v>
                </c:pt>
                <c:pt idx="1893">
                  <c:v>0.65935015945590558</c:v>
                </c:pt>
                <c:pt idx="1894">
                  <c:v>0.6603935427690204</c:v>
                </c:pt>
                <c:pt idx="1895">
                  <c:v>0.6613836083794834</c:v>
                </c:pt>
                <c:pt idx="1896">
                  <c:v>0.66243247793464477</c:v>
                </c:pt>
                <c:pt idx="1897">
                  <c:v>0.66347309426330303</c:v>
                </c:pt>
                <c:pt idx="1898">
                  <c:v>0.66450630904402208</c:v>
                </c:pt>
                <c:pt idx="1899">
                  <c:v>0.66560081548575145</c:v>
                </c:pt>
                <c:pt idx="1900">
                  <c:v>0.66664470756809879</c:v>
                </c:pt>
                <c:pt idx="1901">
                  <c:v>0.6677276079468103</c:v>
                </c:pt>
                <c:pt idx="1902">
                  <c:v>0.66874306813540652</c:v>
                </c:pt>
                <c:pt idx="1903">
                  <c:v>0.66979286450503051</c:v>
                </c:pt>
                <c:pt idx="1904">
                  <c:v>0.67080953222560069</c:v>
                </c:pt>
                <c:pt idx="1905">
                  <c:v>0.67180449023454203</c:v>
                </c:pt>
                <c:pt idx="1906">
                  <c:v>0.67286284751855274</c:v>
                </c:pt>
                <c:pt idx="1907">
                  <c:v>0.67391317674786755</c:v>
                </c:pt>
                <c:pt idx="1908">
                  <c:v>0.67495229057409145</c:v>
                </c:pt>
                <c:pt idx="1909">
                  <c:v>0.67602141782766934</c:v>
                </c:pt>
                <c:pt idx="1910">
                  <c:v>0.67710928344332999</c:v>
                </c:pt>
                <c:pt idx="1911">
                  <c:v>0.67815761079421366</c:v>
                </c:pt>
                <c:pt idx="1912">
                  <c:v>0.67918936470501157</c:v>
                </c:pt>
                <c:pt idx="1913">
                  <c:v>0.68018480889691402</c:v>
                </c:pt>
                <c:pt idx="1914">
                  <c:v>0.68122859233980981</c:v>
                </c:pt>
                <c:pt idx="1915">
                  <c:v>0.68223123355147519</c:v>
                </c:pt>
                <c:pt idx="1916">
                  <c:v>0.68327400034531038</c:v>
                </c:pt>
                <c:pt idx="1917">
                  <c:v>0.68435685701709459</c:v>
                </c:pt>
                <c:pt idx="1918">
                  <c:v>0.68539842036025833</c:v>
                </c:pt>
                <c:pt idx="1919">
                  <c:v>0.68646387533195186</c:v>
                </c:pt>
                <c:pt idx="1920">
                  <c:v>0.68751857935959149</c:v>
                </c:pt>
                <c:pt idx="1921">
                  <c:v>0.68858312594860138</c:v>
                </c:pt>
                <c:pt idx="1922">
                  <c:v>0.68960887393350778</c:v>
                </c:pt>
                <c:pt idx="1923">
                  <c:v>0.69060365353669262</c:v>
                </c:pt>
                <c:pt idx="1924">
                  <c:v>0.69162743933214466</c:v>
                </c:pt>
                <c:pt idx="1925">
                  <c:v>0.69266357265979339</c:v>
                </c:pt>
                <c:pt idx="1926">
                  <c:v>0.69371452994517291</c:v>
                </c:pt>
                <c:pt idx="1927">
                  <c:v>0.69477720699130119</c:v>
                </c:pt>
                <c:pt idx="1928">
                  <c:v>0.69584303270676695</c:v>
                </c:pt>
                <c:pt idx="1929">
                  <c:v>0.6969024078558067</c:v>
                </c:pt>
                <c:pt idx="1930">
                  <c:v>0.69797380797013298</c:v>
                </c:pt>
                <c:pt idx="1931">
                  <c:v>0.69900578388218015</c:v>
                </c:pt>
                <c:pt idx="1932">
                  <c:v>0.70000345759239258</c:v>
                </c:pt>
                <c:pt idx="1933">
                  <c:v>0.70102587436985475</c:v>
                </c:pt>
                <c:pt idx="1934">
                  <c:v>0.70205648151018751</c:v>
                </c:pt>
                <c:pt idx="1935">
                  <c:v>0.70310080533762687</c:v>
                </c:pt>
                <c:pt idx="1936">
                  <c:v>0.70415810444240767</c:v>
                </c:pt>
                <c:pt idx="1937">
                  <c:v>0.70519730059755714</c:v>
                </c:pt>
                <c:pt idx="1938">
                  <c:v>0.70628433779210475</c:v>
                </c:pt>
                <c:pt idx="1939">
                  <c:v>0.70736163267099939</c:v>
                </c:pt>
                <c:pt idx="1940">
                  <c:v>0.70835002963255955</c:v>
                </c:pt>
                <c:pt idx="1941">
                  <c:v>0.70940233759587135</c:v>
                </c:pt>
                <c:pt idx="1942">
                  <c:v>0.71042497137389826</c:v>
                </c:pt>
                <c:pt idx="1943">
                  <c:v>0.71147716455120658</c:v>
                </c:pt>
                <c:pt idx="1944">
                  <c:v>0.7125154082372045</c:v>
                </c:pt>
                <c:pt idx="1945">
                  <c:v>0.71356722035607867</c:v>
                </c:pt>
                <c:pt idx="1946">
                  <c:v>0.71457879357860776</c:v>
                </c:pt>
                <c:pt idx="1947">
                  <c:v>0.71569178745683237</c:v>
                </c:pt>
                <c:pt idx="1948">
                  <c:v>0.7167486472565614</c:v>
                </c:pt>
                <c:pt idx="1949">
                  <c:v>0.71776827231228058</c:v>
                </c:pt>
                <c:pt idx="1950">
                  <c:v>0.71880054470851773</c:v>
                </c:pt>
                <c:pt idx="1951">
                  <c:v>0.71982532847327407</c:v>
                </c:pt>
                <c:pt idx="1952">
                  <c:v>0.72082571711892796</c:v>
                </c:pt>
                <c:pt idx="1953">
                  <c:v>0.72190924420761649</c:v>
                </c:pt>
                <c:pt idx="1954">
                  <c:v>0.72292957197134133</c:v>
                </c:pt>
                <c:pt idx="1955">
                  <c:v>0.72398601527761175</c:v>
                </c:pt>
                <c:pt idx="1956">
                  <c:v>0.72504809973278728</c:v>
                </c:pt>
                <c:pt idx="1957">
                  <c:v>0.72610754900535013</c:v>
                </c:pt>
                <c:pt idx="1958">
                  <c:v>0.72713280070230502</c:v>
                </c:pt>
                <c:pt idx="1959">
                  <c:v>0.72819579196011841</c:v>
                </c:pt>
                <c:pt idx="1960">
                  <c:v>0.72922413451076318</c:v>
                </c:pt>
                <c:pt idx="1961">
                  <c:v>0.73024940319570775</c:v>
                </c:pt>
                <c:pt idx="1962">
                  <c:v>0.73125468096012936</c:v>
                </c:pt>
                <c:pt idx="1963">
                  <c:v>0.73231936641710793</c:v>
                </c:pt>
                <c:pt idx="1964">
                  <c:v>0.73337095637895755</c:v>
                </c:pt>
                <c:pt idx="1965">
                  <c:v>0.73443052011345189</c:v>
                </c:pt>
                <c:pt idx="1966">
                  <c:v>0.73546632858954941</c:v>
                </c:pt>
                <c:pt idx="1967">
                  <c:v>0.73654507790259394</c:v>
                </c:pt>
                <c:pt idx="1968">
                  <c:v>0.73758870066895132</c:v>
                </c:pt>
                <c:pt idx="1969">
                  <c:v>0.7386216062529064</c:v>
                </c:pt>
                <c:pt idx="1970">
                  <c:v>0.73964850617171862</c:v>
                </c:pt>
                <c:pt idx="1971">
                  <c:v>0.74067644403951616</c:v>
                </c:pt>
                <c:pt idx="1972">
                  <c:v>0.74171190423560596</c:v>
                </c:pt>
                <c:pt idx="1973">
                  <c:v>0.74278344092989057</c:v>
                </c:pt>
                <c:pt idx="1974">
                  <c:v>0.74381430901829304</c:v>
                </c:pt>
                <c:pt idx="1975">
                  <c:v>0.74487408850456638</c:v>
                </c:pt>
                <c:pt idx="1976">
                  <c:v>0.74595607873945802</c:v>
                </c:pt>
                <c:pt idx="1977">
                  <c:v>0.74695535636227894</c:v>
                </c:pt>
                <c:pt idx="1978">
                  <c:v>0.74799312698883302</c:v>
                </c:pt>
                <c:pt idx="1979">
                  <c:v>0.74904697564220557</c:v>
                </c:pt>
                <c:pt idx="1980">
                  <c:v>0.75007450220921101</c:v>
                </c:pt>
                <c:pt idx="1981">
                  <c:v>0.75108309422139552</c:v>
                </c:pt>
                <c:pt idx="1982">
                  <c:v>0.75212472034900113</c:v>
                </c:pt>
                <c:pt idx="1983">
                  <c:v>0.75317627086485517</c:v>
                </c:pt>
                <c:pt idx="1984">
                  <c:v>0.75425795139863216</c:v>
                </c:pt>
                <c:pt idx="1985">
                  <c:v>0.75529244311480725</c:v>
                </c:pt>
                <c:pt idx="1986">
                  <c:v>0.75636836399051477</c:v>
                </c:pt>
                <c:pt idx="1987">
                  <c:v>0.75738726181433758</c:v>
                </c:pt>
                <c:pt idx="1988">
                  <c:v>0.7584442180771207</c:v>
                </c:pt>
                <c:pt idx="1989">
                  <c:v>0.75944960536556139</c:v>
                </c:pt>
                <c:pt idx="1990">
                  <c:v>0.76050324127517466</c:v>
                </c:pt>
                <c:pt idx="1991">
                  <c:v>0.76151758383516721</c:v>
                </c:pt>
                <c:pt idx="1992">
                  <c:v>0.76258799999862192</c:v>
                </c:pt>
                <c:pt idx="1993">
                  <c:v>0.76361974281444911</c:v>
                </c:pt>
                <c:pt idx="1994">
                  <c:v>0.76470096692849532</c:v>
                </c:pt>
                <c:pt idx="1995">
                  <c:v>0.76573266378773519</c:v>
                </c:pt>
                <c:pt idx="1996">
                  <c:v>0.76680258979335947</c:v>
                </c:pt>
                <c:pt idx="1997">
                  <c:v>0.76784024060069367</c:v>
                </c:pt>
                <c:pt idx="1998">
                  <c:v>0.76887162238265216</c:v>
                </c:pt>
                <c:pt idx="1999">
                  <c:v>0.76990204790042582</c:v>
                </c:pt>
                <c:pt idx="2000">
                  <c:v>0.77091364639621307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386784"/>
        <c:axId val="698375904"/>
      </c:scatterChart>
      <c:scatterChart>
        <c:scatterStyle val="lineMarker"/>
        <c:varyColors val="0"/>
        <c:ser>
          <c:idx val="0"/>
          <c:order val="0"/>
          <c:tx>
            <c:strRef>
              <c:f>'Stroke-Stress'!$H$3</c:f>
              <c:strCache>
                <c:ptCount val="1"/>
                <c:pt idx="0">
                  <c:v>Tension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'Stroke-Stress'!$A$4:$A$2004</c:f>
              <c:numCache>
                <c:formatCode>General</c:formatCode>
                <c:ptCount val="2001"/>
                <c:pt idx="0">
                  <c:v>0</c:v>
                </c:pt>
                <c:pt idx="1">
                  <c:v>9.9999999999999645E-2</c:v>
                </c:pt>
                <c:pt idx="2">
                  <c:v>0.20000000000000107</c:v>
                </c:pt>
                <c:pt idx="3">
                  <c:v>0.30000000000000071</c:v>
                </c:pt>
                <c:pt idx="4">
                  <c:v>0.40000000000000036</c:v>
                </c:pt>
                <c:pt idx="5">
                  <c:v>0.5</c:v>
                </c:pt>
                <c:pt idx="6">
                  <c:v>0.59999999999999964</c:v>
                </c:pt>
                <c:pt idx="7">
                  <c:v>0.70000000000000107</c:v>
                </c:pt>
                <c:pt idx="8">
                  <c:v>0.80000000000000071</c:v>
                </c:pt>
                <c:pt idx="9">
                  <c:v>0.90000000000000036</c:v>
                </c:pt>
                <c:pt idx="10">
                  <c:v>1</c:v>
                </c:pt>
                <c:pt idx="11">
                  <c:v>1.0999999999999996</c:v>
                </c:pt>
                <c:pt idx="12">
                  <c:v>1.2000000000000011</c:v>
                </c:pt>
                <c:pt idx="13">
                  <c:v>1.3000000000000007</c:v>
                </c:pt>
                <c:pt idx="14">
                  <c:v>1.4000000000000004</c:v>
                </c:pt>
                <c:pt idx="15">
                  <c:v>1.5</c:v>
                </c:pt>
                <c:pt idx="16">
                  <c:v>1.6000000000000014</c:v>
                </c:pt>
                <c:pt idx="17">
                  <c:v>1.7000000000000011</c:v>
                </c:pt>
                <c:pt idx="18">
                  <c:v>1.8000000000000007</c:v>
                </c:pt>
                <c:pt idx="19">
                  <c:v>1.9000000000000004</c:v>
                </c:pt>
                <c:pt idx="20">
                  <c:v>2</c:v>
                </c:pt>
                <c:pt idx="21">
                  <c:v>2.1000000000000014</c:v>
                </c:pt>
                <c:pt idx="22">
                  <c:v>2.2000000000000011</c:v>
                </c:pt>
                <c:pt idx="23">
                  <c:v>2.3000000000000007</c:v>
                </c:pt>
                <c:pt idx="24">
                  <c:v>2.4000000000000004</c:v>
                </c:pt>
                <c:pt idx="25">
                  <c:v>2.5</c:v>
                </c:pt>
                <c:pt idx="26">
                  <c:v>2.6000000000000014</c:v>
                </c:pt>
                <c:pt idx="27">
                  <c:v>2.7000000000000011</c:v>
                </c:pt>
                <c:pt idx="28">
                  <c:v>2.8000000000000007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3.1000000000000014</c:v>
                </c:pt>
                <c:pt idx="32">
                  <c:v>3.2000000000000011</c:v>
                </c:pt>
                <c:pt idx="33">
                  <c:v>3.3000000000000007</c:v>
                </c:pt>
                <c:pt idx="34">
                  <c:v>3.4000000000000004</c:v>
                </c:pt>
                <c:pt idx="35">
                  <c:v>3.5</c:v>
                </c:pt>
                <c:pt idx="36">
                  <c:v>3.6000000000000014</c:v>
                </c:pt>
                <c:pt idx="37">
                  <c:v>3.7000000000000011</c:v>
                </c:pt>
                <c:pt idx="38">
                  <c:v>3.8000000000000007</c:v>
                </c:pt>
                <c:pt idx="39">
                  <c:v>3.9000000000000004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4.7000000000000011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5.2000000000000011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5.7000000000000011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6.2000000000000011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6.7000000000000011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7.2000000000000011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7.7000000000000011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8.1000000000000014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8.4000000000000021</c:v>
                </c:pt>
                <c:pt idx="85">
                  <c:v>8.5</c:v>
                </c:pt>
                <c:pt idx="86">
                  <c:v>8.6000000000000014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8.9000000000000021</c:v>
                </c:pt>
                <c:pt idx="90">
                  <c:v>9</c:v>
                </c:pt>
                <c:pt idx="91">
                  <c:v>9.1000000000000014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9.4000000000000021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9.9000000000000021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10.400000000000002</c:v>
                </c:pt>
                <c:pt idx="105">
                  <c:v>10.5</c:v>
                </c:pt>
                <c:pt idx="106">
                  <c:v>10.600000000000001</c:v>
                </c:pt>
                <c:pt idx="107">
                  <c:v>10.7</c:v>
                </c:pt>
                <c:pt idx="108">
                  <c:v>10.8</c:v>
                </c:pt>
                <c:pt idx="109">
                  <c:v>10.900000000000002</c:v>
                </c:pt>
                <c:pt idx="110">
                  <c:v>11</c:v>
                </c:pt>
                <c:pt idx="111">
                  <c:v>11.100000000000001</c:v>
                </c:pt>
                <c:pt idx="112">
                  <c:v>11.200000000000003</c:v>
                </c:pt>
                <c:pt idx="113">
                  <c:v>11.3</c:v>
                </c:pt>
                <c:pt idx="114">
                  <c:v>11.400000000000002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11.700000000000003</c:v>
                </c:pt>
                <c:pt idx="118">
                  <c:v>11.8</c:v>
                </c:pt>
                <c:pt idx="119">
                  <c:v>11.900000000000002</c:v>
                </c:pt>
                <c:pt idx="120">
                  <c:v>12</c:v>
                </c:pt>
                <c:pt idx="121">
                  <c:v>12.100000000000001</c:v>
                </c:pt>
                <c:pt idx="122">
                  <c:v>12.200000000000003</c:v>
                </c:pt>
                <c:pt idx="123">
                  <c:v>12.3</c:v>
                </c:pt>
                <c:pt idx="124">
                  <c:v>12.400000000000002</c:v>
                </c:pt>
                <c:pt idx="125">
                  <c:v>12.5</c:v>
                </c:pt>
                <c:pt idx="126">
                  <c:v>12.600000000000001</c:v>
                </c:pt>
                <c:pt idx="127">
                  <c:v>12.700000000000003</c:v>
                </c:pt>
                <c:pt idx="128">
                  <c:v>12.8</c:v>
                </c:pt>
                <c:pt idx="129">
                  <c:v>12.900000000000002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13.200000000000003</c:v>
                </c:pt>
                <c:pt idx="133">
                  <c:v>13.3</c:v>
                </c:pt>
                <c:pt idx="134">
                  <c:v>13.400000000000002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13.700000000000003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</c:v>
                </c:pt>
                <c:pt idx="141">
                  <c:v>14.100000000000001</c:v>
                </c:pt>
                <c:pt idx="142">
                  <c:v>14.200000000000003</c:v>
                </c:pt>
                <c:pt idx="143">
                  <c:v>14.3</c:v>
                </c:pt>
                <c:pt idx="144">
                  <c:v>14.400000000000002</c:v>
                </c:pt>
                <c:pt idx="145">
                  <c:v>14.5</c:v>
                </c:pt>
                <c:pt idx="146">
                  <c:v>14.600000000000001</c:v>
                </c:pt>
                <c:pt idx="147">
                  <c:v>14.700000000000003</c:v>
                </c:pt>
                <c:pt idx="148">
                  <c:v>14.8</c:v>
                </c:pt>
                <c:pt idx="149">
                  <c:v>14.900000000000002</c:v>
                </c:pt>
                <c:pt idx="150">
                  <c:v>15</c:v>
                </c:pt>
                <c:pt idx="151">
                  <c:v>15.100000000000001</c:v>
                </c:pt>
                <c:pt idx="152">
                  <c:v>15.200000000000003</c:v>
                </c:pt>
                <c:pt idx="153">
                  <c:v>15.3</c:v>
                </c:pt>
                <c:pt idx="154">
                  <c:v>15.400000000000002</c:v>
                </c:pt>
                <c:pt idx="155">
                  <c:v>15.5</c:v>
                </c:pt>
                <c:pt idx="156">
                  <c:v>15.600000000000001</c:v>
                </c:pt>
                <c:pt idx="157">
                  <c:v>15.700000000000003</c:v>
                </c:pt>
                <c:pt idx="158">
                  <c:v>15.8</c:v>
                </c:pt>
                <c:pt idx="159">
                  <c:v>15.900000000000002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16.200000000000003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16.700000000000003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17.200000000000003</c:v>
                </c:pt>
                <c:pt idx="173">
                  <c:v>17.3</c:v>
                </c:pt>
                <c:pt idx="174">
                  <c:v>17.400000000000002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17.700000000000003</c:v>
                </c:pt>
                <c:pt idx="178">
                  <c:v>17.8</c:v>
                </c:pt>
                <c:pt idx="179">
                  <c:v>17.900000000000002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18.200000000000003</c:v>
                </c:pt>
                <c:pt idx="183">
                  <c:v>18.3</c:v>
                </c:pt>
                <c:pt idx="184">
                  <c:v>18.400000000000002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18.700000000000003</c:v>
                </c:pt>
                <c:pt idx="188">
                  <c:v>18.8</c:v>
                </c:pt>
                <c:pt idx="189">
                  <c:v>18.900000000000002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19.700000000000003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20.400000000000002</c:v>
                </c:pt>
                <c:pt idx="205">
                  <c:v>20.5</c:v>
                </c:pt>
                <c:pt idx="206">
                  <c:v>20.6</c:v>
                </c:pt>
                <c:pt idx="207">
                  <c:v>20.700000000000003</c:v>
                </c:pt>
                <c:pt idx="208">
                  <c:v>20.8</c:v>
                </c:pt>
                <c:pt idx="209">
                  <c:v>20.900000000000002</c:v>
                </c:pt>
                <c:pt idx="210">
                  <c:v>21</c:v>
                </c:pt>
                <c:pt idx="211">
                  <c:v>21.1</c:v>
                </c:pt>
                <c:pt idx="212">
                  <c:v>21.200000000000003</c:v>
                </c:pt>
                <c:pt idx="213">
                  <c:v>21.3</c:v>
                </c:pt>
                <c:pt idx="214">
                  <c:v>21.400000000000002</c:v>
                </c:pt>
                <c:pt idx="215">
                  <c:v>21.5</c:v>
                </c:pt>
                <c:pt idx="216">
                  <c:v>21.6</c:v>
                </c:pt>
                <c:pt idx="217">
                  <c:v>21.700000000000003</c:v>
                </c:pt>
                <c:pt idx="218">
                  <c:v>21.8</c:v>
                </c:pt>
                <c:pt idx="219">
                  <c:v>21.900000000000002</c:v>
                </c:pt>
                <c:pt idx="220">
                  <c:v>22</c:v>
                </c:pt>
                <c:pt idx="221">
                  <c:v>22.1</c:v>
                </c:pt>
                <c:pt idx="222">
                  <c:v>22.200000000000003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22.700000000000003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23.6</c:v>
                </c:pt>
                <c:pt idx="237">
                  <c:v>23.700000000000003</c:v>
                </c:pt>
                <c:pt idx="238">
                  <c:v>23.8</c:v>
                </c:pt>
                <c:pt idx="239">
                  <c:v>23.900000000000002</c:v>
                </c:pt>
                <c:pt idx="240">
                  <c:v>24</c:v>
                </c:pt>
                <c:pt idx="241">
                  <c:v>24.1</c:v>
                </c:pt>
                <c:pt idx="242">
                  <c:v>24.200000000000003</c:v>
                </c:pt>
                <c:pt idx="243">
                  <c:v>24.300000000000004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24.700000000000003</c:v>
                </c:pt>
                <c:pt idx="248">
                  <c:v>24.800000000000004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25.200000000000003</c:v>
                </c:pt>
                <c:pt idx="253">
                  <c:v>25.300000000000004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25.700000000000003</c:v>
                </c:pt>
                <c:pt idx="258">
                  <c:v>25.800000000000004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26.300000000000004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26.800000000000004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27.300000000000004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28.200000000000003</c:v>
                </c:pt>
                <c:pt idx="283">
                  <c:v>28.300000000000004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28.700000000000003</c:v>
                </c:pt>
                <c:pt idx="288">
                  <c:v>28.800000000000004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29.200000000000003</c:v>
                </c:pt>
                <c:pt idx="293">
                  <c:v>29.300000000000004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29.700000000000003</c:v>
                </c:pt>
                <c:pt idx="298">
                  <c:v>29.800000000000004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30.200000000000003</c:v>
                </c:pt>
                <c:pt idx="303">
                  <c:v>30.300000000000004</c:v>
                </c:pt>
                <c:pt idx="304">
                  <c:v>30.400000000000006</c:v>
                </c:pt>
                <c:pt idx="305">
                  <c:v>30.5</c:v>
                </c:pt>
                <c:pt idx="306">
                  <c:v>30.6</c:v>
                </c:pt>
                <c:pt idx="307">
                  <c:v>30.700000000000003</c:v>
                </c:pt>
                <c:pt idx="308">
                  <c:v>30.800000000000004</c:v>
                </c:pt>
                <c:pt idx="309">
                  <c:v>30.900000000000006</c:v>
                </c:pt>
                <c:pt idx="310">
                  <c:v>31</c:v>
                </c:pt>
                <c:pt idx="311">
                  <c:v>31.1</c:v>
                </c:pt>
                <c:pt idx="312">
                  <c:v>31.200000000000003</c:v>
                </c:pt>
                <c:pt idx="313">
                  <c:v>31.300000000000004</c:v>
                </c:pt>
                <c:pt idx="314">
                  <c:v>31.400000000000006</c:v>
                </c:pt>
                <c:pt idx="315">
                  <c:v>31.5</c:v>
                </c:pt>
                <c:pt idx="316">
                  <c:v>31.6</c:v>
                </c:pt>
                <c:pt idx="317">
                  <c:v>31.700000000000003</c:v>
                </c:pt>
                <c:pt idx="318">
                  <c:v>31.800000000000004</c:v>
                </c:pt>
                <c:pt idx="319">
                  <c:v>31.900000000000006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32.400000000000006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32.900000000000006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33.400000000000006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34.400000000000006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34.800000000000004</c:v>
                </c:pt>
                <c:pt idx="349">
                  <c:v>34.900000000000006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35.300000000000004</c:v>
                </c:pt>
                <c:pt idx="354">
                  <c:v>35.400000000000006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35.800000000000004</c:v>
                </c:pt>
                <c:pt idx="359">
                  <c:v>35.900000000000006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36.300000000000004</c:v>
                </c:pt>
                <c:pt idx="364">
                  <c:v>36.400000000000006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36.800000000000004</c:v>
                </c:pt>
                <c:pt idx="369">
                  <c:v>36.900000000000006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37.300000000000004</c:v>
                </c:pt>
                <c:pt idx="374">
                  <c:v>37.400000000000006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37.800000000000004</c:v>
                </c:pt>
                <c:pt idx="379">
                  <c:v>37.900000000000006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38.300000000000004</c:v>
                </c:pt>
                <c:pt idx="384">
                  <c:v>38.400000000000006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38.900000000000006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39.400000000000006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40.800000000000004</c:v>
                </c:pt>
                <c:pt idx="409">
                  <c:v>40.900000000000006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41.300000000000004</c:v>
                </c:pt>
                <c:pt idx="414">
                  <c:v>41.400000000000006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41.800000000000004</c:v>
                </c:pt>
                <c:pt idx="419">
                  <c:v>41.900000000000006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42.300000000000004</c:v>
                </c:pt>
                <c:pt idx="424">
                  <c:v>42.400000000000006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42.800000000000004</c:v>
                </c:pt>
                <c:pt idx="429">
                  <c:v>42.900000000000006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43.300000000000004</c:v>
                </c:pt>
                <c:pt idx="434">
                  <c:v>43.400000000000006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43.800000000000004</c:v>
                </c:pt>
                <c:pt idx="439">
                  <c:v>43.900000000000006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44.300000000000004</c:v>
                </c:pt>
                <c:pt idx="444">
                  <c:v>44.400000000000006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44.900000000000006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45.400000000000006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45.900000000000006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46.900000000000006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47.300000000000004</c:v>
                </c:pt>
                <c:pt idx="474">
                  <c:v>47.400000000000006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47.800000000000004</c:v>
                </c:pt>
                <c:pt idx="479">
                  <c:v>47.900000000000006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48.300000000000004</c:v>
                </c:pt>
                <c:pt idx="484">
                  <c:v>48.400000000000006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48.800000000000004</c:v>
                </c:pt>
                <c:pt idx="489">
                  <c:v>48.900000000000006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49.300000000000004</c:v>
                </c:pt>
                <c:pt idx="494">
                  <c:v>49.400000000000006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49.800000000000004</c:v>
                </c:pt>
                <c:pt idx="499">
                  <c:v>49.900000000000006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50.300000000000004</c:v>
                </c:pt>
                <c:pt idx="504">
                  <c:v>50.400000000000006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50.800000000000004</c:v>
                </c:pt>
                <c:pt idx="509">
                  <c:v>50.900000000000006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51.400000000000006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51.900000000000006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56.400000000000006</c:v>
                </c:pt>
                <c:pt idx="565">
                  <c:v>56.5</c:v>
                </c:pt>
                <c:pt idx="566">
                  <c:v>56.600000000000009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56.900000000000006</c:v>
                </c:pt>
                <c:pt idx="570">
                  <c:v>57</c:v>
                </c:pt>
                <c:pt idx="571">
                  <c:v>57.100000000000009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57.400000000000006</c:v>
                </c:pt>
                <c:pt idx="575">
                  <c:v>57.5</c:v>
                </c:pt>
                <c:pt idx="576">
                  <c:v>57.600000000000009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57.900000000000006</c:v>
                </c:pt>
                <c:pt idx="580">
                  <c:v>58</c:v>
                </c:pt>
                <c:pt idx="581">
                  <c:v>58.100000000000009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58.400000000000006</c:v>
                </c:pt>
                <c:pt idx="585">
                  <c:v>58.5</c:v>
                </c:pt>
                <c:pt idx="586">
                  <c:v>58.600000000000009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58.900000000000006</c:v>
                </c:pt>
                <c:pt idx="590">
                  <c:v>59</c:v>
                </c:pt>
                <c:pt idx="591">
                  <c:v>59.100000000000009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59.400000000000006</c:v>
                </c:pt>
                <c:pt idx="595">
                  <c:v>59.5</c:v>
                </c:pt>
                <c:pt idx="596">
                  <c:v>59.600000000000009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59.900000000000006</c:v>
                </c:pt>
                <c:pt idx="600">
                  <c:v>60</c:v>
                </c:pt>
                <c:pt idx="601">
                  <c:v>60.100000000000009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60.400000000000006</c:v>
                </c:pt>
                <c:pt idx="605">
                  <c:v>60.5</c:v>
                </c:pt>
                <c:pt idx="606">
                  <c:v>60.600000000000009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60.900000000000006</c:v>
                </c:pt>
                <c:pt idx="610">
                  <c:v>61</c:v>
                </c:pt>
                <c:pt idx="611">
                  <c:v>61.100000000000009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61.400000000000006</c:v>
                </c:pt>
                <c:pt idx="615">
                  <c:v>61.5</c:v>
                </c:pt>
                <c:pt idx="616">
                  <c:v>61.600000000000009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61.900000000000006</c:v>
                </c:pt>
                <c:pt idx="620">
                  <c:v>62</c:v>
                </c:pt>
                <c:pt idx="621">
                  <c:v>62.100000000000009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62.400000000000006</c:v>
                </c:pt>
                <c:pt idx="625">
                  <c:v>62.5</c:v>
                </c:pt>
                <c:pt idx="626">
                  <c:v>62.600000000000009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62.900000000000006</c:v>
                </c:pt>
                <c:pt idx="630">
                  <c:v>63</c:v>
                </c:pt>
                <c:pt idx="631">
                  <c:v>63.100000000000009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63.400000000000006</c:v>
                </c:pt>
                <c:pt idx="635">
                  <c:v>63.5</c:v>
                </c:pt>
                <c:pt idx="636">
                  <c:v>63.600000000000009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63.900000000000006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68.800000000000011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69.300000000000011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69.800000000000011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70.300000000000011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70.800000000000011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71.300000000000011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71.800000000000011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72.300000000000011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72.800000000000011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73.300000000000011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73.800000000000011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74.300000000000011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74.800000000000011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75.300000000000011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75.800000000000011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76.300000000000011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  <c:pt idx="1000">
                  <c:v>100</c:v>
                </c:pt>
                <c:pt idx="1001">
                  <c:v>100.10000000000001</c:v>
                </c:pt>
                <c:pt idx="1002">
                  <c:v>100.2</c:v>
                </c:pt>
                <c:pt idx="1003">
                  <c:v>100.30000000000001</c:v>
                </c:pt>
                <c:pt idx="1004">
                  <c:v>100.4</c:v>
                </c:pt>
                <c:pt idx="1005">
                  <c:v>100.5</c:v>
                </c:pt>
                <c:pt idx="1006">
                  <c:v>100.60000000000001</c:v>
                </c:pt>
                <c:pt idx="1007">
                  <c:v>100.7</c:v>
                </c:pt>
                <c:pt idx="1008">
                  <c:v>100.80000000000001</c:v>
                </c:pt>
                <c:pt idx="1009">
                  <c:v>100.9</c:v>
                </c:pt>
                <c:pt idx="1010">
                  <c:v>101</c:v>
                </c:pt>
                <c:pt idx="1011">
                  <c:v>101.10000000000001</c:v>
                </c:pt>
                <c:pt idx="1012">
                  <c:v>101.2</c:v>
                </c:pt>
                <c:pt idx="1013">
                  <c:v>101.30000000000001</c:v>
                </c:pt>
                <c:pt idx="1014">
                  <c:v>101.4</c:v>
                </c:pt>
                <c:pt idx="1015">
                  <c:v>101.5</c:v>
                </c:pt>
                <c:pt idx="1016">
                  <c:v>101.60000000000001</c:v>
                </c:pt>
                <c:pt idx="1017">
                  <c:v>101.7</c:v>
                </c:pt>
                <c:pt idx="1018">
                  <c:v>101.80000000000001</c:v>
                </c:pt>
                <c:pt idx="1019">
                  <c:v>101.9</c:v>
                </c:pt>
                <c:pt idx="1020">
                  <c:v>102</c:v>
                </c:pt>
                <c:pt idx="1021">
                  <c:v>102.10000000000001</c:v>
                </c:pt>
                <c:pt idx="1022">
                  <c:v>102.2</c:v>
                </c:pt>
                <c:pt idx="1023">
                  <c:v>102.30000000000001</c:v>
                </c:pt>
                <c:pt idx="1024">
                  <c:v>102.4</c:v>
                </c:pt>
                <c:pt idx="1025">
                  <c:v>102.5</c:v>
                </c:pt>
                <c:pt idx="1026">
                  <c:v>102.60000000000001</c:v>
                </c:pt>
                <c:pt idx="1027">
                  <c:v>102.7</c:v>
                </c:pt>
                <c:pt idx="1028">
                  <c:v>102.80000000000001</c:v>
                </c:pt>
                <c:pt idx="1029">
                  <c:v>102.9</c:v>
                </c:pt>
                <c:pt idx="1030">
                  <c:v>103</c:v>
                </c:pt>
                <c:pt idx="1031">
                  <c:v>103.10000000000001</c:v>
                </c:pt>
                <c:pt idx="1032">
                  <c:v>103.2</c:v>
                </c:pt>
                <c:pt idx="1033">
                  <c:v>103.30000000000001</c:v>
                </c:pt>
                <c:pt idx="1034">
                  <c:v>103.4</c:v>
                </c:pt>
                <c:pt idx="1035">
                  <c:v>103.5</c:v>
                </c:pt>
                <c:pt idx="1036">
                  <c:v>103.60000000000001</c:v>
                </c:pt>
                <c:pt idx="1037">
                  <c:v>103.7</c:v>
                </c:pt>
                <c:pt idx="1038">
                  <c:v>103.80000000000001</c:v>
                </c:pt>
                <c:pt idx="1039">
                  <c:v>103.9</c:v>
                </c:pt>
                <c:pt idx="1040">
                  <c:v>104</c:v>
                </c:pt>
                <c:pt idx="1041">
                  <c:v>104.10000000000001</c:v>
                </c:pt>
                <c:pt idx="1042">
                  <c:v>104.2</c:v>
                </c:pt>
                <c:pt idx="1043">
                  <c:v>104.30000000000001</c:v>
                </c:pt>
                <c:pt idx="1044">
                  <c:v>104.4</c:v>
                </c:pt>
                <c:pt idx="1045">
                  <c:v>104.5</c:v>
                </c:pt>
                <c:pt idx="1046">
                  <c:v>104.60000000000001</c:v>
                </c:pt>
                <c:pt idx="1047">
                  <c:v>104.7</c:v>
                </c:pt>
                <c:pt idx="1048">
                  <c:v>104.80000000000001</c:v>
                </c:pt>
                <c:pt idx="1049">
                  <c:v>104.9</c:v>
                </c:pt>
                <c:pt idx="1050">
                  <c:v>105</c:v>
                </c:pt>
                <c:pt idx="1051">
                  <c:v>105.10000000000001</c:v>
                </c:pt>
                <c:pt idx="1052">
                  <c:v>105.2</c:v>
                </c:pt>
                <c:pt idx="1053">
                  <c:v>105.30000000000001</c:v>
                </c:pt>
                <c:pt idx="1054">
                  <c:v>105.4</c:v>
                </c:pt>
                <c:pt idx="1055">
                  <c:v>105.5</c:v>
                </c:pt>
                <c:pt idx="1056">
                  <c:v>105.60000000000001</c:v>
                </c:pt>
                <c:pt idx="1057">
                  <c:v>105.7</c:v>
                </c:pt>
                <c:pt idx="1058">
                  <c:v>105.80000000000001</c:v>
                </c:pt>
                <c:pt idx="1059">
                  <c:v>105.9</c:v>
                </c:pt>
                <c:pt idx="1060">
                  <c:v>106</c:v>
                </c:pt>
                <c:pt idx="1061">
                  <c:v>106.10000000000001</c:v>
                </c:pt>
                <c:pt idx="1062">
                  <c:v>106.2</c:v>
                </c:pt>
                <c:pt idx="1063">
                  <c:v>106.30000000000001</c:v>
                </c:pt>
                <c:pt idx="1064">
                  <c:v>106.4</c:v>
                </c:pt>
                <c:pt idx="1065">
                  <c:v>106.5</c:v>
                </c:pt>
                <c:pt idx="1066">
                  <c:v>106.60000000000001</c:v>
                </c:pt>
                <c:pt idx="1067">
                  <c:v>106.7</c:v>
                </c:pt>
                <c:pt idx="1068">
                  <c:v>106.80000000000001</c:v>
                </c:pt>
                <c:pt idx="1069">
                  <c:v>106.9</c:v>
                </c:pt>
                <c:pt idx="1070">
                  <c:v>107</c:v>
                </c:pt>
                <c:pt idx="1071">
                  <c:v>107.10000000000001</c:v>
                </c:pt>
                <c:pt idx="1072">
                  <c:v>107.2</c:v>
                </c:pt>
                <c:pt idx="1073">
                  <c:v>107.30000000000001</c:v>
                </c:pt>
                <c:pt idx="1074">
                  <c:v>107.4</c:v>
                </c:pt>
                <c:pt idx="1075">
                  <c:v>107.5</c:v>
                </c:pt>
                <c:pt idx="1076">
                  <c:v>107.60000000000001</c:v>
                </c:pt>
                <c:pt idx="1077">
                  <c:v>107.7</c:v>
                </c:pt>
                <c:pt idx="1078">
                  <c:v>107.80000000000001</c:v>
                </c:pt>
                <c:pt idx="1079">
                  <c:v>107.9</c:v>
                </c:pt>
                <c:pt idx="1080">
                  <c:v>108</c:v>
                </c:pt>
                <c:pt idx="1081">
                  <c:v>108.10000000000001</c:v>
                </c:pt>
                <c:pt idx="1082">
                  <c:v>108.2</c:v>
                </c:pt>
                <c:pt idx="1083">
                  <c:v>108.30000000000001</c:v>
                </c:pt>
                <c:pt idx="1084">
                  <c:v>108.4</c:v>
                </c:pt>
                <c:pt idx="1085">
                  <c:v>108.5</c:v>
                </c:pt>
                <c:pt idx="1086">
                  <c:v>108.60000000000001</c:v>
                </c:pt>
                <c:pt idx="1087">
                  <c:v>108.7</c:v>
                </c:pt>
                <c:pt idx="1088">
                  <c:v>108.80000000000001</c:v>
                </c:pt>
                <c:pt idx="1089">
                  <c:v>108.9</c:v>
                </c:pt>
                <c:pt idx="1090">
                  <c:v>109</c:v>
                </c:pt>
                <c:pt idx="1091">
                  <c:v>109.10000000000001</c:v>
                </c:pt>
                <c:pt idx="1092">
                  <c:v>109.2</c:v>
                </c:pt>
                <c:pt idx="1093">
                  <c:v>109.30000000000001</c:v>
                </c:pt>
                <c:pt idx="1094">
                  <c:v>109.4</c:v>
                </c:pt>
                <c:pt idx="1095">
                  <c:v>109.5</c:v>
                </c:pt>
                <c:pt idx="1096">
                  <c:v>109.60000000000001</c:v>
                </c:pt>
                <c:pt idx="1097">
                  <c:v>109.7</c:v>
                </c:pt>
                <c:pt idx="1098">
                  <c:v>109.80000000000001</c:v>
                </c:pt>
                <c:pt idx="1099">
                  <c:v>109.9</c:v>
                </c:pt>
                <c:pt idx="1100">
                  <c:v>110</c:v>
                </c:pt>
                <c:pt idx="1101">
                  <c:v>110.10000000000001</c:v>
                </c:pt>
                <c:pt idx="1102">
                  <c:v>110.2</c:v>
                </c:pt>
                <c:pt idx="1103">
                  <c:v>110.30000000000001</c:v>
                </c:pt>
                <c:pt idx="1104">
                  <c:v>110.4</c:v>
                </c:pt>
                <c:pt idx="1105">
                  <c:v>110.5</c:v>
                </c:pt>
                <c:pt idx="1106">
                  <c:v>110.60000000000001</c:v>
                </c:pt>
                <c:pt idx="1107">
                  <c:v>110.7</c:v>
                </c:pt>
                <c:pt idx="1108">
                  <c:v>110.80000000000001</c:v>
                </c:pt>
                <c:pt idx="1109">
                  <c:v>110.9</c:v>
                </c:pt>
                <c:pt idx="1110">
                  <c:v>111</c:v>
                </c:pt>
                <c:pt idx="1111">
                  <c:v>111.10000000000001</c:v>
                </c:pt>
                <c:pt idx="1112">
                  <c:v>111.2</c:v>
                </c:pt>
                <c:pt idx="1113">
                  <c:v>111.30000000000001</c:v>
                </c:pt>
                <c:pt idx="1114">
                  <c:v>111.4</c:v>
                </c:pt>
                <c:pt idx="1115">
                  <c:v>111.5</c:v>
                </c:pt>
                <c:pt idx="1116">
                  <c:v>111.60000000000001</c:v>
                </c:pt>
                <c:pt idx="1117">
                  <c:v>111.7</c:v>
                </c:pt>
                <c:pt idx="1118">
                  <c:v>111.80000000000001</c:v>
                </c:pt>
                <c:pt idx="1119">
                  <c:v>111.9</c:v>
                </c:pt>
                <c:pt idx="1120">
                  <c:v>112</c:v>
                </c:pt>
                <c:pt idx="1121">
                  <c:v>112.10000000000001</c:v>
                </c:pt>
                <c:pt idx="1122">
                  <c:v>112.2</c:v>
                </c:pt>
                <c:pt idx="1123">
                  <c:v>112.30000000000001</c:v>
                </c:pt>
                <c:pt idx="1124">
                  <c:v>112.4</c:v>
                </c:pt>
                <c:pt idx="1125">
                  <c:v>112.5</c:v>
                </c:pt>
                <c:pt idx="1126">
                  <c:v>112.60000000000001</c:v>
                </c:pt>
                <c:pt idx="1127">
                  <c:v>112.7</c:v>
                </c:pt>
                <c:pt idx="1128">
                  <c:v>112.80000000000001</c:v>
                </c:pt>
                <c:pt idx="1129">
                  <c:v>112.9</c:v>
                </c:pt>
                <c:pt idx="1130">
                  <c:v>113</c:v>
                </c:pt>
                <c:pt idx="1131">
                  <c:v>113.10000000000001</c:v>
                </c:pt>
                <c:pt idx="1132">
                  <c:v>113.2</c:v>
                </c:pt>
                <c:pt idx="1133">
                  <c:v>113.30000000000001</c:v>
                </c:pt>
                <c:pt idx="1134">
                  <c:v>113.4</c:v>
                </c:pt>
                <c:pt idx="1135">
                  <c:v>113.5</c:v>
                </c:pt>
                <c:pt idx="1136">
                  <c:v>113.60000000000001</c:v>
                </c:pt>
                <c:pt idx="1137">
                  <c:v>113.7</c:v>
                </c:pt>
                <c:pt idx="1138">
                  <c:v>113.80000000000001</c:v>
                </c:pt>
                <c:pt idx="1139">
                  <c:v>113.9</c:v>
                </c:pt>
                <c:pt idx="1140">
                  <c:v>114</c:v>
                </c:pt>
                <c:pt idx="1141">
                  <c:v>114.10000000000001</c:v>
                </c:pt>
                <c:pt idx="1142">
                  <c:v>114.2</c:v>
                </c:pt>
                <c:pt idx="1143">
                  <c:v>114.30000000000001</c:v>
                </c:pt>
                <c:pt idx="1144">
                  <c:v>114.4</c:v>
                </c:pt>
                <c:pt idx="1145">
                  <c:v>114.5</c:v>
                </c:pt>
                <c:pt idx="1146">
                  <c:v>114.60000000000001</c:v>
                </c:pt>
                <c:pt idx="1147">
                  <c:v>114.7</c:v>
                </c:pt>
                <c:pt idx="1148">
                  <c:v>114.80000000000001</c:v>
                </c:pt>
                <c:pt idx="1149">
                  <c:v>114.9</c:v>
                </c:pt>
                <c:pt idx="1150">
                  <c:v>115</c:v>
                </c:pt>
                <c:pt idx="1151">
                  <c:v>115.10000000000001</c:v>
                </c:pt>
                <c:pt idx="1152">
                  <c:v>115.2</c:v>
                </c:pt>
                <c:pt idx="1153">
                  <c:v>115.30000000000001</c:v>
                </c:pt>
                <c:pt idx="1154">
                  <c:v>115.4</c:v>
                </c:pt>
                <c:pt idx="1155">
                  <c:v>115.5</c:v>
                </c:pt>
                <c:pt idx="1156">
                  <c:v>115.60000000000001</c:v>
                </c:pt>
                <c:pt idx="1157">
                  <c:v>115.7</c:v>
                </c:pt>
                <c:pt idx="1158">
                  <c:v>115.80000000000001</c:v>
                </c:pt>
                <c:pt idx="1159">
                  <c:v>115.9</c:v>
                </c:pt>
                <c:pt idx="1160">
                  <c:v>116</c:v>
                </c:pt>
                <c:pt idx="1161">
                  <c:v>116.10000000000001</c:v>
                </c:pt>
                <c:pt idx="1162">
                  <c:v>116.2</c:v>
                </c:pt>
                <c:pt idx="1163">
                  <c:v>116.30000000000001</c:v>
                </c:pt>
                <c:pt idx="1164">
                  <c:v>116.4</c:v>
                </c:pt>
                <c:pt idx="1165">
                  <c:v>116.5</c:v>
                </c:pt>
                <c:pt idx="1166">
                  <c:v>116.60000000000001</c:v>
                </c:pt>
                <c:pt idx="1167">
                  <c:v>116.7</c:v>
                </c:pt>
                <c:pt idx="1168">
                  <c:v>116.80000000000001</c:v>
                </c:pt>
                <c:pt idx="1169">
                  <c:v>116.9</c:v>
                </c:pt>
                <c:pt idx="1170">
                  <c:v>117</c:v>
                </c:pt>
                <c:pt idx="1171">
                  <c:v>117.10000000000001</c:v>
                </c:pt>
                <c:pt idx="1172">
                  <c:v>117.2</c:v>
                </c:pt>
                <c:pt idx="1173">
                  <c:v>117.30000000000001</c:v>
                </c:pt>
                <c:pt idx="1174">
                  <c:v>117.4</c:v>
                </c:pt>
                <c:pt idx="1175">
                  <c:v>117.5</c:v>
                </c:pt>
                <c:pt idx="1176">
                  <c:v>117.60000000000001</c:v>
                </c:pt>
                <c:pt idx="1177">
                  <c:v>117.7</c:v>
                </c:pt>
                <c:pt idx="1178">
                  <c:v>117.80000000000001</c:v>
                </c:pt>
                <c:pt idx="1179">
                  <c:v>117.9</c:v>
                </c:pt>
                <c:pt idx="1180">
                  <c:v>118</c:v>
                </c:pt>
                <c:pt idx="1181">
                  <c:v>118.10000000000001</c:v>
                </c:pt>
                <c:pt idx="1182">
                  <c:v>118.2</c:v>
                </c:pt>
                <c:pt idx="1183">
                  <c:v>118.30000000000001</c:v>
                </c:pt>
                <c:pt idx="1184">
                  <c:v>118.4</c:v>
                </c:pt>
                <c:pt idx="1185">
                  <c:v>118.5</c:v>
                </c:pt>
                <c:pt idx="1186">
                  <c:v>118.60000000000001</c:v>
                </c:pt>
                <c:pt idx="1187">
                  <c:v>118.7</c:v>
                </c:pt>
                <c:pt idx="1188">
                  <c:v>118.80000000000001</c:v>
                </c:pt>
                <c:pt idx="1189">
                  <c:v>118.9</c:v>
                </c:pt>
                <c:pt idx="1190">
                  <c:v>119</c:v>
                </c:pt>
                <c:pt idx="1191">
                  <c:v>119.10000000000001</c:v>
                </c:pt>
                <c:pt idx="1192">
                  <c:v>119.2</c:v>
                </c:pt>
                <c:pt idx="1193">
                  <c:v>119.30000000000001</c:v>
                </c:pt>
                <c:pt idx="1194">
                  <c:v>119.4</c:v>
                </c:pt>
                <c:pt idx="1195">
                  <c:v>119.5</c:v>
                </c:pt>
                <c:pt idx="1196">
                  <c:v>119.60000000000001</c:v>
                </c:pt>
                <c:pt idx="1197">
                  <c:v>119.7</c:v>
                </c:pt>
                <c:pt idx="1198">
                  <c:v>119.80000000000001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120.20000000000002</c:v>
                </c:pt>
                <c:pt idx="1203">
                  <c:v>120.30000000000001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120.70000000000002</c:v>
                </c:pt>
                <c:pt idx="1208">
                  <c:v>120.80000000000001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121.20000000000002</c:v>
                </c:pt>
                <c:pt idx="1213">
                  <c:v>121.30000000000001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121.70000000000002</c:v>
                </c:pt>
                <c:pt idx="1218">
                  <c:v>121.80000000000001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122.20000000000002</c:v>
                </c:pt>
                <c:pt idx="1223">
                  <c:v>122.30000000000001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122.70000000000002</c:v>
                </c:pt>
                <c:pt idx="1228">
                  <c:v>122.80000000000001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123.20000000000002</c:v>
                </c:pt>
                <c:pt idx="1233">
                  <c:v>123.30000000000001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123.70000000000002</c:v>
                </c:pt>
                <c:pt idx="1238">
                  <c:v>123.80000000000001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124.20000000000002</c:v>
                </c:pt>
                <c:pt idx="1243">
                  <c:v>124.30000000000001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124.70000000000002</c:v>
                </c:pt>
                <c:pt idx="1248">
                  <c:v>124.80000000000001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125.20000000000002</c:v>
                </c:pt>
                <c:pt idx="1253">
                  <c:v>125.30000000000001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125.70000000000002</c:v>
                </c:pt>
                <c:pt idx="1258">
                  <c:v>125.80000000000001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126.20000000000002</c:v>
                </c:pt>
                <c:pt idx="1263">
                  <c:v>126.30000000000001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126.70000000000002</c:v>
                </c:pt>
                <c:pt idx="1268">
                  <c:v>126.80000000000001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127.20000000000002</c:v>
                </c:pt>
                <c:pt idx="1273">
                  <c:v>127.30000000000001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127.70000000000002</c:v>
                </c:pt>
                <c:pt idx="1278">
                  <c:v>127.80000000000001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128.20000000000002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128.70000000000002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129.20000000000002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129.70000000000002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130.20000000000002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130.70000000000002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131.20000000000002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131.70000000000002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132.20000000000002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132.70000000000002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133.20000000000002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133.70000000000002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134.20000000000002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134.70000000000002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135.20000000000002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135.70000000000002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136.20000000000002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136.70000000000002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137.20000000000002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137.70000000000002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138.20000000000002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138.70000000000002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139.20000000000002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139.70000000000002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140.20000000000002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140.70000000000002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141.20000000000002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141.70000000000002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142.20000000000002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142.70000000000002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143.20000000000002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143.70000000000002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144.20000000000002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144.70000000000002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145.20000000000002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145.60000000000002</c:v>
                </c:pt>
                <c:pt idx="1457">
                  <c:v>145.70000000000002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146.10000000000002</c:v>
                </c:pt>
                <c:pt idx="1462">
                  <c:v>146.20000000000002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146.60000000000002</c:v>
                </c:pt>
                <c:pt idx="1467">
                  <c:v>146.70000000000002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147.10000000000002</c:v>
                </c:pt>
                <c:pt idx="1472">
                  <c:v>147.20000000000002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147.60000000000002</c:v>
                </c:pt>
                <c:pt idx="1477">
                  <c:v>147.70000000000002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148.10000000000002</c:v>
                </c:pt>
                <c:pt idx="1482">
                  <c:v>148.20000000000002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148.60000000000002</c:v>
                </c:pt>
                <c:pt idx="1487">
                  <c:v>148.70000000000002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149.10000000000002</c:v>
                </c:pt>
                <c:pt idx="1492">
                  <c:v>149.20000000000002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149.60000000000002</c:v>
                </c:pt>
                <c:pt idx="1497">
                  <c:v>149.70000000000002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150.10000000000002</c:v>
                </c:pt>
                <c:pt idx="1502">
                  <c:v>150.20000000000002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150.60000000000002</c:v>
                </c:pt>
                <c:pt idx="1507">
                  <c:v>150.70000000000002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151.10000000000002</c:v>
                </c:pt>
                <c:pt idx="1512">
                  <c:v>151.20000000000002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151.60000000000002</c:v>
                </c:pt>
                <c:pt idx="1517">
                  <c:v>151.70000000000002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152.10000000000002</c:v>
                </c:pt>
                <c:pt idx="1522">
                  <c:v>152.20000000000002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152.60000000000002</c:v>
                </c:pt>
                <c:pt idx="1527">
                  <c:v>152.70000000000002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153.10000000000002</c:v>
                </c:pt>
                <c:pt idx="1532">
                  <c:v>153.20000000000002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153.60000000000002</c:v>
                </c:pt>
                <c:pt idx="1537">
                  <c:v>153.70000000000002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154.10000000000002</c:v>
                </c:pt>
                <c:pt idx="1542">
                  <c:v>154.20000000000002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154.60000000000002</c:v>
                </c:pt>
                <c:pt idx="1547">
                  <c:v>154.70000000000002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155.10000000000002</c:v>
                </c:pt>
                <c:pt idx="1552">
                  <c:v>155.20000000000002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155.60000000000002</c:v>
                </c:pt>
                <c:pt idx="1557">
                  <c:v>155.70000000000002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156.10000000000002</c:v>
                </c:pt>
                <c:pt idx="1562">
                  <c:v>156.20000000000002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156.60000000000002</c:v>
                </c:pt>
                <c:pt idx="1567">
                  <c:v>156.70000000000002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157.10000000000002</c:v>
                </c:pt>
                <c:pt idx="1572">
                  <c:v>157.20000000000002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157.60000000000002</c:v>
                </c:pt>
                <c:pt idx="1577">
                  <c:v>157.70000000000002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158.10000000000002</c:v>
                </c:pt>
                <c:pt idx="1582">
                  <c:v>158.20000000000002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158.60000000000002</c:v>
                </c:pt>
                <c:pt idx="1587">
                  <c:v>158.70000000000002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159.10000000000002</c:v>
                </c:pt>
                <c:pt idx="1592">
                  <c:v>159.20000000000002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159.60000000000002</c:v>
                </c:pt>
                <c:pt idx="1597">
                  <c:v>159.70000000000002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160.10000000000002</c:v>
                </c:pt>
                <c:pt idx="1602">
                  <c:v>160.20000000000002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160.60000000000002</c:v>
                </c:pt>
                <c:pt idx="1607">
                  <c:v>160.70000000000002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161.10000000000002</c:v>
                </c:pt>
                <c:pt idx="1612">
                  <c:v>161.20000000000002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161.60000000000002</c:v>
                </c:pt>
                <c:pt idx="1617">
                  <c:v>161.70000000000002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162.10000000000002</c:v>
                </c:pt>
                <c:pt idx="1622">
                  <c:v>162.20000000000002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162.60000000000002</c:v>
                </c:pt>
                <c:pt idx="1627">
                  <c:v>162.70000000000002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163.10000000000002</c:v>
                </c:pt>
                <c:pt idx="1632">
                  <c:v>163.20000000000002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163.60000000000002</c:v>
                </c:pt>
                <c:pt idx="1637">
                  <c:v>163.70000000000002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164.10000000000002</c:v>
                </c:pt>
                <c:pt idx="1642">
                  <c:v>164.20000000000002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164.60000000000002</c:v>
                </c:pt>
                <c:pt idx="1647">
                  <c:v>164.70000000000002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165.10000000000002</c:v>
                </c:pt>
                <c:pt idx="1652">
                  <c:v>165.20000000000002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165.60000000000002</c:v>
                </c:pt>
                <c:pt idx="1657">
                  <c:v>165.70000000000002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166.10000000000002</c:v>
                </c:pt>
                <c:pt idx="1662">
                  <c:v>166.20000000000002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166.60000000000002</c:v>
                </c:pt>
                <c:pt idx="1667">
                  <c:v>166.70000000000002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167.10000000000002</c:v>
                </c:pt>
                <c:pt idx="1672">
                  <c:v>167.20000000000002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167.60000000000002</c:v>
                </c:pt>
                <c:pt idx="1677">
                  <c:v>167.70000000000002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168.10000000000002</c:v>
                </c:pt>
                <c:pt idx="1682">
                  <c:v>168.20000000000002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168.60000000000002</c:v>
                </c:pt>
                <c:pt idx="1687">
                  <c:v>168.70000000000002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169.10000000000002</c:v>
                </c:pt>
                <c:pt idx="1692">
                  <c:v>169.20000000000002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169.60000000000002</c:v>
                </c:pt>
                <c:pt idx="1697">
                  <c:v>169.70000000000002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170.10000000000002</c:v>
                </c:pt>
                <c:pt idx="1702">
                  <c:v>170.20000000000002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170.60000000000002</c:v>
                </c:pt>
                <c:pt idx="1707">
                  <c:v>170.70000000000002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171.10000000000002</c:v>
                </c:pt>
                <c:pt idx="1712">
                  <c:v>171.20000000000002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171.60000000000002</c:v>
                </c:pt>
                <c:pt idx="1717">
                  <c:v>171.70000000000002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172.10000000000002</c:v>
                </c:pt>
                <c:pt idx="1722">
                  <c:v>172.20000000000002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172.60000000000002</c:v>
                </c:pt>
                <c:pt idx="1727">
                  <c:v>172.70000000000002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173.10000000000002</c:v>
                </c:pt>
                <c:pt idx="1732">
                  <c:v>173.20000000000002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173.60000000000002</c:v>
                </c:pt>
                <c:pt idx="1737">
                  <c:v>173.70000000000002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174.10000000000002</c:v>
                </c:pt>
                <c:pt idx="1742">
                  <c:v>174.20000000000002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174.60000000000002</c:v>
                </c:pt>
                <c:pt idx="1747">
                  <c:v>174.70000000000002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175.10000000000002</c:v>
                </c:pt>
                <c:pt idx="1752">
                  <c:v>175.20000000000002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175.60000000000002</c:v>
                </c:pt>
                <c:pt idx="1757">
                  <c:v>175.70000000000002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176.10000000000002</c:v>
                </c:pt>
                <c:pt idx="1762">
                  <c:v>176.20000000000002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176.60000000000002</c:v>
                </c:pt>
                <c:pt idx="1767">
                  <c:v>176.70000000000002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177.10000000000002</c:v>
                </c:pt>
                <c:pt idx="1772">
                  <c:v>177.20000000000002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177.60000000000002</c:v>
                </c:pt>
                <c:pt idx="1777">
                  <c:v>177.70000000000002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178.10000000000002</c:v>
                </c:pt>
                <c:pt idx="1782">
                  <c:v>178.20000000000002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178.60000000000002</c:v>
                </c:pt>
                <c:pt idx="1787">
                  <c:v>178.70000000000002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179.10000000000002</c:v>
                </c:pt>
                <c:pt idx="1792">
                  <c:v>179.20000000000002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179.60000000000002</c:v>
                </c:pt>
                <c:pt idx="1797">
                  <c:v>179.70000000000002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180.10000000000002</c:v>
                </c:pt>
                <c:pt idx="1802">
                  <c:v>180.20000000000002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180.60000000000002</c:v>
                </c:pt>
                <c:pt idx="1807">
                  <c:v>180.70000000000002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181.10000000000002</c:v>
                </c:pt>
                <c:pt idx="1812">
                  <c:v>181.20000000000002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181.60000000000002</c:v>
                </c:pt>
                <c:pt idx="1817">
                  <c:v>181.70000000000002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182.10000000000002</c:v>
                </c:pt>
                <c:pt idx="1822">
                  <c:v>182.20000000000002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182.60000000000002</c:v>
                </c:pt>
                <c:pt idx="1827">
                  <c:v>182.70000000000002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183.10000000000002</c:v>
                </c:pt>
                <c:pt idx="1832">
                  <c:v>183.20000000000002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183.60000000000002</c:v>
                </c:pt>
                <c:pt idx="1837">
                  <c:v>183.70000000000002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184.10000000000002</c:v>
                </c:pt>
                <c:pt idx="1842">
                  <c:v>184.20000000000002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184.60000000000002</c:v>
                </c:pt>
                <c:pt idx="1847">
                  <c:v>184.70000000000002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185.10000000000002</c:v>
                </c:pt>
                <c:pt idx="1852">
                  <c:v>185.20000000000002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185.60000000000002</c:v>
                </c:pt>
                <c:pt idx="1857">
                  <c:v>185.70000000000002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186.10000000000002</c:v>
                </c:pt>
                <c:pt idx="1862">
                  <c:v>186.20000000000002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186.60000000000002</c:v>
                </c:pt>
                <c:pt idx="1867">
                  <c:v>186.70000000000002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187.10000000000002</c:v>
                </c:pt>
                <c:pt idx="1872">
                  <c:v>187.20000000000002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187.60000000000002</c:v>
                </c:pt>
                <c:pt idx="1877">
                  <c:v>187.70000000000002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188.10000000000002</c:v>
                </c:pt>
                <c:pt idx="1882">
                  <c:v>188.20000000000002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188.60000000000002</c:v>
                </c:pt>
                <c:pt idx="1887">
                  <c:v>188.70000000000002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189.10000000000002</c:v>
                </c:pt>
                <c:pt idx="1892">
                  <c:v>189.20000000000002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189.60000000000002</c:v>
                </c:pt>
                <c:pt idx="1897">
                  <c:v>189.70000000000002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190.10000000000002</c:v>
                </c:pt>
                <c:pt idx="1902">
                  <c:v>190.20000000000002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190.60000000000002</c:v>
                </c:pt>
                <c:pt idx="1907">
                  <c:v>190.70000000000002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191.10000000000002</c:v>
                </c:pt>
                <c:pt idx="1912">
                  <c:v>191.20000000000002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191.60000000000002</c:v>
                </c:pt>
                <c:pt idx="1917">
                  <c:v>191.70000000000002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192.10000000000002</c:v>
                </c:pt>
                <c:pt idx="1922">
                  <c:v>192.20000000000002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192.60000000000002</c:v>
                </c:pt>
                <c:pt idx="1927">
                  <c:v>192.70000000000002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193.10000000000002</c:v>
                </c:pt>
                <c:pt idx="1932">
                  <c:v>193.20000000000002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193.60000000000002</c:v>
                </c:pt>
                <c:pt idx="1937">
                  <c:v>193.70000000000002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194.10000000000002</c:v>
                </c:pt>
                <c:pt idx="1942">
                  <c:v>194.20000000000002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194.60000000000002</c:v>
                </c:pt>
                <c:pt idx="1947">
                  <c:v>194.70000000000002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195.10000000000002</c:v>
                </c:pt>
                <c:pt idx="1952">
                  <c:v>195.20000000000002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195.60000000000002</c:v>
                </c:pt>
                <c:pt idx="1957">
                  <c:v>195.70000000000002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196.10000000000002</c:v>
                </c:pt>
                <c:pt idx="1962">
                  <c:v>196.20000000000002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196.60000000000002</c:v>
                </c:pt>
                <c:pt idx="1967">
                  <c:v>196.70000000000002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197.10000000000002</c:v>
                </c:pt>
                <c:pt idx="1972">
                  <c:v>197.20000000000002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197.60000000000002</c:v>
                </c:pt>
                <c:pt idx="1977">
                  <c:v>197.70000000000002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198.10000000000002</c:v>
                </c:pt>
                <c:pt idx="1982">
                  <c:v>198.20000000000002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198.60000000000002</c:v>
                </c:pt>
                <c:pt idx="1987">
                  <c:v>198.70000000000002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199.10000000000002</c:v>
                </c:pt>
                <c:pt idx="1992">
                  <c:v>199.20000000000002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199.60000000000002</c:v>
                </c:pt>
                <c:pt idx="1997">
                  <c:v>199.70000000000002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</c:numCache>
            </c:numRef>
          </c:xVal>
          <c:yVal>
            <c:numRef>
              <c:f>'Stroke-Stress'!$H$4:$H$2004</c:f>
              <c:numCache>
                <c:formatCode>0.0</c:formatCode>
                <c:ptCount val="2001"/>
                <c:pt idx="0">
                  <c:v>1175.2886769643958</c:v>
                </c:pt>
                <c:pt idx="1">
                  <c:v>1175.3042587182256</c:v>
                </c:pt>
                <c:pt idx="2">
                  <c:v>1175.3328984206876</c:v>
                </c:pt>
                <c:pt idx="3">
                  <c:v>1175.373827957156</c:v>
                </c:pt>
                <c:pt idx="4">
                  <c:v>1175.4240845997901</c:v>
                </c:pt>
                <c:pt idx="5">
                  <c:v>1175.4781818155514</c:v>
                </c:pt>
                <c:pt idx="6">
                  <c:v>1175.529755226115</c:v>
                </c:pt>
                <c:pt idx="7">
                  <c:v>1175.5729891064598</c:v>
                </c:pt>
                <c:pt idx="8">
                  <c:v>1175.6033844994938</c:v>
                </c:pt>
                <c:pt idx="9">
                  <c:v>1175.6180884080377</c:v>
                </c:pt>
                <c:pt idx="10">
                  <c:v>1175.6152354108574</c:v>
                </c:pt>
                <c:pt idx="11">
                  <c:v>1175.5939476626672</c:v>
                </c:pt>
                <c:pt idx="12">
                  <c:v>1175.553895971485</c:v>
                </c:pt>
                <c:pt idx="13">
                  <c:v>1175.4957387212751</c:v>
                </c:pt>
                <c:pt idx="14">
                  <c:v>1175.4204634879845</c:v>
                </c:pt>
                <c:pt idx="15">
                  <c:v>1175.3302648848289</c:v>
                </c:pt>
                <c:pt idx="16">
                  <c:v>1175.2288737542742</c:v>
                </c:pt>
                <c:pt idx="17">
                  <c:v>1175.121557168038</c:v>
                </c:pt>
                <c:pt idx="18">
                  <c:v>1175.0145697737839</c:v>
                </c:pt>
                <c:pt idx="19">
                  <c:v>1174.9138370271937</c:v>
                </c:pt>
                <c:pt idx="20">
                  <c:v>1174.824187077342</c:v>
                </c:pt>
                <c:pt idx="21">
                  <c:v>1174.749679958677</c:v>
                </c:pt>
                <c:pt idx="22">
                  <c:v>1174.6940465136647</c:v>
                </c:pt>
                <c:pt idx="23">
                  <c:v>1174.6602494701465</c:v>
                </c:pt>
                <c:pt idx="24">
                  <c:v>1174.6504834413377</c:v>
                </c:pt>
                <c:pt idx="25">
                  <c:v>1174.6655165418638</c:v>
                </c:pt>
                <c:pt idx="26">
                  <c:v>1174.7040320037952</c:v>
                </c:pt>
                <c:pt idx="27">
                  <c:v>1174.7630670992912</c:v>
                </c:pt>
                <c:pt idx="28">
                  <c:v>1174.8377936792779</c:v>
                </c:pt>
                <c:pt idx="29">
                  <c:v>1174.9228349413772</c:v>
                </c:pt>
                <c:pt idx="30">
                  <c:v>1175.0122654299078</c:v>
                </c:pt>
                <c:pt idx="31">
                  <c:v>1175.1008180731517</c:v>
                </c:pt>
                <c:pt idx="32">
                  <c:v>1175.1831160687316</c:v>
                </c:pt>
                <c:pt idx="33">
                  <c:v>1175.2544409982345</c:v>
                </c:pt>
                <c:pt idx="34">
                  <c:v>1175.3102939045682</c:v>
                </c:pt>
                <c:pt idx="35">
                  <c:v>1175.3469439452665</c:v>
                </c:pt>
                <c:pt idx="36">
                  <c:v>1175.3625256990963</c:v>
                </c:pt>
                <c:pt idx="37">
                  <c:v>1175.3569294353968</c:v>
                </c:pt>
                <c:pt idx="38">
                  <c:v>1175.3318011140796</c:v>
                </c:pt>
                <c:pt idx="39">
                  <c:v>1175.2901034629858</c:v>
                </c:pt>
                <c:pt idx="40">
                  <c:v>1175.2353478632599</c:v>
                </c:pt>
                <c:pt idx="41">
                  <c:v>1175.1713748880288</c:v>
                </c:pt>
                <c:pt idx="42">
                  <c:v>1175.1022445717417</c:v>
                </c:pt>
                <c:pt idx="43">
                  <c:v>1175.0321266795077</c:v>
                </c:pt>
                <c:pt idx="44">
                  <c:v>1174.9651909764357</c:v>
                </c:pt>
                <c:pt idx="45">
                  <c:v>1174.9054974969752</c:v>
                </c:pt>
                <c:pt idx="46">
                  <c:v>1174.8560089689663</c:v>
                </c:pt>
                <c:pt idx="47">
                  <c:v>1174.8190297362858</c:v>
                </c:pt>
                <c:pt idx="48">
                  <c:v>1174.7949987215763</c:v>
                </c:pt>
                <c:pt idx="49">
                  <c:v>1174.7834770021952</c:v>
                </c:pt>
                <c:pt idx="50">
                  <c:v>1174.7835867328558</c:v>
                </c:pt>
                <c:pt idx="51">
                  <c:v>1174.7939014149683</c:v>
                </c:pt>
                <c:pt idx="52">
                  <c:v>1174.8127750886217</c:v>
                </c:pt>
                <c:pt idx="53">
                  <c:v>1174.8384520632426</c:v>
                </c:pt>
                <c:pt idx="54">
                  <c:v>1174.8689571869377</c:v>
                </c:pt>
                <c:pt idx="55">
                  <c:v>1174.9018763851695</c:v>
                </c:pt>
                <c:pt idx="56">
                  <c:v>1174.9351247753839</c:v>
                </c:pt>
                <c:pt idx="57">
                  <c:v>1174.967056397669</c:v>
                </c:pt>
                <c:pt idx="58">
                  <c:v>1174.9965739454171</c:v>
                </c:pt>
                <c:pt idx="59">
                  <c:v>1175.023238495985</c:v>
                </c:pt>
                <c:pt idx="60">
                  <c:v>1175.0469403187121</c:v>
                </c:pt>
                <c:pt idx="61">
                  <c:v>1175.0673502216157</c:v>
                </c:pt>
                <c:pt idx="62">
                  <c:v>1175.0842487433749</c:v>
                </c:pt>
                <c:pt idx="63">
                  <c:v>1175.0973066920069</c:v>
                </c:pt>
                <c:pt idx="64">
                  <c:v>1175.1059754142082</c:v>
                </c:pt>
                <c:pt idx="65">
                  <c:v>1175.1105841019605</c:v>
                </c:pt>
                <c:pt idx="66">
                  <c:v>1175.1110230246036</c:v>
                </c:pt>
                <c:pt idx="67">
                  <c:v>1175.1076213741196</c:v>
                </c:pt>
                <c:pt idx="68">
                  <c:v>1175.1003791505086</c:v>
                </c:pt>
                <c:pt idx="69">
                  <c:v>1175.0891866231098</c:v>
                </c:pt>
                <c:pt idx="70">
                  <c:v>1175.0743729839055</c:v>
                </c:pt>
                <c:pt idx="71">
                  <c:v>1175.0564868861991</c:v>
                </c:pt>
                <c:pt idx="72">
                  <c:v>1175.0366256365994</c:v>
                </c:pt>
                <c:pt idx="73">
                  <c:v>1175.0165449256776</c:v>
                </c:pt>
                <c:pt idx="74">
                  <c:v>1174.9981101746678</c:v>
                </c:pt>
                <c:pt idx="75">
                  <c:v>1174.9834062661243</c:v>
                </c:pt>
                <c:pt idx="76">
                  <c:v>1174.9741888906192</c:v>
                </c:pt>
                <c:pt idx="77">
                  <c:v>1174.9721040080647</c:v>
                </c:pt>
                <c:pt idx="78">
                  <c:v>1174.9787975783718</c:v>
                </c:pt>
                <c:pt idx="79">
                  <c:v>1174.9955863694702</c:v>
                </c:pt>
                <c:pt idx="80">
                  <c:v>1175.0231287653244</c:v>
                </c:pt>
                <c:pt idx="81">
                  <c:v>1175.0617539579164</c:v>
                </c:pt>
                <c:pt idx="82">
                  <c:v>1175.1103646406391</c:v>
                </c:pt>
                <c:pt idx="83">
                  <c:v>1175.1673148535804</c:v>
                </c:pt>
                <c:pt idx="84">
                  <c:v>1175.2301905222037</c:v>
                </c:pt>
                <c:pt idx="85">
                  <c:v>1175.2959191880068</c:v>
                </c:pt>
                <c:pt idx="86">
                  <c:v>1175.3614283924885</c:v>
                </c:pt>
                <c:pt idx="87">
                  <c:v>1175.4236456771469</c:v>
                </c:pt>
                <c:pt idx="88">
                  <c:v>1175.4797180448022</c:v>
                </c:pt>
                <c:pt idx="89">
                  <c:v>1175.5267924982738</c:v>
                </c:pt>
                <c:pt idx="90">
                  <c:v>1175.5627841550076</c:v>
                </c:pt>
                <c:pt idx="91">
                  <c:v>1175.5864859777348</c:v>
                </c:pt>
                <c:pt idx="92">
                  <c:v>1175.5973493131514</c:v>
                </c:pt>
                <c:pt idx="93">
                  <c:v>1175.5962520065436</c:v>
                </c:pt>
                <c:pt idx="94">
                  <c:v>1175.5850594791448</c:v>
                </c:pt>
                <c:pt idx="95">
                  <c:v>1175.5660760748308</c:v>
                </c:pt>
                <c:pt idx="96">
                  <c:v>1175.5423742521039</c:v>
                </c:pt>
                <c:pt idx="97">
                  <c:v>1175.5171362001261</c:v>
                </c:pt>
                <c:pt idx="98">
                  <c:v>1175.4935441080597</c:v>
                </c:pt>
                <c:pt idx="99">
                  <c:v>1175.4744509730849</c:v>
                </c:pt>
                <c:pt idx="100">
                  <c:v>1175.4627097923824</c:v>
                </c:pt>
                <c:pt idx="101">
                  <c:v>1175.4602957178454</c:v>
                </c:pt>
                <c:pt idx="102">
                  <c:v>1175.4685255174034</c:v>
                </c:pt>
                <c:pt idx="103">
                  <c:v>1175.4873991910565</c:v>
                </c:pt>
                <c:pt idx="104">
                  <c:v>1175.5164778161613</c:v>
                </c:pt>
                <c:pt idx="105">
                  <c:v>1175.5540057021458</c:v>
                </c:pt>
                <c:pt idx="106">
                  <c:v>1175.5980076971159</c:v>
                </c:pt>
                <c:pt idx="107">
                  <c:v>1175.6462891878562</c:v>
                </c:pt>
                <c:pt idx="108">
                  <c:v>1175.6963263691689</c:v>
                </c:pt>
                <c:pt idx="109">
                  <c:v>1175.7458148971778</c:v>
                </c:pt>
                <c:pt idx="110">
                  <c:v>1175.7927796199888</c:v>
                </c:pt>
                <c:pt idx="111">
                  <c:v>1175.8352453857078</c:v>
                </c:pt>
                <c:pt idx="112">
                  <c:v>1175.8723343490494</c:v>
                </c:pt>
                <c:pt idx="113">
                  <c:v>1175.9033881260482</c:v>
                </c:pt>
                <c:pt idx="114">
                  <c:v>1175.9288456393479</c:v>
                </c:pt>
                <c:pt idx="115">
                  <c:v>1175.9494750035731</c:v>
                </c:pt>
                <c:pt idx="116">
                  <c:v>1175.9665929866537</c:v>
                </c:pt>
                <c:pt idx="117">
                  <c:v>1175.981516356519</c:v>
                </c:pt>
                <c:pt idx="118">
                  <c:v>1175.9956716117586</c:v>
                </c:pt>
                <c:pt idx="119">
                  <c:v>1176.0102657896416</c:v>
                </c:pt>
                <c:pt idx="120">
                  <c:v>1176.0262864661145</c:v>
                </c:pt>
                <c:pt idx="121">
                  <c:v>1176.0447212171243</c:v>
                </c:pt>
                <c:pt idx="122">
                  <c:v>1176.0657895039931</c:v>
                </c:pt>
                <c:pt idx="123">
                  <c:v>1176.08949132672</c:v>
                </c:pt>
                <c:pt idx="124">
                  <c:v>1176.1154974933231</c:v>
                </c:pt>
                <c:pt idx="125">
                  <c:v>1176.1429301585165</c:v>
                </c:pt>
                <c:pt idx="126">
                  <c:v>1176.1710212076746</c:v>
                </c:pt>
                <c:pt idx="127">
                  <c:v>1176.198892795511</c:v>
                </c:pt>
                <c:pt idx="128">
                  <c:v>1176.2259962687222</c:v>
                </c:pt>
                <c:pt idx="129">
                  <c:v>1176.2521121659861</c:v>
                </c:pt>
                <c:pt idx="130">
                  <c:v>1176.2772404873033</c:v>
                </c:pt>
                <c:pt idx="131">
                  <c:v>1176.3018201553166</c:v>
                </c:pt>
                <c:pt idx="132">
                  <c:v>1176.3262900926688</c:v>
                </c:pt>
                <c:pt idx="133">
                  <c:v>1176.3516378753077</c:v>
                </c:pt>
                <c:pt idx="134">
                  <c:v>1176.3788510791794</c:v>
                </c:pt>
                <c:pt idx="135">
                  <c:v>1176.4091367415529</c:v>
                </c:pt>
                <c:pt idx="136">
                  <c:v>1176.4433727077142</c:v>
                </c:pt>
                <c:pt idx="137">
                  <c:v>1176.4823270922886</c:v>
                </c:pt>
                <c:pt idx="138">
                  <c:v>1176.5259998952765</c:v>
                </c:pt>
                <c:pt idx="139">
                  <c:v>1176.574281386017</c:v>
                </c:pt>
                <c:pt idx="140">
                  <c:v>1176.626074257902</c:v>
                </c:pt>
                <c:pt idx="141">
                  <c:v>1176.6803909349846</c:v>
                </c:pt>
                <c:pt idx="142">
                  <c:v>1176.7353659960322</c:v>
                </c:pt>
                <c:pt idx="143">
                  <c:v>1176.7893534811326</c:v>
                </c:pt>
                <c:pt idx="144">
                  <c:v>1176.8403782383923</c:v>
                </c:pt>
                <c:pt idx="145">
                  <c:v>1176.8867943078994</c:v>
                </c:pt>
                <c:pt idx="146">
                  <c:v>1176.9269557297425</c:v>
                </c:pt>
                <c:pt idx="147">
                  <c:v>1176.960094389296</c:v>
                </c:pt>
                <c:pt idx="148">
                  <c:v>1176.9856616332561</c:v>
                </c:pt>
                <c:pt idx="149">
                  <c:v>1177.004206114927</c:v>
                </c:pt>
                <c:pt idx="150">
                  <c:v>1177.0166056795945</c:v>
                </c:pt>
                <c:pt idx="151">
                  <c:v>1177.0246160178308</c:v>
                </c:pt>
                <c:pt idx="152">
                  <c:v>1177.0302122815301</c:v>
                </c:pt>
                <c:pt idx="153">
                  <c:v>1177.0356988145688</c:v>
                </c:pt>
                <c:pt idx="154">
                  <c:v>1177.0433799608229</c:v>
                </c:pt>
                <c:pt idx="155">
                  <c:v>1177.0553406028475</c:v>
                </c:pt>
                <c:pt idx="156">
                  <c:v>1177.0736656231966</c:v>
                </c:pt>
                <c:pt idx="157">
                  <c:v>1177.0995620591389</c:v>
                </c:pt>
                <c:pt idx="158">
                  <c:v>1177.1336882946396</c:v>
                </c:pt>
                <c:pt idx="159">
                  <c:v>1177.1759345990374</c:v>
                </c:pt>
                <c:pt idx="160">
                  <c:v>1177.2255328577069</c:v>
                </c:pt>
                <c:pt idx="161">
                  <c:v>1177.2809468413975</c:v>
                </c:pt>
                <c:pt idx="162">
                  <c:v>1177.340201398215</c:v>
                </c:pt>
                <c:pt idx="163">
                  <c:v>1177.4012116456051</c:v>
                </c:pt>
                <c:pt idx="164">
                  <c:v>1177.461782970352</c:v>
                </c:pt>
                <c:pt idx="165">
                  <c:v>1177.5196110285797</c:v>
                </c:pt>
                <c:pt idx="166">
                  <c:v>1177.573159591037</c:v>
                </c:pt>
                <c:pt idx="167">
                  <c:v>1177.6207826978125</c:v>
                </c:pt>
                <c:pt idx="168">
                  <c:v>1177.6621511569242</c:v>
                </c:pt>
                <c:pt idx="169">
                  <c:v>1177.6970455070502</c:v>
                </c:pt>
                <c:pt idx="170">
                  <c:v>1177.7263435934767</c:v>
                </c:pt>
                <c:pt idx="171">
                  <c:v>1177.7511427228114</c:v>
                </c:pt>
                <c:pt idx="172">
                  <c:v>1177.7731985856269</c:v>
                </c:pt>
                <c:pt idx="173">
                  <c:v>1177.7942668724954</c:v>
                </c:pt>
                <c:pt idx="174">
                  <c:v>1177.8162130046499</c:v>
                </c:pt>
                <c:pt idx="175">
                  <c:v>1177.8407926726634</c:v>
                </c:pt>
                <c:pt idx="176">
                  <c:v>1177.8692129138037</c:v>
                </c:pt>
                <c:pt idx="177">
                  <c:v>1177.9025710346787</c:v>
                </c:pt>
                <c:pt idx="178">
                  <c:v>1177.9410864966101</c:v>
                </c:pt>
                <c:pt idx="179">
                  <c:v>1177.984759299598</c:v>
                </c:pt>
                <c:pt idx="180">
                  <c:v>1178.0326018676951</c:v>
                </c:pt>
                <c:pt idx="181">
                  <c:v>1178.0836266249546</c:v>
                </c:pt>
                <c:pt idx="182">
                  <c:v>1178.136297342126</c:v>
                </c:pt>
                <c:pt idx="183">
                  <c:v>1178.1891875206188</c:v>
                </c:pt>
                <c:pt idx="184">
                  <c:v>1178.2409803925038</c:v>
                </c:pt>
                <c:pt idx="185">
                  <c:v>1178.2905786511733</c:v>
                </c:pt>
                <c:pt idx="186">
                  <c:v>1178.3369947206804</c:v>
                </c:pt>
                <c:pt idx="187">
                  <c:v>1178.3802286010252</c:v>
                </c:pt>
                <c:pt idx="188">
                  <c:v>1178.4200608308861</c:v>
                </c:pt>
                <c:pt idx="189">
                  <c:v>1178.4574789862095</c:v>
                </c:pt>
                <c:pt idx="190">
                  <c:v>1178.493141450961</c:v>
                </c:pt>
                <c:pt idx="191">
                  <c:v>1178.528584454391</c:v>
                </c:pt>
                <c:pt idx="192">
                  <c:v>1178.5649053031068</c:v>
                </c:pt>
                <c:pt idx="193">
                  <c:v>1178.6034207650382</c:v>
                </c:pt>
                <c:pt idx="194">
                  <c:v>1178.6451184161322</c:v>
                </c:pt>
                <c:pt idx="195">
                  <c:v>1178.6906566403532</c:v>
                </c:pt>
                <c:pt idx="196">
                  <c:v>1178.7400354377012</c:v>
                </c:pt>
                <c:pt idx="197">
                  <c:v>1178.792925616194</c:v>
                </c:pt>
                <c:pt idx="198">
                  <c:v>1178.8486687918669</c:v>
                </c:pt>
                <c:pt idx="199">
                  <c:v>1178.9059481967906</c:v>
                </c:pt>
                <c:pt idx="200">
                  <c:v>1178.9634470630358</c:v>
                </c:pt>
                <c:pt idx="201">
                  <c:v>1179.0196291613518</c:v>
                </c:pt>
                <c:pt idx="202">
                  <c:v>1179.0729582624876</c:v>
                </c:pt>
                <c:pt idx="203">
                  <c:v>1179.1223370598357</c:v>
                </c:pt>
                <c:pt idx="204">
                  <c:v>1179.1669974387703</c:v>
                </c:pt>
                <c:pt idx="205">
                  <c:v>1179.2067199379703</c:v>
                </c:pt>
                <c:pt idx="206">
                  <c:v>1179.2416142880961</c:v>
                </c:pt>
                <c:pt idx="207">
                  <c:v>1179.2725583344345</c:v>
                </c:pt>
                <c:pt idx="208">
                  <c:v>1179.3009785755748</c:v>
                </c:pt>
                <c:pt idx="209">
                  <c:v>1179.3284112407682</c:v>
                </c:pt>
                <c:pt idx="210">
                  <c:v>1179.3567217512477</c:v>
                </c:pt>
                <c:pt idx="211">
                  <c:v>1179.3876657975857</c:v>
                </c:pt>
                <c:pt idx="212">
                  <c:v>1179.4229990703548</c:v>
                </c:pt>
                <c:pt idx="213">
                  <c:v>1179.4638188761623</c:v>
                </c:pt>
                <c:pt idx="214">
                  <c:v>1179.5108933296344</c:v>
                </c:pt>
                <c:pt idx="215">
                  <c:v>1179.5645516227523</c:v>
                </c:pt>
                <c:pt idx="216">
                  <c:v>1179.6240256408914</c:v>
                </c:pt>
                <c:pt idx="217">
                  <c:v>1179.6884375387656</c:v>
                </c:pt>
                <c:pt idx="218">
                  <c:v>1179.7563608177843</c:v>
                </c:pt>
                <c:pt idx="219">
                  <c:v>1179.8257105953933</c:v>
                </c:pt>
                <c:pt idx="220">
                  <c:v>1179.8948409116804</c:v>
                </c:pt>
                <c:pt idx="221">
                  <c:v>1179.9616668840913</c:v>
                </c:pt>
                <c:pt idx="222">
                  <c:v>1180.0245425527144</c:v>
                </c:pt>
                <c:pt idx="223">
                  <c:v>1180.0824803416028</c:v>
                </c:pt>
                <c:pt idx="224">
                  <c:v>1180.1346024054703</c:v>
                </c:pt>
                <c:pt idx="225">
                  <c:v>1180.1809087443166</c:v>
                </c:pt>
                <c:pt idx="226">
                  <c:v>1180.2220577421067</c:v>
                </c:pt>
                <c:pt idx="227">
                  <c:v>1180.2591467054478</c:v>
                </c:pt>
                <c:pt idx="228">
                  <c:v>1180.2937118635916</c:v>
                </c:pt>
                <c:pt idx="229">
                  <c:v>1180.327399176449</c:v>
                </c:pt>
                <c:pt idx="230">
                  <c:v>1180.3622935265748</c:v>
                </c:pt>
                <c:pt idx="231">
                  <c:v>1180.4000408738809</c:v>
                </c:pt>
                <c:pt idx="232">
                  <c:v>1180.442177447618</c:v>
                </c:pt>
                <c:pt idx="233">
                  <c:v>1180.4894713624115</c:v>
                </c:pt>
                <c:pt idx="234">
                  <c:v>1180.5425810022257</c:v>
                </c:pt>
                <c:pt idx="235">
                  <c:v>1180.6012869057395</c:v>
                </c:pt>
                <c:pt idx="236">
                  <c:v>1180.6649306889879</c:v>
                </c:pt>
                <c:pt idx="237">
                  <c:v>1180.7323053147029</c:v>
                </c:pt>
                <c:pt idx="238">
                  <c:v>1180.8017648229725</c:v>
                </c:pt>
                <c:pt idx="239">
                  <c:v>1180.8718827152065</c:v>
                </c:pt>
                <c:pt idx="240">
                  <c:v>1180.9407935701722</c:v>
                </c:pt>
                <c:pt idx="241">
                  <c:v>1181.0070708892795</c:v>
                </c:pt>
                <c:pt idx="242">
                  <c:v>1181.0696173659203</c:v>
                </c:pt>
                <c:pt idx="243">
                  <c:v>1181.1277746161302</c:v>
                </c:pt>
                <c:pt idx="244">
                  <c:v>1181.1813231785875</c:v>
                </c:pt>
                <c:pt idx="245">
                  <c:v>1181.2309214372572</c:v>
                </c:pt>
                <c:pt idx="246">
                  <c:v>1181.2772277761035</c:v>
                </c:pt>
                <c:pt idx="247">
                  <c:v>1181.3216686937167</c:v>
                </c:pt>
                <c:pt idx="248">
                  <c:v>1181.365670688687</c:v>
                </c:pt>
                <c:pt idx="249">
                  <c:v>1181.4107699902645</c:v>
                </c:pt>
                <c:pt idx="250">
                  <c:v>1181.4583930970405</c:v>
                </c:pt>
                <c:pt idx="251">
                  <c:v>1181.5097470462824</c:v>
                </c:pt>
                <c:pt idx="252">
                  <c:v>1181.5653804912943</c:v>
                </c:pt>
                <c:pt idx="253">
                  <c:v>1181.6257323547197</c:v>
                </c:pt>
                <c:pt idx="254">
                  <c:v>1181.6903637139153</c:v>
                </c:pt>
                <c:pt idx="255">
                  <c:v>1181.7585064542554</c:v>
                </c:pt>
                <c:pt idx="256">
                  <c:v>1181.829063269133</c:v>
                </c:pt>
                <c:pt idx="257">
                  <c:v>1181.9004979292963</c:v>
                </c:pt>
                <c:pt idx="258">
                  <c:v>1181.9713839361559</c:v>
                </c:pt>
                <c:pt idx="259">
                  <c:v>1182.0401850604608</c:v>
                </c:pt>
                <c:pt idx="260">
                  <c:v>1182.1056942649427</c:v>
                </c:pt>
                <c:pt idx="261">
                  <c:v>1182.1671434349757</c:v>
                </c:pt>
                <c:pt idx="262">
                  <c:v>1182.2242033785778</c:v>
                </c:pt>
                <c:pt idx="263">
                  <c:v>1182.2772032877315</c:v>
                </c:pt>
                <c:pt idx="264">
                  <c:v>1182.3266918157401</c:v>
                </c:pt>
                <c:pt idx="265">
                  <c:v>1182.3740954611944</c:v>
                </c:pt>
                <c:pt idx="266">
                  <c:v>1182.4206212613622</c:v>
                </c:pt>
                <c:pt idx="267">
                  <c:v>1182.4681346374771</c:v>
                </c:pt>
                <c:pt idx="268">
                  <c:v>1182.518062088129</c:v>
                </c:pt>
                <c:pt idx="269">
                  <c:v>1182.571830111908</c:v>
                </c:pt>
                <c:pt idx="270">
                  <c:v>1182.6303165541003</c:v>
                </c:pt>
                <c:pt idx="271">
                  <c:v>1182.6939603373487</c:v>
                </c:pt>
                <c:pt idx="272">
                  <c:v>1182.7627614616538</c:v>
                </c:pt>
                <c:pt idx="273">
                  <c:v>1182.8359518123893</c:v>
                </c:pt>
                <c:pt idx="274">
                  <c:v>1182.9124340829485</c:v>
                </c:pt>
                <c:pt idx="275">
                  <c:v>1182.9908915054014</c:v>
                </c:pt>
                <c:pt idx="276">
                  <c:v>1183.0694586585153</c:v>
                </c:pt>
                <c:pt idx="277">
                  <c:v>1183.1465993130389</c:v>
                </c:pt>
                <c:pt idx="278">
                  <c:v>1183.2206675090611</c:v>
                </c:pt>
                <c:pt idx="279">
                  <c:v>1183.2905659399737</c:v>
                </c:pt>
                <c:pt idx="280">
                  <c:v>1183.3555264911515</c:v>
                </c:pt>
                <c:pt idx="281">
                  <c:v>1183.4154394319339</c:v>
                </c:pt>
                <c:pt idx="282">
                  <c:v>1183.4706339543027</c:v>
                </c:pt>
                <c:pt idx="283">
                  <c:v>1183.5220976342055</c:v>
                </c:pt>
                <c:pt idx="284">
                  <c:v>1183.5710375089104</c:v>
                </c:pt>
                <c:pt idx="285">
                  <c:v>1183.6192092689898</c:v>
                </c:pt>
                <c:pt idx="286">
                  <c:v>1183.6682588743556</c:v>
                </c:pt>
                <c:pt idx="287">
                  <c:v>1183.7199420155798</c:v>
                </c:pt>
                <c:pt idx="288">
                  <c:v>1183.7755754605921</c:v>
                </c:pt>
                <c:pt idx="289">
                  <c:v>1183.8361467853388</c:v>
                </c:pt>
                <c:pt idx="290">
                  <c:v>1183.9023143737854</c:v>
                </c:pt>
                <c:pt idx="291">
                  <c:v>1183.9738587646095</c:v>
                </c:pt>
                <c:pt idx="292">
                  <c:v>1184.0502313045079</c:v>
                </c:pt>
                <c:pt idx="293">
                  <c:v>1184.1303346868724</c:v>
                </c:pt>
                <c:pt idx="294">
                  <c:v>1184.2127424131131</c:v>
                </c:pt>
                <c:pt idx="295">
                  <c:v>1184.2956987926577</c:v>
                </c:pt>
                <c:pt idx="296">
                  <c:v>1184.3775578655948</c:v>
                </c:pt>
                <c:pt idx="297">
                  <c:v>1184.4566736720126</c:v>
                </c:pt>
                <c:pt idx="298">
                  <c:v>1184.5317294439815</c:v>
                </c:pt>
                <c:pt idx="299">
                  <c:v>1184.6019570668764</c:v>
                </c:pt>
                <c:pt idx="300">
                  <c:v>1184.667027348715</c:v>
                </c:pt>
                <c:pt idx="301">
                  <c:v>1184.7272694814797</c:v>
                </c:pt>
                <c:pt idx="302">
                  <c:v>1184.7834515797956</c:v>
                </c:pt>
                <c:pt idx="303">
                  <c:v>1184.8367806809315</c:v>
                </c:pt>
                <c:pt idx="304">
                  <c:v>1184.8886832834773</c:v>
                </c:pt>
                <c:pt idx="305">
                  <c:v>1184.9409150780054</c:v>
                </c:pt>
                <c:pt idx="306">
                  <c:v>1184.9950122937669</c:v>
                </c:pt>
                <c:pt idx="307">
                  <c:v>1185.0524014293512</c:v>
                </c:pt>
                <c:pt idx="308">
                  <c:v>1185.1139603300448</c:v>
                </c:pt>
                <c:pt idx="309">
                  <c:v>1185.1804571104738</c:v>
                </c:pt>
                <c:pt idx="310">
                  <c:v>1185.2516723093158</c:v>
                </c:pt>
                <c:pt idx="311">
                  <c:v>1185.327057273267</c:v>
                </c:pt>
                <c:pt idx="312">
                  <c:v>1185.4058438877021</c:v>
                </c:pt>
                <c:pt idx="313">
                  <c:v>1185.4864959233705</c:v>
                </c:pt>
                <c:pt idx="314">
                  <c:v>1185.5676966123431</c:v>
                </c:pt>
                <c:pt idx="315">
                  <c:v>1185.6476902640468</c:v>
                </c:pt>
                <c:pt idx="316">
                  <c:v>1185.7251601105527</c:v>
                </c:pt>
                <c:pt idx="317">
                  <c:v>1185.7990088452532</c:v>
                </c:pt>
                <c:pt idx="318">
                  <c:v>1185.8686878148444</c:v>
                </c:pt>
                <c:pt idx="319">
                  <c:v>1185.9339775580047</c:v>
                </c:pt>
                <c:pt idx="320">
                  <c:v>1185.9953169973769</c:v>
                </c:pt>
                <c:pt idx="321">
                  <c:v>1186.0534742475868</c:v>
                </c:pt>
                <c:pt idx="322">
                  <c:v>1186.1096563459027</c:v>
                </c:pt>
                <c:pt idx="323">
                  <c:v>1186.1655092522365</c:v>
                </c:pt>
                <c:pt idx="324">
                  <c:v>1186.2223497345171</c:v>
                </c:pt>
                <c:pt idx="325">
                  <c:v>1186.281823752656</c:v>
                </c:pt>
                <c:pt idx="326">
                  <c:v>1186.3449188826007</c:v>
                </c:pt>
                <c:pt idx="327">
                  <c:v>1186.412622700298</c:v>
                </c:pt>
                <c:pt idx="328">
                  <c:v>1186.4851546670693</c:v>
                </c:pt>
                <c:pt idx="329">
                  <c:v>1186.562295321593</c:v>
                </c:pt>
                <c:pt idx="330">
                  <c:v>1186.6433862799047</c:v>
                </c:pt>
                <c:pt idx="331">
                  <c:v>1186.7272205047354</c:v>
                </c:pt>
                <c:pt idx="332">
                  <c:v>1186.8124812281562</c:v>
                </c:pt>
                <c:pt idx="333">
                  <c:v>1186.8975224902556</c:v>
                </c:pt>
                <c:pt idx="334">
                  <c:v>1186.9806983311221</c:v>
                </c:pt>
                <c:pt idx="335">
                  <c:v>1187.0608017134866</c:v>
                </c:pt>
                <c:pt idx="336">
                  <c:v>1187.1368450614025</c:v>
                </c:pt>
                <c:pt idx="337">
                  <c:v>1187.208279721566</c:v>
                </c:pt>
                <c:pt idx="338">
                  <c:v>1187.2749959633161</c:v>
                </c:pt>
                <c:pt idx="339">
                  <c:v>1187.3376521706177</c:v>
                </c:pt>
                <c:pt idx="340">
                  <c:v>1187.3972359194177</c:v>
                </c:pt>
                <c:pt idx="341">
                  <c:v>1187.4549542469845</c:v>
                </c:pt>
                <c:pt idx="342">
                  <c:v>1187.5124531132296</c:v>
                </c:pt>
                <c:pt idx="343">
                  <c:v>1187.5713784780651</c:v>
                </c:pt>
                <c:pt idx="344">
                  <c:v>1187.6332665707414</c:v>
                </c:pt>
                <c:pt idx="345">
                  <c:v>1187.6993244285268</c:v>
                </c:pt>
                <c:pt idx="346">
                  <c:v>1187.7702104353864</c:v>
                </c:pt>
                <c:pt idx="347">
                  <c:v>1187.8462537833025</c:v>
                </c:pt>
                <c:pt idx="348">
                  <c:v>1187.9272350109532</c:v>
                </c:pt>
                <c:pt idx="349">
                  <c:v>1188.0123860037133</c:v>
                </c:pt>
                <c:pt idx="350">
                  <c:v>1188.1003899936536</c:v>
                </c:pt>
                <c:pt idx="351">
                  <c:v>1188.1897107515233</c:v>
                </c:pt>
                <c:pt idx="352">
                  <c:v>1188.2789217787317</c:v>
                </c:pt>
                <c:pt idx="353">
                  <c:v>1188.3661576540469</c:v>
                </c:pt>
                <c:pt idx="354">
                  <c:v>1188.4503210708599</c:v>
                </c:pt>
                <c:pt idx="355">
                  <c:v>1188.5300952612422</c:v>
                </c:pt>
                <c:pt idx="356">
                  <c:v>1188.6051510332111</c:v>
                </c:pt>
                <c:pt idx="357">
                  <c:v>1188.6753786561062</c:v>
                </c:pt>
                <c:pt idx="358">
                  <c:v>1188.741326783231</c:v>
                </c:pt>
                <c:pt idx="359">
                  <c:v>1188.8039829905326</c:v>
                </c:pt>
                <c:pt idx="360">
                  <c:v>1188.8646640459403</c:v>
                </c:pt>
                <c:pt idx="361">
                  <c:v>1188.9249061787048</c:v>
                </c:pt>
                <c:pt idx="362">
                  <c:v>1188.9864650793988</c:v>
                </c:pt>
                <c:pt idx="363">
                  <c:v>1189.0507672466119</c:v>
                </c:pt>
                <c:pt idx="364">
                  <c:v>1189.1189099869521</c:v>
                </c:pt>
                <c:pt idx="365">
                  <c:v>1189.1918808763664</c:v>
                </c:pt>
                <c:pt idx="366">
                  <c:v>1189.2696799148548</c:v>
                </c:pt>
                <c:pt idx="367">
                  <c:v>1189.3523071024172</c:v>
                </c:pt>
                <c:pt idx="368">
                  <c:v>1189.4389943244282</c:v>
                </c:pt>
                <c:pt idx="369">
                  <c:v>1189.5284248129585</c:v>
                </c:pt>
                <c:pt idx="370">
                  <c:v>1189.6191720694183</c:v>
                </c:pt>
                <c:pt idx="371">
                  <c:v>1189.7098095952169</c:v>
                </c:pt>
                <c:pt idx="372">
                  <c:v>1189.7988011611042</c:v>
                </c:pt>
                <c:pt idx="373">
                  <c:v>1189.8848299991505</c:v>
                </c:pt>
                <c:pt idx="374">
                  <c:v>1189.966908533409</c:v>
                </c:pt>
                <c:pt idx="375">
                  <c:v>1190.0447075718973</c:v>
                </c:pt>
                <c:pt idx="376">
                  <c:v>1190.1180076532939</c:v>
                </c:pt>
                <c:pt idx="377">
                  <c:v>1190.1876866228852</c:v>
                </c:pt>
                <c:pt idx="378">
                  <c:v>1190.2545125952959</c:v>
                </c:pt>
                <c:pt idx="379">
                  <c:v>1190.3198023384562</c:v>
                </c:pt>
                <c:pt idx="380">
                  <c:v>1190.385201812277</c:v>
                </c:pt>
                <c:pt idx="381">
                  <c:v>1190.4521375153488</c:v>
                </c:pt>
                <c:pt idx="382">
                  <c:v>1190.5220359462614</c:v>
                </c:pt>
                <c:pt idx="383">
                  <c:v>1190.5959944116228</c:v>
                </c:pt>
                <c:pt idx="384">
                  <c:v>1190.6744518340759</c:v>
                </c:pt>
                <c:pt idx="385">
                  <c:v>1190.7578471362635</c:v>
                </c:pt>
                <c:pt idx="386">
                  <c:v>1190.8456316648824</c:v>
                </c:pt>
                <c:pt idx="387">
                  <c:v>1190.9370373053066</c:v>
                </c:pt>
                <c:pt idx="388">
                  <c:v>1191.0308570202676</c:v>
                </c:pt>
                <c:pt idx="389">
                  <c:v>1191.125664311176</c:v>
                </c:pt>
                <c:pt idx="390">
                  <c:v>1191.2199229487803</c:v>
                </c:pt>
                <c:pt idx="391">
                  <c:v>1191.3120967038299</c:v>
                </c:pt>
                <c:pt idx="392">
                  <c:v>1191.4010882697171</c:v>
                </c:pt>
                <c:pt idx="393">
                  <c:v>1191.485910070495</c:v>
                </c:pt>
                <c:pt idx="394">
                  <c:v>1191.5663426448421</c:v>
                </c:pt>
                <c:pt idx="395">
                  <c:v>1191.6423859927579</c:v>
                </c:pt>
                <c:pt idx="396">
                  <c:v>1191.7148082288684</c:v>
                </c:pt>
                <c:pt idx="397">
                  <c:v>1191.784706659781</c:v>
                </c:pt>
                <c:pt idx="398">
                  <c:v>1191.8533980534251</c:v>
                </c:pt>
                <c:pt idx="399">
                  <c:v>1191.9224186390516</c:v>
                </c:pt>
                <c:pt idx="400">
                  <c:v>1191.9933046459112</c:v>
                </c:pt>
                <c:pt idx="401">
                  <c:v>1192.0673728419331</c:v>
                </c:pt>
                <c:pt idx="402">
                  <c:v>1192.1456108030645</c:v>
                </c:pt>
                <c:pt idx="403">
                  <c:v>1192.22867691327</c:v>
                </c:pt>
                <c:pt idx="404">
                  <c:v>1192.3165711725496</c:v>
                </c:pt>
                <c:pt idx="405">
                  <c:v>1192.4089643889208</c:v>
                </c:pt>
                <c:pt idx="406">
                  <c:v>1192.504759255776</c:v>
                </c:pt>
                <c:pt idx="407">
                  <c:v>1192.6028584665073</c:v>
                </c:pt>
                <c:pt idx="408">
                  <c:v>1192.7016160612034</c:v>
                </c:pt>
                <c:pt idx="409">
                  <c:v>1192.7996055412739</c:v>
                </c:pt>
                <c:pt idx="410">
                  <c:v>1192.8952906774684</c:v>
                </c:pt>
                <c:pt idx="411">
                  <c:v>1192.9875741631788</c:v>
                </c:pt>
                <c:pt idx="412">
                  <c:v>1193.0755781531191</c:v>
                </c:pt>
                <c:pt idx="413">
                  <c:v>1193.158973455307</c:v>
                </c:pt>
                <c:pt idx="414">
                  <c:v>1193.2379795310637</c:v>
                </c:pt>
                <c:pt idx="415">
                  <c:v>1193.3132547643543</c:v>
                </c:pt>
                <c:pt idx="416">
                  <c:v>1193.3861159231078</c:v>
                </c:pt>
                <c:pt idx="417">
                  <c:v>1193.4577700445927</c:v>
                </c:pt>
                <c:pt idx="418">
                  <c:v>1193.529863088721</c:v>
                </c:pt>
                <c:pt idx="419">
                  <c:v>1193.6039312847431</c:v>
                </c:pt>
                <c:pt idx="420">
                  <c:v>1193.6812914005882</c:v>
                </c:pt>
                <c:pt idx="421">
                  <c:v>1193.7628212815428</c:v>
                </c:pt>
                <c:pt idx="422">
                  <c:v>1193.8492890422324</c:v>
                </c:pt>
                <c:pt idx="423">
                  <c:v>1193.9405849519956</c:v>
                </c:pt>
                <c:pt idx="424">
                  <c:v>1194.0361603575293</c:v>
                </c:pt>
                <c:pt idx="425">
                  <c:v>1194.1353568748686</c:v>
                </c:pt>
                <c:pt idx="426">
                  <c:v>1194.2366382747623</c:v>
                </c:pt>
                <c:pt idx="427">
                  <c:v>1194.3386877892815</c:v>
                </c:pt>
                <c:pt idx="428">
                  <c:v>1194.4398594585148</c:v>
                </c:pt>
                <c:pt idx="429">
                  <c:v>1194.5388365145322</c:v>
                </c:pt>
                <c:pt idx="430">
                  <c:v>1194.6345216507266</c:v>
                </c:pt>
                <c:pt idx="431">
                  <c:v>1194.725927291151</c:v>
                </c:pt>
                <c:pt idx="432">
                  <c:v>1194.8130534358049</c:v>
                </c:pt>
                <c:pt idx="433">
                  <c:v>1194.8960098153495</c:v>
                </c:pt>
                <c:pt idx="434">
                  <c:v>1194.9755645444102</c:v>
                </c:pt>
                <c:pt idx="435">
                  <c:v>1195.0528149295949</c:v>
                </c:pt>
                <c:pt idx="436">
                  <c:v>1195.129187469493</c:v>
                </c:pt>
                <c:pt idx="437">
                  <c:v>1195.2061086626952</c:v>
                </c:pt>
                <c:pt idx="438">
                  <c:v>1195.285114738452</c:v>
                </c:pt>
                <c:pt idx="439">
                  <c:v>1195.3675224646929</c:v>
                </c:pt>
                <c:pt idx="440">
                  <c:v>1195.4540999560431</c:v>
                </c:pt>
                <c:pt idx="441">
                  <c:v>1195.5453958658065</c:v>
                </c:pt>
                <c:pt idx="442">
                  <c:v>1195.6414101939833</c:v>
                </c:pt>
                <c:pt idx="443">
                  <c:v>1195.7414845566086</c:v>
                </c:pt>
                <c:pt idx="444">
                  <c:v>1195.8447411083962</c:v>
                </c:pt>
                <c:pt idx="445">
                  <c:v>1195.9498630814171</c:v>
                </c:pt>
                <c:pt idx="446">
                  <c:v>1196.0555337077419</c:v>
                </c:pt>
                <c:pt idx="447">
                  <c:v>1196.1599972967983</c:v>
                </c:pt>
                <c:pt idx="448">
                  <c:v>1196.2620468113175</c:v>
                </c:pt>
                <c:pt idx="449">
                  <c:v>1196.3604752140311</c:v>
                </c:pt>
                <c:pt idx="450">
                  <c:v>1196.4548435822965</c:v>
                </c:pt>
                <c:pt idx="451">
                  <c:v>1196.5449324547913</c:v>
                </c:pt>
                <c:pt idx="452">
                  <c:v>1196.6308515621768</c:v>
                </c:pt>
                <c:pt idx="453">
                  <c:v>1196.7135884803999</c:v>
                </c:pt>
                <c:pt idx="454">
                  <c:v>1196.7943502467292</c:v>
                </c:pt>
                <c:pt idx="455">
                  <c:v>1196.8743438984329</c:v>
                </c:pt>
                <c:pt idx="456">
                  <c:v>1196.955215395423</c:v>
                </c:pt>
                <c:pt idx="457">
                  <c:v>1197.0383912362893</c:v>
                </c:pt>
                <c:pt idx="458">
                  <c:v>1197.1249687276395</c:v>
                </c:pt>
                <c:pt idx="459">
                  <c:v>1197.2159354454207</c:v>
                </c:pt>
                <c:pt idx="460">
                  <c:v>1197.3115108509542</c:v>
                </c:pt>
                <c:pt idx="461">
                  <c:v>1197.4115852135797</c:v>
                </c:pt>
                <c:pt idx="462">
                  <c:v>1197.5157196106534</c:v>
                </c:pt>
                <c:pt idx="463">
                  <c:v>1197.6228167355684</c:v>
                </c:pt>
                <c:pt idx="464">
                  <c:v>1197.7314500897342</c:v>
                </c:pt>
                <c:pt idx="465">
                  <c:v>1197.8401931745605</c:v>
                </c:pt>
                <c:pt idx="466">
                  <c:v>1197.9476194914578</c:v>
                </c:pt>
                <c:pt idx="467">
                  <c:v>1198.0524122724962</c:v>
                </c:pt>
                <c:pt idx="468">
                  <c:v>1198.1534742110687</c:v>
                </c:pt>
                <c:pt idx="469">
                  <c:v>1198.2503663845312</c:v>
                </c:pt>
                <c:pt idx="470">
                  <c:v>1198.3428693315634</c:v>
                </c:pt>
                <c:pt idx="471">
                  <c:v>1198.4314219748073</c:v>
                </c:pt>
                <c:pt idx="472">
                  <c:v>1198.51690215955</c:v>
                </c:pt>
                <c:pt idx="473">
                  <c:v>1198.6004071923985</c:v>
                </c:pt>
                <c:pt idx="474">
                  <c:v>1198.6835830332648</c:v>
                </c:pt>
                <c:pt idx="475">
                  <c:v>1198.767746450078</c:v>
                </c:pt>
                <c:pt idx="476">
                  <c:v>1198.8544336720888</c:v>
                </c:pt>
                <c:pt idx="477">
                  <c:v>1198.9447420059055</c:v>
                </c:pt>
                <c:pt idx="478">
                  <c:v>1199.0394395661526</c:v>
                </c:pt>
                <c:pt idx="479">
                  <c:v>1199.1388555448136</c:v>
                </c:pt>
                <c:pt idx="480">
                  <c:v>1199.2428802112267</c:v>
                </c:pt>
                <c:pt idx="481">
                  <c:v>1199.3507454507669</c:v>
                </c:pt>
                <c:pt idx="482">
                  <c:v>1199.4614636874871</c:v>
                </c:pt>
                <c:pt idx="483">
                  <c:v>1199.5737181534585</c:v>
                </c:pt>
                <c:pt idx="484">
                  <c:v>1199.6859726194295</c:v>
                </c:pt>
                <c:pt idx="485">
                  <c:v>1199.7968005868108</c:v>
                </c:pt>
                <c:pt idx="486">
                  <c:v>1199.9048852876724</c:v>
                </c:pt>
                <c:pt idx="487">
                  <c:v>1200.0093488767288</c:v>
                </c:pt>
                <c:pt idx="488">
                  <c:v>1200.1095329700149</c:v>
                </c:pt>
                <c:pt idx="489">
                  <c:v>1200.2055472981915</c:v>
                </c:pt>
                <c:pt idx="490">
                  <c:v>1200.2977210532413</c:v>
                </c:pt>
                <c:pt idx="491">
                  <c:v>1200.3869320804502</c:v>
                </c:pt>
                <c:pt idx="492">
                  <c:v>1200.4744971477471</c:v>
                </c:pt>
                <c:pt idx="493">
                  <c:v>1200.5617330230621</c:v>
                </c:pt>
                <c:pt idx="494">
                  <c:v>1200.6502856663062</c:v>
                </c:pt>
                <c:pt idx="495">
                  <c:v>1200.7413621147482</c:v>
                </c:pt>
                <c:pt idx="496">
                  <c:v>1200.8360596749956</c:v>
                </c:pt>
                <c:pt idx="497">
                  <c:v>1200.9352561923345</c:v>
                </c:pt>
                <c:pt idx="498">
                  <c:v>1201.0390613974264</c:v>
                </c:pt>
                <c:pt idx="499">
                  <c:v>1201.147146098288</c:v>
                </c:pt>
                <c:pt idx="500">
                  <c:v>1201.2590713722768</c:v>
                </c:pt>
                <c:pt idx="501">
                  <c:v>1201.3735204514635</c:v>
                </c:pt>
                <c:pt idx="502">
                  <c:v>1201.4892862985794</c:v>
                </c:pt>
                <c:pt idx="503">
                  <c:v>1201.6048326843738</c:v>
                </c:pt>
                <c:pt idx="504">
                  <c:v>1201.7186233795958</c:v>
                </c:pt>
                <c:pt idx="505">
                  <c:v>1201.8296708082985</c:v>
                </c:pt>
                <c:pt idx="506">
                  <c:v>1201.9368776638739</c:v>
                </c:pt>
                <c:pt idx="507">
                  <c:v>1202.0399147543403</c:v>
                </c:pt>
                <c:pt idx="508">
                  <c:v>1202.138891810358</c:v>
                </c:pt>
                <c:pt idx="509">
                  <c:v>1202.2340282932485</c:v>
                </c:pt>
                <c:pt idx="510">
                  <c:v>1202.3265312402802</c:v>
                </c:pt>
                <c:pt idx="511">
                  <c:v>1202.4176076887222</c:v>
                </c:pt>
                <c:pt idx="512">
                  <c:v>1202.5085744065034</c:v>
                </c:pt>
                <c:pt idx="513">
                  <c:v>1202.6009676228746</c:v>
                </c:pt>
                <c:pt idx="514">
                  <c:v>1202.6959943751044</c:v>
                </c:pt>
                <c:pt idx="515">
                  <c:v>1202.7948617004611</c:v>
                </c:pt>
                <c:pt idx="516">
                  <c:v>1202.8981182522489</c:v>
                </c:pt>
                <c:pt idx="517">
                  <c:v>1203.0058737611284</c:v>
                </c:pt>
                <c:pt idx="518">
                  <c:v>1203.1179087657781</c:v>
                </c:pt>
                <c:pt idx="519">
                  <c:v>1203.2334551515726</c:v>
                </c:pt>
                <c:pt idx="520">
                  <c:v>1203.351415611904</c:v>
                </c:pt>
                <c:pt idx="521">
                  <c:v>1203.4702539175214</c:v>
                </c:pt>
                <c:pt idx="522">
                  <c:v>1203.5887630311568</c:v>
                </c:pt>
                <c:pt idx="523">
                  <c:v>1203.705296992898</c:v>
                </c:pt>
                <c:pt idx="524">
                  <c:v>1203.8189779574593</c:v>
                </c:pt>
                <c:pt idx="525">
                  <c:v>1203.9292572715367</c:v>
                </c:pt>
                <c:pt idx="526">
                  <c:v>1204.0367933190944</c:v>
                </c:pt>
                <c:pt idx="527">
                  <c:v>1204.1410374468294</c:v>
                </c:pt>
                <c:pt idx="528">
                  <c:v>1204.2405631561508</c:v>
                </c:pt>
                <c:pt idx="529">
                  <c:v>1204.3364677536667</c:v>
                </c:pt>
                <c:pt idx="530">
                  <c:v>1204.4306166606102</c:v>
                </c:pt>
                <c:pt idx="531">
                  <c:v>1204.525204490197</c:v>
                </c:pt>
                <c:pt idx="532">
                  <c:v>1204.621438279695</c:v>
                </c:pt>
                <c:pt idx="533">
                  <c:v>1204.7207445276952</c:v>
                </c:pt>
                <c:pt idx="534">
                  <c:v>1204.8241108101436</c:v>
                </c:pt>
                <c:pt idx="535">
                  <c:v>1204.9320857803446</c:v>
                </c:pt>
                <c:pt idx="536">
                  <c:v>1205.0444499769765</c:v>
                </c:pt>
                <c:pt idx="537">
                  <c:v>1205.1605450160748</c:v>
                </c:pt>
                <c:pt idx="538">
                  <c:v>1205.2793833216922</c:v>
                </c:pt>
                <c:pt idx="539">
                  <c:v>1205.4003065098648</c:v>
                </c:pt>
                <c:pt idx="540">
                  <c:v>1205.5223270046447</c:v>
                </c:pt>
                <c:pt idx="541">
                  <c:v>1205.6442377687638</c:v>
                </c:pt>
                <c:pt idx="542">
                  <c:v>1205.7645025729714</c:v>
                </c:pt>
                <c:pt idx="543">
                  <c:v>1205.8813657266953</c:v>
                </c:pt>
                <c:pt idx="544">
                  <c:v>1205.9939493846487</c:v>
                </c:pt>
                <c:pt idx="545">
                  <c:v>1206.1022535468319</c:v>
                </c:pt>
                <c:pt idx="546">
                  <c:v>1206.2069365972097</c:v>
                </c:pt>
                <c:pt idx="547">
                  <c:v>1206.3086569197467</c:v>
                </c:pt>
                <c:pt idx="548">
                  <c:v>1206.4084020903899</c:v>
                </c:pt>
                <c:pt idx="549">
                  <c:v>1206.5072694157466</c:v>
                </c:pt>
                <c:pt idx="550">
                  <c:v>1206.6063562024249</c:v>
                </c:pt>
                <c:pt idx="551">
                  <c:v>1206.7069792183543</c:v>
                </c:pt>
                <c:pt idx="552">
                  <c:v>1206.8103455008027</c:v>
                </c:pt>
                <c:pt idx="553">
                  <c:v>1206.9174426257175</c:v>
                </c:pt>
                <c:pt idx="554">
                  <c:v>1207.0291484383847</c:v>
                </c:pt>
                <c:pt idx="555">
                  <c:v>1207.1456824001261</c:v>
                </c:pt>
                <c:pt idx="556">
                  <c:v>1207.2660569349944</c:v>
                </c:pt>
                <c:pt idx="557">
                  <c:v>1207.3893941977037</c:v>
                </c:pt>
                <c:pt idx="558">
                  <c:v>1207.5142676896639</c:v>
                </c:pt>
                <c:pt idx="559">
                  <c:v>1207.6394703736064</c:v>
                </c:pt>
                <c:pt idx="560">
                  <c:v>1207.7640146735841</c:v>
                </c:pt>
                <c:pt idx="561">
                  <c:v>1207.8865838216682</c:v>
                </c:pt>
                <c:pt idx="562">
                  <c:v>1208.0062999725719</c:v>
                </c:pt>
                <c:pt idx="563">
                  <c:v>1208.1222852810092</c:v>
                </c:pt>
                <c:pt idx="564">
                  <c:v>1208.2342105549983</c:v>
                </c:pt>
                <c:pt idx="565">
                  <c:v>1208.3419660638776</c:v>
                </c:pt>
                <c:pt idx="566">
                  <c:v>1208.4465393835947</c:v>
                </c:pt>
                <c:pt idx="567">
                  <c:v>1208.549137551418</c:v>
                </c:pt>
                <c:pt idx="568">
                  <c:v>1208.6511870659369</c:v>
                </c:pt>
                <c:pt idx="569">
                  <c:v>1208.7540046950817</c:v>
                </c:pt>
                <c:pt idx="570">
                  <c:v>1208.8589072067812</c:v>
                </c:pt>
                <c:pt idx="571">
                  <c:v>1208.9666627156607</c:v>
                </c:pt>
                <c:pt idx="572">
                  <c:v>1209.0780393363455</c:v>
                </c:pt>
                <c:pt idx="573">
                  <c:v>1209.1936954528007</c:v>
                </c:pt>
                <c:pt idx="574">
                  <c:v>1209.3135213343651</c:v>
                </c:pt>
                <c:pt idx="575">
                  <c:v>1209.4374072503783</c:v>
                </c:pt>
                <c:pt idx="576">
                  <c:v>1209.5643656248933</c:v>
                </c:pt>
                <c:pt idx="577">
                  <c:v>1209.6928602286587</c:v>
                </c:pt>
                <c:pt idx="578">
                  <c:v>1209.8216840244067</c:v>
                </c:pt>
                <c:pt idx="579">
                  <c:v>1209.9493007828862</c:v>
                </c:pt>
                <c:pt idx="580">
                  <c:v>1210.0745034668287</c:v>
                </c:pt>
                <c:pt idx="581">
                  <c:v>1210.1965239616086</c:v>
                </c:pt>
                <c:pt idx="582">
                  <c:v>1210.3149233445831</c:v>
                </c:pt>
                <c:pt idx="583">
                  <c:v>1210.4295918850914</c:v>
                </c:pt>
                <c:pt idx="584">
                  <c:v>1210.5406393137941</c:v>
                </c:pt>
                <c:pt idx="585">
                  <c:v>1210.6487240146557</c:v>
                </c:pt>
                <c:pt idx="586">
                  <c:v>1210.7548335636236</c:v>
                </c:pt>
                <c:pt idx="587">
                  <c:v>1210.8602847286268</c:v>
                </c:pt>
                <c:pt idx="588">
                  <c:v>1210.9667234695771</c:v>
                </c:pt>
                <c:pt idx="589">
                  <c:v>1211.0753568237428</c:v>
                </c:pt>
                <c:pt idx="590">
                  <c:v>1211.1873918283925</c:v>
                </c:pt>
                <c:pt idx="591">
                  <c:v>1211.3033771368298</c:v>
                </c:pt>
                <c:pt idx="592">
                  <c:v>1211.4236419410374</c:v>
                </c:pt>
                <c:pt idx="593">
                  <c:v>1211.5479667796935</c:v>
                </c:pt>
                <c:pt idx="594">
                  <c:v>1211.675693268834</c:v>
                </c:pt>
                <c:pt idx="595">
                  <c:v>1211.8062727551544</c:v>
                </c:pt>
                <c:pt idx="596">
                  <c:v>1211.9384982013862</c:v>
                </c:pt>
                <c:pt idx="597">
                  <c:v>1212.0708333782791</c:v>
                </c:pt>
                <c:pt idx="598">
                  <c:v>1212.2019615179031</c:v>
                </c:pt>
                <c:pt idx="599">
                  <c:v>1212.3306755829904</c:v>
                </c:pt>
                <c:pt idx="600">
                  <c:v>1212.4559879975934</c:v>
                </c:pt>
                <c:pt idx="601">
                  <c:v>1212.5773501084088</c:v>
                </c:pt>
                <c:pt idx="602">
                  <c:v>1212.6948716460972</c:v>
                </c:pt>
                <c:pt idx="603">
                  <c:v>1212.8089915333017</c:v>
                </c:pt>
                <c:pt idx="604">
                  <c:v>1212.920587615308</c:v>
                </c:pt>
                <c:pt idx="605">
                  <c:v>1213.0305377374032</c:v>
                </c:pt>
                <c:pt idx="606">
                  <c:v>1213.140048936855</c:v>
                </c:pt>
                <c:pt idx="607">
                  <c:v>1213.2505477122536</c:v>
                </c:pt>
                <c:pt idx="608">
                  <c:v>1213.363241100868</c:v>
                </c:pt>
                <c:pt idx="609">
                  <c:v>1213.4793361399661</c:v>
                </c:pt>
                <c:pt idx="610">
                  <c:v>1213.5994912135131</c:v>
                </c:pt>
                <c:pt idx="611">
                  <c:v>1213.7240355134909</c:v>
                </c:pt>
                <c:pt idx="612">
                  <c:v>1213.8526398479173</c:v>
                </c:pt>
                <c:pt idx="613">
                  <c:v>1213.9845361021669</c:v>
                </c:pt>
                <c:pt idx="614">
                  <c:v>1214.1188464309535</c:v>
                </c:pt>
                <c:pt idx="615">
                  <c:v>1214.2543637970086</c:v>
                </c:pt>
                <c:pt idx="616">
                  <c:v>1214.3898811630638</c:v>
                </c:pt>
                <c:pt idx="617">
                  <c:v>1214.5239720305287</c:v>
                </c:pt>
                <c:pt idx="618">
                  <c:v>1214.6556488234569</c:v>
                </c:pt>
                <c:pt idx="619">
                  <c:v>1214.7839239659011</c:v>
                </c:pt>
                <c:pt idx="620">
                  <c:v>1214.9082488045574</c:v>
                </c:pt>
                <c:pt idx="621">
                  <c:v>1215.0287330700864</c:v>
                </c:pt>
                <c:pt idx="622">
                  <c:v>1215.1458156851315</c:v>
                </c:pt>
                <c:pt idx="623">
                  <c:v>1215.260374494979</c:v>
                </c:pt>
                <c:pt idx="624">
                  <c:v>1215.3736165368973</c:v>
                </c:pt>
                <c:pt idx="625">
                  <c:v>1215.4868585788154</c:v>
                </c:pt>
                <c:pt idx="626">
                  <c:v>1215.601307658002</c:v>
                </c:pt>
                <c:pt idx="627">
                  <c:v>1215.7180610810649</c:v>
                </c:pt>
                <c:pt idx="628">
                  <c:v>1215.8383258852725</c:v>
                </c:pt>
                <c:pt idx="629">
                  <c:v>1215.9624312626072</c:v>
                </c:pt>
                <c:pt idx="630">
                  <c:v>1216.0909258663728</c:v>
                </c:pt>
                <c:pt idx="631">
                  <c:v>1216.2233707739263</c:v>
                </c:pt>
                <c:pt idx="632">
                  <c:v>1216.3591076013031</c:v>
                </c:pt>
                <c:pt idx="633">
                  <c:v>1216.4971487725559</c:v>
                </c:pt>
                <c:pt idx="634">
                  <c:v>1216.6361775197556</c:v>
                </c:pt>
                <c:pt idx="635">
                  <c:v>1216.7747673443127</c:v>
                </c:pt>
                <c:pt idx="636">
                  <c:v>1216.9118209396186</c:v>
                </c:pt>
                <c:pt idx="637">
                  <c:v>1217.046240999066</c:v>
                </c:pt>
                <c:pt idx="638">
                  <c:v>1217.1772594080294</c:v>
                </c:pt>
                <c:pt idx="639">
                  <c:v>1217.3045469745264</c:v>
                </c:pt>
                <c:pt idx="640">
                  <c:v>1217.4281036985574</c:v>
                </c:pt>
                <c:pt idx="641">
                  <c:v>1217.548368502765</c:v>
                </c:pt>
                <c:pt idx="642">
                  <c:v>1217.6663289630962</c:v>
                </c:pt>
                <c:pt idx="643">
                  <c:v>1217.7830823861593</c:v>
                </c:pt>
                <c:pt idx="644">
                  <c:v>1217.9000552705436</c:v>
                </c:pt>
                <c:pt idx="645">
                  <c:v>1218.0184546535181</c:v>
                </c:pt>
                <c:pt idx="646">
                  <c:v>1218.1395973030119</c:v>
                </c:pt>
                <c:pt idx="647">
                  <c:v>1218.2641416029899</c:v>
                </c:pt>
                <c:pt idx="648">
                  <c:v>1218.3927459374161</c:v>
                </c:pt>
                <c:pt idx="649">
                  <c:v>1218.5255200369522</c:v>
                </c:pt>
                <c:pt idx="650">
                  <c:v>1218.6621347096147</c:v>
                </c:pt>
                <c:pt idx="651">
                  <c:v>1218.8018218407794</c:v>
                </c:pt>
                <c:pt idx="652">
                  <c:v>1218.9435938544987</c:v>
                </c:pt>
                <c:pt idx="653">
                  <c:v>1219.0862437135042</c:v>
                </c:pt>
                <c:pt idx="654">
                  <c:v>1219.2283449192055</c:v>
                </c:pt>
                <c:pt idx="655">
                  <c:v>1219.3685807036741</c:v>
                </c:pt>
                <c:pt idx="656">
                  <c:v>1219.5060732216232</c:v>
                </c:pt>
                <c:pt idx="657">
                  <c:v>1219.6400543584273</c:v>
                </c:pt>
                <c:pt idx="658">
                  <c:v>1219.7701949221046</c:v>
                </c:pt>
                <c:pt idx="659">
                  <c:v>1219.8968241046371</c:v>
                </c:pt>
                <c:pt idx="660">
                  <c:v>1220.0204905593287</c:v>
                </c:pt>
                <c:pt idx="661">
                  <c:v>1220.1418526701441</c:v>
                </c:pt>
                <c:pt idx="662">
                  <c:v>1220.2623369356731</c:v>
                </c:pt>
                <c:pt idx="663">
                  <c:v>1220.3831503931847</c:v>
                </c:pt>
                <c:pt idx="664">
                  <c:v>1220.5056098106077</c:v>
                </c:pt>
                <c:pt idx="665">
                  <c:v>1220.6308124945501</c:v>
                </c:pt>
                <c:pt idx="666">
                  <c:v>1220.7596362902982</c:v>
                </c:pt>
                <c:pt idx="667">
                  <c:v>1220.8925201204947</c:v>
                </c:pt>
                <c:pt idx="668">
                  <c:v>1221.02946398514</c:v>
                </c:pt>
                <c:pt idx="669">
                  <c:v>1221.1701386922516</c:v>
                </c:pt>
                <c:pt idx="670">
                  <c:v>1221.3135566658823</c:v>
                </c:pt>
                <c:pt idx="671">
                  <c:v>1221.4589497914071</c:v>
                </c:pt>
                <c:pt idx="672">
                  <c:v>1221.6047818395748</c:v>
                </c:pt>
                <c:pt idx="673">
                  <c:v>1221.7499555037782</c:v>
                </c:pt>
                <c:pt idx="674">
                  <c:v>1221.8932637467481</c:v>
                </c:pt>
                <c:pt idx="675">
                  <c:v>1222.0336092618772</c:v>
                </c:pt>
                <c:pt idx="676">
                  <c:v>1222.1703336652008</c:v>
                </c:pt>
                <c:pt idx="677">
                  <c:v>1222.3033272260584</c:v>
                </c:pt>
                <c:pt idx="678">
                  <c:v>1222.4328094057707</c:v>
                </c:pt>
                <c:pt idx="679">
                  <c:v>1222.5594385883032</c:v>
                </c:pt>
                <c:pt idx="680">
                  <c:v>1222.6842023496026</c:v>
                </c:pt>
                <c:pt idx="681">
                  <c:v>1222.8081979962767</c:v>
                </c:pt>
                <c:pt idx="682">
                  <c:v>1222.9327422962542</c:v>
                </c:pt>
                <c:pt idx="683">
                  <c:v>1223.0591520174655</c:v>
                </c:pt>
                <c:pt idx="684">
                  <c:v>1223.1884147358564</c:v>
                </c:pt>
                <c:pt idx="685">
                  <c:v>1223.321298566053</c:v>
                </c:pt>
                <c:pt idx="686">
                  <c:v>1223.4583521613588</c:v>
                </c:pt>
                <c:pt idx="687">
                  <c:v>1223.5993560604527</c:v>
                </c:pt>
                <c:pt idx="688">
                  <c:v>1223.7438713406914</c:v>
                </c:pt>
                <c:pt idx="689">
                  <c:v>1223.8912396181099</c:v>
                </c:pt>
                <c:pt idx="690">
                  <c:v>1224.0400343941187</c:v>
                </c:pt>
                <c:pt idx="691">
                  <c:v>1224.1892680927706</c:v>
                </c:pt>
                <c:pt idx="692">
                  <c:v>1224.3375142154755</c:v>
                </c:pt>
                <c:pt idx="693">
                  <c:v>1224.4837851862862</c:v>
                </c:pt>
                <c:pt idx="694">
                  <c:v>1224.6269836985955</c:v>
                </c:pt>
                <c:pt idx="695">
                  <c:v>1224.7666708297602</c:v>
                </c:pt>
                <c:pt idx="696">
                  <c:v>1224.9026271184584</c:v>
                </c:pt>
                <c:pt idx="697">
                  <c:v>1225.0351817566727</c:v>
                </c:pt>
                <c:pt idx="698">
                  <c:v>1225.1651028590281</c:v>
                </c:pt>
                <c:pt idx="699">
                  <c:v>1225.2932682708117</c:v>
                </c:pt>
                <c:pt idx="700">
                  <c:v>1225.4209947599518</c:v>
                </c:pt>
                <c:pt idx="701">
                  <c:v>1225.5494893637176</c:v>
                </c:pt>
                <c:pt idx="702">
                  <c:v>1225.6799591193769</c:v>
                </c:pt>
                <c:pt idx="703">
                  <c:v>1225.813611064199</c:v>
                </c:pt>
                <c:pt idx="704">
                  <c:v>1225.9508841208265</c:v>
                </c:pt>
                <c:pt idx="705">
                  <c:v>1226.0921074812418</c:v>
                </c:pt>
                <c:pt idx="706">
                  <c:v>1226.2373908761058</c:v>
                </c:pt>
                <c:pt idx="707">
                  <c:v>1226.3859661907929</c:v>
                </c:pt>
                <c:pt idx="708">
                  <c:v>1226.5371750413387</c:v>
                </c:pt>
                <c:pt idx="709">
                  <c:v>1226.6897006598138</c:v>
                </c:pt>
                <c:pt idx="710">
                  <c:v>1226.8423360089494</c:v>
                </c:pt>
                <c:pt idx="711">
                  <c:v>1226.9937643208168</c:v>
                </c:pt>
                <c:pt idx="712">
                  <c:v>1227.1428882888079</c:v>
                </c:pt>
                <c:pt idx="713">
                  <c:v>1227.2890495289578</c:v>
                </c:pt>
                <c:pt idx="714">
                  <c:v>1227.4315896573025</c:v>
                </c:pt>
                <c:pt idx="715">
                  <c:v>1227.5705086738417</c:v>
                </c:pt>
                <c:pt idx="716">
                  <c:v>1227.7061357705575</c:v>
                </c:pt>
                <c:pt idx="717">
                  <c:v>1227.8393487927367</c:v>
                </c:pt>
                <c:pt idx="718">
                  <c:v>1227.9710255856646</c:v>
                </c:pt>
                <c:pt idx="719">
                  <c:v>1228.1023731866105</c:v>
                </c:pt>
                <c:pt idx="720">
                  <c:v>1228.2347083635032</c:v>
                </c:pt>
                <c:pt idx="721">
                  <c:v>1228.369347884272</c:v>
                </c:pt>
                <c:pt idx="722">
                  <c:v>1228.5070598635425</c:v>
                </c:pt>
                <c:pt idx="723">
                  <c:v>1228.6486124159403</c:v>
                </c:pt>
                <c:pt idx="724">
                  <c:v>1228.7940055414649</c:v>
                </c:pt>
                <c:pt idx="725">
                  <c:v>1228.9433489707774</c:v>
                </c:pt>
                <c:pt idx="726">
                  <c:v>1229.0957648585918</c:v>
                </c:pt>
                <c:pt idx="727">
                  <c:v>1229.250594820943</c:v>
                </c:pt>
                <c:pt idx="728">
                  <c:v>1229.406522089902</c:v>
                </c:pt>
                <c:pt idx="729">
                  <c:v>1229.5623396282003</c:v>
                </c:pt>
                <c:pt idx="730">
                  <c:v>1229.7167306679085</c:v>
                </c:pt>
                <c:pt idx="731">
                  <c:v>1229.8688173637404</c:v>
                </c:pt>
                <c:pt idx="732">
                  <c:v>1230.017612139749</c:v>
                </c:pt>
                <c:pt idx="733">
                  <c:v>1230.1628955346132</c:v>
                </c:pt>
                <c:pt idx="734">
                  <c:v>1230.3046675483322</c:v>
                </c:pt>
                <c:pt idx="735">
                  <c:v>1230.4432573728891</c:v>
                </c:pt>
                <c:pt idx="736">
                  <c:v>1230.5796525842302</c:v>
                </c:pt>
                <c:pt idx="737">
                  <c:v>1230.7147310276425</c:v>
                </c:pt>
                <c:pt idx="738">
                  <c:v>1230.8496997403938</c:v>
                </c:pt>
                <c:pt idx="739">
                  <c:v>1230.9859852210741</c:v>
                </c:pt>
                <c:pt idx="740">
                  <c:v>1231.1245750456312</c:v>
                </c:pt>
                <c:pt idx="741">
                  <c:v>1231.266456790011</c:v>
                </c:pt>
                <c:pt idx="742">
                  <c:v>1231.4121791075181</c:v>
                </c:pt>
                <c:pt idx="743">
                  <c:v>1231.5617419981522</c:v>
                </c:pt>
                <c:pt idx="744">
                  <c:v>1231.7150357312528</c:v>
                </c:pt>
                <c:pt idx="745">
                  <c:v>1231.8714019228546</c:v>
                </c:pt>
                <c:pt idx="746">
                  <c:v>1232.0298529970116</c:v>
                </c:pt>
                <c:pt idx="747">
                  <c:v>1232.1891819164546</c:v>
                </c:pt>
                <c:pt idx="748">
                  <c:v>1232.348181643915</c:v>
                </c:pt>
                <c:pt idx="749">
                  <c:v>1232.5056451421249</c:v>
                </c:pt>
                <c:pt idx="750">
                  <c:v>1232.6606945657977</c:v>
                </c:pt>
                <c:pt idx="751">
                  <c:v>1232.8123423389864</c:v>
                </c:pt>
                <c:pt idx="752">
                  <c:v>1232.9605884616913</c:v>
                </c:pt>
                <c:pt idx="753">
                  <c:v>1233.1052134725908</c:v>
                </c:pt>
                <c:pt idx="754">
                  <c:v>1233.2469854863098</c:v>
                </c:pt>
                <c:pt idx="755">
                  <c:v>1233.3866726174745</c:v>
                </c:pt>
                <c:pt idx="756">
                  <c:v>1233.525372172692</c:v>
                </c:pt>
                <c:pt idx="757">
                  <c:v>1233.6641814585703</c:v>
                </c:pt>
                <c:pt idx="758">
                  <c:v>1233.8044172430389</c:v>
                </c:pt>
                <c:pt idx="759">
                  <c:v>1233.9472865633657</c:v>
                </c:pt>
                <c:pt idx="760">
                  <c:v>1234.0934478035158</c:v>
                </c:pt>
                <c:pt idx="761">
                  <c:v>1234.2433398861322</c:v>
                </c:pt>
                <c:pt idx="762">
                  <c:v>1234.3971822725366</c:v>
                </c:pt>
                <c:pt idx="763">
                  <c:v>1234.5548652320679</c:v>
                </c:pt>
                <c:pt idx="764">
                  <c:v>1234.7173763406734</c:v>
                </c:pt>
                <c:pt idx="765">
                  <c:v>1234.883179369102</c:v>
                </c:pt>
                <c:pt idx="766">
                  <c:v>1235.0496407814951</c:v>
                </c:pt>
                <c:pt idx="767">
                  <c:v>1235.2134686580298</c:v>
                </c:pt>
                <c:pt idx="768">
                  <c:v>1235.3741143454022</c:v>
                </c:pt>
                <c:pt idx="769">
                  <c:v>1235.5317973049332</c:v>
                </c:pt>
                <c:pt idx="770">
                  <c:v>1235.6862980753021</c:v>
                </c:pt>
                <c:pt idx="771">
                  <c:v>1235.8376166565088</c:v>
                </c:pt>
                <c:pt idx="772">
                  <c:v>1235.9857530485531</c:v>
                </c:pt>
                <c:pt idx="773">
                  <c:v>1236.1313656353991</c:v>
                </c:pt>
                <c:pt idx="774">
                  <c:v>1236.2751128010123</c:v>
                </c:pt>
                <c:pt idx="775">
                  <c:v>1236.4175431986962</c:v>
                </c:pt>
                <c:pt idx="776">
                  <c:v>1236.5595346737371</c:v>
                </c:pt>
                <c:pt idx="777">
                  <c:v>1236.7024039940638</c:v>
                </c:pt>
                <c:pt idx="778">
                  <c:v>1236.8480165809101</c:v>
                </c:pt>
                <c:pt idx="779">
                  <c:v>1236.9979086635267</c:v>
                </c:pt>
                <c:pt idx="780">
                  <c:v>1237.152299703235</c:v>
                </c:pt>
                <c:pt idx="781">
                  <c:v>1237.31053131607</c:v>
                </c:pt>
                <c:pt idx="782">
                  <c:v>1237.4716159260854</c:v>
                </c:pt>
                <c:pt idx="783">
                  <c:v>1237.6347854186554</c:v>
                </c:pt>
                <c:pt idx="784">
                  <c:v>1237.7998203324587</c:v>
                </c:pt>
                <c:pt idx="785">
                  <c:v>1237.9658428222087</c:v>
                </c:pt>
                <c:pt idx="786">
                  <c:v>1238.1317555812982</c:v>
                </c:pt>
                <c:pt idx="787">
                  <c:v>1238.2961321111366</c:v>
                </c:pt>
                <c:pt idx="788">
                  <c:v>1238.4578751051167</c:v>
                </c:pt>
                <c:pt idx="789">
                  <c:v>1238.6158872566302</c:v>
                </c:pt>
                <c:pt idx="790">
                  <c:v>1238.7698393736953</c:v>
                </c:pt>
                <c:pt idx="791">
                  <c:v>1238.9201703789547</c:v>
                </c:pt>
                <c:pt idx="792">
                  <c:v>1239.0679775790165</c:v>
                </c:pt>
                <c:pt idx="793">
                  <c:v>1239.2144680111492</c:v>
                </c:pt>
                <c:pt idx="794">
                  <c:v>1239.3605195206385</c:v>
                </c:pt>
                <c:pt idx="795">
                  <c:v>1239.5071196834317</c:v>
                </c:pt>
                <c:pt idx="796">
                  <c:v>1239.6548171528327</c:v>
                </c:pt>
                <c:pt idx="797">
                  <c:v>1239.8048189661099</c:v>
                </c:pt>
                <c:pt idx="798">
                  <c:v>1239.9582224298713</c:v>
                </c:pt>
                <c:pt idx="799">
                  <c:v>1240.1157956587417</c:v>
                </c:pt>
                <c:pt idx="800">
                  <c:v>1240.2775386527219</c:v>
                </c:pt>
                <c:pt idx="801">
                  <c:v>1240.443012489168</c:v>
                </c:pt>
                <c:pt idx="802">
                  <c:v>1240.611010130812</c:v>
                </c:pt>
                <c:pt idx="803">
                  <c:v>1240.7803245403852</c:v>
                </c:pt>
                <c:pt idx="804">
                  <c:v>1240.949529219298</c:v>
                </c:pt>
                <c:pt idx="805">
                  <c:v>1241.1179657835851</c:v>
                </c:pt>
                <c:pt idx="806">
                  <c:v>1241.2845369266392</c:v>
                </c:pt>
                <c:pt idx="807">
                  <c:v>1241.4486939951562</c:v>
                </c:pt>
                <c:pt idx="808">
                  <c:v>1241.6097786051714</c:v>
                </c:pt>
                <c:pt idx="809">
                  <c:v>1241.7673518340421</c:v>
                </c:pt>
                <c:pt idx="810">
                  <c:v>1241.9213039511071</c:v>
                </c:pt>
                <c:pt idx="811">
                  <c:v>1242.0722933403313</c:v>
                </c:pt>
                <c:pt idx="812">
                  <c:v>1242.2215270389831</c:v>
                </c:pt>
                <c:pt idx="813">
                  <c:v>1242.3705412763134</c:v>
                </c:pt>
                <c:pt idx="814">
                  <c:v>1242.5206528202511</c:v>
                </c:pt>
                <c:pt idx="815">
                  <c:v>1242.6727395160833</c:v>
                </c:pt>
                <c:pt idx="816">
                  <c:v>1242.8275694784345</c:v>
                </c:pt>
                <c:pt idx="817">
                  <c:v>1242.9856913606091</c:v>
                </c:pt>
                <c:pt idx="818">
                  <c:v>1243.147434354589</c:v>
                </c:pt>
                <c:pt idx="819">
                  <c:v>1243.3129081910351</c:v>
                </c:pt>
                <c:pt idx="820">
                  <c:v>1243.4816739473047</c:v>
                </c:pt>
                <c:pt idx="821">
                  <c:v>1243.6531829700934</c:v>
                </c:pt>
                <c:pt idx="822">
                  <c:v>1243.8262282221333</c:v>
                </c:pt>
                <c:pt idx="823">
                  <c:v>1243.9993832048335</c:v>
                </c:pt>
                <c:pt idx="824">
                  <c:v>1244.1711116889439</c:v>
                </c:pt>
                <c:pt idx="825">
                  <c:v>1244.340645559839</c:v>
                </c:pt>
                <c:pt idx="826">
                  <c:v>1244.5071069722321</c:v>
                </c:pt>
                <c:pt idx="827">
                  <c:v>1244.6703861954629</c:v>
                </c:pt>
                <c:pt idx="828">
                  <c:v>1244.8304832295312</c:v>
                </c:pt>
                <c:pt idx="829">
                  <c:v>1244.9876175357585</c:v>
                </c:pt>
                <c:pt idx="830">
                  <c:v>1245.1422280367885</c:v>
                </c:pt>
                <c:pt idx="831">
                  <c:v>1245.2951925779064</c:v>
                </c:pt>
                <c:pt idx="832">
                  <c:v>1245.4478279270422</c:v>
                </c:pt>
                <c:pt idx="833">
                  <c:v>1245.6012313908036</c:v>
                </c:pt>
                <c:pt idx="834">
                  <c:v>1245.7569391984409</c:v>
                </c:pt>
                <c:pt idx="835">
                  <c:v>1245.9157194645802</c:v>
                </c:pt>
                <c:pt idx="836">
                  <c:v>1246.0783403038463</c:v>
                </c:pt>
                <c:pt idx="837">
                  <c:v>1246.2445822549178</c:v>
                </c:pt>
                <c:pt idx="838">
                  <c:v>1246.4143355871345</c:v>
                </c:pt>
                <c:pt idx="839">
                  <c:v>1246.5869419165308</c:v>
                </c:pt>
                <c:pt idx="840">
                  <c:v>1246.7617428591427</c:v>
                </c:pt>
                <c:pt idx="841">
                  <c:v>1246.9377508390232</c:v>
                </c:pt>
                <c:pt idx="842">
                  <c:v>1247.1138685495646</c:v>
                </c:pt>
                <c:pt idx="843">
                  <c:v>1247.2887792228375</c:v>
                </c:pt>
                <c:pt idx="844">
                  <c:v>1247.4613855522341</c:v>
                </c:pt>
                <c:pt idx="845">
                  <c:v>1247.6309194231287</c:v>
                </c:pt>
                <c:pt idx="846">
                  <c:v>1247.7968321822182</c:v>
                </c:pt>
                <c:pt idx="847">
                  <c:v>1247.9593432908237</c:v>
                </c:pt>
                <c:pt idx="848">
                  <c:v>1248.1191111329099</c:v>
                </c:pt>
                <c:pt idx="849">
                  <c:v>1248.2767940924409</c:v>
                </c:pt>
                <c:pt idx="850">
                  <c:v>1248.4333797453648</c:v>
                </c:pt>
                <c:pt idx="851">
                  <c:v>1248.5898556676275</c:v>
                </c:pt>
                <c:pt idx="852">
                  <c:v>1248.7474288964981</c:v>
                </c:pt>
                <c:pt idx="853">
                  <c:v>1248.9070870079233</c:v>
                </c:pt>
                <c:pt idx="854">
                  <c:v>1249.0698175778505</c:v>
                </c:pt>
                <c:pt idx="855">
                  <c:v>1249.2362789902436</c:v>
                </c:pt>
                <c:pt idx="856">
                  <c:v>1249.4066907064248</c:v>
                </c:pt>
                <c:pt idx="857">
                  <c:v>1249.5806138037506</c:v>
                </c:pt>
                <c:pt idx="858">
                  <c:v>1249.7573898982564</c:v>
                </c:pt>
                <c:pt idx="859">
                  <c:v>1249.9359216833348</c:v>
                </c:pt>
                <c:pt idx="860">
                  <c:v>1250.115331313699</c:v>
                </c:pt>
                <c:pt idx="861">
                  <c:v>1250.2943020214207</c:v>
                </c:pt>
                <c:pt idx="862">
                  <c:v>1250.4720656918735</c:v>
                </c:pt>
                <c:pt idx="863">
                  <c:v>1250.6474152877893</c:v>
                </c:pt>
                <c:pt idx="864">
                  <c:v>1250.8198021558642</c:v>
                </c:pt>
                <c:pt idx="865">
                  <c:v>1250.9886776427945</c:v>
                </c:pt>
                <c:pt idx="866">
                  <c:v>1251.1542612099017</c:v>
                </c:pt>
                <c:pt idx="867">
                  <c:v>1251.3169917798284</c:v>
                </c:pt>
                <c:pt idx="868">
                  <c:v>1251.4776374672008</c:v>
                </c:pt>
                <c:pt idx="869">
                  <c:v>1251.6375150399476</c:v>
                </c:pt>
                <c:pt idx="870">
                  <c:v>1251.7977218046767</c:v>
                </c:pt>
                <c:pt idx="871">
                  <c:v>1251.9592453373355</c:v>
                </c:pt>
                <c:pt idx="872">
                  <c:v>1252.1231829445308</c:v>
                </c:pt>
                <c:pt idx="873">
                  <c:v>1252.2903027408884</c:v>
                </c:pt>
                <c:pt idx="874">
                  <c:v>1252.4608241877304</c:v>
                </c:pt>
                <c:pt idx="875">
                  <c:v>1252.6351862076995</c:v>
                </c:pt>
                <c:pt idx="876">
                  <c:v>1252.8129498781523</c:v>
                </c:pt>
                <c:pt idx="877">
                  <c:v>1252.9934568151243</c:v>
                </c:pt>
                <c:pt idx="878">
                  <c:v>1253.1757194426691</c:v>
                </c:pt>
                <c:pt idx="879">
                  <c:v>1253.3585307235176</c:v>
                </c:pt>
                <c:pt idx="880">
                  <c:v>1253.5406836204013</c:v>
                </c:pt>
                <c:pt idx="881">
                  <c:v>1253.7211905573736</c:v>
                </c:pt>
                <c:pt idx="882">
                  <c:v>1253.8991736891478</c:v>
                </c:pt>
                <c:pt idx="883">
                  <c:v>1254.0740843624208</c:v>
                </c:pt>
                <c:pt idx="884">
                  <c:v>1254.2457031158704</c:v>
                </c:pt>
                <c:pt idx="885">
                  <c:v>1254.4141396801574</c:v>
                </c:pt>
                <c:pt idx="886">
                  <c:v>1254.579942708586</c:v>
                </c:pt>
                <c:pt idx="887">
                  <c:v>1254.7439900464424</c:v>
                </c:pt>
                <c:pt idx="888">
                  <c:v>1254.9071595390121</c:v>
                </c:pt>
                <c:pt idx="889">
                  <c:v>1255.0708776848862</c:v>
                </c:pt>
                <c:pt idx="890">
                  <c:v>1255.2362417906718</c:v>
                </c:pt>
                <c:pt idx="891">
                  <c:v>1255.4042394323158</c:v>
                </c:pt>
                <c:pt idx="892">
                  <c:v>1255.5755289937829</c:v>
                </c:pt>
                <c:pt idx="893">
                  <c:v>1255.7504396670558</c:v>
                </c:pt>
                <c:pt idx="894">
                  <c:v>1255.9288617214734</c:v>
                </c:pt>
                <c:pt idx="895">
                  <c:v>1256.1104659650534</c:v>
                </c:pt>
                <c:pt idx="896">
                  <c:v>1256.2944842831703</c:v>
                </c:pt>
                <c:pt idx="897">
                  <c:v>1256.4801485611988</c:v>
                </c:pt>
                <c:pt idx="898">
                  <c:v>1256.6661420312098</c:v>
                </c:pt>
                <c:pt idx="899">
                  <c:v>1256.8514771172561</c:v>
                </c:pt>
                <c:pt idx="900">
                  <c:v>1257.0348370514082</c:v>
                </c:pt>
                <c:pt idx="901">
                  <c:v>1257.2154537190413</c:v>
                </c:pt>
                <c:pt idx="902">
                  <c:v>1257.3929979281727</c:v>
                </c:pt>
                <c:pt idx="903">
                  <c:v>1257.5672502174807</c:v>
                </c:pt>
                <c:pt idx="904">
                  <c:v>1257.7384300482872</c:v>
                </c:pt>
                <c:pt idx="905">
                  <c:v>1257.9073055352176</c:v>
                </c:pt>
                <c:pt idx="906">
                  <c:v>1258.0746447928971</c:v>
                </c:pt>
                <c:pt idx="907">
                  <c:v>1258.2415451279333</c:v>
                </c:pt>
                <c:pt idx="908">
                  <c:v>1258.4089941162733</c:v>
                </c:pt>
                <c:pt idx="909">
                  <c:v>1258.578308525847</c:v>
                </c:pt>
                <c:pt idx="910">
                  <c:v>1258.7502564712788</c:v>
                </c:pt>
                <c:pt idx="911">
                  <c:v>1258.9256060671944</c:v>
                </c:pt>
                <c:pt idx="912">
                  <c:v>1259.1046865055769</c:v>
                </c:pt>
                <c:pt idx="913">
                  <c:v>1259.2872783251037</c:v>
                </c:pt>
                <c:pt idx="914">
                  <c:v>1259.4728328724714</c:v>
                </c:pt>
                <c:pt idx="915">
                  <c:v>1259.6605820330549</c:v>
                </c:pt>
                <c:pt idx="916">
                  <c:v>1259.8496479615674</c:v>
                </c:pt>
                <c:pt idx="917">
                  <c:v>1260.0387138900799</c:v>
                </c:pt>
                <c:pt idx="918">
                  <c:v>1260.2269019733062</c:v>
                </c:pt>
                <c:pt idx="919">
                  <c:v>1260.4131149046386</c:v>
                </c:pt>
                <c:pt idx="920">
                  <c:v>1260.5965845694516</c:v>
                </c:pt>
                <c:pt idx="921">
                  <c:v>1260.7767623144416</c:v>
                </c:pt>
                <c:pt idx="922">
                  <c:v>1260.9538676009299</c:v>
                </c:pt>
                <c:pt idx="923">
                  <c:v>1261.1279004289165</c:v>
                </c:pt>
                <c:pt idx="924">
                  <c:v>1261.2997386436875</c:v>
                </c:pt>
                <c:pt idx="925">
                  <c:v>1261.4703698211902</c:v>
                </c:pt>
                <c:pt idx="926">
                  <c:v>1261.6407815373714</c:v>
                </c:pt>
                <c:pt idx="927">
                  <c:v>1261.8121808294995</c:v>
                </c:pt>
                <c:pt idx="928">
                  <c:v>1261.9854455428606</c:v>
                </c:pt>
                <c:pt idx="929">
                  <c:v>1262.1615632534019</c:v>
                </c:pt>
                <c:pt idx="930">
                  <c:v>1262.3409728837664</c:v>
                </c:pt>
                <c:pt idx="931">
                  <c:v>1262.5241133565971</c:v>
                </c:pt>
                <c:pt idx="932">
                  <c:v>1262.7105457492512</c:v>
                </c:pt>
                <c:pt idx="933">
                  <c:v>1262.8999408697459</c:v>
                </c:pt>
                <c:pt idx="934">
                  <c:v>1263.0914208727954</c:v>
                </c:pt>
                <c:pt idx="935">
                  <c:v>1263.2837787211313</c:v>
                </c:pt>
                <c:pt idx="936">
                  <c:v>1263.4760268388061</c:v>
                </c:pt>
                <c:pt idx="937">
                  <c:v>1263.6670679192127</c:v>
                </c:pt>
                <c:pt idx="938">
                  <c:v>1263.8559143864038</c:v>
                </c:pt>
                <c:pt idx="939">
                  <c:v>1264.0419078564146</c:v>
                </c:pt>
                <c:pt idx="940">
                  <c:v>1264.2248288679239</c:v>
                </c:pt>
                <c:pt idx="941">
                  <c:v>1264.4045676902708</c:v>
                </c:pt>
                <c:pt idx="942">
                  <c:v>1264.5815632460983</c:v>
                </c:pt>
                <c:pt idx="943">
                  <c:v>1264.7565836500316</c:v>
                </c:pt>
                <c:pt idx="944">
                  <c:v>1264.9303970166968</c:v>
                </c:pt>
                <c:pt idx="945">
                  <c:v>1265.1043201140226</c:v>
                </c:pt>
                <c:pt idx="946">
                  <c:v>1265.2794502486167</c:v>
                </c:pt>
                <c:pt idx="947">
                  <c:v>1265.4589696096423</c:v>
                </c:pt>
                <c:pt idx="948">
                  <c:v>1265.6434268504022</c:v>
                </c:pt>
                <c:pt idx="949">
                  <c:v>1265.8318343949502</c:v>
                </c:pt>
                <c:pt idx="950">
                  <c:v>1266.0222170913919</c:v>
                </c:pt>
                <c:pt idx="951">
                  <c:v>1266.2135873637808</c:v>
                </c:pt>
                <c:pt idx="952">
                  <c:v>1266.4066035960811</c:v>
                </c:pt>
                <c:pt idx="953">
                  <c:v>1266.6014852496146</c:v>
                </c:pt>
                <c:pt idx="954">
                  <c:v>1266.7973544790952</c:v>
                </c:pt>
                <c:pt idx="955">
                  <c:v>1266.9932237085757</c:v>
                </c:pt>
                <c:pt idx="956">
                  <c:v>1267.1879956314485</c:v>
                </c:pt>
                <c:pt idx="957">
                  <c:v>1267.3805729411058</c:v>
                </c:pt>
                <c:pt idx="958">
                  <c:v>1267.56985833094</c:v>
                </c:pt>
                <c:pt idx="959">
                  <c:v>1267.7549739556646</c:v>
                </c:pt>
                <c:pt idx="960">
                  <c:v>1267.9359198152799</c:v>
                </c:pt>
                <c:pt idx="961">
                  <c:v>1268.1142321390366</c:v>
                </c:pt>
                <c:pt idx="962">
                  <c:v>1268.2913374255249</c:v>
                </c:pt>
                <c:pt idx="963">
                  <c:v>1268.4685524426741</c:v>
                </c:pt>
                <c:pt idx="964">
                  <c:v>1268.6464258437877</c:v>
                </c:pt>
                <c:pt idx="965">
                  <c:v>1268.8252868208483</c:v>
                </c:pt>
                <c:pt idx="966">
                  <c:v>1269.0057937578206</c:v>
                </c:pt>
                <c:pt idx="967">
                  <c:v>1269.1892634226338</c:v>
                </c:pt>
                <c:pt idx="968">
                  <c:v>1269.3766833912346</c:v>
                </c:pt>
                <c:pt idx="969">
                  <c:v>1269.5684925862665</c:v>
                </c:pt>
                <c:pt idx="970">
                  <c:v>1269.7640326237647</c:v>
                </c:pt>
                <c:pt idx="971">
                  <c:v>1269.9622061971215</c:v>
                </c:pt>
                <c:pt idx="972">
                  <c:v>1270.1618062690679</c:v>
                </c:pt>
                <c:pt idx="973">
                  <c:v>1270.3611868796934</c:v>
                </c:pt>
                <c:pt idx="974">
                  <c:v>1270.5594701837108</c:v>
                </c:pt>
                <c:pt idx="975">
                  <c:v>1270.7558880664951</c:v>
                </c:pt>
                <c:pt idx="976">
                  <c:v>1270.9502210667249</c:v>
                </c:pt>
                <c:pt idx="977">
                  <c:v>1271.141920531096</c:v>
                </c:pt>
                <c:pt idx="978">
                  <c:v>1271.3304378063049</c:v>
                </c:pt>
                <c:pt idx="979">
                  <c:v>1271.5153339697079</c:v>
                </c:pt>
                <c:pt idx="980">
                  <c:v>1271.6970479439487</c:v>
                </c:pt>
                <c:pt idx="981">
                  <c:v>1271.8768964969561</c:v>
                </c:pt>
                <c:pt idx="982">
                  <c:v>1272.0564158579816</c:v>
                </c:pt>
                <c:pt idx="983">
                  <c:v>1272.2370325256145</c:v>
                </c:pt>
                <c:pt idx="984">
                  <c:v>1272.4198438064629</c:v>
                </c:pt>
                <c:pt idx="985">
                  <c:v>1272.6053983538307</c:v>
                </c:pt>
                <c:pt idx="986">
                  <c:v>1272.7940253597001</c:v>
                </c:pt>
                <c:pt idx="987">
                  <c:v>1272.9859442853929</c:v>
                </c:pt>
                <c:pt idx="988">
                  <c:v>1273.1811551309088</c:v>
                </c:pt>
                <c:pt idx="989">
                  <c:v>1273.3796578962479</c:v>
                </c:pt>
                <c:pt idx="990">
                  <c:v>1273.5807941974454</c:v>
                </c:pt>
                <c:pt idx="991">
                  <c:v>1273.7837959198762</c:v>
                </c:pt>
                <c:pt idx="992">
                  <c:v>1273.9870171036284</c:v>
                </c:pt>
                <c:pt idx="993">
                  <c:v>1274.1889215194515</c:v>
                </c:pt>
                <c:pt idx="994">
                  <c:v>1274.3883021300767</c:v>
                </c:pt>
                <c:pt idx="995">
                  <c:v>1274.5848297435218</c:v>
                </c:pt>
                <c:pt idx="996">
                  <c:v>1274.7781751678046</c:v>
                </c:pt>
                <c:pt idx="997">
                  <c:v>1274.9686675949072</c:v>
                </c:pt>
                <c:pt idx="998">
                  <c:v>1275.1564167554905</c:v>
                </c:pt>
                <c:pt idx="999">
                  <c:v>1275.3418615721973</c:v>
                </c:pt>
                <c:pt idx="1000">
                  <c:v>1275.525660428993</c:v>
                </c:pt>
                <c:pt idx="1001">
                  <c:v>1275.9407715186987</c:v>
                </c:pt>
                <c:pt idx="1002">
                  <c:v>1276.6096896267732</c:v>
                </c:pt>
                <c:pt idx="1003">
                  <c:v>1277.3640879195905</c:v>
                </c:pt>
                <c:pt idx="1004">
                  <c:v>1278.0781053292426</c:v>
                </c:pt>
                <c:pt idx="1005">
                  <c:v>1278.7075203994389</c:v>
                </c:pt>
                <c:pt idx="1006">
                  <c:v>1279.2814117552839</c:v>
                </c:pt>
                <c:pt idx="1007">
                  <c:v>1279.8666053691882</c:v>
                </c:pt>
                <c:pt idx="1008">
                  <c:v>1280.507871350748</c:v>
                </c:pt>
                <c:pt idx="1009">
                  <c:v>1281.2146465367891</c:v>
                </c:pt>
                <c:pt idx="1010">
                  <c:v>1281.9862725433477</c:v>
                </c:pt>
                <c:pt idx="1011">
                  <c:v>1282.8029978514842</c:v>
                </c:pt>
                <c:pt idx="1012">
                  <c:v>1283.6103960534547</c:v>
                </c:pt>
                <c:pt idx="1013">
                  <c:v>1284.3511877443357</c:v>
                </c:pt>
                <c:pt idx="1014">
                  <c:v>1285.0124247061563</c:v>
                </c:pt>
                <c:pt idx="1015">
                  <c:v>1285.6475457707127</c:v>
                </c:pt>
                <c:pt idx="1016">
                  <c:v>1286.3327040165818</c:v>
                </c:pt>
                <c:pt idx="1017">
                  <c:v>1287.0946737249922</c:v>
                </c:pt>
                <c:pt idx="1018">
                  <c:v>1287.887368018419</c:v>
                </c:pt>
                <c:pt idx="1019">
                  <c:v>1288.6438511937909</c:v>
                </c:pt>
                <c:pt idx="1020">
                  <c:v>1289.3415187349881</c:v>
                </c:pt>
                <c:pt idx="1021">
                  <c:v>1290.0143871468506</c:v>
                </c:pt>
                <c:pt idx="1022">
                  <c:v>1290.7142493012632</c:v>
                </c:pt>
                <c:pt idx="1023">
                  <c:v>1291.4725978978681</c:v>
                </c:pt>
                <c:pt idx="1024">
                  <c:v>1292.2884453607182</c:v>
                </c:pt>
                <c:pt idx="1025">
                  <c:v>1293.1316157581009</c:v>
                </c:pt>
                <c:pt idx="1026">
                  <c:v>1293.9551443672051</c:v>
                </c:pt>
                <c:pt idx="1027">
                  <c:v>1294.7199670727957</c:v>
                </c:pt>
                <c:pt idx="1028">
                  <c:v>1295.4223530324064</c:v>
                </c:pt>
                <c:pt idx="1029">
                  <c:v>1296.0958798282331</c:v>
                </c:pt>
                <c:pt idx="1030">
                  <c:v>1296.7793921141908</c:v>
                </c:pt>
                <c:pt idx="1031">
                  <c:v>1297.4790348072818</c:v>
                </c:pt>
                <c:pt idx="1032">
                  <c:v>1298.1609011333276</c:v>
                </c:pt>
                <c:pt idx="1033">
                  <c:v>1298.7807696360364</c:v>
                </c:pt>
                <c:pt idx="1034">
                  <c:v>1299.3236072148825</c:v>
                </c:pt>
                <c:pt idx="1035">
                  <c:v>1299.8170659963803</c:v>
                </c:pt>
                <c:pt idx="1036">
                  <c:v>1300.3120610071292</c:v>
                </c:pt>
                <c:pt idx="1037">
                  <c:v>1300.849741244919</c:v>
                </c:pt>
                <c:pt idx="1038">
                  <c:v>1301.4423965437559</c:v>
                </c:pt>
                <c:pt idx="1039">
                  <c:v>1302.0753229950969</c:v>
                </c:pt>
                <c:pt idx="1040">
                  <c:v>1302.725038237536</c:v>
                </c:pt>
                <c:pt idx="1041">
                  <c:v>1303.3794718983886</c:v>
                </c:pt>
                <c:pt idx="1042">
                  <c:v>1304.0502554276964</c:v>
                </c:pt>
                <c:pt idx="1043">
                  <c:v>1304.7658090665996</c:v>
                </c:pt>
                <c:pt idx="1044">
                  <c:v>1305.5480789472531</c:v>
                </c:pt>
                <c:pt idx="1045">
                  <c:v>1306.3904812300104</c:v>
                </c:pt>
                <c:pt idx="1046">
                  <c:v>1307.25592695153</c:v>
                </c:pt>
                <c:pt idx="1047">
                  <c:v>1308.0983292342873</c:v>
                </c:pt>
                <c:pt idx="1048">
                  <c:v>1308.8900359517672</c:v>
                </c:pt>
                <c:pt idx="1049">
                  <c:v>1309.6331319865246</c:v>
                </c:pt>
                <c:pt idx="1050">
                  <c:v>1310.3483564334456</c:v>
                </c:pt>
                <c:pt idx="1051">
                  <c:v>1311.0518396996638</c:v>
                </c:pt>
                <c:pt idx="1052">
                  <c:v>1311.7407287879992</c:v>
                </c:pt>
                <c:pt idx="1053">
                  <c:v>1312.3958208328163</c:v>
                </c:pt>
                <c:pt idx="1054">
                  <c:v>1312.9984616217837</c:v>
                </c:pt>
                <c:pt idx="1055">
                  <c:v>1313.5474441176332</c:v>
                </c:pt>
                <c:pt idx="1056">
                  <c:v>1314.0655922978051</c:v>
                </c:pt>
                <c:pt idx="1057">
                  <c:v>1314.589556202998</c:v>
                </c:pt>
                <c:pt idx="1058">
                  <c:v>1315.1504993408714</c:v>
                </c:pt>
                <c:pt idx="1059">
                  <c:v>1315.7584072015561</c:v>
                </c:pt>
                <c:pt idx="1060">
                  <c:v>1316.402087257653</c:v>
                </c:pt>
                <c:pt idx="1061">
                  <c:v>1317.06288529683</c:v>
                </c:pt>
                <c:pt idx="1062">
                  <c:v>1317.7327909808516</c:v>
                </c:pt>
                <c:pt idx="1063">
                  <c:v>1318.4205827625792</c:v>
                </c:pt>
                <c:pt idx="1064">
                  <c:v>1319.1423910491465</c:v>
                </c:pt>
                <c:pt idx="1065">
                  <c:v>1319.9051288721826</c:v>
                </c:pt>
                <c:pt idx="1066">
                  <c:v>1320.6963966670194</c:v>
                </c:pt>
                <c:pt idx="1067">
                  <c:v>1321.4885423071423</c:v>
                </c:pt>
                <c:pt idx="1068">
                  <c:v>1322.2531455514115</c:v>
                </c:pt>
                <c:pt idx="1069">
                  <c:v>1322.9760511445866</c:v>
                </c:pt>
                <c:pt idx="1070">
                  <c:v>1323.661977505081</c:v>
                </c:pt>
                <c:pt idx="1071">
                  <c:v>1324.3272745013501</c:v>
                </c:pt>
                <c:pt idx="1072">
                  <c:v>1324.9860973886334</c:v>
                </c:pt>
                <c:pt idx="1073">
                  <c:v>1325.6402018575038</c:v>
                </c:pt>
                <c:pt idx="1074">
                  <c:v>1326.2808094550987</c:v>
                </c:pt>
                <c:pt idx="1075">
                  <c:v>1326.8995806512</c:v>
                </c:pt>
                <c:pt idx="1076">
                  <c:v>1327.4996976349696</c:v>
                </c:pt>
                <c:pt idx="1077">
                  <c:v>1328.0988270427922</c:v>
                </c:pt>
                <c:pt idx="1078">
                  <c:v>1328.7203415054128</c:v>
                </c:pt>
                <c:pt idx="1079">
                  <c:v>1329.3789449313747</c:v>
                </c:pt>
                <c:pt idx="1080">
                  <c:v>1330.0737594753916</c:v>
                </c:pt>
                <c:pt idx="1081">
                  <c:v>1330.7899714982595</c:v>
                </c:pt>
                <c:pt idx="1082">
                  <c:v>1331.5098046329331</c:v>
                </c:pt>
                <c:pt idx="1083">
                  <c:v>1332.2237123119248</c:v>
                </c:pt>
                <c:pt idx="1084">
                  <c:v>1332.9326821111817</c:v>
                </c:pt>
                <c:pt idx="1085">
                  <c:v>1333.6427492170462</c:v>
                </c:pt>
                <c:pt idx="1086">
                  <c:v>1334.3546817441438</c:v>
                </c:pt>
                <c:pt idx="1087">
                  <c:v>1335.0593720476306</c:v>
                </c:pt>
                <c:pt idx="1088">
                  <c:v>1335.7406897203725</c:v>
                </c:pt>
                <c:pt idx="1089">
                  <c:v>1336.3855768137378</c:v>
                </c:pt>
                <c:pt idx="1090">
                  <c:v>1336.9927165597969</c:v>
                </c:pt>
                <c:pt idx="1091">
                  <c:v>1337.5745085232177</c:v>
                </c:pt>
                <c:pt idx="1092">
                  <c:v>1338.1498263776523</c:v>
                </c:pt>
                <c:pt idx="1093">
                  <c:v>1338.7341421462706</c:v>
                </c:pt>
                <c:pt idx="1094">
                  <c:v>1339.3334910154149</c:v>
                </c:pt>
                <c:pt idx="1095">
                  <c:v>1339.9463367558344</c:v>
                </c:pt>
                <c:pt idx="1096">
                  <c:v>1340.5702652929917</c:v>
                </c:pt>
                <c:pt idx="1097">
                  <c:v>1341.2090074693538</c:v>
                </c:pt>
                <c:pt idx="1098">
                  <c:v>1341.8720001217464</c:v>
                </c:pt>
                <c:pt idx="1099">
                  <c:v>1342.5693384709614</c:v>
                </c:pt>
                <c:pt idx="1100">
                  <c:v>1343.30266847691</c:v>
                </c:pt>
                <c:pt idx="1101">
                  <c:v>1344.0624435721049</c:v>
                </c:pt>
                <c:pt idx="1102">
                  <c:v>1344.8305581975185</c:v>
                </c:pt>
                <c:pt idx="1103">
                  <c:v>1345.588687332802</c:v>
                </c:pt>
                <c:pt idx="1104">
                  <c:v>1346.3254189892343</c:v>
                </c:pt>
                <c:pt idx="1105">
                  <c:v>1347.0383390922793</c:v>
                </c:pt>
                <c:pt idx="1106">
                  <c:v>1347.7290936018478</c:v>
                </c:pt>
                <c:pt idx="1107">
                  <c:v>1348.3980117099225</c:v>
                </c:pt>
                <c:pt idx="1108">
                  <c:v>1349.0408139207329</c:v>
                </c:pt>
                <c:pt idx="1109">
                  <c:v>1349.6516845092583</c:v>
                </c:pt>
                <c:pt idx="1110">
                  <c:v>1350.2291969769085</c:v>
                </c:pt>
                <c:pt idx="1111">
                  <c:v>1350.7808130086164</c:v>
                </c:pt>
                <c:pt idx="1112">
                  <c:v>1351.3224435501938</c:v>
                </c:pt>
                <c:pt idx="1113">
                  <c:v>1351.8723038913295</c:v>
                </c:pt>
                <c:pt idx="1114">
                  <c:v>1352.4445492872624</c:v>
                </c:pt>
                <c:pt idx="1115">
                  <c:v>1353.0452149243361</c:v>
                </c:pt>
                <c:pt idx="1116">
                  <c:v>1353.6735326879245</c:v>
                </c:pt>
                <c:pt idx="1117">
                  <c:v>1354.3271982341516</c:v>
                </c:pt>
                <c:pt idx="1118">
                  <c:v>1355.0058823710351</c:v>
                </c:pt>
                <c:pt idx="1119">
                  <c:v>1355.711340789147</c:v>
                </c:pt>
                <c:pt idx="1120">
                  <c:v>1356.4437929498094</c:v>
                </c:pt>
                <c:pt idx="1121">
                  <c:v>1357.197532858662</c:v>
                </c:pt>
                <c:pt idx="1122">
                  <c:v>1357.9595025670724</c:v>
                </c:pt>
                <c:pt idx="1123">
                  <c:v>1358.7131327452641</c:v>
                </c:pt>
                <c:pt idx="1124">
                  <c:v>1359.4440486766755</c:v>
                </c:pt>
                <c:pt idx="1125">
                  <c:v>1360.1446789457136</c:v>
                </c:pt>
                <c:pt idx="1126">
                  <c:v>1360.8144748990744</c:v>
                </c:pt>
                <c:pt idx="1127">
                  <c:v>1361.4574965712065</c:v>
                </c:pt>
                <c:pt idx="1128">
                  <c:v>1362.077474804576</c:v>
                </c:pt>
                <c:pt idx="1129">
                  <c:v>1362.676494481738</c:v>
                </c:pt>
                <c:pt idx="1130">
                  <c:v>1363.2563112932646</c:v>
                </c:pt>
                <c:pt idx="1131">
                  <c:v>1363.8217533882298</c:v>
                </c:pt>
                <c:pt idx="1132">
                  <c:v>1364.3830257180857</c:v>
                </c:pt>
                <c:pt idx="1133">
                  <c:v>1364.9535154234468</c:v>
                </c:pt>
                <c:pt idx="1134">
                  <c:v>1365.5462804529443</c:v>
                </c:pt>
                <c:pt idx="1135">
                  <c:v>1366.1688922221726</c:v>
                </c:pt>
                <c:pt idx="1136">
                  <c:v>1366.8221188457567</c:v>
                </c:pt>
                <c:pt idx="1137">
                  <c:v>1367.5010224439616</c:v>
                </c:pt>
                <c:pt idx="1138">
                  <c:v>1368.1991289078019</c:v>
                </c:pt>
                <c:pt idx="1139">
                  <c:v>1368.9109517042389</c:v>
                </c:pt>
                <c:pt idx="1140">
                  <c:v>1369.632321068163</c:v>
                </c:pt>
                <c:pt idx="1141">
                  <c:v>1370.35829911984</c:v>
                </c:pt>
                <c:pt idx="1142">
                  <c:v>1371.0815339049973</c:v>
                </c:pt>
                <c:pt idx="1143">
                  <c:v>1371.7913815495403</c:v>
                </c:pt>
                <c:pt idx="1144">
                  <c:v>1372.4775273713562</c:v>
                </c:pt>
                <c:pt idx="1145">
                  <c:v>1373.1337167227812</c:v>
                </c:pt>
                <c:pt idx="1146">
                  <c:v>1373.7595106811718</c:v>
                </c:pt>
                <c:pt idx="1147">
                  <c:v>1374.3607249715492</c:v>
                </c:pt>
                <c:pt idx="1148">
                  <c:v>1374.9455893934717</c:v>
                </c:pt>
                <c:pt idx="1149">
                  <c:v>1375.5227726691394</c:v>
                </c:pt>
                <c:pt idx="1150">
                  <c:v>1376.0984197155567</c:v>
                </c:pt>
                <c:pt idx="1151">
                  <c:v>1376.6782365270833</c:v>
                </c:pt>
                <c:pt idx="1152">
                  <c:v>1377.2680388287401</c:v>
                </c:pt>
                <c:pt idx="1153">
                  <c:v>1377.8750688441385</c:v>
                </c:pt>
                <c:pt idx="1154">
                  <c:v>1378.5067882582111</c:v>
                </c:pt>
                <c:pt idx="1155">
                  <c:v>1379.1675862973884</c:v>
                </c:pt>
                <c:pt idx="1156">
                  <c:v>1379.8566948470452</c:v>
                </c:pt>
                <c:pt idx="1157">
                  <c:v>1380.5677495288569</c:v>
                </c:pt>
                <c:pt idx="1158">
                  <c:v>1381.2909843140142</c:v>
                </c:pt>
                <c:pt idx="1159">
                  <c:v>1382.0161942510656</c:v>
                </c:pt>
                <c:pt idx="1160">
                  <c:v>1382.7348203484705</c:v>
                </c:pt>
                <c:pt idx="1161">
                  <c:v>1383.4407176892257</c:v>
                </c:pt>
                <c:pt idx="1162">
                  <c:v>1384.1290581242572</c:v>
                </c:pt>
                <c:pt idx="1163">
                  <c:v>1384.7951232351516</c:v>
                </c:pt>
                <c:pt idx="1164">
                  <c:v>1385.4347432567997</c:v>
                </c:pt>
                <c:pt idx="1165">
                  <c:v>1386.0458333066467</c:v>
                </c:pt>
                <c:pt idx="1166">
                  <c:v>1386.6302588059259</c:v>
                </c:pt>
                <c:pt idx="1167">
                  <c:v>1387.1951522475874</c:v>
                </c:pt>
                <c:pt idx="1168">
                  <c:v>1387.750718583083</c:v>
                </c:pt>
                <c:pt idx="1169">
                  <c:v>1388.3083698011333</c:v>
                </c:pt>
                <c:pt idx="1170">
                  <c:v>1388.8778719305474</c:v>
                </c:pt>
                <c:pt idx="1171">
                  <c:v>1389.4656990803101</c:v>
                </c:pt>
                <c:pt idx="1172">
                  <c:v>1390.0761307461926</c:v>
                </c:pt>
                <c:pt idx="1173">
                  <c:v>1390.7115810027312</c:v>
                </c:pt>
                <c:pt idx="1174">
                  <c:v>1391.3736958098377</c:v>
                </c:pt>
                <c:pt idx="1175">
                  <c:v>1392.0620362448694</c:v>
                </c:pt>
                <c:pt idx="1176">
                  <c:v>1392.7730909266809</c:v>
                </c:pt>
                <c:pt idx="1177">
                  <c:v>1393.4998370929832</c:v>
                </c:pt>
                <c:pt idx="1178">
                  <c:v>1394.2316308696809</c:v>
                </c:pt>
                <c:pt idx="1179">
                  <c:v>1394.9571699987146</c:v>
                </c:pt>
                <c:pt idx="1180">
                  <c:v>1395.6665787206143</c:v>
                </c:pt>
                <c:pt idx="1181">
                  <c:v>1396.352834273091</c:v>
                </c:pt>
                <c:pt idx="1182">
                  <c:v>1397.0127544669824</c:v>
                </c:pt>
                <c:pt idx="1183">
                  <c:v>1397.6454614570016</c:v>
                </c:pt>
                <c:pt idx="1184">
                  <c:v>1398.2521622804177</c:v>
                </c:pt>
                <c:pt idx="1185">
                  <c:v>1398.8353807424282</c:v>
                </c:pt>
                <c:pt idx="1186">
                  <c:v>1399.4000547227683</c:v>
                </c:pt>
                <c:pt idx="1187">
                  <c:v>1399.9537556370306</c:v>
                </c:pt>
                <c:pt idx="1188">
                  <c:v>1400.5062495140248</c:v>
                </c:pt>
                <c:pt idx="1189">
                  <c:v>1401.0685094198275</c:v>
                </c:pt>
                <c:pt idx="1190">
                  <c:v>1401.6498624606052</c:v>
                </c:pt>
                <c:pt idx="1191">
                  <c:v>1402.2563438226996</c:v>
                </c:pt>
                <c:pt idx="1192">
                  <c:v>1402.8905870419699</c:v>
                </c:pt>
                <c:pt idx="1193">
                  <c:v>1403.5516045424686</c:v>
                </c:pt>
                <c:pt idx="1194">
                  <c:v>1404.2359946737124</c:v>
                </c:pt>
                <c:pt idx="1195">
                  <c:v>1404.9392584786087</c:v>
                </c:pt>
                <c:pt idx="1196">
                  <c:v>1405.6551413094946</c:v>
                </c:pt>
                <c:pt idx="1197">
                  <c:v>1406.3759620201151</c:v>
                </c:pt>
                <c:pt idx="1198">
                  <c:v>1407.0922837736437</c:v>
                </c:pt>
                <c:pt idx="1199">
                  <c:v>1407.7947794639147</c:v>
                </c:pt>
                <c:pt idx="1200">
                  <c:v>1408.4752192913706</c:v>
                </c:pt>
                <c:pt idx="1201">
                  <c:v>1409.1284459149545</c:v>
                </c:pt>
                <c:pt idx="1202">
                  <c:v>1409.7532522973981</c:v>
                </c:pt>
                <c:pt idx="1203">
                  <c:v>1410.3522719745602</c:v>
                </c:pt>
                <c:pt idx="1204">
                  <c:v>1410.9302233648536</c:v>
                </c:pt>
                <c:pt idx="1205">
                  <c:v>1411.4939097692466</c:v>
                </c:pt>
                <c:pt idx="1206">
                  <c:v>1412.0503539500285</c:v>
                </c:pt>
                <c:pt idx="1207">
                  <c:v>1412.6075662454357</c:v>
                </c:pt>
                <c:pt idx="1208">
                  <c:v>1413.1736667243656</c:v>
                </c:pt>
                <c:pt idx="1209">
                  <c:v>1413.7568851863762</c:v>
                </c:pt>
                <c:pt idx="1210">
                  <c:v>1414.3633665484708</c:v>
                </c:pt>
                <c:pt idx="1211">
                  <c:v>1414.9967319224545</c:v>
                </c:pt>
                <c:pt idx="1212">
                  <c:v>1415.6567618470067</c:v>
                </c:pt>
                <c:pt idx="1213">
                  <c:v>1416.3396157489994</c:v>
                </c:pt>
                <c:pt idx="1214">
                  <c:v>1417.0386000581259</c:v>
                </c:pt>
                <c:pt idx="1215">
                  <c:v>1417.7459238974711</c:v>
                </c:pt>
                <c:pt idx="1216">
                  <c:v>1418.453467198138</c:v>
                </c:pt>
                <c:pt idx="1217">
                  <c:v>1419.1533293525508</c:v>
                </c:pt>
                <c:pt idx="1218">
                  <c:v>1419.8382681370981</c:v>
                </c:pt>
                <c:pt idx="1219">
                  <c:v>1420.5019191734555</c:v>
                </c:pt>
                <c:pt idx="1220">
                  <c:v>1421.140002965853</c:v>
                </c:pt>
                <c:pt idx="1221">
                  <c:v>1421.7507638237178</c:v>
                </c:pt>
                <c:pt idx="1222">
                  <c:v>1422.3360671682829</c:v>
                </c:pt>
                <c:pt idx="1223">
                  <c:v>1422.9011800712656</c:v>
                </c:pt>
                <c:pt idx="1224">
                  <c:v>1423.4536739482598</c:v>
                </c:pt>
                <c:pt idx="1225">
                  <c:v>1424.0024369827875</c:v>
                </c:pt>
                <c:pt idx="1226">
                  <c:v>1424.5560281663893</c:v>
                </c:pt>
                <c:pt idx="1227">
                  <c:v>1425.1222383759798</c:v>
                </c:pt>
                <c:pt idx="1228">
                  <c:v>1425.7071027979023</c:v>
                </c:pt>
                <c:pt idx="1229">
                  <c:v>1426.3151203892476</c:v>
                </c:pt>
                <c:pt idx="1230">
                  <c:v>1426.9487052245531</c:v>
                </c:pt>
                <c:pt idx="1231">
                  <c:v>1427.6076378424973</c:v>
                </c:pt>
                <c:pt idx="1232">
                  <c:v>1428.2885165925961</c:v>
                </c:pt>
                <c:pt idx="1233">
                  <c:v>1428.9851965578462</c:v>
                </c:pt>
                <c:pt idx="1234">
                  <c:v>1429.6890090160468</c:v>
                </c:pt>
                <c:pt idx="1235">
                  <c:v>1430.3907365916928</c:v>
                </c:pt>
                <c:pt idx="1236">
                  <c:v>1431.0813813706004</c:v>
                </c:pt>
                <c:pt idx="1237">
                  <c:v>1431.7539205904804</c:v>
                </c:pt>
                <c:pt idx="1238">
                  <c:v>1432.4030871796158</c:v>
                </c:pt>
                <c:pt idx="1239">
                  <c:v>1433.0263573328086</c:v>
                </c:pt>
                <c:pt idx="1240">
                  <c:v>1433.6231823967553</c:v>
                </c:pt>
                <c:pt idx="1241">
                  <c:v>1434.1958667153317</c:v>
                </c:pt>
                <c:pt idx="1242">
                  <c:v>1434.7494578989331</c:v>
                </c:pt>
                <c:pt idx="1243">
                  <c:v>1435.2911981711716</c:v>
                </c:pt>
                <c:pt idx="1244">
                  <c:v>1435.8298659849081</c:v>
                </c:pt>
                <c:pt idx="1245">
                  <c:v>1436.3748981769695</c:v>
                </c:pt>
                <c:pt idx="1246">
                  <c:v>1436.9345245469137</c:v>
                </c:pt>
                <c:pt idx="1247">
                  <c:v>1437.514890011744</c:v>
                </c:pt>
                <c:pt idx="1248">
                  <c:v>1438.1197254139272</c:v>
                </c:pt>
                <c:pt idx="1249">
                  <c:v>1438.749798868088</c:v>
                </c:pt>
                <c:pt idx="1250">
                  <c:v>1439.4034644143148</c:v>
                </c:pt>
                <c:pt idx="1251">
                  <c:v>1440.0767717488204</c:v>
                </c:pt>
                <c:pt idx="1252">
                  <c:v>1440.7634662239404</c:v>
                </c:pt>
                <c:pt idx="1253">
                  <c:v>1441.4557569627598</c:v>
                </c:pt>
                <c:pt idx="1254">
                  <c:v>1442.1446460510949</c:v>
                </c:pt>
                <c:pt idx="1255">
                  <c:v>1442.8214647667455</c:v>
                </c:pt>
                <c:pt idx="1256">
                  <c:v>1443.4787514247778</c:v>
                </c:pt>
                <c:pt idx="1257">
                  <c:v>1444.111568145458</c:v>
                </c:pt>
                <c:pt idx="1258">
                  <c:v>1444.7176105849096</c:v>
                </c:pt>
                <c:pt idx="1259">
                  <c:v>1445.297866319079</c:v>
                </c:pt>
                <c:pt idx="1260">
                  <c:v>1445.8555175371296</c:v>
                </c:pt>
                <c:pt idx="1261">
                  <c:v>1446.39616050276</c:v>
                </c:pt>
                <c:pt idx="1262">
                  <c:v>1446.9269277089209</c:v>
                </c:pt>
                <c:pt idx="1263">
                  <c:v>1447.4559392245094</c:v>
                </c:pt>
                <c:pt idx="1264">
                  <c:v>1447.9916443104053</c:v>
                </c:pt>
                <c:pt idx="1265">
                  <c:v>1448.5420533048443</c:v>
                </c:pt>
                <c:pt idx="1266">
                  <c:v>1449.1132013941699</c:v>
                </c:pt>
                <c:pt idx="1267">
                  <c:v>1449.7088194208479</c:v>
                </c:pt>
                <c:pt idx="1268">
                  <c:v>1450.3294560381821</c:v>
                </c:pt>
                <c:pt idx="1269">
                  <c:v>1450.9728069022967</c:v>
                </c:pt>
                <c:pt idx="1270">
                  <c:v>1451.6338244027954</c:v>
                </c:pt>
                <c:pt idx="1271">
                  <c:v>1452.3060344306934</c:v>
                </c:pt>
                <c:pt idx="1272">
                  <c:v>1452.9814266477536</c:v>
                </c:pt>
                <c:pt idx="1273">
                  <c:v>1453.6519907157397</c:v>
                </c:pt>
                <c:pt idx="1274">
                  <c:v>1454.3099357577369</c:v>
                </c:pt>
                <c:pt idx="1275">
                  <c:v>1470.853478829237</c:v>
                </c:pt>
                <c:pt idx="1276">
                  <c:v>1552.9188454084392</c:v>
                </c:pt>
                <c:pt idx="1277">
                  <c:v>1597.1140760721903</c:v>
                </c:pt>
                <c:pt idx="1278">
                  <c:v>1573.0930468529484</c:v>
                </c:pt>
                <c:pt idx="1279">
                  <c:v>1555.3411497450118</c:v>
                </c:pt>
                <c:pt idx="1280">
                  <c:v>1564.5578668660119</c:v>
                </c:pt>
                <c:pt idx="1281">
                  <c:v>1574.0684426965631</c:v>
                </c:pt>
                <c:pt idx="1282">
                  <c:v>1579.5483918955861</c:v>
                </c:pt>
                <c:pt idx="1283">
                  <c:v>1597.1792560846895</c:v>
                </c:pt>
                <c:pt idx="1284">
                  <c:v>1637.5795615762538</c:v>
                </c:pt>
                <c:pt idx="1285">
                  <c:v>1698.3326002974054</c:v>
                </c:pt>
                <c:pt idx="1286">
                  <c:v>1764.9524985274672</c:v>
                </c:pt>
                <c:pt idx="1287">
                  <c:v>1813.5055726531725</c:v>
                </c:pt>
                <c:pt idx="1288">
                  <c:v>1824.3511317026928</c:v>
                </c:pt>
                <c:pt idx="1289">
                  <c:v>1801.1993887780977</c:v>
                </c:pt>
                <c:pt idx="1290">
                  <c:v>1772.5201832783648</c:v>
                </c:pt>
                <c:pt idx="1291">
                  <c:v>1768.0379052470932</c:v>
                </c:pt>
                <c:pt idx="1292">
                  <c:v>1794.3250920726271</c:v>
                </c:pt>
                <c:pt idx="1293">
                  <c:v>1836.3826597338518</c:v>
                </c:pt>
                <c:pt idx="1294">
                  <c:v>1880.4721100406173</c:v>
                </c:pt>
                <c:pt idx="1295">
                  <c:v>1932.8138546908453</c:v>
                </c:pt>
                <c:pt idx="1296">
                  <c:v>1980.8725921897667</c:v>
                </c:pt>
                <c:pt idx="1297">
                  <c:v>2014.1159347937082</c:v>
                </c:pt>
                <c:pt idx="1298">
                  <c:v>2023.6409950714815</c:v>
                </c:pt>
                <c:pt idx="1299">
                  <c:v>2005.2152419757354</c:v>
                </c:pt>
                <c:pt idx="1300">
                  <c:v>1978.0472471361736</c:v>
                </c:pt>
                <c:pt idx="1301">
                  <c:v>1971.121706212122</c:v>
                </c:pt>
                <c:pt idx="1302">
                  <c:v>1997.2547214592691</c:v>
                </c:pt>
                <c:pt idx="1303">
                  <c:v>2049.6603293540675</c:v>
                </c:pt>
                <c:pt idx="1304">
                  <c:v>2111.1722653251281</c:v>
                </c:pt>
                <c:pt idx="1305">
                  <c:v>2163.3395382247263</c:v>
                </c:pt>
                <c:pt idx="1306">
                  <c:v>2194.6358199839046</c:v>
                </c:pt>
                <c:pt idx="1307">
                  <c:v>2203.8738248530949</c:v>
                </c:pt>
                <c:pt idx="1308">
                  <c:v>2196.7536217368311</c:v>
                </c:pt>
                <c:pt idx="1309">
                  <c:v>2181.9290094663465</c:v>
                </c:pt>
                <c:pt idx="1310">
                  <c:v>2170.9728419107664</c:v>
                </c:pt>
                <c:pt idx="1311">
                  <c:v>2177.4412449020365</c:v>
                </c:pt>
                <c:pt idx="1312">
                  <c:v>2210.1254000586764</c:v>
                </c:pt>
                <c:pt idx="1313">
                  <c:v>2264.9218195904054</c:v>
                </c:pt>
                <c:pt idx="1314">
                  <c:v>2324.6236385813481</c:v>
                </c:pt>
                <c:pt idx="1315">
                  <c:v>2369.0316369963384</c:v>
                </c:pt>
                <c:pt idx="1316">
                  <c:v>2387.3169348462948</c:v>
                </c:pt>
                <c:pt idx="1317">
                  <c:v>2382.7080276324909</c:v>
                </c:pt>
                <c:pt idx="1318">
                  <c:v>2367.7319870501383</c:v>
                </c:pt>
                <c:pt idx="1319">
                  <c:v>2356.3860561874917</c:v>
                </c:pt>
                <c:pt idx="1320">
                  <c:v>2359.315864830141</c:v>
                </c:pt>
                <c:pt idx="1321">
                  <c:v>2382.1749560824537</c:v>
                </c:pt>
                <c:pt idx="1322">
                  <c:v>2424.3058238250746</c:v>
                </c:pt>
                <c:pt idx="1323">
                  <c:v>2477.4911777953289</c:v>
                </c:pt>
                <c:pt idx="1324">
                  <c:v>2527.5105827409488</c:v>
                </c:pt>
                <c:pt idx="1325">
                  <c:v>2560.0459431215804</c:v>
                </c:pt>
                <c:pt idx="1326">
                  <c:v>2568.339605924155</c:v>
                </c:pt>
                <c:pt idx="1327">
                  <c:v>2557.4433513093572</c:v>
                </c:pt>
                <c:pt idx="1328">
                  <c:v>2541.6827365024756</c:v>
                </c:pt>
                <c:pt idx="1329">
                  <c:v>2536.846467359549</c:v>
                </c:pt>
                <c:pt idx="1330">
                  <c:v>2552.4005690628551</c:v>
                </c:pt>
                <c:pt idx="1331">
                  <c:v>2588.2827145970755</c:v>
                </c:pt>
                <c:pt idx="1332">
                  <c:v>2636.6313605017599</c:v>
                </c:pt>
                <c:pt idx="1333">
                  <c:v>2685.7053260741568</c:v>
                </c:pt>
                <c:pt idx="1334">
                  <c:v>2723.8040309559992</c:v>
                </c:pt>
                <c:pt idx="1335">
                  <c:v>2742.9957040639429</c:v>
                </c:pt>
                <c:pt idx="1336">
                  <c:v>2742.5480029679875</c:v>
                </c:pt>
                <c:pt idx="1337">
                  <c:v>2730.3143510596838</c:v>
                </c:pt>
                <c:pt idx="1338">
                  <c:v>2720.0284183801082</c:v>
                </c:pt>
                <c:pt idx="1339">
                  <c:v>2724.9059462514851</c:v>
                </c:pt>
                <c:pt idx="1340">
                  <c:v>2751.0413755731697</c:v>
                </c:pt>
                <c:pt idx="1341">
                  <c:v>2794.6077398200287</c:v>
                </c:pt>
                <c:pt idx="1342">
                  <c:v>2844.2724952700291</c:v>
                </c:pt>
                <c:pt idx="1343">
                  <c:v>2886.8822276162655</c:v>
                </c:pt>
                <c:pt idx="1344">
                  <c:v>2913.0709860390853</c:v>
                </c:pt>
                <c:pt idx="1345">
                  <c:v>2920.4821948677204</c:v>
                </c:pt>
                <c:pt idx="1346">
                  <c:v>2914.1296674542273</c:v>
                </c:pt>
                <c:pt idx="1347">
                  <c:v>2904.3864626228365</c:v>
                </c:pt>
                <c:pt idx="1348">
                  <c:v>2903.177450202435</c:v>
                </c:pt>
                <c:pt idx="1349">
                  <c:v>2919.2119527386076</c:v>
                </c:pt>
                <c:pt idx="1350">
                  <c:v>2953.9665060027201</c:v>
                </c:pt>
                <c:pt idx="1351">
                  <c:v>3000.5991838342302</c:v>
                </c:pt>
                <c:pt idx="1352">
                  <c:v>3046.8862100843044</c:v>
                </c:pt>
                <c:pt idx="1353">
                  <c:v>3080.9264167467823</c:v>
                </c:pt>
                <c:pt idx="1354">
                  <c:v>3096.5858598844311</c:v>
                </c:pt>
                <c:pt idx="1355">
                  <c:v>3095.909480091424</c:v>
                </c:pt>
                <c:pt idx="1356">
                  <c:v>3087.6957012098924</c:v>
                </c:pt>
                <c:pt idx="1357">
                  <c:v>3083.442101875673</c:v>
                </c:pt>
                <c:pt idx="1358">
                  <c:v>3092.662549839139</c:v>
                </c:pt>
                <c:pt idx="1359">
                  <c:v>3119.2641150077889</c:v>
                </c:pt>
                <c:pt idx="1360">
                  <c:v>3160.0499043106497</c:v>
                </c:pt>
                <c:pt idx="1361">
                  <c:v>3205.8907656940196</c:v>
                </c:pt>
                <c:pt idx="1362">
                  <c:v>3245.3911700365811</c:v>
                </c:pt>
                <c:pt idx="1363">
                  <c:v>3269.7873683850071</c:v>
                </c:pt>
                <c:pt idx="1364">
                  <c:v>3276.9064741946631</c:v>
                </c:pt>
                <c:pt idx="1365">
                  <c:v>3272.1753270247577</c:v>
                </c:pt>
                <c:pt idx="1366">
                  <c:v>3266.0920786528022</c:v>
                </c:pt>
                <c:pt idx="1367">
                  <c:v>3269.454665021542</c:v>
                </c:pt>
                <c:pt idx="1368">
                  <c:v>3288.7038369957322</c:v>
                </c:pt>
                <c:pt idx="1369">
                  <c:v>3323.4248126776474</c:v>
                </c:pt>
                <c:pt idx="1370">
                  <c:v>3366.8178024804843</c:v>
                </c:pt>
                <c:pt idx="1371">
                  <c:v>3408.6609564305577</c:v>
                </c:pt>
                <c:pt idx="1372">
                  <c:v>3439.5029532541344</c:v>
                </c:pt>
                <c:pt idx="1373">
                  <c:v>3454.5244223300465</c:v>
                </c:pt>
                <c:pt idx="1374">
                  <c:v>3455.5795923640435</c:v>
                </c:pt>
                <c:pt idx="1375">
                  <c:v>3450.4902843173741</c:v>
                </c:pt>
                <c:pt idx="1376">
                  <c:v>3449.7155858523138</c:v>
                </c:pt>
                <c:pt idx="1377">
                  <c:v>3461.7848612307785</c:v>
                </c:pt>
                <c:pt idx="1378">
                  <c:v>3489.5748094556043</c:v>
                </c:pt>
                <c:pt idx="1379">
                  <c:v>3529.1610231748909</c:v>
                </c:pt>
                <c:pt idx="1380">
                  <c:v>3571.68889644819</c:v>
                </c:pt>
                <c:pt idx="1381">
                  <c:v>3607.2870590323282</c:v>
                </c:pt>
                <c:pt idx="1382">
                  <c:v>3629.231874419077</c:v>
                </c:pt>
                <c:pt idx="1383">
                  <c:v>3636.6430832477113</c:v>
                </c:pt>
                <c:pt idx="1384">
                  <c:v>3634.7214799162484</c:v>
                </c:pt>
                <c:pt idx="1385">
                  <c:v>3632.5209412450981</c:v>
                </c:pt>
                <c:pt idx="1386">
                  <c:v>3639.1543791501713</c:v>
                </c:pt>
                <c:pt idx="1387">
                  <c:v>3659.9520702091954</c:v>
                </c:pt>
                <c:pt idx="1388">
                  <c:v>3694.1854028346338</c:v>
                </c:pt>
                <c:pt idx="1389">
                  <c:v>3735.3914605682571</c:v>
                </c:pt>
                <c:pt idx="1390">
                  <c:v>3774.1979282120878</c:v>
                </c:pt>
                <c:pt idx="1391">
                  <c:v>3802.4083643289969</c:v>
                </c:pt>
                <c:pt idx="1392">
                  <c:v>3816.498220094943</c:v>
                </c:pt>
                <c:pt idx="1393">
                  <c:v>3819.0114911492965</c:v>
                </c:pt>
                <c:pt idx="1394">
                  <c:v>3817.3356844979653</c:v>
                </c:pt>
                <c:pt idx="1395">
                  <c:v>3820.4880269206633</c:v>
                </c:pt>
                <c:pt idx="1396">
                  <c:v>3835.3174673402223</c:v>
                </c:pt>
                <c:pt idx="1397">
                  <c:v>3863.6854766860019</c:v>
                </c:pt>
                <c:pt idx="1398">
                  <c:v>3901.742264455429</c:v>
                </c:pt>
                <c:pt idx="1399">
                  <c:v>3941.5889787633914</c:v>
                </c:pt>
                <c:pt idx="1400">
                  <c:v>3974.6442430147672</c:v>
                </c:pt>
                <c:pt idx="1401">
                  <c:v>3995.3069653610391</c:v>
                </c:pt>
                <c:pt idx="1402">
                  <c:v>4003.3291545088605</c:v>
                </c:pt>
                <c:pt idx="1403">
                  <c:v>4003.8642012107916</c:v>
                </c:pt>
                <c:pt idx="1404">
                  <c:v>4005.1809691400722</c:v>
                </c:pt>
                <c:pt idx="1405">
                  <c:v>4015.0848196588354</c:v>
                </c:pt>
                <c:pt idx="1406">
                  <c:v>4037.6182303099722</c:v>
                </c:pt>
                <c:pt idx="1407">
                  <c:v>4071.4306361206845</c:v>
                </c:pt>
                <c:pt idx="1408">
                  <c:v>4110.4486644784856</c:v>
                </c:pt>
                <c:pt idx="1409">
                  <c:v>4146.5030871501203</c:v>
                </c:pt>
                <c:pt idx="1410">
                  <c:v>4172.7875307091344</c:v>
                </c:pt>
                <c:pt idx="1411">
                  <c:v>4186.7123515612775</c:v>
                </c:pt>
                <c:pt idx="1412">
                  <c:v>4190.9576113652784</c:v>
                </c:pt>
                <c:pt idx="1413">
                  <c:v>4192.2906194323532</c:v>
                </c:pt>
                <c:pt idx="1414">
                  <c:v>4198.6449025364191</c:v>
                </c:pt>
                <c:pt idx="1415">
                  <c:v>4215.7286496509068</c:v>
                </c:pt>
                <c:pt idx="1416">
                  <c:v>4244.6216104778268</c:v>
                </c:pt>
                <c:pt idx="1417">
                  <c:v>4281.3857710633429</c:v>
                </c:pt>
                <c:pt idx="1418">
                  <c:v>4318.8210443701491</c:v>
                </c:pt>
                <c:pt idx="1419">
                  <c:v>4349.5680144414955</c:v>
                </c:pt>
                <c:pt idx="1420">
                  <c:v>4369.2190200954374</c:v>
                </c:pt>
                <c:pt idx="1421">
                  <c:v>4378.1278329823072</c:v>
                </c:pt>
                <c:pt idx="1422">
                  <c:v>4381.1919519537432</c:v>
                </c:pt>
                <c:pt idx="1423">
                  <c:v>4385.7247060889704</c:v>
                </c:pt>
                <c:pt idx="1424">
                  <c:v>4398.3454877684826</c:v>
                </c:pt>
                <c:pt idx="1425">
                  <c:v>4422.1719645261737</c:v>
                </c:pt>
                <c:pt idx="1426">
                  <c:v>4455.5472033843644</c:v>
                </c:pt>
                <c:pt idx="1427">
                  <c:v>4492.7981291810711</c:v>
                </c:pt>
                <c:pt idx="1428">
                  <c:v>4526.6939302939709</c:v>
                </c:pt>
                <c:pt idx="1429">
                  <c:v>4551.5400243515678</c:v>
                </c:pt>
                <c:pt idx="1430">
                  <c:v>4565.5741369418411</c:v>
                </c:pt>
                <c:pt idx="1431">
                  <c:v>4571.649704167543</c:v>
                </c:pt>
                <c:pt idx="1432">
                  <c:v>4575.957290986863</c:v>
                </c:pt>
                <c:pt idx="1433">
                  <c:v>4585.35374693021</c:v>
                </c:pt>
                <c:pt idx="1434">
                  <c:v>4604.4604885067156</c:v>
                </c:pt>
                <c:pt idx="1435">
                  <c:v>4633.7414569501298</c:v>
                </c:pt>
                <c:pt idx="1436">
                  <c:v>4669.3613462051007</c:v>
                </c:pt>
                <c:pt idx="1437">
                  <c:v>4704.8627263464377</c:v>
                </c:pt>
                <c:pt idx="1438">
                  <c:v>4733.9308173079507</c:v>
                </c:pt>
                <c:pt idx="1439">
                  <c:v>4753.0709170053315</c:v>
                </c:pt>
                <c:pt idx="1440">
                  <c:v>4763.054651445138</c:v>
                </c:pt>
                <c:pt idx="1441">
                  <c:v>4768.5350395668047</c:v>
                </c:pt>
                <c:pt idx="1442">
                  <c:v>4776.0195484768356</c:v>
                </c:pt>
                <c:pt idx="1443">
                  <c:v>4791.0820568198778</c:v>
                </c:pt>
                <c:pt idx="1444">
                  <c:v>4816.0207635551669</c:v>
                </c:pt>
                <c:pt idx="1445">
                  <c:v>4848.9338168701797</c:v>
                </c:pt>
                <c:pt idx="1446">
                  <c:v>4884.5844307101679</c:v>
                </c:pt>
                <c:pt idx="1447">
                  <c:v>4916.6622142353744</c:v>
                </c:pt>
                <c:pt idx="1448">
                  <c:v>4940.4645502476951</c:v>
                </c:pt>
                <c:pt idx="1449">
                  <c:v>4954.8673578581675</c:v>
                </c:pt>
                <c:pt idx="1450">
                  <c:v>4962.7543588319149</c:v>
                </c:pt>
                <c:pt idx="1451">
                  <c:v>4969.7437630005379</c:v>
                </c:pt>
                <c:pt idx="1452">
                  <c:v>4981.7702434213006</c:v>
                </c:pt>
                <c:pt idx="1453">
                  <c:v>5002.5685928642888</c:v>
                </c:pt>
                <c:pt idx="1454">
                  <c:v>5032.11730411999</c:v>
                </c:pt>
                <c:pt idx="1455">
                  <c:v>5066.7048473184059</c:v>
                </c:pt>
                <c:pt idx="1456">
                  <c:v>5100.5514890952791</c:v>
                </c:pt>
                <c:pt idx="1457">
                  <c:v>5128.2856941444315</c:v>
                </c:pt>
                <c:pt idx="1458">
                  <c:v>5147.211599591983</c:v>
                </c:pt>
                <c:pt idx="1459">
                  <c:v>5158.4124665210875</c:v>
                </c:pt>
                <c:pt idx="1460">
                  <c:v>5166.2384572474457</c:v>
                </c:pt>
                <c:pt idx="1461">
                  <c:v>5176.4227793351456</c:v>
                </c:pt>
                <c:pt idx="1462">
                  <c:v>5193.6351307840587</c:v>
                </c:pt>
                <c:pt idx="1463">
                  <c:v>5219.5210325831449</c:v>
                </c:pt>
                <c:pt idx="1464">
                  <c:v>5252.0425669005181</c:v>
                </c:pt>
                <c:pt idx="1465">
                  <c:v>5286.3922140263776</c:v>
                </c:pt>
                <c:pt idx="1466">
                  <c:v>5317.0672007842568</c:v>
                </c:pt>
                <c:pt idx="1467">
                  <c:v>5340.2085192960785</c:v>
                </c:pt>
                <c:pt idx="1468">
                  <c:v>5355.2126509275886</c:v>
                </c:pt>
                <c:pt idx="1469">
                  <c:v>5364.9426880796864</c:v>
                </c:pt>
                <c:pt idx="1470">
                  <c:v>5374.4651148216008</c:v>
                </c:pt>
                <c:pt idx="1471">
                  <c:v>5388.8753841170064</c:v>
                </c:pt>
                <c:pt idx="1472">
                  <c:v>5411.1423687237848</c:v>
                </c:pt>
                <c:pt idx="1473">
                  <c:v>5440.8798167160166</c:v>
                </c:pt>
                <c:pt idx="1474">
                  <c:v>5474.5583511205859</c:v>
                </c:pt>
                <c:pt idx="1475">
                  <c:v>5507.0346764057203</c:v>
                </c:pt>
                <c:pt idx="1476">
                  <c:v>5533.7668210606907</c:v>
                </c:pt>
                <c:pt idx="1477">
                  <c:v>5552.7072109554638</c:v>
                </c:pt>
                <c:pt idx="1478">
                  <c:v>5565.1511068098098</c:v>
                </c:pt>
                <c:pt idx="1479">
                  <c:v>5575.1431807798344</c:v>
                </c:pt>
                <c:pt idx="1480">
                  <c:v>5587.7196312723936</c:v>
                </c:pt>
                <c:pt idx="1481">
                  <c:v>5606.7631679882943</c:v>
                </c:pt>
                <c:pt idx="1482">
                  <c:v>5633.3803149107744</c:v>
                </c:pt>
                <c:pt idx="1483">
                  <c:v>5665.4681936567713</c:v>
                </c:pt>
                <c:pt idx="1484">
                  <c:v>5698.6507454746443</c:v>
                </c:pt>
                <c:pt idx="1485">
                  <c:v>5728.1612704603958</c:v>
                </c:pt>
                <c:pt idx="1486">
                  <c:v>5750.8649830970535</c:v>
                </c:pt>
                <c:pt idx="1487">
                  <c:v>5766.5652460405099</c:v>
                </c:pt>
                <c:pt idx="1488">
                  <c:v>5778.044389925336</c:v>
                </c:pt>
                <c:pt idx="1489">
                  <c:v>5789.8474587207647</c:v>
                </c:pt>
                <c:pt idx="1490">
                  <c:v>5806.3325153500728</c:v>
                </c:pt>
                <c:pt idx="1491">
                  <c:v>5829.8289222801577</c:v>
                </c:pt>
                <c:pt idx="1492">
                  <c:v>5859.6774177010911</c:v>
                </c:pt>
                <c:pt idx="1493">
                  <c:v>5892.5514069008696</c:v>
                </c:pt>
                <c:pt idx="1494">
                  <c:v>5923.9014566838268</c:v>
                </c:pt>
                <c:pt idx="1495">
                  <c:v>5949.897528066329</c:v>
                </c:pt>
                <c:pt idx="1496">
                  <c:v>5969.0420169901408</c:v>
                </c:pt>
                <c:pt idx="1497">
                  <c:v>5982.7688837302485</c:v>
                </c:pt>
                <c:pt idx="1498">
                  <c:v>5994.7962419962987</c:v>
                </c:pt>
                <c:pt idx="1499">
                  <c:v>6009.5225355947305</c:v>
                </c:pt>
                <c:pt idx="1500">
                  <c:v>6030.1549722786285</c:v>
                </c:pt>
                <c:pt idx="1501">
                  <c:v>6057.3677372277862</c:v>
                </c:pt>
                <c:pt idx="1502">
                  <c:v>6089.0504903742085</c:v>
                </c:pt>
                <c:pt idx="1503">
                  <c:v>6121.2419548639755</c:v>
                </c:pt>
                <c:pt idx="1504">
                  <c:v>6149.8285476860165</c:v>
                </c:pt>
                <c:pt idx="1505">
                  <c:v>6172.2912917916155</c:v>
                </c:pt>
                <c:pt idx="1506">
                  <c:v>6188.7491352170518</c:v>
                </c:pt>
                <c:pt idx="1507">
                  <c:v>6201.8711665549763</c:v>
                </c:pt>
                <c:pt idx="1508">
                  <c:v>6215.7139088728609</c:v>
                </c:pt>
                <c:pt idx="1509">
                  <c:v>6233.9818692784147</c:v>
                </c:pt>
                <c:pt idx="1510">
                  <c:v>6258.4676078460325</c:v>
                </c:pt>
                <c:pt idx="1511">
                  <c:v>6288.3182978801815</c:v>
                </c:pt>
                <c:pt idx="1512">
                  <c:v>6320.4325119847654</c:v>
                </c:pt>
                <c:pt idx="1513">
                  <c:v>6350.8042031962659</c:v>
                </c:pt>
                <c:pt idx="1514">
                  <c:v>6376.2309919106765</c:v>
                </c:pt>
                <c:pt idx="1515">
                  <c:v>6395.6577080939969</c:v>
                </c:pt>
                <c:pt idx="1516">
                  <c:v>6410.5960013290432</c:v>
                </c:pt>
                <c:pt idx="1517">
                  <c:v>6424.4466442545036</c:v>
                </c:pt>
                <c:pt idx="1518">
                  <c:v>6441.0352866275816</c:v>
                </c:pt>
                <c:pt idx="1519">
                  <c:v>6462.9871247766196</c:v>
                </c:pt>
                <c:pt idx="1520">
                  <c:v>6490.6309117612946</c:v>
                </c:pt>
                <c:pt idx="1521">
                  <c:v>6521.8931770156341</c:v>
                </c:pt>
                <c:pt idx="1522">
                  <c:v>6553.208112987144</c:v>
                </c:pt>
                <c:pt idx="1523">
                  <c:v>6581.0459037800656</c:v>
                </c:pt>
                <c:pt idx="1524">
                  <c:v>6603.4076956777535</c:v>
                </c:pt>
                <c:pt idx="1525">
                  <c:v>6620.6498938663972</c:v>
                </c:pt>
                <c:pt idx="1526">
                  <c:v>6635.2989370796449</c:v>
                </c:pt>
                <c:pt idx="1527">
                  <c:v>6650.9583802172938</c:v>
                </c:pt>
                <c:pt idx="1528">
                  <c:v>6670.7634477189613</c:v>
                </c:pt>
                <c:pt idx="1529">
                  <c:v>6696.055048259298</c:v>
                </c:pt>
                <c:pt idx="1530">
                  <c:v>6725.8473615819166</c:v>
                </c:pt>
                <c:pt idx="1531">
                  <c:v>6757.2737839047722</c:v>
                </c:pt>
                <c:pt idx="1532">
                  <c:v>6786.822056237831</c:v>
                </c:pt>
                <c:pt idx="1533">
                  <c:v>6811.8305516733717</c:v>
                </c:pt>
                <c:pt idx="1534">
                  <c:v>6831.6070892032385</c:v>
                </c:pt>
                <c:pt idx="1535">
                  <c:v>6847.6909705367589</c:v>
                </c:pt>
                <c:pt idx="1536">
                  <c:v>6863.1730889265973</c:v>
                </c:pt>
                <c:pt idx="1537">
                  <c:v>6881.3642378696104</c:v>
                </c:pt>
                <c:pt idx="1538">
                  <c:v>6904.3927532621574</c:v>
                </c:pt>
                <c:pt idx="1539">
                  <c:v>6932.3187675063409</c:v>
                </c:pt>
                <c:pt idx="1540">
                  <c:v>6963.1364041232255</c:v>
                </c:pt>
                <c:pt idx="1541">
                  <c:v>6993.6525008843055</c:v>
                </c:pt>
                <c:pt idx="1542">
                  <c:v>7020.8547316900285</c:v>
                </c:pt>
                <c:pt idx="1543">
                  <c:v>7043.182726544198</c:v>
                </c:pt>
                <c:pt idx="1544">
                  <c:v>7061.1697764581722</c:v>
                </c:pt>
                <c:pt idx="1545">
                  <c:v>7077.1860637046566</c:v>
                </c:pt>
                <c:pt idx="1546">
                  <c:v>7094.4137774460778</c:v>
                </c:pt>
                <c:pt idx="1547">
                  <c:v>7115.4860146183564</c:v>
                </c:pt>
                <c:pt idx="1548">
                  <c:v>7141.3820116382331</c:v>
                </c:pt>
                <c:pt idx="1549">
                  <c:v>7171.0334307924186</c:v>
                </c:pt>
                <c:pt idx="1550">
                  <c:v>7201.8049805317787</c:v>
                </c:pt>
                <c:pt idx="1551">
                  <c:v>7230.6316640395908</c:v>
                </c:pt>
                <c:pt idx="1552">
                  <c:v>7255.3219405588907</c:v>
                </c:pt>
                <c:pt idx="1553">
                  <c:v>7275.4728791033158</c:v>
                </c:pt>
                <c:pt idx="1554">
                  <c:v>7292.6158807746206</c:v>
                </c:pt>
                <c:pt idx="1555">
                  <c:v>7309.5420546602372</c:v>
                </c:pt>
                <c:pt idx="1556">
                  <c:v>7329.1026422497016</c:v>
                </c:pt>
                <c:pt idx="1557">
                  <c:v>7353.0024190887889</c:v>
                </c:pt>
                <c:pt idx="1558">
                  <c:v>7381.0943460920626</c:v>
                </c:pt>
                <c:pt idx="1559">
                  <c:v>7411.4642816129917</c:v>
                </c:pt>
                <c:pt idx="1560">
                  <c:v>7441.2680069243306</c:v>
                </c:pt>
                <c:pt idx="1561">
                  <c:v>7467.9466030168433</c:v>
                </c:pt>
                <c:pt idx="1562">
                  <c:v>7490.305322456029</c:v>
                </c:pt>
                <c:pt idx="1563">
                  <c:v>7508.9999156706699</c:v>
                </c:pt>
                <c:pt idx="1564">
                  <c:v>7526.23728571024</c:v>
                </c:pt>
                <c:pt idx="1565">
                  <c:v>7544.813369811246</c:v>
                </c:pt>
                <c:pt idx="1566">
                  <c:v>7566.9289261061576</c:v>
                </c:pt>
                <c:pt idx="1567">
                  <c:v>7593.2598954653395</c:v>
                </c:pt>
                <c:pt idx="1568">
                  <c:v>7622.6975592923391</c:v>
                </c:pt>
                <c:pt idx="1569">
                  <c:v>7652.8383771935742</c:v>
                </c:pt>
                <c:pt idx="1570">
                  <c:v>7681.0207222613244</c:v>
                </c:pt>
                <c:pt idx="1571">
                  <c:v>7705.4555458023433</c:v>
                </c:pt>
                <c:pt idx="1572">
                  <c:v>7725.9681566046775</c:v>
                </c:pt>
                <c:pt idx="1573">
                  <c:v>7744.0544030359897</c:v>
                </c:pt>
                <c:pt idx="1574">
                  <c:v>7762.2231669242046</c:v>
                </c:pt>
                <c:pt idx="1575">
                  <c:v>7782.9183695460661</c:v>
                </c:pt>
                <c:pt idx="1576">
                  <c:v>7807.4875034158713</c:v>
                </c:pt>
                <c:pt idx="1577">
                  <c:v>7835.6259562193127</c:v>
                </c:pt>
                <c:pt idx="1578">
                  <c:v>7865.5262445121325</c:v>
                </c:pt>
                <c:pt idx="1579">
                  <c:v>7894.6742193946893</c:v>
                </c:pt>
                <c:pt idx="1580">
                  <c:v>7920.9051143912466</c:v>
                </c:pt>
                <c:pt idx="1581">
                  <c:v>7943.3235273098935</c:v>
                </c:pt>
                <c:pt idx="1582">
                  <c:v>7962.6712374174567</c:v>
                </c:pt>
                <c:pt idx="1583">
                  <c:v>7980.9830900873194</c:v>
                </c:pt>
                <c:pt idx="1584">
                  <c:v>8000.708273667944</c:v>
                </c:pt>
                <c:pt idx="1585">
                  <c:v>8023.6674392828827</c:v>
                </c:pt>
                <c:pt idx="1586">
                  <c:v>8050.2959981940821</c:v>
                </c:pt>
                <c:pt idx="1587">
                  <c:v>8079.4738198163695</c:v>
                </c:pt>
                <c:pt idx="1588">
                  <c:v>8109.020336458856</c:v>
                </c:pt>
                <c:pt idx="1589">
                  <c:v>8136.6373491623026</c:v>
                </c:pt>
                <c:pt idx="1590">
                  <c:v>8160.8755353592142</c:v>
                </c:pt>
                <c:pt idx="1591">
                  <c:v>8181.7419178118826</c:v>
                </c:pt>
                <c:pt idx="1592">
                  <c:v>8200.6735292537942</c:v>
                </c:pt>
                <c:pt idx="1593">
                  <c:v>8219.9106308552982</c:v>
                </c:pt>
                <c:pt idx="1594">
                  <c:v>8241.5407387069481</c:v>
                </c:pt>
                <c:pt idx="1595">
                  <c:v>8266.6120000804531</c:v>
                </c:pt>
                <c:pt idx="1596">
                  <c:v>8294.7056827742981</c:v>
                </c:pt>
                <c:pt idx="1597">
                  <c:v>8324.1336903031497</c:v>
                </c:pt>
                <c:pt idx="1598">
                  <c:v>8352.6724405570931</c:v>
                </c:pt>
                <c:pt idx="1599">
                  <c:v>8378.5074273295795</c:v>
                </c:pt>
                <c:pt idx="1600">
                  <c:v>8400.9978235616927</c:v>
                </c:pt>
                <c:pt idx="1601">
                  <c:v>8420.9328121657163</c:v>
                </c:pt>
                <c:pt idx="1602">
                  <c:v>8440.1725473030783</c:v>
                </c:pt>
                <c:pt idx="1603">
                  <c:v>8460.8537044003624</c:v>
                </c:pt>
                <c:pt idx="1604">
                  <c:v>8484.4756432063696</c:v>
                </c:pt>
                <c:pt idx="1605">
                  <c:v>8511.2771376389483</c:v>
                </c:pt>
                <c:pt idx="1606">
                  <c:v>8540.1512247922165</c:v>
                </c:pt>
                <c:pt idx="1607">
                  <c:v>8569.1332869156831</c:v>
                </c:pt>
                <c:pt idx="1608">
                  <c:v>8596.2429050437131</c:v>
                </c:pt>
                <c:pt idx="1609">
                  <c:v>8620.3230790891121</c:v>
                </c:pt>
                <c:pt idx="1610">
                  <c:v>8641.5177756788144</c:v>
                </c:pt>
                <c:pt idx="1611">
                  <c:v>8661.1955556139856</c:v>
                </c:pt>
                <c:pt idx="1612">
                  <c:v>8681.3491276942677</c:v>
                </c:pt>
                <c:pt idx="1613">
                  <c:v>8703.7464723260455</c:v>
                </c:pt>
                <c:pt idx="1614">
                  <c:v>8729.1846730291763</c:v>
                </c:pt>
                <c:pt idx="1615">
                  <c:v>8757.1668693716765</c:v>
                </c:pt>
                <c:pt idx="1616">
                  <c:v>8786.1287410535624</c:v>
                </c:pt>
                <c:pt idx="1617">
                  <c:v>8814.1162044677803</c:v>
                </c:pt>
                <c:pt idx="1618">
                  <c:v>8839.615854340942</c:v>
                </c:pt>
                <c:pt idx="1619">
                  <c:v>8862.1914015658167</c:v>
                </c:pt>
                <c:pt idx="1620">
                  <c:v>8882.653097341552</c:v>
                </c:pt>
                <c:pt idx="1621">
                  <c:v>8902.6978166063491</c:v>
                </c:pt>
                <c:pt idx="1622">
                  <c:v>8924.1769350687755</c:v>
                </c:pt>
                <c:pt idx="1623">
                  <c:v>8948.3132912124911</c:v>
                </c:pt>
                <c:pt idx="1624">
                  <c:v>8975.1902803396806</c:v>
                </c:pt>
                <c:pt idx="1625">
                  <c:v>9003.7334198200551</c:v>
                </c:pt>
                <c:pt idx="1626">
                  <c:v>9032.1799963189478</c:v>
                </c:pt>
                <c:pt idx="1627">
                  <c:v>9058.835768434019</c:v>
                </c:pt>
                <c:pt idx="1628">
                  <c:v>9082.787777067635</c:v>
                </c:pt>
                <c:pt idx="1629">
                  <c:v>9104.2853302810727</c:v>
                </c:pt>
                <c:pt idx="1630">
                  <c:v>9124.6100821921627</c:v>
                </c:pt>
                <c:pt idx="1631">
                  <c:v>9145.5352802790057</c:v>
                </c:pt>
                <c:pt idx="1632">
                  <c:v>9168.5506279922574</c:v>
                </c:pt>
                <c:pt idx="1633">
                  <c:v>9194.2390146019516</c:v>
                </c:pt>
                <c:pt idx="1634">
                  <c:v>9222.05617603065</c:v>
                </c:pt>
                <c:pt idx="1635">
                  <c:v>9250.5624460090021</c:v>
                </c:pt>
                <c:pt idx="1636">
                  <c:v>9278.0469040742355</c:v>
                </c:pt>
                <c:pt idx="1637">
                  <c:v>9303.2577428482437</c:v>
                </c:pt>
                <c:pt idx="1638">
                  <c:v>9325.9245859828807</c:v>
                </c:pt>
                <c:pt idx="1639">
                  <c:v>9346.8594403678708</c:v>
                </c:pt>
                <c:pt idx="1640">
                  <c:v>9367.5985352540411</c:v>
                </c:pt>
                <c:pt idx="1641">
                  <c:v>9389.7404269075378</c:v>
                </c:pt>
                <c:pt idx="1642">
                  <c:v>9414.2726912753242</c:v>
                </c:pt>
                <c:pt idx="1643">
                  <c:v>9441.1567031648046</c:v>
                </c:pt>
                <c:pt idx="1644">
                  <c:v>9469.3609943647098</c:v>
                </c:pt>
                <c:pt idx="1645">
                  <c:v>9497.3124661221955</c:v>
                </c:pt>
                <c:pt idx="1646">
                  <c:v>9523.5679407867647</c:v>
                </c:pt>
                <c:pt idx="1647">
                  <c:v>9547.4233864388989</c:v>
                </c:pt>
                <c:pt idx="1648">
                  <c:v>9569.2009722986277</c:v>
                </c:pt>
                <c:pt idx="1649">
                  <c:v>9590.0989571816008</c:v>
                </c:pt>
                <c:pt idx="1650">
                  <c:v>9611.6746386255072</c:v>
                </c:pt>
                <c:pt idx="1651">
                  <c:v>9635.1771904725938</c:v>
                </c:pt>
                <c:pt idx="1652">
                  <c:v>9661.0271006149469</c:v>
                </c:pt>
                <c:pt idx="1653">
                  <c:v>9688.6432354731078</c:v>
                </c:pt>
                <c:pt idx="1654">
                  <c:v>9716.7097049630811</c:v>
                </c:pt>
                <c:pt idx="1655">
                  <c:v>9743.7385613247825</c:v>
                </c:pt>
                <c:pt idx="1656">
                  <c:v>9768.7009698827987</c:v>
                </c:pt>
                <c:pt idx="1657">
                  <c:v>9791.4617424630578</c:v>
                </c:pt>
                <c:pt idx="1658">
                  <c:v>9812.8179625854191</c:v>
                </c:pt>
                <c:pt idx="1659">
                  <c:v>9834.151358730338</c:v>
                </c:pt>
                <c:pt idx="1660">
                  <c:v>9856.837514461271</c:v>
                </c:pt>
                <c:pt idx="1661">
                  <c:v>9881.660345618784</c:v>
                </c:pt>
                <c:pt idx="1662">
                  <c:v>9908.4908089458077</c:v>
                </c:pt>
                <c:pt idx="1663">
                  <c:v>9936.3527404841007</c:v>
                </c:pt>
                <c:pt idx="1664">
                  <c:v>9963.8494883833391</c:v>
                </c:pt>
                <c:pt idx="1665">
                  <c:v>9989.7564584692918</c:v>
                </c:pt>
                <c:pt idx="1666">
                  <c:v>10013.540798653248</c:v>
                </c:pt>
                <c:pt idx="1667">
                  <c:v>10035.577348872403</c:v>
                </c:pt>
                <c:pt idx="1668">
                  <c:v>10056.974827723212</c:v>
                </c:pt>
                <c:pt idx="1669">
                  <c:v>10079.100040316274</c:v>
                </c:pt>
                <c:pt idx="1670">
                  <c:v>10102.991477625141</c:v>
                </c:pt>
                <c:pt idx="1671">
                  <c:v>10128.928294450827</c:v>
                </c:pt>
                <c:pt idx="1672">
                  <c:v>10156.321456606296</c:v>
                </c:pt>
                <c:pt idx="1673">
                  <c:v>10183.974460966476</c:v>
                </c:pt>
                <c:pt idx="1674">
                  <c:v>10210.595997115386</c:v>
                </c:pt>
                <c:pt idx="1675">
                  <c:v>10235.351234185862</c:v>
                </c:pt>
                <c:pt idx="1676">
                  <c:v>10258.208569747603</c:v>
                </c:pt>
                <c:pt idx="1677">
                  <c:v>10279.937874116591</c:v>
                </c:pt>
                <c:pt idx="1678">
                  <c:v>10301.777786991641</c:v>
                </c:pt>
                <c:pt idx="1679">
                  <c:v>10324.906376746812</c:v>
                </c:pt>
                <c:pt idx="1680">
                  <c:v>10349.936379391866</c:v>
                </c:pt>
                <c:pt idx="1681">
                  <c:v>10376.671157582696</c:v>
                </c:pt>
                <c:pt idx="1682">
                  <c:v>10404.20565282924</c:v>
                </c:pt>
                <c:pt idx="1683">
                  <c:v>10431.29683620626</c:v>
                </c:pt>
                <c:pt idx="1684">
                  <c:v>10456.915873038344</c:v>
                </c:pt>
                <c:pt idx="1685">
                  <c:v>10480.665099410851</c:v>
                </c:pt>
                <c:pt idx="1686">
                  <c:v>10502.950957691284</c:v>
                </c:pt>
                <c:pt idx="1687">
                  <c:v>10524.797015483337</c:v>
                </c:pt>
                <c:pt idx="1688">
                  <c:v>10547.393630995079</c:v>
                </c:pt>
                <c:pt idx="1689">
                  <c:v>10571.600214761689</c:v>
                </c:pt>
                <c:pt idx="1690">
                  <c:v>10597.582679542254</c:v>
                </c:pt>
                <c:pt idx="1691">
                  <c:v>10624.753746840317</c:v>
                </c:pt>
                <c:pt idx="1692">
                  <c:v>10652.032789108582</c:v>
                </c:pt>
                <c:pt idx="1693">
                  <c:v>10678.307576369449</c:v>
                </c:pt>
                <c:pt idx="1694">
                  <c:v>10702.90743482427</c:v>
                </c:pt>
                <c:pt idx="1695">
                  <c:v>10725.878012427929</c:v>
                </c:pt>
                <c:pt idx="1696">
                  <c:v>10747.955821375535</c:v>
                </c:pt>
                <c:pt idx="1697">
                  <c:v>10770.244313191826</c:v>
                </c:pt>
                <c:pt idx="1698">
                  <c:v>10793.743353657768</c:v>
                </c:pt>
                <c:pt idx="1699">
                  <c:v>10818.928734918478</c:v>
                </c:pt>
                <c:pt idx="1700">
                  <c:v>10845.554660293818</c:v>
                </c:pt>
                <c:pt idx="1701">
                  <c:v>10872.768742010903</c:v>
                </c:pt>
                <c:pt idx="1702">
                  <c:v>10899.481574069579</c:v>
                </c:pt>
                <c:pt idx="1703">
                  <c:v>10924.831990244089</c:v>
                </c:pt>
                <c:pt idx="1704">
                  <c:v>10948.548736341007</c:v>
                </c:pt>
                <c:pt idx="1705">
                  <c:v>10971.0531780977</c:v>
                </c:pt>
                <c:pt idx="1706">
                  <c:v>10993.274075826956</c:v>
                </c:pt>
                <c:pt idx="1707">
                  <c:v>11016.24992050233</c:v>
                </c:pt>
                <c:pt idx="1708">
                  <c:v>11040.683866198062</c:v>
                </c:pt>
                <c:pt idx="1709">
                  <c:v>11066.654041144622</c:v>
                </c:pt>
                <c:pt idx="1710">
                  <c:v>11093.586334524844</c:v>
                </c:pt>
                <c:pt idx="1711">
                  <c:v>11120.507215916343</c:v>
                </c:pt>
                <c:pt idx="1712">
                  <c:v>11146.463345338323</c:v>
                </c:pt>
                <c:pt idx="1713">
                  <c:v>11170.920115011495</c:v>
                </c:pt>
                <c:pt idx="1714">
                  <c:v>11193.986377751349</c:v>
                </c:pt>
                <c:pt idx="1715">
                  <c:v>11216.359142715115</c:v>
                </c:pt>
                <c:pt idx="1716">
                  <c:v>11239.018085242176</c:v>
                </c:pt>
                <c:pt idx="1717">
                  <c:v>11262.80681465256</c:v>
                </c:pt>
                <c:pt idx="1718">
                  <c:v>11288.083491823032</c:v>
                </c:pt>
                <c:pt idx="1719">
                  <c:v>11314.568084107299</c:v>
                </c:pt>
                <c:pt idx="1720">
                  <c:v>11341.474919974218</c:v>
                </c:pt>
                <c:pt idx="1721">
                  <c:v>11367.84978159771</c:v>
                </c:pt>
                <c:pt idx="1722">
                  <c:v>11392.978102914816</c:v>
                </c:pt>
                <c:pt idx="1723">
                  <c:v>11416.679047796582</c:v>
                </c:pt>
                <c:pt idx="1724">
                  <c:v>11439.38276043324</c:v>
                </c:pt>
                <c:pt idx="1725">
                  <c:v>11461.932850144814</c:v>
                </c:pt>
                <c:pt idx="1726">
                  <c:v>11485.22647481379</c:v>
                </c:pt>
                <c:pt idx="1727">
                  <c:v>11509.835111721473</c:v>
                </c:pt>
                <c:pt idx="1728">
                  <c:v>11535.764905784868</c:v>
                </c:pt>
                <c:pt idx="1729">
                  <c:v>11562.462814473676</c:v>
                </c:pt>
                <c:pt idx="1730">
                  <c:v>11589.059770954575</c:v>
                </c:pt>
                <c:pt idx="1731">
                  <c:v>11614.73850126612</c:v>
                </c:pt>
                <c:pt idx="1732">
                  <c:v>11639.084662433232</c:v>
                </c:pt>
                <c:pt idx="1733">
                  <c:v>11662.25099953571</c:v>
                </c:pt>
                <c:pt idx="1734">
                  <c:v>11684.894140847622</c:v>
                </c:pt>
                <c:pt idx="1735">
                  <c:v>11707.881397511717</c:v>
                </c:pt>
                <c:pt idx="1736">
                  <c:v>11731.912412221089</c:v>
                </c:pt>
                <c:pt idx="1737">
                  <c:v>11757.244393644591</c:v>
                </c:pt>
                <c:pt idx="1738">
                  <c:v>11783.581507920777</c:v>
                </c:pt>
                <c:pt idx="1739">
                  <c:v>11810.205677605545</c:v>
                </c:pt>
                <c:pt idx="1740">
                  <c:v>11836.285583212879</c:v>
                </c:pt>
                <c:pt idx="1741">
                  <c:v>11861.228679174599</c:v>
                </c:pt>
                <c:pt idx="1742">
                  <c:v>11884.93313543751</c:v>
                </c:pt>
                <c:pt idx="1743">
                  <c:v>11907.824706965412</c:v>
                </c:pt>
                <c:pt idx="1744">
                  <c:v>11930.664485621428</c:v>
                </c:pt>
                <c:pt idx="1745">
                  <c:v>11954.227608793261</c:v>
                </c:pt>
                <c:pt idx="1746">
                  <c:v>11978.970556029733</c:v>
                </c:pt>
                <c:pt idx="1747">
                  <c:v>12004.84680153067</c:v>
                </c:pt>
                <c:pt idx="1748">
                  <c:v>12031.327004588504</c:v>
                </c:pt>
                <c:pt idx="1749">
                  <c:v>12057.63602781553</c:v>
                </c:pt>
                <c:pt idx="1750">
                  <c:v>12083.082129126236</c:v>
                </c:pt>
                <c:pt idx="1751">
                  <c:v>12107.347528527021</c:v>
                </c:pt>
                <c:pt idx="1752">
                  <c:v>12130.618329218556</c:v>
                </c:pt>
                <c:pt idx="1753">
                  <c:v>12153.498488757738</c:v>
                </c:pt>
                <c:pt idx="1754">
                  <c:v>12176.750854698261</c:v>
                </c:pt>
                <c:pt idx="1755">
                  <c:v>12200.96709476302</c:v>
                </c:pt>
                <c:pt idx="1756">
                  <c:v>12226.327167235677</c:v>
                </c:pt>
                <c:pt idx="1757">
                  <c:v>12252.522948420787</c:v>
                </c:pt>
                <c:pt idx="1758">
                  <c:v>12278.894298663134</c:v>
                </c:pt>
                <c:pt idx="1759">
                  <c:v>12304.719629137473</c:v>
                </c:pt>
                <c:pt idx="1760">
                  <c:v>12329.516124936401</c:v>
                </c:pt>
                <c:pt idx="1761">
                  <c:v>12353.243405176752</c:v>
                </c:pt>
                <c:pt idx="1762">
                  <c:v>12376.314934988322</c:v>
                </c:pt>
                <c:pt idx="1763">
                  <c:v>12399.416311539622</c:v>
                </c:pt>
                <c:pt idx="1764">
                  <c:v>12423.209430176439</c:v>
                </c:pt>
                <c:pt idx="1765">
                  <c:v>12448.055963156678</c:v>
                </c:pt>
                <c:pt idx="1766">
                  <c:v>12473.867248106439</c:v>
                </c:pt>
                <c:pt idx="1767">
                  <c:v>12500.146424593735</c:v>
                </c:pt>
                <c:pt idx="1768">
                  <c:v>12526.206139759486</c:v>
                </c:pt>
                <c:pt idx="1769">
                  <c:v>12551.461748643091</c:v>
                </c:pt>
                <c:pt idx="1770">
                  <c:v>12575.67711086256</c:v>
                </c:pt>
                <c:pt idx="1771">
                  <c:v>12599.057642214868</c:v>
                </c:pt>
                <c:pt idx="1772">
                  <c:v>12622.161652302026</c:v>
                </c:pt>
                <c:pt idx="1773">
                  <c:v>12645.65630354154</c:v>
                </c:pt>
                <c:pt idx="1774">
                  <c:v>12670.034067138955</c:v>
                </c:pt>
                <c:pt idx="1775">
                  <c:v>12695.407307290907</c:v>
                </c:pt>
                <c:pt idx="1776">
                  <c:v>12721.465266766085</c:v>
                </c:pt>
                <c:pt idx="1777">
                  <c:v>12747.612766460456</c:v>
                </c:pt>
                <c:pt idx="1778">
                  <c:v>12773.223902684964</c:v>
                </c:pt>
                <c:pt idx="1779">
                  <c:v>12797.908912132545</c:v>
                </c:pt>
                <c:pt idx="1780">
                  <c:v>12821.675695410775</c:v>
                </c:pt>
                <c:pt idx="1781">
                  <c:v>12844.920160743724</c:v>
                </c:pt>
                <c:pt idx="1782">
                  <c:v>12868.254166295865</c:v>
                </c:pt>
                <c:pt idx="1783">
                  <c:v>12892.243922276784</c:v>
                </c:pt>
                <c:pt idx="1784">
                  <c:v>12917.170339178068</c:v>
                </c:pt>
                <c:pt idx="1785">
                  <c:v>12942.914030040793</c:v>
                </c:pt>
                <c:pt idx="1786">
                  <c:v>12969.010614708563</c:v>
                </c:pt>
                <c:pt idx="1787">
                  <c:v>12994.86579192263</c:v>
                </c:pt>
                <c:pt idx="1788">
                  <c:v>13019.978312024587</c:v>
                </c:pt>
                <c:pt idx="1789">
                  <c:v>13044.16997242133</c:v>
                </c:pt>
                <c:pt idx="1790">
                  <c:v>13067.663745815556</c:v>
                </c:pt>
                <c:pt idx="1791">
                  <c:v>13090.972293854396</c:v>
                </c:pt>
                <c:pt idx="1792">
                  <c:v>13114.680261498452</c:v>
                </c:pt>
                <c:pt idx="1793">
                  <c:v>13139.190579734082</c:v>
                </c:pt>
                <c:pt idx="1794">
                  <c:v>13164.562942040748</c:v>
                </c:pt>
                <c:pt idx="1795">
                  <c:v>13190.491858258858</c:v>
                </c:pt>
                <c:pt idx="1796">
                  <c:v>13216.440087073262</c:v>
                </c:pt>
                <c:pt idx="1797">
                  <c:v>13241.871265014104</c:v>
                </c:pt>
                <c:pt idx="1798">
                  <c:v>13266.473757004784</c:v>
                </c:pt>
                <c:pt idx="1799">
                  <c:v>13290.292333154899</c:v>
                </c:pt>
                <c:pt idx="1800">
                  <c:v>13313.70183340165</c:v>
                </c:pt>
                <c:pt idx="1801">
                  <c:v>13337.244766131902</c:v>
                </c:pt>
                <c:pt idx="1802">
                  <c:v>13361.4013127172</c:v>
                </c:pt>
                <c:pt idx="1803">
                  <c:v>13386.384789562084</c:v>
                </c:pt>
                <c:pt idx="1804">
                  <c:v>13412.057374956627</c:v>
                </c:pt>
                <c:pt idx="1805">
                  <c:v>13437.98980255588</c:v>
                </c:pt>
                <c:pt idx="1806">
                  <c:v>13463.649220271131</c:v>
                </c:pt>
                <c:pt idx="1807">
                  <c:v>13488.624796508439</c:v>
                </c:pt>
                <c:pt idx="1808">
                  <c:v>13512.803289225891</c:v>
                </c:pt>
                <c:pt idx="1809">
                  <c:v>13536.40942681675</c:v>
                </c:pt>
                <c:pt idx="1810">
                  <c:v>13559.906711592119</c:v>
                </c:pt>
                <c:pt idx="1811">
                  <c:v>13583.799026746272</c:v>
                </c:pt>
                <c:pt idx="1812">
                  <c:v>13608.415564261533</c:v>
                </c:pt>
                <c:pt idx="1813">
                  <c:v>13633.775636734192</c:v>
                </c:pt>
                <c:pt idx="1814">
                  <c:v>13659.583410302806</c:v>
                </c:pt>
                <c:pt idx="1815">
                  <c:v>13685.358703595834</c:v>
                </c:pt>
                <c:pt idx="1816">
                  <c:v>13710.639769992735</c:v>
                </c:pt>
                <c:pt idx="1817">
                  <c:v>13735.182568503955</c:v>
                </c:pt>
                <c:pt idx="1818">
                  <c:v>13759.0564489071</c:v>
                </c:pt>
                <c:pt idx="1819">
                  <c:v>13782.61606069779</c:v>
                </c:pt>
                <c:pt idx="1820">
                  <c:v>13806.342463092855</c:v>
                </c:pt>
                <c:pt idx="1821">
                  <c:v>13830.639464923943</c:v>
                </c:pt>
                <c:pt idx="1822">
                  <c:v>13855.665956187851</c:v>
                </c:pt>
                <c:pt idx="1823">
                  <c:v>13881.267436114213</c:v>
                </c:pt>
                <c:pt idx="1824">
                  <c:v>13907.049752169527</c:v>
                </c:pt>
                <c:pt idx="1825">
                  <c:v>13932.548524197404</c:v>
                </c:pt>
                <c:pt idx="1826">
                  <c:v>13957.424026072089</c:v>
                </c:pt>
                <c:pt idx="1827">
                  <c:v>13981.606030170686</c:v>
                </c:pt>
                <c:pt idx="1828">
                  <c:v>14005.319264886459</c:v>
                </c:pt>
                <c:pt idx="1829">
                  <c:v>14028.982462420916</c:v>
                </c:pt>
                <c:pt idx="1830">
                  <c:v>14053.0319118813</c:v>
                </c:pt>
                <c:pt idx="1831">
                  <c:v>14077.732722544033</c:v>
                </c:pt>
                <c:pt idx="1832">
                  <c:v>14103.072604575109</c:v>
                </c:pt>
                <c:pt idx="1833">
                  <c:v>14128.767136101806</c:v>
                </c:pt>
                <c:pt idx="1834">
                  <c:v>14154.387050779178</c:v>
                </c:pt>
                <c:pt idx="1835">
                  <c:v>14179.54170745487</c:v>
                </c:pt>
                <c:pt idx="1836">
                  <c:v>14204.039735856493</c:v>
                </c:pt>
                <c:pt idx="1837">
                  <c:v>14227.973309739098</c:v>
                </c:pt>
                <c:pt idx="1838">
                  <c:v>14251.67074323972</c:v>
                </c:pt>
                <c:pt idx="1839">
                  <c:v>14275.55954701273</c:v>
                </c:pt>
                <c:pt idx="1840">
                  <c:v>14299.984714255599</c:v>
                </c:pt>
                <c:pt idx="1841">
                  <c:v>14325.044563640384</c:v>
                </c:pt>
                <c:pt idx="1842">
                  <c:v>14350.576693789135</c:v>
                </c:pt>
                <c:pt idx="1843">
                  <c:v>14376.223821670377</c:v>
                </c:pt>
                <c:pt idx="1844">
                  <c:v>14401.583016297751</c:v>
                </c:pt>
                <c:pt idx="1845">
                  <c:v>14426.377756406107</c:v>
                </c:pt>
                <c:pt idx="1846">
                  <c:v>14450.572050338709</c:v>
                </c:pt>
                <c:pt idx="1847">
                  <c:v>14474.384481571822</c:v>
                </c:pt>
                <c:pt idx="1848">
                  <c:v>14498.194279269075</c:v>
                </c:pt>
                <c:pt idx="1849">
                  <c:v>14522.375405522385</c:v>
                </c:pt>
                <c:pt idx="1850">
                  <c:v>14547.14029889101</c:v>
                </c:pt>
                <c:pt idx="1851">
                  <c:v>14572.45208987293</c:v>
                </c:pt>
                <c:pt idx="1852">
                  <c:v>14598.042157810569</c:v>
                </c:pt>
                <c:pt idx="1853">
                  <c:v>14623.527762159154</c:v>
                </c:pt>
                <c:pt idx="1854">
                  <c:v>14648.574443864645</c:v>
                </c:pt>
                <c:pt idx="1855">
                  <c:v>14673.041747681251</c:v>
                </c:pt>
                <c:pt idx="1856">
                  <c:v>14697.032381507459</c:v>
                </c:pt>
                <c:pt idx="1857">
                  <c:v>14720.853591193432</c:v>
                </c:pt>
                <c:pt idx="1858">
                  <c:v>14744.875827449943</c:v>
                </c:pt>
                <c:pt idx="1859">
                  <c:v>14769.383512149714</c:v>
                </c:pt>
                <c:pt idx="1860">
                  <c:v>14794.445995070357</c:v>
                </c:pt>
                <c:pt idx="1861">
                  <c:v>14819.905264060355</c:v>
                </c:pt>
                <c:pt idx="1862">
                  <c:v>14845.431249292105</c:v>
                </c:pt>
                <c:pt idx="1863">
                  <c:v>14870.67281265113</c:v>
                </c:pt>
                <c:pt idx="1864">
                  <c:v>14895.401714363019</c:v>
                </c:pt>
                <c:pt idx="1865">
                  <c:v>14919.612687356061</c:v>
                </c:pt>
                <c:pt idx="1866">
                  <c:v>14943.518170189509</c:v>
                </c:pt>
                <c:pt idx="1867">
                  <c:v>14967.458766834403</c:v>
                </c:pt>
                <c:pt idx="1868">
                  <c:v>14991.752257284345</c:v>
                </c:pt>
                <c:pt idx="1869">
                  <c:v>15016.567187834282</c:v>
                </c:pt>
                <c:pt idx="1870">
                  <c:v>15041.843865004754</c:v>
                </c:pt>
                <c:pt idx="1871">
                  <c:v>15067.332980734483</c:v>
                </c:pt>
                <c:pt idx="1872">
                  <c:v>15092.697442433575</c:v>
                </c:pt>
                <c:pt idx="1873">
                  <c:v>15117.654583919875</c:v>
                </c:pt>
                <c:pt idx="1874">
                  <c:v>15142.102575140183</c:v>
                </c:pt>
                <c:pt idx="1875">
                  <c:v>15166.153780291139</c:v>
                </c:pt>
                <c:pt idx="1876">
                  <c:v>15190.085598483172</c:v>
                </c:pt>
                <c:pt idx="1877">
                  <c:v>15214.226343853319</c:v>
                </c:pt>
                <c:pt idx="1878">
                  <c:v>15238.807767557129</c:v>
                </c:pt>
                <c:pt idx="1879">
                  <c:v>15263.87551754949</c:v>
                </c:pt>
                <c:pt idx="1880">
                  <c:v>15289.264558916591</c:v>
                </c:pt>
                <c:pt idx="1881">
                  <c:v>15314.678179951708</c:v>
                </c:pt>
                <c:pt idx="1882">
                  <c:v>15339.816157566964</c:v>
                </c:pt>
                <c:pt idx="1883">
                  <c:v>15364.494144252256</c:v>
                </c:pt>
                <c:pt idx="1884">
                  <c:v>15388.729696913309</c:v>
                </c:pt>
                <c:pt idx="1885">
                  <c:v>15412.722964275375</c:v>
                </c:pt>
                <c:pt idx="1886">
                  <c:v>15436.775925116905</c:v>
                </c:pt>
                <c:pt idx="1887">
                  <c:v>15461.164222857753</c:v>
                </c:pt>
                <c:pt idx="1888">
                  <c:v>15486.012511528566</c:v>
                </c:pt>
                <c:pt idx="1889">
                  <c:v>15511.252319197018</c:v>
                </c:pt>
                <c:pt idx="1890">
                  <c:v>15536.650139016981</c:v>
                </c:pt>
                <c:pt idx="1891">
                  <c:v>15561.907503591159</c:v>
                </c:pt>
                <c:pt idx="1892">
                  <c:v>15586.799684526281</c:v>
                </c:pt>
                <c:pt idx="1893">
                  <c:v>15611.249431437165</c:v>
                </c:pt>
                <c:pt idx="1894">
                  <c:v>15635.362085758152</c:v>
                </c:pt>
                <c:pt idx="1895">
                  <c:v>15659.397489693954</c:v>
                </c:pt>
                <c:pt idx="1896">
                  <c:v>15683.640065117297</c:v>
                </c:pt>
                <c:pt idx="1897">
                  <c:v>15708.281182300572</c:v>
                </c:pt>
                <c:pt idx="1898">
                  <c:v>15733.343665221213</c:v>
                </c:pt>
                <c:pt idx="1899">
                  <c:v>15758.664234655995</c:v>
                </c:pt>
                <c:pt idx="1900">
                  <c:v>15783.979537019059</c:v>
                </c:pt>
                <c:pt idx="1901">
                  <c:v>15809.027974415121</c:v>
                </c:pt>
                <c:pt idx="1902">
                  <c:v>15833.667335907821</c:v>
                </c:pt>
                <c:pt idx="1903">
                  <c:v>15857.929223927462</c:v>
                </c:pt>
                <c:pt idx="1904">
                  <c:v>15882.003253055855</c:v>
                </c:pt>
                <c:pt idx="1905">
                  <c:v>15906.159799641153</c:v>
                </c:pt>
                <c:pt idx="1906">
                  <c:v>15930.62710345776</c:v>
                </c:pt>
                <c:pt idx="1907">
                  <c:v>15955.498216106012</c:v>
                </c:pt>
                <c:pt idx="1908">
                  <c:v>15980.697642891302</c:v>
                </c:pt>
                <c:pt idx="1909">
                  <c:v>16006.011189563791</c:v>
                </c:pt>
                <c:pt idx="1910">
                  <c:v>16031.177258228205</c:v>
                </c:pt>
                <c:pt idx="1911">
                  <c:v>16056.000967231004</c:v>
                </c:pt>
                <c:pt idx="1912">
                  <c:v>16080.434912926736</c:v>
                </c:pt>
                <c:pt idx="1913">
                  <c:v>16104.600237964894</c:v>
                </c:pt>
                <c:pt idx="1914">
                  <c:v>16128.725182119888</c:v>
                </c:pt>
                <c:pt idx="1915">
                  <c:v>16153.05554207185</c:v>
                </c:pt>
                <c:pt idx="1916">
                  <c:v>16177.747574281722</c:v>
                </c:pt>
                <c:pt idx="1917">
                  <c:v>16202.797767368358</c:v>
                </c:pt>
                <c:pt idx="1918">
                  <c:v>16228.055131942532</c:v>
                </c:pt>
                <c:pt idx="1919">
                  <c:v>16253.28440546755</c:v>
                </c:pt>
                <c:pt idx="1920">
                  <c:v>16278.259103859575</c:v>
                </c:pt>
                <c:pt idx="1921">
                  <c:v>16302.870374303116</c:v>
                </c:pt>
                <c:pt idx="1922">
                  <c:v>16327.162109062487</c:v>
                </c:pt>
                <c:pt idx="1923">
                  <c:v>16351.311632885494</c:v>
                </c:pt>
                <c:pt idx="1924">
                  <c:v>16375.554208308837</c:v>
                </c:pt>
                <c:pt idx="1925">
                  <c:v>16400.086472676623</c:v>
                </c:pt>
                <c:pt idx="1926">
                  <c:v>16424.9751422306</c:v>
                </c:pt>
                <c:pt idx="1927">
                  <c:v>16450.135943823294</c:v>
                </c:pt>
                <c:pt idx="1928">
                  <c:v>16475.373995801176</c:v>
                </c:pt>
                <c:pt idx="1929">
                  <c:v>16500.459302699259</c:v>
                </c:pt>
                <c:pt idx="1930">
                  <c:v>16525.235608056602</c:v>
                </c:pt>
                <c:pt idx="1931">
                  <c:v>16549.67482082405</c:v>
                </c:pt>
                <c:pt idx="1932">
                  <c:v>16573.89281657938</c:v>
                </c:pt>
                <c:pt idx="1933">
                  <c:v>16598.100278191276</c:v>
                </c:pt>
                <c:pt idx="1934">
                  <c:v>16622.504377147281</c:v>
                </c:pt>
                <c:pt idx="1935">
                  <c:v>16647.23327885917</c:v>
                </c:pt>
                <c:pt idx="1936">
                  <c:v>16672.269426421226</c:v>
                </c:pt>
                <c:pt idx="1937">
                  <c:v>16697.470608897085</c:v>
                </c:pt>
                <c:pt idx="1938">
                  <c:v>16722.622632036921</c:v>
                </c:pt>
                <c:pt idx="1939">
                  <c:v>16747.535881258907</c:v>
                </c:pt>
                <c:pt idx="1940">
                  <c:v>16772.127839106153</c:v>
                </c:pt>
                <c:pt idx="1941">
                  <c:v>16796.449420605255</c:v>
                </c:pt>
                <c:pt idx="1942">
                  <c:v>16820.667416360586</c:v>
                </c:pt>
                <c:pt idx="1943">
                  <c:v>16844.988997859684</c:v>
                </c:pt>
                <c:pt idx="1944">
                  <c:v>16869.573932944641</c:v>
                </c:pt>
                <c:pt idx="1945">
                  <c:v>16894.480159404342</c:v>
                </c:pt>
                <c:pt idx="1946">
                  <c:v>16919.618137019595</c:v>
                </c:pt>
                <c:pt idx="1947">
                  <c:v>16944.791228446298</c:v>
                </c:pt>
                <c:pt idx="1948">
                  <c:v>16969.811574793202</c:v>
                </c:pt>
                <c:pt idx="1949">
                  <c:v>16994.549254957958</c:v>
                </c:pt>
                <c:pt idx="1950">
                  <c:v>17018.995490487694</c:v>
                </c:pt>
                <c:pt idx="1951">
                  <c:v>17043.264401269626</c:v>
                </c:pt>
                <c:pt idx="1952">
                  <c:v>17067.543846194985</c:v>
                </c:pt>
                <c:pt idx="1953">
                  <c:v>17092.011150011596</c:v>
                </c:pt>
                <c:pt idx="1954">
                  <c:v>17116.768142772642</c:v>
                </c:pt>
                <c:pt idx="1955">
                  <c:v>17141.786733428977</c:v>
                </c:pt>
                <c:pt idx="1956">
                  <c:v>17166.933489497093</c:v>
                </c:pt>
                <c:pt idx="1957">
                  <c:v>17192.020552085749</c:v>
                </c:pt>
                <c:pt idx="1958">
                  <c:v>17216.886397662285</c:v>
                </c:pt>
                <c:pt idx="1959">
                  <c:v>17241.466065675526</c:v>
                </c:pt>
                <c:pt idx="1960">
                  <c:v>17265.819249604927</c:v>
                </c:pt>
                <c:pt idx="1961">
                  <c:v>17290.096938839717</c:v>
                </c:pt>
                <c:pt idx="1962">
                  <c:v>17314.483480889994</c:v>
                </c:pt>
                <c:pt idx="1963">
                  <c:v>17339.112308239262</c:v>
                </c:pt>
                <c:pt idx="1964">
                  <c:v>17364.013267627244</c:v>
                </c:pt>
                <c:pt idx="1965">
                  <c:v>17389.100330215901</c:v>
                </c:pt>
                <c:pt idx="1966">
                  <c:v>17414.210216781998</c:v>
                </c:pt>
                <c:pt idx="1967">
                  <c:v>17439.174381030585</c:v>
                </c:pt>
                <c:pt idx="1968">
                  <c:v>17463.88397014618</c:v>
                </c:pt>
                <c:pt idx="1969">
                  <c:v>17488.342495509925</c:v>
                </c:pt>
                <c:pt idx="1970">
                  <c:v>17512.658809937308</c:v>
                </c:pt>
                <c:pt idx="1971">
                  <c:v>17536.999704032703</c:v>
                </c:pt>
                <c:pt idx="1972">
                  <c:v>17561.521434257058</c:v>
                </c:pt>
                <c:pt idx="1973">
                  <c:v>17586.301250995544</c:v>
                </c:pt>
                <c:pt idx="1974">
                  <c:v>17611.302284746154</c:v>
                </c:pt>
                <c:pt idx="1975">
                  <c:v>17636.399881478243</c:v>
                </c:pt>
                <c:pt idx="1976">
                  <c:v>17661.42725058744</c:v>
                </c:pt>
                <c:pt idx="1977">
                  <c:v>17686.250959590237</c:v>
                </c:pt>
                <c:pt idx="1978">
                  <c:v>17710.823604841189</c:v>
                </c:pt>
                <c:pt idx="1979">
                  <c:v>17735.208391200893</c:v>
                </c:pt>
                <c:pt idx="1980">
                  <c:v>17759.542262534</c:v>
                </c:pt>
                <c:pt idx="1981">
                  <c:v>17783.986742373167</c:v>
                </c:pt>
                <c:pt idx="1982">
                  <c:v>17808.650683533881</c:v>
                </c:pt>
                <c:pt idx="1983">
                  <c:v>17833.551642921862</c:v>
                </c:pt>
                <c:pt idx="1984">
                  <c:v>17858.60359169907</c:v>
                </c:pt>
                <c:pt idx="1985">
                  <c:v>17883.659051857423</c:v>
                </c:pt>
                <c:pt idx="1986">
                  <c:v>17908.574056769987</c:v>
                </c:pt>
                <c:pt idx="1987">
                  <c:v>17933.260821908141</c:v>
                </c:pt>
                <c:pt idx="1988">
                  <c:v>17957.731637105891</c:v>
                </c:pt>
                <c:pt idx="1989">
                  <c:v>17982.093599488158</c:v>
                </c:pt>
                <c:pt idx="1990">
                  <c:v>18006.490675681871</c:v>
                </c:pt>
                <c:pt idx="1991">
                  <c:v>18031.059809551673</c:v>
                </c:pt>
                <c:pt idx="1992">
                  <c:v>18055.853671814744</c:v>
                </c:pt>
                <c:pt idx="1993">
                  <c:v>18080.835392969057</c:v>
                </c:pt>
                <c:pt idx="1994">
                  <c:v>18105.887341746267</c:v>
                </c:pt>
                <c:pt idx="1995">
                  <c:v>18130.86379582886</c:v>
                </c:pt>
                <c:pt idx="1996">
                  <c:v>18155.652391020212</c:v>
                </c:pt>
                <c:pt idx="1997">
                  <c:v>18180.223280580587</c:v>
                </c:pt>
                <c:pt idx="1998">
                  <c:v>18204.64844782346</c:v>
                </c:pt>
                <c:pt idx="1999">
                  <c:v>18229.045524017172</c:v>
                </c:pt>
                <c:pt idx="2000">
                  <c:v>18253.542674573509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378624"/>
        <c:axId val="698376448"/>
      </c:scatterChart>
      <c:valAx>
        <c:axId val="698386784"/>
        <c:scaling>
          <c:orientation val="minMax"/>
          <c:max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75904"/>
        <c:crosses val="autoZero"/>
        <c:crossBetween val="midCat"/>
      </c:valAx>
      <c:valAx>
        <c:axId val="69837590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Strain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86784"/>
        <c:crosses val="autoZero"/>
        <c:crossBetween val="midCat"/>
      </c:valAx>
      <c:valAx>
        <c:axId val="6983764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Cart Tension for</a:t>
                </a:r>
                <a:r>
                  <a:rPr lang="en-US" sz="1200" baseline="0"/>
                  <a:t> 1</a:t>
                </a:r>
                <a:r>
                  <a:rPr lang="en-US" sz="1200"/>
                  <a:t> Riser (kips)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378624"/>
        <c:crosses val="max"/>
        <c:crossBetween val="midCat"/>
      </c:valAx>
      <c:valAx>
        <c:axId val="698378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98376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800" b="1">
                <a:latin typeface="Times New Roman" panose="02020603050405020304" pitchFamily="18" charset="0"/>
                <a:cs typeface="Times New Roman" panose="02020603050405020304" pitchFamily="18" charset="0"/>
              </a:rPr>
              <a:t>Production</a:t>
            </a:r>
            <a:r>
              <a:rPr lang="en-IN" sz="18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Riser, Effective Tension vs ArcLength</a:t>
            </a:r>
            <a:endParaRPr lang="en-IN" sz="18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'ET Results'!$D$6:$D$929</c:f>
              <c:numCache>
                <c:formatCode>General</c:formatCode>
                <c:ptCount val="924"/>
                <c:pt idx="0">
                  <c:v>0</c:v>
                </c:pt>
                <c:pt idx="1">
                  <c:v>-25.724517168984136</c:v>
                </c:pt>
                <c:pt idx="2">
                  <c:v>-62.574088342571351</c:v>
                </c:pt>
                <c:pt idx="3">
                  <c:v>-84.822472932992483</c:v>
                </c:pt>
                <c:pt idx="4">
                  <c:v>-96.467364794374362</c:v>
                </c:pt>
                <c:pt idx="5">
                  <c:v>8286.6255733944945</c:v>
                </c:pt>
                <c:pt idx="6">
                  <c:v>8285.4963047910296</c:v>
                </c:pt>
                <c:pt idx="7">
                  <c:v>8284.3590723751277</c:v>
                </c:pt>
                <c:pt idx="8">
                  <c:v>8283.2210435779816</c:v>
                </c:pt>
                <c:pt idx="9">
                  <c:v>8282.0830147808356</c:v>
                </c:pt>
                <c:pt idx="10">
                  <c:v>8280.9449859836895</c:v>
                </c:pt>
                <c:pt idx="11">
                  <c:v>8279.8069571865435</c:v>
                </c:pt>
                <c:pt idx="12">
                  <c:v>8278.6689283893975</c:v>
                </c:pt>
                <c:pt idx="13">
                  <c:v>8277.5308995922533</c:v>
                </c:pt>
                <c:pt idx="14">
                  <c:v>8276.3928707951072</c:v>
                </c:pt>
                <c:pt idx="15">
                  <c:v>8275.966010448521</c:v>
                </c:pt>
                <c:pt idx="16">
                  <c:v>8275.5598560142698</c:v>
                </c:pt>
                <c:pt idx="17">
                  <c:v>8275.1529051987764</c:v>
                </c:pt>
                <c:pt idx="18">
                  <c:v>8274.7467507645251</c:v>
                </c:pt>
                <c:pt idx="19">
                  <c:v>8274.3397999490317</c:v>
                </c:pt>
                <c:pt idx="20">
                  <c:v>8273.9336455147804</c:v>
                </c:pt>
                <c:pt idx="21">
                  <c:v>8273.5266946992851</c:v>
                </c:pt>
                <c:pt idx="22">
                  <c:v>8273.1205402650357</c:v>
                </c:pt>
                <c:pt idx="23">
                  <c:v>8272.7135894495405</c:v>
                </c:pt>
                <c:pt idx="24">
                  <c:v>8272.3074350152892</c:v>
                </c:pt>
                <c:pt idx="25">
                  <c:v>8271.9004841997958</c:v>
                </c:pt>
                <c:pt idx="26">
                  <c:v>8271.4943297655445</c:v>
                </c:pt>
                <c:pt idx="27">
                  <c:v>8271.0881753312933</c:v>
                </c:pt>
                <c:pt idx="28">
                  <c:v>8270.6812245157998</c:v>
                </c:pt>
                <c:pt idx="29">
                  <c:v>8270.2750700815486</c:v>
                </c:pt>
                <c:pt idx="30">
                  <c:v>8269.8681192660551</c:v>
                </c:pt>
                <c:pt idx="31">
                  <c:v>8269.4619648318039</c:v>
                </c:pt>
                <c:pt idx="32">
                  <c:v>8269.0558103975527</c:v>
                </c:pt>
                <c:pt idx="33">
                  <c:v>8268.6488595820592</c:v>
                </c:pt>
                <c:pt idx="34">
                  <c:v>8268.242705147808</c:v>
                </c:pt>
                <c:pt idx="35">
                  <c:v>8267.8357543323127</c:v>
                </c:pt>
                <c:pt idx="36">
                  <c:v>8267.4295998980633</c:v>
                </c:pt>
                <c:pt idx="37">
                  <c:v>8267.0234454638121</c:v>
                </c:pt>
                <c:pt idx="38">
                  <c:v>8266.6164946483168</c:v>
                </c:pt>
                <c:pt idx="39">
                  <c:v>8266.2103402140674</c:v>
                </c:pt>
                <c:pt idx="40">
                  <c:v>8265.8041857798162</c:v>
                </c:pt>
                <c:pt idx="41">
                  <c:v>8265.3972349643209</c:v>
                </c:pt>
                <c:pt idx="42">
                  <c:v>8264.9910805300715</c:v>
                </c:pt>
                <c:pt idx="43">
                  <c:v>8264.5849260958203</c:v>
                </c:pt>
                <c:pt idx="44">
                  <c:v>8264.177975280325</c:v>
                </c:pt>
                <c:pt idx="45">
                  <c:v>8263.7718208460756</c:v>
                </c:pt>
                <c:pt idx="46">
                  <c:v>8263.3648700305803</c:v>
                </c:pt>
                <c:pt idx="47">
                  <c:v>8262.9587155963291</c:v>
                </c:pt>
                <c:pt idx="48">
                  <c:v>8262.5525611620797</c:v>
                </c:pt>
                <c:pt idx="49">
                  <c:v>8262.1464067278284</c:v>
                </c:pt>
                <c:pt idx="50">
                  <c:v>8261.7394559123331</c:v>
                </c:pt>
                <c:pt idx="51">
                  <c:v>8261.3333014780837</c:v>
                </c:pt>
                <c:pt idx="52">
                  <c:v>8260.9271470438325</c:v>
                </c:pt>
                <c:pt idx="53">
                  <c:v>8260.5201962283372</c:v>
                </c:pt>
                <c:pt idx="54">
                  <c:v>8260.1140417940878</c:v>
                </c:pt>
                <c:pt idx="55">
                  <c:v>8259.7078873598366</c:v>
                </c:pt>
                <c:pt idx="56">
                  <c:v>8259.3009365443413</c:v>
                </c:pt>
                <c:pt idx="57">
                  <c:v>8258.8947821100919</c:v>
                </c:pt>
                <c:pt idx="58">
                  <c:v>8258.4886276758407</c:v>
                </c:pt>
                <c:pt idx="59">
                  <c:v>8258.0824732415895</c:v>
                </c:pt>
                <c:pt idx="60">
                  <c:v>8257.675522426096</c:v>
                </c:pt>
                <c:pt idx="61">
                  <c:v>8257.2693679918448</c:v>
                </c:pt>
                <c:pt idx="62">
                  <c:v>8256.8632135575936</c:v>
                </c:pt>
                <c:pt idx="63">
                  <c:v>8256.4562627421001</c:v>
                </c:pt>
                <c:pt idx="64">
                  <c:v>8256.0501083078489</c:v>
                </c:pt>
                <c:pt idx="65">
                  <c:v>8255.6439538735976</c:v>
                </c:pt>
                <c:pt idx="66">
                  <c:v>8255.2377994393464</c:v>
                </c:pt>
                <c:pt idx="67">
                  <c:v>8254.8308486238529</c:v>
                </c:pt>
                <c:pt idx="68">
                  <c:v>8254.4246941896017</c:v>
                </c:pt>
                <c:pt idx="69">
                  <c:v>8254.0185397553505</c:v>
                </c:pt>
                <c:pt idx="70">
                  <c:v>8253.6123853211011</c:v>
                </c:pt>
                <c:pt idx="71">
                  <c:v>8253.2054345056058</c:v>
                </c:pt>
                <c:pt idx="72">
                  <c:v>8252.7992800713546</c:v>
                </c:pt>
                <c:pt idx="73">
                  <c:v>8252.3931256371052</c:v>
                </c:pt>
                <c:pt idx="74">
                  <c:v>8251.986971202854</c:v>
                </c:pt>
                <c:pt idx="75">
                  <c:v>8251.5800203873587</c:v>
                </c:pt>
                <c:pt idx="76">
                  <c:v>8251.1738659531093</c:v>
                </c:pt>
                <c:pt idx="77">
                  <c:v>8250.7677115188581</c:v>
                </c:pt>
                <c:pt idx="78">
                  <c:v>8250.3615570846068</c:v>
                </c:pt>
                <c:pt idx="79">
                  <c:v>8249.9554026503556</c:v>
                </c:pt>
                <c:pt idx="80">
                  <c:v>8249.5484518348621</c:v>
                </c:pt>
                <c:pt idx="81">
                  <c:v>8249.1422974006109</c:v>
                </c:pt>
                <c:pt idx="82">
                  <c:v>8248.7361429663597</c:v>
                </c:pt>
                <c:pt idx="83">
                  <c:v>8248.3299885321103</c:v>
                </c:pt>
                <c:pt idx="84">
                  <c:v>8247.9238340978591</c:v>
                </c:pt>
                <c:pt idx="85">
                  <c:v>8247.5168832823638</c:v>
                </c:pt>
                <c:pt idx="86">
                  <c:v>8247.1107288481144</c:v>
                </c:pt>
                <c:pt idx="87">
                  <c:v>8246.7045744138632</c:v>
                </c:pt>
                <c:pt idx="88">
                  <c:v>8246.2984199796119</c:v>
                </c:pt>
                <c:pt idx="89">
                  <c:v>8245.8922655453607</c:v>
                </c:pt>
                <c:pt idx="90">
                  <c:v>8245.4853147298672</c:v>
                </c:pt>
                <c:pt idx="91">
                  <c:v>8245.079160295616</c:v>
                </c:pt>
                <c:pt idx="92">
                  <c:v>8244.6730058613648</c:v>
                </c:pt>
                <c:pt idx="93">
                  <c:v>8244.2668514271154</c:v>
                </c:pt>
                <c:pt idx="94">
                  <c:v>8243.8606969928642</c:v>
                </c:pt>
                <c:pt idx="95">
                  <c:v>8243.454542558613</c:v>
                </c:pt>
                <c:pt idx="96">
                  <c:v>8243.0475917431195</c:v>
                </c:pt>
                <c:pt idx="97">
                  <c:v>8242.6414373088683</c:v>
                </c:pt>
                <c:pt idx="98">
                  <c:v>8242.235282874617</c:v>
                </c:pt>
                <c:pt idx="99">
                  <c:v>8241.8291284403658</c:v>
                </c:pt>
                <c:pt idx="100">
                  <c:v>8241.4229740061164</c:v>
                </c:pt>
                <c:pt idx="101">
                  <c:v>8241.0168195718652</c:v>
                </c:pt>
                <c:pt idx="102">
                  <c:v>8240.610665137614</c:v>
                </c:pt>
                <c:pt idx="103">
                  <c:v>8240.2037143221205</c:v>
                </c:pt>
                <c:pt idx="104">
                  <c:v>8239.7975598878693</c:v>
                </c:pt>
                <c:pt idx="105">
                  <c:v>8239.3914054536181</c:v>
                </c:pt>
                <c:pt idx="106">
                  <c:v>8238.9852510193668</c:v>
                </c:pt>
                <c:pt idx="107">
                  <c:v>8238.5790965851174</c:v>
                </c:pt>
                <c:pt idx="108">
                  <c:v>8238.1729421508662</c:v>
                </c:pt>
                <c:pt idx="109">
                  <c:v>8237.766787716615</c:v>
                </c:pt>
                <c:pt idx="110">
                  <c:v>8237.3606332823638</c:v>
                </c:pt>
                <c:pt idx="111">
                  <c:v>8236.9536824668703</c:v>
                </c:pt>
                <c:pt idx="112">
                  <c:v>8236.5475280326191</c:v>
                </c:pt>
                <c:pt idx="113">
                  <c:v>8236.1413735983679</c:v>
                </c:pt>
                <c:pt idx="114">
                  <c:v>8235.7352191641185</c:v>
                </c:pt>
                <c:pt idx="115">
                  <c:v>8235.3290647298672</c:v>
                </c:pt>
                <c:pt idx="116">
                  <c:v>8234.922910295616</c:v>
                </c:pt>
                <c:pt idx="117">
                  <c:v>8234.5167558613648</c:v>
                </c:pt>
                <c:pt idx="118">
                  <c:v>8234.1106014271154</c:v>
                </c:pt>
                <c:pt idx="119">
                  <c:v>8233.7044469928642</c:v>
                </c:pt>
                <c:pt idx="120">
                  <c:v>8233.298292558613</c:v>
                </c:pt>
                <c:pt idx="121">
                  <c:v>8232.8921381243617</c:v>
                </c:pt>
                <c:pt idx="122">
                  <c:v>8232.4851873088683</c:v>
                </c:pt>
                <c:pt idx="123">
                  <c:v>8232.079032874617</c:v>
                </c:pt>
                <c:pt idx="124">
                  <c:v>8231.6728784403658</c:v>
                </c:pt>
                <c:pt idx="125">
                  <c:v>8231.2667240061164</c:v>
                </c:pt>
                <c:pt idx="126">
                  <c:v>8230.8605695718652</c:v>
                </c:pt>
                <c:pt idx="127">
                  <c:v>8230.454415137614</c:v>
                </c:pt>
                <c:pt idx="128">
                  <c:v>8230.0482607033628</c:v>
                </c:pt>
                <c:pt idx="129">
                  <c:v>8229.6421062691134</c:v>
                </c:pt>
                <c:pt idx="130">
                  <c:v>8229.2359518348621</c:v>
                </c:pt>
                <c:pt idx="131">
                  <c:v>8228.8297974006109</c:v>
                </c:pt>
                <c:pt idx="132">
                  <c:v>8228.4236429663597</c:v>
                </c:pt>
                <c:pt idx="133">
                  <c:v>8228.0174885321103</c:v>
                </c:pt>
                <c:pt idx="134">
                  <c:v>8227.6113340978591</c:v>
                </c:pt>
                <c:pt idx="135">
                  <c:v>8227.2051796636079</c:v>
                </c:pt>
                <c:pt idx="136">
                  <c:v>8226.7990252293566</c:v>
                </c:pt>
                <c:pt idx="137">
                  <c:v>8226.3928707951072</c:v>
                </c:pt>
                <c:pt idx="138">
                  <c:v>8225.986716360856</c:v>
                </c:pt>
                <c:pt idx="139">
                  <c:v>8225.5805619266048</c:v>
                </c:pt>
                <c:pt idx="140">
                  <c:v>8225.1744074923536</c:v>
                </c:pt>
                <c:pt idx="141">
                  <c:v>8224.7682530581042</c:v>
                </c:pt>
                <c:pt idx="142">
                  <c:v>8224.3620986238529</c:v>
                </c:pt>
                <c:pt idx="143">
                  <c:v>8223.9559441896017</c:v>
                </c:pt>
                <c:pt idx="144">
                  <c:v>8223.5497897553505</c:v>
                </c:pt>
                <c:pt idx="145">
                  <c:v>8223.1436353211011</c:v>
                </c:pt>
                <c:pt idx="146">
                  <c:v>8222.7374808868499</c:v>
                </c:pt>
                <c:pt idx="147">
                  <c:v>8222.3313264525987</c:v>
                </c:pt>
                <c:pt idx="148">
                  <c:v>8221.9251720183474</c:v>
                </c:pt>
                <c:pt idx="149">
                  <c:v>8221.519017584098</c:v>
                </c:pt>
                <c:pt idx="150">
                  <c:v>8221.1128631498468</c:v>
                </c:pt>
                <c:pt idx="151">
                  <c:v>8220.7067087155956</c:v>
                </c:pt>
                <c:pt idx="152">
                  <c:v>8220.3005542813444</c:v>
                </c:pt>
                <c:pt idx="153">
                  <c:v>8219.894399847095</c:v>
                </c:pt>
                <c:pt idx="154">
                  <c:v>8219.4882454128438</c:v>
                </c:pt>
                <c:pt idx="155">
                  <c:v>8219.0820909785925</c:v>
                </c:pt>
                <c:pt idx="156">
                  <c:v>8218.6759365443413</c:v>
                </c:pt>
                <c:pt idx="157">
                  <c:v>8218.2697821100919</c:v>
                </c:pt>
                <c:pt idx="158">
                  <c:v>8217.8636276758407</c:v>
                </c:pt>
                <c:pt idx="159">
                  <c:v>8217.4574732415895</c:v>
                </c:pt>
                <c:pt idx="160">
                  <c:v>8217.0513188073382</c:v>
                </c:pt>
                <c:pt idx="161">
                  <c:v>8216.6451643730888</c:v>
                </c:pt>
                <c:pt idx="162">
                  <c:v>8216.2390099388376</c:v>
                </c:pt>
                <c:pt idx="163">
                  <c:v>8215.8328555045864</c:v>
                </c:pt>
                <c:pt idx="164">
                  <c:v>8215.4267010703352</c:v>
                </c:pt>
                <c:pt idx="165">
                  <c:v>8215.0205466360858</c:v>
                </c:pt>
                <c:pt idx="166">
                  <c:v>8214.6143922018346</c:v>
                </c:pt>
                <c:pt idx="167">
                  <c:v>8214.2082377675833</c:v>
                </c:pt>
                <c:pt idx="168">
                  <c:v>8213.8020833333321</c:v>
                </c:pt>
                <c:pt idx="169">
                  <c:v>8213.3959288990827</c:v>
                </c:pt>
                <c:pt idx="170">
                  <c:v>8212.9897744648315</c:v>
                </c:pt>
                <c:pt idx="171">
                  <c:v>8212.5836200305803</c:v>
                </c:pt>
                <c:pt idx="172">
                  <c:v>8212.1774655963291</c:v>
                </c:pt>
                <c:pt idx="173">
                  <c:v>8211.7713111620797</c:v>
                </c:pt>
                <c:pt idx="174">
                  <c:v>8211.3659531090725</c:v>
                </c:pt>
                <c:pt idx="175">
                  <c:v>8210.9597986748213</c:v>
                </c:pt>
                <c:pt idx="176">
                  <c:v>8210.5536442405701</c:v>
                </c:pt>
                <c:pt idx="177">
                  <c:v>8210.1474898063188</c:v>
                </c:pt>
                <c:pt idx="178">
                  <c:v>8209.7413353720694</c:v>
                </c:pt>
                <c:pt idx="179">
                  <c:v>8209.3351809378182</c:v>
                </c:pt>
                <c:pt idx="180">
                  <c:v>8208.929026503567</c:v>
                </c:pt>
                <c:pt idx="181">
                  <c:v>8208.5228720693158</c:v>
                </c:pt>
                <c:pt idx="182">
                  <c:v>8208.1167176350664</c:v>
                </c:pt>
                <c:pt idx="183">
                  <c:v>8207.7105632008152</c:v>
                </c:pt>
                <c:pt idx="184">
                  <c:v>8207.3044087665639</c:v>
                </c:pt>
                <c:pt idx="185">
                  <c:v>8206.8982543323127</c:v>
                </c:pt>
                <c:pt idx="186">
                  <c:v>8206.4928962793056</c:v>
                </c:pt>
                <c:pt idx="187">
                  <c:v>8206.0867418450562</c:v>
                </c:pt>
                <c:pt idx="188">
                  <c:v>8205.6805874108049</c:v>
                </c:pt>
                <c:pt idx="189">
                  <c:v>8205.2744329765537</c:v>
                </c:pt>
                <c:pt idx="190">
                  <c:v>8204.8682785423025</c:v>
                </c:pt>
                <c:pt idx="191">
                  <c:v>8204.4621241080531</c:v>
                </c:pt>
                <c:pt idx="192">
                  <c:v>8204.0559696738019</c:v>
                </c:pt>
                <c:pt idx="193">
                  <c:v>8203.6498152395507</c:v>
                </c:pt>
                <c:pt idx="194">
                  <c:v>8203.2436608052994</c:v>
                </c:pt>
                <c:pt idx="195">
                  <c:v>8202.8383027522923</c:v>
                </c:pt>
                <c:pt idx="196">
                  <c:v>8202.4321483180429</c:v>
                </c:pt>
                <c:pt idx="197">
                  <c:v>8202.0259938837917</c:v>
                </c:pt>
                <c:pt idx="198">
                  <c:v>8201.6198394495405</c:v>
                </c:pt>
                <c:pt idx="199">
                  <c:v>8201.2136850152892</c:v>
                </c:pt>
                <c:pt idx="200">
                  <c:v>8200.8075305810398</c:v>
                </c:pt>
                <c:pt idx="201">
                  <c:v>8200.4013761467886</c:v>
                </c:pt>
                <c:pt idx="202">
                  <c:v>8199.9960180937815</c:v>
                </c:pt>
                <c:pt idx="203">
                  <c:v>8199.5898636595302</c:v>
                </c:pt>
                <c:pt idx="204">
                  <c:v>8199.183709225279</c:v>
                </c:pt>
                <c:pt idx="205">
                  <c:v>8198.7775547910296</c:v>
                </c:pt>
                <c:pt idx="206">
                  <c:v>8198.3714003567784</c:v>
                </c:pt>
                <c:pt idx="207">
                  <c:v>8197.9652459225272</c:v>
                </c:pt>
                <c:pt idx="208">
                  <c:v>8197.559091488276</c:v>
                </c:pt>
                <c:pt idx="209">
                  <c:v>8197.1537334352706</c:v>
                </c:pt>
                <c:pt idx="210">
                  <c:v>8196.7475790010194</c:v>
                </c:pt>
                <c:pt idx="211">
                  <c:v>8196.3414245667682</c:v>
                </c:pt>
                <c:pt idx="212">
                  <c:v>8195.935270132517</c:v>
                </c:pt>
                <c:pt idx="213">
                  <c:v>8195.5291156982676</c:v>
                </c:pt>
                <c:pt idx="214">
                  <c:v>8195.1229612640163</c:v>
                </c:pt>
                <c:pt idx="215">
                  <c:v>8194.7176032110092</c:v>
                </c:pt>
                <c:pt idx="216">
                  <c:v>8194.311448776758</c:v>
                </c:pt>
                <c:pt idx="217">
                  <c:v>8193.9052943425067</c:v>
                </c:pt>
                <c:pt idx="218">
                  <c:v>8193.4991399082573</c:v>
                </c:pt>
                <c:pt idx="219">
                  <c:v>8193.0929854740061</c:v>
                </c:pt>
                <c:pt idx="220">
                  <c:v>8192.687627420999</c:v>
                </c:pt>
                <c:pt idx="221">
                  <c:v>8192.2814729867478</c:v>
                </c:pt>
                <c:pt idx="222">
                  <c:v>8191.8753185524974</c:v>
                </c:pt>
                <c:pt idx="223">
                  <c:v>8191.4691641182462</c:v>
                </c:pt>
                <c:pt idx="224">
                  <c:v>8191.0630096839959</c:v>
                </c:pt>
                <c:pt idx="225">
                  <c:v>8190.6568552497447</c:v>
                </c:pt>
                <c:pt idx="226">
                  <c:v>8190.2514971967375</c:v>
                </c:pt>
                <c:pt idx="227">
                  <c:v>8189.8453427624872</c:v>
                </c:pt>
                <c:pt idx="228">
                  <c:v>8189.439188328236</c:v>
                </c:pt>
                <c:pt idx="229">
                  <c:v>8189.0330338939857</c:v>
                </c:pt>
                <c:pt idx="230">
                  <c:v>8188.6268794597345</c:v>
                </c:pt>
                <c:pt idx="231">
                  <c:v>8188.2215214067273</c:v>
                </c:pt>
                <c:pt idx="232">
                  <c:v>8187.815366972477</c:v>
                </c:pt>
                <c:pt idx="233">
                  <c:v>8187.4092125382258</c:v>
                </c:pt>
                <c:pt idx="234">
                  <c:v>8187.0030581039755</c:v>
                </c:pt>
                <c:pt idx="235">
                  <c:v>8186.5977000509683</c:v>
                </c:pt>
                <c:pt idx="236">
                  <c:v>8186.1915456167171</c:v>
                </c:pt>
                <c:pt idx="237">
                  <c:v>8185.7853911824668</c:v>
                </c:pt>
                <c:pt idx="238">
                  <c:v>8185.3792367482156</c:v>
                </c:pt>
                <c:pt idx="239">
                  <c:v>8184.9730823139653</c:v>
                </c:pt>
                <c:pt idx="240">
                  <c:v>8184.5677242609581</c:v>
                </c:pt>
                <c:pt idx="241">
                  <c:v>8184.1615698267069</c:v>
                </c:pt>
                <c:pt idx="242">
                  <c:v>8183.7554153924566</c:v>
                </c:pt>
                <c:pt idx="243">
                  <c:v>8183.3492609582054</c:v>
                </c:pt>
                <c:pt idx="244">
                  <c:v>8182.9439029051982</c:v>
                </c:pt>
                <c:pt idx="245">
                  <c:v>8182.5377484709479</c:v>
                </c:pt>
                <c:pt idx="246">
                  <c:v>8182.1315940366967</c:v>
                </c:pt>
                <c:pt idx="247">
                  <c:v>8181.7254396024464</c:v>
                </c:pt>
                <c:pt idx="248">
                  <c:v>8181.3200815494392</c:v>
                </c:pt>
                <c:pt idx="249">
                  <c:v>8180.913927115188</c:v>
                </c:pt>
                <c:pt idx="250">
                  <c:v>8180.5077726809377</c:v>
                </c:pt>
                <c:pt idx="251">
                  <c:v>8180.1016182466865</c:v>
                </c:pt>
                <c:pt idx="252">
                  <c:v>8179.6962601936793</c:v>
                </c:pt>
                <c:pt idx="253">
                  <c:v>8179.290105759429</c:v>
                </c:pt>
                <c:pt idx="254">
                  <c:v>8178.8839513251778</c:v>
                </c:pt>
                <c:pt idx="255">
                  <c:v>8178.4777968909275</c:v>
                </c:pt>
                <c:pt idx="256">
                  <c:v>8178.0724388379203</c:v>
                </c:pt>
                <c:pt idx="257">
                  <c:v>8177.6662844036691</c:v>
                </c:pt>
                <c:pt idx="258">
                  <c:v>8177.2601299694188</c:v>
                </c:pt>
                <c:pt idx="259">
                  <c:v>8176.8539755351676</c:v>
                </c:pt>
                <c:pt idx="260">
                  <c:v>8176.4486174821604</c:v>
                </c:pt>
                <c:pt idx="261">
                  <c:v>8176.0424630479101</c:v>
                </c:pt>
                <c:pt idx="262">
                  <c:v>8175.6363086136589</c:v>
                </c:pt>
                <c:pt idx="263">
                  <c:v>8175.2301541794086</c:v>
                </c:pt>
                <c:pt idx="264">
                  <c:v>8174.8247961264015</c:v>
                </c:pt>
                <c:pt idx="265">
                  <c:v>8174.4186416921502</c:v>
                </c:pt>
                <c:pt idx="266">
                  <c:v>8174.0124872578999</c:v>
                </c:pt>
                <c:pt idx="267">
                  <c:v>8173.6063328236487</c:v>
                </c:pt>
                <c:pt idx="268">
                  <c:v>8173.2009747706416</c:v>
                </c:pt>
                <c:pt idx="269">
                  <c:v>8172.7948203363912</c:v>
                </c:pt>
                <c:pt idx="270">
                  <c:v>8172.38866590214</c:v>
                </c:pt>
                <c:pt idx="271">
                  <c:v>8171.9833078491329</c:v>
                </c:pt>
                <c:pt idx="272">
                  <c:v>8171.5771534148826</c:v>
                </c:pt>
                <c:pt idx="273">
                  <c:v>8171.1709989806313</c:v>
                </c:pt>
                <c:pt idx="274">
                  <c:v>8170.7656409276242</c:v>
                </c:pt>
                <c:pt idx="275">
                  <c:v>8170.3594864933739</c:v>
                </c:pt>
                <c:pt idx="276">
                  <c:v>8169.9533320591227</c:v>
                </c:pt>
                <c:pt idx="277">
                  <c:v>8169.5471776248723</c:v>
                </c:pt>
                <c:pt idx="278">
                  <c:v>8169.1418195718652</c:v>
                </c:pt>
                <c:pt idx="279">
                  <c:v>8168.735665137614</c:v>
                </c:pt>
                <c:pt idx="280">
                  <c:v>8168.3295107033637</c:v>
                </c:pt>
                <c:pt idx="281">
                  <c:v>8167.9241526503565</c:v>
                </c:pt>
                <c:pt idx="282">
                  <c:v>8167.5179982161053</c:v>
                </c:pt>
                <c:pt idx="283">
                  <c:v>8167.111843781855</c:v>
                </c:pt>
                <c:pt idx="284">
                  <c:v>8166.7064857288478</c:v>
                </c:pt>
                <c:pt idx="285">
                  <c:v>8166.3003312945966</c:v>
                </c:pt>
                <c:pt idx="286">
                  <c:v>8165.8941768603463</c:v>
                </c:pt>
                <c:pt idx="287">
                  <c:v>8165.4880224260951</c:v>
                </c:pt>
                <c:pt idx="288">
                  <c:v>8165.0826643730879</c:v>
                </c:pt>
                <c:pt idx="289">
                  <c:v>8164.6765099388376</c:v>
                </c:pt>
                <c:pt idx="290">
                  <c:v>8164.2703555045864</c:v>
                </c:pt>
                <c:pt idx="291">
                  <c:v>8163.8649974515793</c:v>
                </c:pt>
                <c:pt idx="292">
                  <c:v>8163.4588430173289</c:v>
                </c:pt>
                <c:pt idx="293">
                  <c:v>8163.0526885830777</c:v>
                </c:pt>
                <c:pt idx="294">
                  <c:v>8162.6473305300706</c:v>
                </c:pt>
                <c:pt idx="295">
                  <c:v>8162.2411760958203</c:v>
                </c:pt>
                <c:pt idx="296">
                  <c:v>8161.835021661569</c:v>
                </c:pt>
                <c:pt idx="297">
                  <c:v>8161.4296636085619</c:v>
                </c:pt>
                <c:pt idx="298">
                  <c:v>8161.0235091743116</c:v>
                </c:pt>
                <c:pt idx="299">
                  <c:v>8160.6173547400604</c:v>
                </c:pt>
                <c:pt idx="300">
                  <c:v>8160.2119966870532</c:v>
                </c:pt>
                <c:pt idx="301">
                  <c:v>8159.8058422528029</c:v>
                </c:pt>
                <c:pt idx="302">
                  <c:v>8159.3996878185517</c:v>
                </c:pt>
                <c:pt idx="303">
                  <c:v>8158.9943297655445</c:v>
                </c:pt>
                <c:pt idx="304">
                  <c:v>8158.5881753312942</c:v>
                </c:pt>
                <c:pt idx="305">
                  <c:v>8158.182020897043</c:v>
                </c:pt>
                <c:pt idx="306">
                  <c:v>8157.7766628440359</c:v>
                </c:pt>
                <c:pt idx="307">
                  <c:v>8157.3705084097855</c:v>
                </c:pt>
                <c:pt idx="308">
                  <c:v>8156.9643539755343</c:v>
                </c:pt>
                <c:pt idx="309">
                  <c:v>8156.5589959225272</c:v>
                </c:pt>
                <c:pt idx="310">
                  <c:v>8156.1528414882769</c:v>
                </c:pt>
                <c:pt idx="311">
                  <c:v>8155.7466870540256</c:v>
                </c:pt>
                <c:pt idx="312">
                  <c:v>8155.3413290010194</c:v>
                </c:pt>
                <c:pt idx="313">
                  <c:v>8154.9351745667682</c:v>
                </c:pt>
                <c:pt idx="314">
                  <c:v>8154.529816513761</c:v>
                </c:pt>
                <c:pt idx="315">
                  <c:v>8154.1236620795107</c:v>
                </c:pt>
                <c:pt idx="316">
                  <c:v>8153.7175076452595</c:v>
                </c:pt>
                <c:pt idx="317">
                  <c:v>8153.3121495922524</c:v>
                </c:pt>
                <c:pt idx="318">
                  <c:v>8152.905995158002</c:v>
                </c:pt>
                <c:pt idx="319">
                  <c:v>8152.4998407237508</c:v>
                </c:pt>
                <c:pt idx="320">
                  <c:v>8152.0944826707437</c:v>
                </c:pt>
                <c:pt idx="321">
                  <c:v>8151.6883282364934</c:v>
                </c:pt>
                <c:pt idx="322">
                  <c:v>8151.2821738022421</c:v>
                </c:pt>
                <c:pt idx="323">
                  <c:v>8150.876815749235</c:v>
                </c:pt>
                <c:pt idx="324">
                  <c:v>8150.4706613149847</c:v>
                </c:pt>
                <c:pt idx="325">
                  <c:v>8150.0653032619775</c:v>
                </c:pt>
                <c:pt idx="326">
                  <c:v>8149.6591488277263</c:v>
                </c:pt>
                <c:pt idx="327">
                  <c:v>8149.252994393476</c:v>
                </c:pt>
                <c:pt idx="328">
                  <c:v>8148.8476363404689</c:v>
                </c:pt>
                <c:pt idx="329">
                  <c:v>8148.4414819062176</c:v>
                </c:pt>
                <c:pt idx="330">
                  <c:v>8148.0353274719673</c:v>
                </c:pt>
                <c:pt idx="331">
                  <c:v>8147.6299694189602</c:v>
                </c:pt>
                <c:pt idx="332">
                  <c:v>8147.223814984709</c:v>
                </c:pt>
                <c:pt idx="333">
                  <c:v>8146.8184569317018</c:v>
                </c:pt>
                <c:pt idx="334">
                  <c:v>8146.4123024974515</c:v>
                </c:pt>
                <c:pt idx="335">
                  <c:v>8146.0061480632003</c:v>
                </c:pt>
                <c:pt idx="336">
                  <c:v>8145.6007900101931</c:v>
                </c:pt>
                <c:pt idx="337">
                  <c:v>8145.1946355759428</c:v>
                </c:pt>
                <c:pt idx="338">
                  <c:v>8144.7884811416916</c:v>
                </c:pt>
                <c:pt idx="339">
                  <c:v>8144.3831230886844</c:v>
                </c:pt>
                <c:pt idx="340">
                  <c:v>8143.9769686544341</c:v>
                </c:pt>
                <c:pt idx="341">
                  <c:v>8143.571610601427</c:v>
                </c:pt>
                <c:pt idx="342">
                  <c:v>8143.1654561671758</c:v>
                </c:pt>
                <c:pt idx="343">
                  <c:v>8142.7593017329255</c:v>
                </c:pt>
                <c:pt idx="344">
                  <c:v>8142.3539436799183</c:v>
                </c:pt>
                <c:pt idx="345">
                  <c:v>8141.9477892456671</c:v>
                </c:pt>
                <c:pt idx="346">
                  <c:v>8141.5424311926599</c:v>
                </c:pt>
                <c:pt idx="347">
                  <c:v>8141.1362767584096</c:v>
                </c:pt>
                <c:pt idx="348">
                  <c:v>8140.7301223241584</c:v>
                </c:pt>
                <c:pt idx="349">
                  <c:v>8140.3247642711513</c:v>
                </c:pt>
                <c:pt idx="350">
                  <c:v>8139.9186098369009</c:v>
                </c:pt>
                <c:pt idx="351">
                  <c:v>8139.5132517838938</c:v>
                </c:pt>
                <c:pt idx="352">
                  <c:v>8139.1070973496426</c:v>
                </c:pt>
                <c:pt idx="353">
                  <c:v>8138.7009429153923</c:v>
                </c:pt>
                <c:pt idx="354">
                  <c:v>8138.2955848623851</c:v>
                </c:pt>
                <c:pt idx="355">
                  <c:v>8137.8894304281339</c:v>
                </c:pt>
                <c:pt idx="356">
                  <c:v>8137.4840723751267</c:v>
                </c:pt>
                <c:pt idx="357">
                  <c:v>8137.0779179408764</c:v>
                </c:pt>
                <c:pt idx="358">
                  <c:v>8136.6717635066252</c:v>
                </c:pt>
                <c:pt idx="359">
                  <c:v>8136.2664054536181</c:v>
                </c:pt>
                <c:pt idx="360">
                  <c:v>8135.8602510193678</c:v>
                </c:pt>
                <c:pt idx="361">
                  <c:v>8135.4548929663606</c:v>
                </c:pt>
                <c:pt idx="362">
                  <c:v>8135.0487385321094</c:v>
                </c:pt>
                <c:pt idx="363">
                  <c:v>8134.6433804791022</c:v>
                </c:pt>
                <c:pt idx="364">
                  <c:v>8134.2372260448519</c:v>
                </c:pt>
                <c:pt idx="365">
                  <c:v>8133.8310716106007</c:v>
                </c:pt>
                <c:pt idx="366">
                  <c:v>8133.4257135575936</c:v>
                </c:pt>
                <c:pt idx="367">
                  <c:v>8133.0195591233432</c:v>
                </c:pt>
                <c:pt idx="368">
                  <c:v>8132.6142010703361</c:v>
                </c:pt>
                <c:pt idx="369">
                  <c:v>8132.2080466360849</c:v>
                </c:pt>
                <c:pt idx="370">
                  <c:v>8131.8018922018346</c:v>
                </c:pt>
                <c:pt idx="371">
                  <c:v>8131.3965341488274</c:v>
                </c:pt>
                <c:pt idx="372">
                  <c:v>8130.9903797145762</c:v>
                </c:pt>
                <c:pt idx="373">
                  <c:v>8130.585021661569</c:v>
                </c:pt>
                <c:pt idx="374">
                  <c:v>8130.1788672273187</c:v>
                </c:pt>
                <c:pt idx="375">
                  <c:v>8129.7735091743116</c:v>
                </c:pt>
                <c:pt idx="376">
                  <c:v>8129.3673547400604</c:v>
                </c:pt>
                <c:pt idx="377">
                  <c:v>8128.9612003058101</c:v>
                </c:pt>
                <c:pt idx="378">
                  <c:v>8128.5558422528029</c:v>
                </c:pt>
                <c:pt idx="379">
                  <c:v>8128.1496878185517</c:v>
                </c:pt>
                <c:pt idx="380">
                  <c:v>8127.7443297655445</c:v>
                </c:pt>
                <c:pt idx="381">
                  <c:v>8127.3381753312942</c:v>
                </c:pt>
                <c:pt idx="382">
                  <c:v>8126.9328172782871</c:v>
                </c:pt>
                <c:pt idx="383">
                  <c:v>8126.5266628440359</c:v>
                </c:pt>
                <c:pt idx="384">
                  <c:v>8126.1205084097855</c:v>
                </c:pt>
                <c:pt idx="385">
                  <c:v>8125.7151503567784</c:v>
                </c:pt>
                <c:pt idx="386">
                  <c:v>8125.3089959225272</c:v>
                </c:pt>
                <c:pt idx="387">
                  <c:v>8124.9036378695209</c:v>
                </c:pt>
                <c:pt idx="388">
                  <c:v>8124.4974834352697</c:v>
                </c:pt>
                <c:pt idx="389">
                  <c:v>8124.0921253822626</c:v>
                </c:pt>
                <c:pt idx="390">
                  <c:v>8123.6859709480123</c:v>
                </c:pt>
                <c:pt idx="391">
                  <c:v>8123.279816513761</c:v>
                </c:pt>
                <c:pt idx="392">
                  <c:v>8122.8744584607539</c:v>
                </c:pt>
                <c:pt idx="393">
                  <c:v>8122.4683040265036</c:v>
                </c:pt>
                <c:pt idx="394">
                  <c:v>8122.0629459734964</c:v>
                </c:pt>
                <c:pt idx="395">
                  <c:v>8121.6567915392452</c:v>
                </c:pt>
                <c:pt idx="396">
                  <c:v>8121.2514334862381</c:v>
                </c:pt>
                <c:pt idx="397">
                  <c:v>8120.8452790519877</c:v>
                </c:pt>
                <c:pt idx="398">
                  <c:v>8120.4399209989806</c:v>
                </c:pt>
                <c:pt idx="399">
                  <c:v>8120.0337665647294</c:v>
                </c:pt>
                <c:pt idx="400">
                  <c:v>8119.6276121304791</c:v>
                </c:pt>
                <c:pt idx="401">
                  <c:v>8119.2222540774719</c:v>
                </c:pt>
                <c:pt idx="402">
                  <c:v>8118.8160996432207</c:v>
                </c:pt>
                <c:pt idx="403">
                  <c:v>8118.4107415902135</c:v>
                </c:pt>
                <c:pt idx="404">
                  <c:v>8118.0045871559632</c:v>
                </c:pt>
                <c:pt idx="405">
                  <c:v>8117.5992291029561</c:v>
                </c:pt>
                <c:pt idx="406">
                  <c:v>8117.1930746687049</c:v>
                </c:pt>
                <c:pt idx="407">
                  <c:v>8116.7869202344546</c:v>
                </c:pt>
                <c:pt idx="408">
                  <c:v>8116.3815621814474</c:v>
                </c:pt>
                <c:pt idx="409">
                  <c:v>8115.9754077471962</c:v>
                </c:pt>
                <c:pt idx="410">
                  <c:v>8115.570049694189</c:v>
                </c:pt>
                <c:pt idx="411">
                  <c:v>8115.1638952599387</c:v>
                </c:pt>
                <c:pt idx="412">
                  <c:v>8114.7585372069316</c:v>
                </c:pt>
                <c:pt idx="413">
                  <c:v>8114.3523827726804</c:v>
                </c:pt>
                <c:pt idx="414">
                  <c:v>8113.9470247196732</c:v>
                </c:pt>
                <c:pt idx="415">
                  <c:v>8113.5408702854229</c:v>
                </c:pt>
                <c:pt idx="416">
                  <c:v>8113.1355122324157</c:v>
                </c:pt>
                <c:pt idx="417">
                  <c:v>8112.7293577981645</c:v>
                </c:pt>
                <c:pt idx="418">
                  <c:v>8112.3232033639142</c:v>
                </c:pt>
                <c:pt idx="419">
                  <c:v>8111.9178453109071</c:v>
                </c:pt>
                <c:pt idx="420">
                  <c:v>8111.5116908766558</c:v>
                </c:pt>
                <c:pt idx="421">
                  <c:v>8111.1063328236487</c:v>
                </c:pt>
                <c:pt idx="422">
                  <c:v>8110.7001783893984</c:v>
                </c:pt>
                <c:pt idx="423">
                  <c:v>8110.2948203363912</c:v>
                </c:pt>
                <c:pt idx="424">
                  <c:v>8109.88866590214</c:v>
                </c:pt>
                <c:pt idx="425">
                  <c:v>8109.4833078491329</c:v>
                </c:pt>
                <c:pt idx="426">
                  <c:v>8109.0771534148826</c:v>
                </c:pt>
                <c:pt idx="427">
                  <c:v>8108.6709989806313</c:v>
                </c:pt>
                <c:pt idx="428">
                  <c:v>8108.2656409276242</c:v>
                </c:pt>
                <c:pt idx="429">
                  <c:v>8107.8594864933739</c:v>
                </c:pt>
                <c:pt idx="430">
                  <c:v>8107.4541284403667</c:v>
                </c:pt>
                <c:pt idx="431">
                  <c:v>8107.0479740061155</c:v>
                </c:pt>
                <c:pt idx="432">
                  <c:v>8106.6426159531084</c:v>
                </c:pt>
                <c:pt idx="433">
                  <c:v>8106.2364615188581</c:v>
                </c:pt>
                <c:pt idx="434">
                  <c:v>8105.8311034658509</c:v>
                </c:pt>
                <c:pt idx="435">
                  <c:v>8105.4249490315997</c:v>
                </c:pt>
                <c:pt idx="436">
                  <c:v>8105.0195909785925</c:v>
                </c:pt>
                <c:pt idx="437">
                  <c:v>8104.6134365443422</c:v>
                </c:pt>
                <c:pt idx="438">
                  <c:v>8104.207282110091</c:v>
                </c:pt>
                <c:pt idx="439">
                  <c:v>8103.8019240570839</c:v>
                </c:pt>
                <c:pt idx="440">
                  <c:v>8103.3957696228335</c:v>
                </c:pt>
                <c:pt idx="441">
                  <c:v>8102.9904115698264</c:v>
                </c:pt>
                <c:pt idx="442">
                  <c:v>8102.5842571355752</c:v>
                </c:pt>
                <c:pt idx="443">
                  <c:v>8102.178899082568</c:v>
                </c:pt>
                <c:pt idx="444">
                  <c:v>8101.7727446483177</c:v>
                </c:pt>
                <c:pt idx="445">
                  <c:v>8101.3673865953106</c:v>
                </c:pt>
                <c:pt idx="446">
                  <c:v>8100.9612321610593</c:v>
                </c:pt>
                <c:pt idx="447">
                  <c:v>8100.5558741080522</c:v>
                </c:pt>
                <c:pt idx="448">
                  <c:v>8100.1497196738019</c:v>
                </c:pt>
                <c:pt idx="449">
                  <c:v>8099.7435652395507</c:v>
                </c:pt>
                <c:pt idx="450">
                  <c:v>8099.3382071865435</c:v>
                </c:pt>
                <c:pt idx="451">
                  <c:v>8098.9320527522932</c:v>
                </c:pt>
                <c:pt idx="452">
                  <c:v>8098.5266946992861</c:v>
                </c:pt>
                <c:pt idx="453">
                  <c:v>8098.1205402650348</c:v>
                </c:pt>
                <c:pt idx="454">
                  <c:v>8097.7151822120277</c:v>
                </c:pt>
                <c:pt idx="455">
                  <c:v>8097.3090277777774</c:v>
                </c:pt>
                <c:pt idx="456">
                  <c:v>8096.9036697247702</c:v>
                </c:pt>
                <c:pt idx="457">
                  <c:v>8096.4975152905199</c:v>
                </c:pt>
                <c:pt idx="458">
                  <c:v>8096.0921572375128</c:v>
                </c:pt>
                <c:pt idx="459">
                  <c:v>8095.6860028032615</c:v>
                </c:pt>
                <c:pt idx="460">
                  <c:v>8095.2798483690112</c:v>
                </c:pt>
                <c:pt idx="461">
                  <c:v>8094.8744903160041</c:v>
                </c:pt>
                <c:pt idx="462">
                  <c:v>8094.4683358817529</c:v>
                </c:pt>
                <c:pt idx="463">
                  <c:v>8094.0629778287457</c:v>
                </c:pt>
                <c:pt idx="464">
                  <c:v>8093.6568233944954</c:v>
                </c:pt>
                <c:pt idx="465">
                  <c:v>8093.2514653414883</c:v>
                </c:pt>
                <c:pt idx="466">
                  <c:v>8092.845310907237</c:v>
                </c:pt>
                <c:pt idx="467">
                  <c:v>8092.4399528542299</c:v>
                </c:pt>
                <c:pt idx="468">
                  <c:v>8092.0337984199796</c:v>
                </c:pt>
                <c:pt idx="469">
                  <c:v>8091.6284403669724</c:v>
                </c:pt>
                <c:pt idx="470">
                  <c:v>8091.2222859327212</c:v>
                </c:pt>
                <c:pt idx="471">
                  <c:v>8090.8161314984709</c:v>
                </c:pt>
                <c:pt idx="472">
                  <c:v>8090.4107734454637</c:v>
                </c:pt>
                <c:pt idx="473">
                  <c:v>8090.0046190112125</c:v>
                </c:pt>
                <c:pt idx="474">
                  <c:v>8089.5992609582054</c:v>
                </c:pt>
                <c:pt idx="475">
                  <c:v>8089.1931065239551</c:v>
                </c:pt>
                <c:pt idx="476">
                  <c:v>8088.7877484709479</c:v>
                </c:pt>
                <c:pt idx="477">
                  <c:v>8088.3815940366967</c:v>
                </c:pt>
                <c:pt idx="478">
                  <c:v>8087.9762359836895</c:v>
                </c:pt>
                <c:pt idx="479">
                  <c:v>8087.5700815494392</c:v>
                </c:pt>
                <c:pt idx="480">
                  <c:v>8087.1647234964321</c:v>
                </c:pt>
                <c:pt idx="481">
                  <c:v>8086.7585690621809</c:v>
                </c:pt>
                <c:pt idx="482">
                  <c:v>8086.3524146279306</c:v>
                </c:pt>
                <c:pt idx="483">
                  <c:v>8085.9470565749234</c:v>
                </c:pt>
                <c:pt idx="484">
                  <c:v>8085.5409021406722</c:v>
                </c:pt>
                <c:pt idx="485">
                  <c:v>8085.135544087665</c:v>
                </c:pt>
                <c:pt idx="486">
                  <c:v>8084.7293896534147</c:v>
                </c:pt>
                <c:pt idx="487">
                  <c:v>8084.3240316004076</c:v>
                </c:pt>
                <c:pt idx="488">
                  <c:v>8083.9178771661564</c:v>
                </c:pt>
                <c:pt idx="489">
                  <c:v>8083.5125191131492</c:v>
                </c:pt>
                <c:pt idx="490">
                  <c:v>8083.1063646788989</c:v>
                </c:pt>
                <c:pt idx="491">
                  <c:v>8082.7002102446477</c:v>
                </c:pt>
                <c:pt idx="492">
                  <c:v>8082.2948521916405</c:v>
                </c:pt>
                <c:pt idx="493">
                  <c:v>8081.8886977573902</c:v>
                </c:pt>
                <c:pt idx="494">
                  <c:v>8081.4833397043831</c:v>
                </c:pt>
                <c:pt idx="495">
                  <c:v>8081.0771852701318</c:v>
                </c:pt>
                <c:pt idx="496">
                  <c:v>8080.6718272171247</c:v>
                </c:pt>
                <c:pt idx="497">
                  <c:v>8080.2656727828744</c:v>
                </c:pt>
                <c:pt idx="498">
                  <c:v>8079.8603147298672</c:v>
                </c:pt>
                <c:pt idx="499">
                  <c:v>8079.454160295616</c:v>
                </c:pt>
                <c:pt idx="500">
                  <c:v>8079.0480058613657</c:v>
                </c:pt>
                <c:pt idx="501">
                  <c:v>8078.6426478083586</c:v>
                </c:pt>
                <c:pt idx="502">
                  <c:v>8078.2364933741073</c:v>
                </c:pt>
                <c:pt idx="503">
                  <c:v>8077.8311353211002</c:v>
                </c:pt>
                <c:pt idx="504">
                  <c:v>8077.4249808868499</c:v>
                </c:pt>
                <c:pt idx="505">
                  <c:v>8077.0196228338427</c:v>
                </c:pt>
                <c:pt idx="506">
                  <c:v>8076.6134683995915</c:v>
                </c:pt>
                <c:pt idx="507">
                  <c:v>8076.2081103465844</c:v>
                </c:pt>
                <c:pt idx="508">
                  <c:v>8075.8019559123341</c:v>
                </c:pt>
                <c:pt idx="509">
                  <c:v>8075.3958014780828</c:v>
                </c:pt>
                <c:pt idx="510">
                  <c:v>8074.9904434250757</c:v>
                </c:pt>
                <c:pt idx="511">
                  <c:v>8074.5842889908254</c:v>
                </c:pt>
                <c:pt idx="512">
                  <c:v>8074.1789309378182</c:v>
                </c:pt>
                <c:pt idx="513">
                  <c:v>8073.772776503567</c:v>
                </c:pt>
                <c:pt idx="514">
                  <c:v>8073.3674184505599</c:v>
                </c:pt>
                <c:pt idx="515">
                  <c:v>8072.9612640163095</c:v>
                </c:pt>
                <c:pt idx="516">
                  <c:v>8072.5559059633024</c:v>
                </c:pt>
                <c:pt idx="517">
                  <c:v>8072.1497515290512</c:v>
                </c:pt>
                <c:pt idx="518">
                  <c:v>8071.7435970948009</c:v>
                </c:pt>
                <c:pt idx="519">
                  <c:v>8071.3382390417937</c:v>
                </c:pt>
                <c:pt idx="520">
                  <c:v>8070.9320846075425</c:v>
                </c:pt>
                <c:pt idx="521">
                  <c:v>8070.5267265545353</c:v>
                </c:pt>
                <c:pt idx="522">
                  <c:v>8070.120572120285</c:v>
                </c:pt>
                <c:pt idx="523">
                  <c:v>8069.7152140672779</c:v>
                </c:pt>
                <c:pt idx="524">
                  <c:v>8069.3090596330267</c:v>
                </c:pt>
                <c:pt idx="525">
                  <c:v>8068.9029051987764</c:v>
                </c:pt>
                <c:pt idx="526">
                  <c:v>8068.4975471457692</c:v>
                </c:pt>
                <c:pt idx="527">
                  <c:v>8068.0913927115189</c:v>
                </c:pt>
                <c:pt idx="528">
                  <c:v>8067.6860346585117</c:v>
                </c:pt>
                <c:pt idx="529">
                  <c:v>8067.2798802242605</c:v>
                </c:pt>
                <c:pt idx="530">
                  <c:v>8066.8745221712534</c:v>
                </c:pt>
                <c:pt idx="531">
                  <c:v>8066.4683677370031</c:v>
                </c:pt>
                <c:pt idx="532">
                  <c:v>8066.0622133027518</c:v>
                </c:pt>
                <c:pt idx="533">
                  <c:v>8065.6568552497447</c:v>
                </c:pt>
                <c:pt idx="534">
                  <c:v>8065.2507008154944</c:v>
                </c:pt>
                <c:pt idx="535">
                  <c:v>8064.8453427624872</c:v>
                </c:pt>
                <c:pt idx="536">
                  <c:v>8064.439188328236</c:v>
                </c:pt>
                <c:pt idx="537">
                  <c:v>8064.0330338939857</c:v>
                </c:pt>
                <c:pt idx="538">
                  <c:v>8063.6276758409786</c:v>
                </c:pt>
                <c:pt idx="539">
                  <c:v>8063.2215214067273</c:v>
                </c:pt>
                <c:pt idx="540">
                  <c:v>8062.8161633537202</c:v>
                </c:pt>
                <c:pt idx="541">
                  <c:v>8062.4100089194699</c:v>
                </c:pt>
                <c:pt idx="542">
                  <c:v>8062.0046508664627</c:v>
                </c:pt>
                <c:pt idx="543">
                  <c:v>8061.5984964322115</c:v>
                </c:pt>
                <c:pt idx="544">
                  <c:v>8061.1923419979612</c:v>
                </c:pt>
                <c:pt idx="545">
                  <c:v>8060.786983944954</c:v>
                </c:pt>
                <c:pt idx="546">
                  <c:v>8060.3808295107028</c:v>
                </c:pt>
                <c:pt idx="547">
                  <c:v>8059.9754714576957</c:v>
                </c:pt>
                <c:pt idx="548">
                  <c:v>8059.5693170234454</c:v>
                </c:pt>
                <c:pt idx="549">
                  <c:v>8059.1631625891941</c:v>
                </c:pt>
                <c:pt idx="550">
                  <c:v>8058.757804536187</c:v>
                </c:pt>
                <c:pt idx="551">
                  <c:v>8058.3516501019367</c:v>
                </c:pt>
                <c:pt idx="552">
                  <c:v>8057.9462920489295</c:v>
                </c:pt>
                <c:pt idx="553">
                  <c:v>8057.5401376146783</c:v>
                </c:pt>
                <c:pt idx="554">
                  <c:v>8057.1347795616712</c:v>
                </c:pt>
                <c:pt idx="555">
                  <c:v>8056.7286251274209</c:v>
                </c:pt>
                <c:pt idx="556">
                  <c:v>8056.3224706931696</c:v>
                </c:pt>
                <c:pt idx="557">
                  <c:v>8055.9171126401625</c:v>
                </c:pt>
                <c:pt idx="558">
                  <c:v>8055.5109582059122</c:v>
                </c:pt>
                <c:pt idx="559">
                  <c:v>8055.105600152905</c:v>
                </c:pt>
                <c:pt idx="560">
                  <c:v>8054.6994457186538</c:v>
                </c:pt>
                <c:pt idx="561">
                  <c:v>8054.2932912844035</c:v>
                </c:pt>
                <c:pt idx="562">
                  <c:v>8053.8879332313963</c:v>
                </c:pt>
                <c:pt idx="563">
                  <c:v>8053.4817787971451</c:v>
                </c:pt>
                <c:pt idx="564">
                  <c:v>8053.076420744138</c:v>
                </c:pt>
                <c:pt idx="565">
                  <c:v>8052.6702663098877</c:v>
                </c:pt>
                <c:pt idx="566">
                  <c:v>8052.2641118756364</c:v>
                </c:pt>
                <c:pt idx="567">
                  <c:v>8051.8587538226293</c:v>
                </c:pt>
                <c:pt idx="568">
                  <c:v>8051.452599388379</c:v>
                </c:pt>
                <c:pt idx="569">
                  <c:v>8051.0472413353718</c:v>
                </c:pt>
                <c:pt idx="570">
                  <c:v>8050.6410869011206</c:v>
                </c:pt>
                <c:pt idx="571">
                  <c:v>8050.2349324668703</c:v>
                </c:pt>
                <c:pt idx="572">
                  <c:v>8049.8295744138632</c:v>
                </c:pt>
                <c:pt idx="573">
                  <c:v>8049.4234199796119</c:v>
                </c:pt>
                <c:pt idx="574">
                  <c:v>8049.0172655453616</c:v>
                </c:pt>
                <c:pt idx="575">
                  <c:v>8048.6119074923545</c:v>
                </c:pt>
                <c:pt idx="576">
                  <c:v>8048.2057530581033</c:v>
                </c:pt>
                <c:pt idx="577">
                  <c:v>8047.8003950050961</c:v>
                </c:pt>
                <c:pt idx="578">
                  <c:v>8047.3942405708458</c:v>
                </c:pt>
                <c:pt idx="579">
                  <c:v>8046.9880861365946</c:v>
                </c:pt>
                <c:pt idx="580">
                  <c:v>8046.5827280835874</c:v>
                </c:pt>
                <c:pt idx="581">
                  <c:v>8046.1765736493371</c:v>
                </c:pt>
                <c:pt idx="582">
                  <c:v>8045.7704192150859</c:v>
                </c:pt>
                <c:pt idx="583">
                  <c:v>8045.3650611620787</c:v>
                </c:pt>
                <c:pt idx="584">
                  <c:v>8044.9589067278284</c:v>
                </c:pt>
                <c:pt idx="585">
                  <c:v>8044.5535486748213</c:v>
                </c:pt>
                <c:pt idx="586">
                  <c:v>8044.1473942405701</c:v>
                </c:pt>
                <c:pt idx="587">
                  <c:v>8043.7412398063198</c:v>
                </c:pt>
                <c:pt idx="588">
                  <c:v>8043.3358817533126</c:v>
                </c:pt>
                <c:pt idx="589">
                  <c:v>8042.9297273190614</c:v>
                </c:pt>
                <c:pt idx="590">
                  <c:v>8042.5235728848111</c:v>
                </c:pt>
                <c:pt idx="591">
                  <c:v>8042.1182148318039</c:v>
                </c:pt>
                <c:pt idx="592">
                  <c:v>8041.7120603975527</c:v>
                </c:pt>
                <c:pt idx="593">
                  <c:v>8041.3067023445456</c:v>
                </c:pt>
                <c:pt idx="594">
                  <c:v>8040.9005479102952</c:v>
                </c:pt>
                <c:pt idx="595">
                  <c:v>8040.494393476044</c:v>
                </c:pt>
                <c:pt idx="596">
                  <c:v>8040.0890354230369</c:v>
                </c:pt>
                <c:pt idx="597">
                  <c:v>8039.6828809887866</c:v>
                </c:pt>
                <c:pt idx="598">
                  <c:v>8039.2767265545353</c:v>
                </c:pt>
                <c:pt idx="599">
                  <c:v>8038.8713685015282</c:v>
                </c:pt>
                <c:pt idx="600">
                  <c:v>8038.4652140672779</c:v>
                </c:pt>
                <c:pt idx="601">
                  <c:v>8038.0590596330267</c:v>
                </c:pt>
                <c:pt idx="602">
                  <c:v>8037.6537015800204</c:v>
                </c:pt>
                <c:pt idx="603">
                  <c:v>8037.2475471457692</c:v>
                </c:pt>
                <c:pt idx="604">
                  <c:v>8036.8413927115189</c:v>
                </c:pt>
                <c:pt idx="605">
                  <c:v>8036.4360346585117</c:v>
                </c:pt>
                <c:pt idx="606">
                  <c:v>8036.0298802242605</c:v>
                </c:pt>
                <c:pt idx="607">
                  <c:v>8035.6245221712534</c:v>
                </c:pt>
                <c:pt idx="608">
                  <c:v>8035.2183677370031</c:v>
                </c:pt>
                <c:pt idx="609">
                  <c:v>8034.8122133027518</c:v>
                </c:pt>
                <c:pt idx="610">
                  <c:v>8034.4068552497447</c:v>
                </c:pt>
                <c:pt idx="611">
                  <c:v>8034.0007008154944</c:v>
                </c:pt>
                <c:pt idx="612">
                  <c:v>8033.5945463812432</c:v>
                </c:pt>
                <c:pt idx="613">
                  <c:v>8033.189188328236</c:v>
                </c:pt>
                <c:pt idx="614">
                  <c:v>8032.7830338939857</c:v>
                </c:pt>
                <c:pt idx="615">
                  <c:v>8032.3768794597345</c:v>
                </c:pt>
                <c:pt idx="616">
                  <c:v>8031.9715214067273</c:v>
                </c:pt>
                <c:pt idx="617">
                  <c:v>8031.565366972477</c:v>
                </c:pt>
                <c:pt idx="618">
                  <c:v>8031.1592125382258</c:v>
                </c:pt>
                <c:pt idx="619">
                  <c:v>8030.7538544852187</c:v>
                </c:pt>
                <c:pt idx="620">
                  <c:v>8030.3477000509683</c:v>
                </c:pt>
                <c:pt idx="621">
                  <c:v>8029.9415456167171</c:v>
                </c:pt>
                <c:pt idx="622">
                  <c:v>8029.53618756371</c:v>
                </c:pt>
                <c:pt idx="623">
                  <c:v>8029.1300331294597</c:v>
                </c:pt>
                <c:pt idx="624">
                  <c:v>8028.7238786952084</c:v>
                </c:pt>
                <c:pt idx="625">
                  <c:v>8028.3177242609581</c:v>
                </c:pt>
                <c:pt idx="626">
                  <c:v>8027.912366207951</c:v>
                </c:pt>
                <c:pt idx="627">
                  <c:v>8027.5062117736998</c:v>
                </c:pt>
                <c:pt idx="628">
                  <c:v>8027.1000573394494</c:v>
                </c:pt>
                <c:pt idx="629">
                  <c:v>8026.6946992864423</c:v>
                </c:pt>
                <c:pt idx="630">
                  <c:v>8026.2885448521911</c:v>
                </c:pt>
                <c:pt idx="631">
                  <c:v>8025.8823904179408</c:v>
                </c:pt>
                <c:pt idx="632">
                  <c:v>8025.4770323649336</c:v>
                </c:pt>
                <c:pt idx="633">
                  <c:v>8025.0708779306824</c:v>
                </c:pt>
                <c:pt idx="634">
                  <c:v>8024.6647234964321</c:v>
                </c:pt>
                <c:pt idx="635">
                  <c:v>8024.2593654434249</c:v>
                </c:pt>
                <c:pt idx="636">
                  <c:v>8023.8532110091737</c:v>
                </c:pt>
                <c:pt idx="637">
                  <c:v>8023.4470565749234</c:v>
                </c:pt>
                <c:pt idx="638">
                  <c:v>8023.0409021406722</c:v>
                </c:pt>
                <c:pt idx="639">
                  <c:v>8022.635544087665</c:v>
                </c:pt>
                <c:pt idx="640">
                  <c:v>8022.2293896534147</c:v>
                </c:pt>
                <c:pt idx="641">
                  <c:v>8021.8232352191635</c:v>
                </c:pt>
                <c:pt idx="642">
                  <c:v>8021.4178771661564</c:v>
                </c:pt>
                <c:pt idx="643">
                  <c:v>8021.011722731906</c:v>
                </c:pt>
                <c:pt idx="644">
                  <c:v>8020.6055682976548</c:v>
                </c:pt>
                <c:pt idx="645">
                  <c:v>8020.1994138634045</c:v>
                </c:pt>
                <c:pt idx="646">
                  <c:v>8019.7940558103974</c:v>
                </c:pt>
                <c:pt idx="647">
                  <c:v>8019.3879013761461</c:v>
                </c:pt>
                <c:pt idx="648">
                  <c:v>8018.9817469418958</c:v>
                </c:pt>
                <c:pt idx="649">
                  <c:v>8018.5763888888887</c:v>
                </c:pt>
                <c:pt idx="650">
                  <c:v>8018.1702344546375</c:v>
                </c:pt>
                <c:pt idx="651">
                  <c:v>8017.7640800203872</c:v>
                </c:pt>
                <c:pt idx="652">
                  <c:v>8017.3579255861359</c:v>
                </c:pt>
                <c:pt idx="653">
                  <c:v>8016.9525675331288</c:v>
                </c:pt>
                <c:pt idx="654">
                  <c:v>8016.5464130988785</c:v>
                </c:pt>
                <c:pt idx="655">
                  <c:v>8016.1402586646273</c:v>
                </c:pt>
                <c:pt idx="656">
                  <c:v>8015.7349006116201</c:v>
                </c:pt>
                <c:pt idx="657">
                  <c:v>8015.3287461773698</c:v>
                </c:pt>
                <c:pt idx="658">
                  <c:v>8014.9225917431186</c:v>
                </c:pt>
                <c:pt idx="659">
                  <c:v>8014.5164373088683</c:v>
                </c:pt>
                <c:pt idx="660">
                  <c:v>8014.1110792558611</c:v>
                </c:pt>
                <c:pt idx="661">
                  <c:v>8013.7049248216099</c:v>
                </c:pt>
                <c:pt idx="662">
                  <c:v>8013.2987703873596</c:v>
                </c:pt>
                <c:pt idx="663">
                  <c:v>8012.8926159531084</c:v>
                </c:pt>
                <c:pt idx="664">
                  <c:v>8012.4872579001012</c:v>
                </c:pt>
                <c:pt idx="665">
                  <c:v>8012.0811034658509</c:v>
                </c:pt>
                <c:pt idx="666">
                  <c:v>8011.6749490315997</c:v>
                </c:pt>
                <c:pt idx="667">
                  <c:v>8011.2687945973494</c:v>
                </c:pt>
                <c:pt idx="668">
                  <c:v>8010.8634365443422</c:v>
                </c:pt>
                <c:pt idx="669">
                  <c:v>8010.457282110091</c:v>
                </c:pt>
                <c:pt idx="670">
                  <c:v>8010.0511276758407</c:v>
                </c:pt>
                <c:pt idx="671">
                  <c:v>8009.6449732415895</c:v>
                </c:pt>
                <c:pt idx="672">
                  <c:v>8009.2396151885823</c:v>
                </c:pt>
                <c:pt idx="673">
                  <c:v>8008.833460754332</c:v>
                </c:pt>
                <c:pt idx="674">
                  <c:v>8008.4273063200808</c:v>
                </c:pt>
                <c:pt idx="675">
                  <c:v>8008.0211518858305</c:v>
                </c:pt>
                <c:pt idx="676">
                  <c:v>8007.6149974515793</c:v>
                </c:pt>
                <c:pt idx="677">
                  <c:v>8007.2096393985721</c:v>
                </c:pt>
                <c:pt idx="678">
                  <c:v>8006.8034849643218</c:v>
                </c:pt>
                <c:pt idx="679">
                  <c:v>8006.3973305300706</c:v>
                </c:pt>
                <c:pt idx="680">
                  <c:v>8005.9911760958203</c:v>
                </c:pt>
                <c:pt idx="681">
                  <c:v>8005.5858180428131</c:v>
                </c:pt>
                <c:pt idx="682">
                  <c:v>8005.1796636085619</c:v>
                </c:pt>
                <c:pt idx="683">
                  <c:v>8004.7735091743116</c:v>
                </c:pt>
                <c:pt idx="684">
                  <c:v>8004.3673547400604</c:v>
                </c:pt>
                <c:pt idx="685">
                  <c:v>8003.9612003058101</c:v>
                </c:pt>
                <c:pt idx="686">
                  <c:v>8003.5558422528029</c:v>
                </c:pt>
                <c:pt idx="687">
                  <c:v>8003.1496878185517</c:v>
                </c:pt>
                <c:pt idx="688">
                  <c:v>8002.7435333843014</c:v>
                </c:pt>
                <c:pt idx="689">
                  <c:v>8002.3373789500502</c:v>
                </c:pt>
                <c:pt idx="690">
                  <c:v>8001.7958397043831</c:v>
                </c:pt>
                <c:pt idx="691">
                  <c:v>8001.1189156472983</c:v>
                </c:pt>
                <c:pt idx="692">
                  <c:v>8000.4419915902135</c:v>
                </c:pt>
                <c:pt idx="693">
                  <c:v>7999.7650675331288</c:v>
                </c:pt>
                <c:pt idx="694">
                  <c:v>7999.088143476044</c:v>
                </c:pt>
                <c:pt idx="695">
                  <c:v>7998.4112194189602</c:v>
                </c:pt>
                <c:pt idx="696">
                  <c:v>7997.7342953618754</c:v>
                </c:pt>
                <c:pt idx="697">
                  <c:v>7997.0573713047906</c:v>
                </c:pt>
                <c:pt idx="698">
                  <c:v>7996.3804472477059</c:v>
                </c:pt>
                <c:pt idx="699">
                  <c:v>7995.7035231906211</c:v>
                </c:pt>
                <c:pt idx="700">
                  <c:v>7995.0265991335364</c:v>
                </c:pt>
                <c:pt idx="701">
                  <c:v>7994.3496750764525</c:v>
                </c:pt>
                <c:pt idx="702">
                  <c:v>7993.6727510193678</c:v>
                </c:pt>
                <c:pt idx="703">
                  <c:v>7992.995826962283</c:v>
                </c:pt>
                <c:pt idx="704">
                  <c:v>7992.3189029051982</c:v>
                </c:pt>
                <c:pt idx="705">
                  <c:v>7991.6419788481135</c:v>
                </c:pt>
                <c:pt idx="706">
                  <c:v>7990.9650547910287</c:v>
                </c:pt>
                <c:pt idx="707">
                  <c:v>7990.2881307339449</c:v>
                </c:pt>
                <c:pt idx="708">
                  <c:v>7989.6112066768601</c:v>
                </c:pt>
                <c:pt idx="709">
                  <c:v>7988.9342826197753</c:v>
                </c:pt>
                <c:pt idx="710">
                  <c:v>7988.2573585626906</c:v>
                </c:pt>
                <c:pt idx="711">
                  <c:v>7987.5804345056058</c:v>
                </c:pt>
                <c:pt idx="712">
                  <c:v>7986.903510448522</c:v>
                </c:pt>
                <c:pt idx="713">
                  <c:v>7986.2265863914372</c:v>
                </c:pt>
                <c:pt idx="714">
                  <c:v>7985.5496623343524</c:v>
                </c:pt>
                <c:pt idx="715">
                  <c:v>7984.8727382772677</c:v>
                </c:pt>
                <c:pt idx="716">
                  <c:v>7984.1958142201829</c:v>
                </c:pt>
                <c:pt idx="717">
                  <c:v>7983.5188901630981</c:v>
                </c:pt>
                <c:pt idx="718">
                  <c:v>7982.8419661060143</c:v>
                </c:pt>
                <c:pt idx="719">
                  <c:v>7982.1650420489295</c:v>
                </c:pt>
                <c:pt idx="720">
                  <c:v>7981.4881179918448</c:v>
                </c:pt>
                <c:pt idx="721">
                  <c:v>7980.81119393476</c:v>
                </c:pt>
                <c:pt idx="722">
                  <c:v>7980.1342698776753</c:v>
                </c:pt>
                <c:pt idx="723">
                  <c:v>7979.4565494393473</c:v>
                </c:pt>
                <c:pt idx="724">
                  <c:v>7978.7796253822626</c:v>
                </c:pt>
                <c:pt idx="725">
                  <c:v>7978.1027013251778</c:v>
                </c:pt>
                <c:pt idx="726">
                  <c:v>7977.425777268093</c:v>
                </c:pt>
                <c:pt idx="727">
                  <c:v>7976.7488532110092</c:v>
                </c:pt>
                <c:pt idx="728">
                  <c:v>7976.0719291539244</c:v>
                </c:pt>
                <c:pt idx="729">
                  <c:v>7975.3950050968397</c:v>
                </c:pt>
                <c:pt idx="730">
                  <c:v>7974.7180810397549</c:v>
                </c:pt>
                <c:pt idx="731">
                  <c:v>7974.0411569826701</c:v>
                </c:pt>
                <c:pt idx="732">
                  <c:v>7973.3642329255854</c:v>
                </c:pt>
                <c:pt idx="733">
                  <c:v>7972.6873088685015</c:v>
                </c:pt>
                <c:pt idx="734">
                  <c:v>7972.0103848114168</c:v>
                </c:pt>
                <c:pt idx="735">
                  <c:v>7971.333460754332</c:v>
                </c:pt>
                <c:pt idx="736">
                  <c:v>7970.6565366972472</c:v>
                </c:pt>
                <c:pt idx="737">
                  <c:v>7969.9796126401625</c:v>
                </c:pt>
                <c:pt idx="738">
                  <c:v>7969.3018922018346</c:v>
                </c:pt>
                <c:pt idx="739">
                  <c:v>7968.6249681447498</c:v>
                </c:pt>
                <c:pt idx="740">
                  <c:v>7967.948044087665</c:v>
                </c:pt>
                <c:pt idx="741">
                  <c:v>7967.2711200305803</c:v>
                </c:pt>
                <c:pt idx="742">
                  <c:v>7966.5941959734964</c:v>
                </c:pt>
                <c:pt idx="743">
                  <c:v>7965.9172719164117</c:v>
                </c:pt>
                <c:pt idx="744">
                  <c:v>7965.2403478593269</c:v>
                </c:pt>
                <c:pt idx="745">
                  <c:v>7964.5634238022421</c:v>
                </c:pt>
                <c:pt idx="746">
                  <c:v>7963.8864997451574</c:v>
                </c:pt>
                <c:pt idx="747">
                  <c:v>7963.2095756880726</c:v>
                </c:pt>
                <c:pt idx="748">
                  <c:v>7962.5326516309888</c:v>
                </c:pt>
                <c:pt idx="749">
                  <c:v>7961.855727573904</c:v>
                </c:pt>
                <c:pt idx="750">
                  <c:v>7961.1780071355752</c:v>
                </c:pt>
                <c:pt idx="751">
                  <c:v>7960.5010830784913</c:v>
                </c:pt>
                <c:pt idx="752">
                  <c:v>7959.8241590214066</c:v>
                </c:pt>
                <c:pt idx="753">
                  <c:v>7959.1472349643218</c:v>
                </c:pt>
                <c:pt idx="754">
                  <c:v>7958.470310907237</c:v>
                </c:pt>
                <c:pt idx="755">
                  <c:v>7957.7933868501523</c:v>
                </c:pt>
                <c:pt idx="756">
                  <c:v>7957.1164627930675</c:v>
                </c:pt>
                <c:pt idx="757">
                  <c:v>7956.4395387359837</c:v>
                </c:pt>
                <c:pt idx="758">
                  <c:v>7955.7626146788989</c:v>
                </c:pt>
                <c:pt idx="759">
                  <c:v>7955.0848942405701</c:v>
                </c:pt>
                <c:pt idx="760">
                  <c:v>7954.4079701834862</c:v>
                </c:pt>
                <c:pt idx="761">
                  <c:v>7953.7310461264015</c:v>
                </c:pt>
                <c:pt idx="762">
                  <c:v>7953.0541220693167</c:v>
                </c:pt>
                <c:pt idx="763">
                  <c:v>7952.3771980122319</c:v>
                </c:pt>
                <c:pt idx="764">
                  <c:v>7951.7002739551472</c:v>
                </c:pt>
                <c:pt idx="765">
                  <c:v>7951.0233498980624</c:v>
                </c:pt>
                <c:pt idx="766">
                  <c:v>7950.3464258409786</c:v>
                </c:pt>
                <c:pt idx="767">
                  <c:v>7949.6695017838938</c:v>
                </c:pt>
                <c:pt idx="768">
                  <c:v>7948.991781345565</c:v>
                </c:pt>
                <c:pt idx="769">
                  <c:v>7948.3148572884811</c:v>
                </c:pt>
                <c:pt idx="770">
                  <c:v>7947.6379332313963</c:v>
                </c:pt>
                <c:pt idx="771">
                  <c:v>7946.9610091743116</c:v>
                </c:pt>
                <c:pt idx="772">
                  <c:v>7946.2840851172268</c:v>
                </c:pt>
                <c:pt idx="773">
                  <c:v>7945.6071610601421</c:v>
                </c:pt>
                <c:pt idx="774">
                  <c:v>7944.9302370030573</c:v>
                </c:pt>
                <c:pt idx="775">
                  <c:v>7944.2525165647294</c:v>
                </c:pt>
                <c:pt idx="776">
                  <c:v>7943.5755925076446</c:v>
                </c:pt>
                <c:pt idx="777">
                  <c:v>7942.8986684505599</c:v>
                </c:pt>
                <c:pt idx="778">
                  <c:v>7942.221744393476</c:v>
                </c:pt>
                <c:pt idx="779">
                  <c:v>7941.5448203363912</c:v>
                </c:pt>
                <c:pt idx="780">
                  <c:v>7940.8678962793065</c:v>
                </c:pt>
                <c:pt idx="781">
                  <c:v>7940.1909722222217</c:v>
                </c:pt>
                <c:pt idx="782">
                  <c:v>7939.5132517838938</c:v>
                </c:pt>
                <c:pt idx="783">
                  <c:v>7938.836327726809</c:v>
                </c:pt>
                <c:pt idx="784">
                  <c:v>7938.1594036697243</c:v>
                </c:pt>
                <c:pt idx="785">
                  <c:v>7937.4824796126395</c:v>
                </c:pt>
                <c:pt idx="786">
                  <c:v>7936.8055555555547</c:v>
                </c:pt>
                <c:pt idx="787">
                  <c:v>7936.1286314984709</c:v>
                </c:pt>
                <c:pt idx="788">
                  <c:v>7935.4517074413861</c:v>
                </c:pt>
                <c:pt idx="789">
                  <c:v>7934.7739870030573</c:v>
                </c:pt>
                <c:pt idx="790">
                  <c:v>7934.0970629459734</c:v>
                </c:pt>
                <c:pt idx="791">
                  <c:v>7933.4201388888887</c:v>
                </c:pt>
                <c:pt idx="792">
                  <c:v>7932.7432148318039</c:v>
                </c:pt>
                <c:pt idx="793">
                  <c:v>7932.0662907747192</c:v>
                </c:pt>
                <c:pt idx="794">
                  <c:v>7931.3885703363912</c:v>
                </c:pt>
                <c:pt idx="795">
                  <c:v>7930.7116462793065</c:v>
                </c:pt>
                <c:pt idx="796">
                  <c:v>7930.0347222222217</c:v>
                </c:pt>
                <c:pt idx="797">
                  <c:v>7929.357798165137</c:v>
                </c:pt>
                <c:pt idx="798">
                  <c:v>7928.6808741080522</c:v>
                </c:pt>
                <c:pt idx="799">
                  <c:v>7928.0039500509683</c:v>
                </c:pt>
                <c:pt idx="800">
                  <c:v>7927.3262296126395</c:v>
                </c:pt>
                <c:pt idx="801">
                  <c:v>7926.6493055555547</c:v>
                </c:pt>
                <c:pt idx="802">
                  <c:v>7925.9723814984709</c:v>
                </c:pt>
                <c:pt idx="803">
                  <c:v>7925.2954574413861</c:v>
                </c:pt>
                <c:pt idx="804">
                  <c:v>7924.6185333843014</c:v>
                </c:pt>
                <c:pt idx="805">
                  <c:v>7923.9408129459734</c:v>
                </c:pt>
                <c:pt idx="806">
                  <c:v>7923.2638888888887</c:v>
                </c:pt>
                <c:pt idx="807">
                  <c:v>7922.5869648318039</c:v>
                </c:pt>
                <c:pt idx="808">
                  <c:v>7921.9100407747192</c:v>
                </c:pt>
                <c:pt idx="809">
                  <c:v>7921.2331167176344</c:v>
                </c:pt>
                <c:pt idx="810">
                  <c:v>7920.5553962793065</c:v>
                </c:pt>
                <c:pt idx="811">
                  <c:v>7919.8784722222217</c:v>
                </c:pt>
                <c:pt idx="812">
                  <c:v>7919.201548165137</c:v>
                </c:pt>
                <c:pt idx="813">
                  <c:v>7918.5246241080522</c:v>
                </c:pt>
                <c:pt idx="814">
                  <c:v>7917.8477000509683</c:v>
                </c:pt>
                <c:pt idx="815">
                  <c:v>7917.1699796126395</c:v>
                </c:pt>
                <c:pt idx="816">
                  <c:v>7916.4930555555547</c:v>
                </c:pt>
                <c:pt idx="817">
                  <c:v>7915.8161314984709</c:v>
                </c:pt>
                <c:pt idx="818">
                  <c:v>7915.1392074413861</c:v>
                </c:pt>
                <c:pt idx="819">
                  <c:v>7914.4622833843014</c:v>
                </c:pt>
                <c:pt idx="820">
                  <c:v>7913.7845629459734</c:v>
                </c:pt>
                <c:pt idx="821">
                  <c:v>7913.1076388888887</c:v>
                </c:pt>
                <c:pt idx="822">
                  <c:v>7912.4307148318039</c:v>
                </c:pt>
                <c:pt idx="823">
                  <c:v>7911.7537907747192</c:v>
                </c:pt>
                <c:pt idx="824">
                  <c:v>7911.0760703363912</c:v>
                </c:pt>
                <c:pt idx="825">
                  <c:v>7910.3991462793065</c:v>
                </c:pt>
                <c:pt idx="826">
                  <c:v>7909.7222222222217</c:v>
                </c:pt>
                <c:pt idx="827">
                  <c:v>7909.045298165137</c:v>
                </c:pt>
                <c:pt idx="828">
                  <c:v>7908.3683741080522</c:v>
                </c:pt>
                <c:pt idx="829">
                  <c:v>7907.6906536697243</c:v>
                </c:pt>
                <c:pt idx="830">
                  <c:v>7907.0137296126395</c:v>
                </c:pt>
                <c:pt idx="831">
                  <c:v>7906.3368055555547</c:v>
                </c:pt>
                <c:pt idx="832">
                  <c:v>7905.6598814984709</c:v>
                </c:pt>
                <c:pt idx="833">
                  <c:v>7904.9821610601421</c:v>
                </c:pt>
                <c:pt idx="834">
                  <c:v>7904.3052370030573</c:v>
                </c:pt>
                <c:pt idx="835">
                  <c:v>7903.6283129459734</c:v>
                </c:pt>
                <c:pt idx="836">
                  <c:v>7902.9513888888887</c:v>
                </c:pt>
                <c:pt idx="837">
                  <c:v>7902.2736684505599</c:v>
                </c:pt>
                <c:pt idx="838">
                  <c:v>7901.596744393476</c:v>
                </c:pt>
                <c:pt idx="839">
                  <c:v>7900.9198203363912</c:v>
                </c:pt>
                <c:pt idx="840">
                  <c:v>7900.2428962793065</c:v>
                </c:pt>
                <c:pt idx="841">
                  <c:v>7899.5651758409786</c:v>
                </c:pt>
                <c:pt idx="842">
                  <c:v>7898.8882517838938</c:v>
                </c:pt>
                <c:pt idx="843">
                  <c:v>7898.211327726809</c:v>
                </c:pt>
                <c:pt idx="844">
                  <c:v>7897.5344036697243</c:v>
                </c:pt>
                <c:pt idx="845">
                  <c:v>7896.8566832313963</c:v>
                </c:pt>
                <c:pt idx="846">
                  <c:v>7896.1797591743116</c:v>
                </c:pt>
                <c:pt idx="847">
                  <c:v>7895.5028351172268</c:v>
                </c:pt>
                <c:pt idx="848">
                  <c:v>7894.8259110601421</c:v>
                </c:pt>
                <c:pt idx="849">
                  <c:v>7894.1481906218141</c:v>
                </c:pt>
                <c:pt idx="850">
                  <c:v>7893.4712665647294</c:v>
                </c:pt>
                <c:pt idx="851">
                  <c:v>7892.7943425076446</c:v>
                </c:pt>
                <c:pt idx="852">
                  <c:v>7892.1166220693167</c:v>
                </c:pt>
                <c:pt idx="853">
                  <c:v>7891.4396980122319</c:v>
                </c:pt>
                <c:pt idx="854">
                  <c:v>7890.7627739551472</c:v>
                </c:pt>
                <c:pt idx="855">
                  <c:v>7890.0858498980624</c:v>
                </c:pt>
                <c:pt idx="856">
                  <c:v>7889.4081294597345</c:v>
                </c:pt>
                <c:pt idx="857">
                  <c:v>7888.7312054026497</c:v>
                </c:pt>
                <c:pt idx="858">
                  <c:v>7888.054281345565</c:v>
                </c:pt>
                <c:pt idx="859">
                  <c:v>7887.376560907237</c:v>
                </c:pt>
                <c:pt idx="860">
                  <c:v>7886.6996368501523</c:v>
                </c:pt>
                <c:pt idx="861">
                  <c:v>7886.0227127930675</c:v>
                </c:pt>
                <c:pt idx="862">
                  <c:v>7885.3457887359837</c:v>
                </c:pt>
                <c:pt idx="863">
                  <c:v>7884.6680682976548</c:v>
                </c:pt>
                <c:pt idx="864">
                  <c:v>7883.9911442405701</c:v>
                </c:pt>
                <c:pt idx="865">
                  <c:v>7883.3142201834862</c:v>
                </c:pt>
                <c:pt idx="866">
                  <c:v>7882.6364997451574</c:v>
                </c:pt>
                <c:pt idx="867">
                  <c:v>7881.9595756880726</c:v>
                </c:pt>
                <c:pt idx="868">
                  <c:v>7881.2826516309888</c:v>
                </c:pt>
                <c:pt idx="869">
                  <c:v>7880.6049311926599</c:v>
                </c:pt>
                <c:pt idx="870">
                  <c:v>7879.9280071355752</c:v>
                </c:pt>
                <c:pt idx="871">
                  <c:v>7879.2510830784913</c:v>
                </c:pt>
                <c:pt idx="872">
                  <c:v>7878.5733626401625</c:v>
                </c:pt>
                <c:pt idx="873">
                  <c:v>7877.8964385830777</c:v>
                </c:pt>
                <c:pt idx="874">
                  <c:v>7877.2195145259939</c:v>
                </c:pt>
                <c:pt idx="875">
                  <c:v>7876.541794087665</c:v>
                </c:pt>
                <c:pt idx="876">
                  <c:v>7875.8648700305803</c:v>
                </c:pt>
                <c:pt idx="877">
                  <c:v>7875.1879459734964</c:v>
                </c:pt>
                <c:pt idx="878">
                  <c:v>7874.5102255351676</c:v>
                </c:pt>
                <c:pt idx="879">
                  <c:v>7873.8333014780828</c:v>
                </c:pt>
                <c:pt idx="880">
                  <c:v>7873.156377420999</c:v>
                </c:pt>
                <c:pt idx="881">
                  <c:v>7872.4786569826701</c:v>
                </c:pt>
                <c:pt idx="882">
                  <c:v>7871.8017329255854</c:v>
                </c:pt>
                <c:pt idx="883">
                  <c:v>7871.1248088685015</c:v>
                </c:pt>
                <c:pt idx="884">
                  <c:v>7870.4470884301727</c:v>
                </c:pt>
                <c:pt idx="885">
                  <c:v>7869.7701643730879</c:v>
                </c:pt>
                <c:pt idx="886">
                  <c:v>7869.0932403160041</c:v>
                </c:pt>
                <c:pt idx="887">
                  <c:v>7868.4155198776753</c:v>
                </c:pt>
                <c:pt idx="888">
                  <c:v>7867.7385958205905</c:v>
                </c:pt>
                <c:pt idx="889">
                  <c:v>7867.0616717635066</c:v>
                </c:pt>
                <c:pt idx="890">
                  <c:v>7866.3839513251778</c:v>
                </c:pt>
                <c:pt idx="891">
                  <c:v>7865.707027268093</c:v>
                </c:pt>
                <c:pt idx="892">
                  <c:v>7865.0301032110092</c:v>
                </c:pt>
                <c:pt idx="893">
                  <c:v>7864.3523827726804</c:v>
                </c:pt>
                <c:pt idx="894">
                  <c:v>7863.6754587155956</c:v>
                </c:pt>
                <c:pt idx="895">
                  <c:v>7862.9985346585117</c:v>
                </c:pt>
                <c:pt idx="896">
                  <c:v>7862.3208142201829</c:v>
                </c:pt>
                <c:pt idx="897">
                  <c:v>7861.6438901630981</c:v>
                </c:pt>
                <c:pt idx="898">
                  <c:v>7860.9669661060143</c:v>
                </c:pt>
                <c:pt idx="899">
                  <c:v>7860.2892456676855</c:v>
                </c:pt>
                <c:pt idx="900">
                  <c:v>7859.6123216106007</c:v>
                </c:pt>
                <c:pt idx="901">
                  <c:v>7858.9346011722728</c:v>
                </c:pt>
                <c:pt idx="902">
                  <c:v>7858.257677115188</c:v>
                </c:pt>
                <c:pt idx="903">
                  <c:v>7857.5807530581033</c:v>
                </c:pt>
                <c:pt idx="904">
                  <c:v>7856.9030326197753</c:v>
                </c:pt>
                <c:pt idx="905">
                  <c:v>7856.2261085626906</c:v>
                </c:pt>
                <c:pt idx="906">
                  <c:v>7855.5491845056058</c:v>
                </c:pt>
                <c:pt idx="907">
                  <c:v>7854.8714640672779</c:v>
                </c:pt>
                <c:pt idx="908">
                  <c:v>7854.1945400101931</c:v>
                </c:pt>
                <c:pt idx="909">
                  <c:v>7853.5168195718652</c:v>
                </c:pt>
                <c:pt idx="910">
                  <c:v>7852.8398955147804</c:v>
                </c:pt>
                <c:pt idx="911">
                  <c:v>7852.1629714576957</c:v>
                </c:pt>
                <c:pt idx="912">
                  <c:v>7851.4852510193678</c:v>
                </c:pt>
                <c:pt idx="913">
                  <c:v>7850.808326962283</c:v>
                </c:pt>
                <c:pt idx="914">
                  <c:v>7850.1306065239551</c:v>
                </c:pt>
                <c:pt idx="915">
                  <c:v>7849.4536824668703</c:v>
                </c:pt>
                <c:pt idx="916">
                  <c:v>7848.7767584097855</c:v>
                </c:pt>
                <c:pt idx="917">
                  <c:v>7848.0990379714576</c:v>
                </c:pt>
                <c:pt idx="918">
                  <c:v>7847.4221139143729</c:v>
                </c:pt>
                <c:pt idx="919">
                  <c:v>7846.744393476044</c:v>
                </c:pt>
                <c:pt idx="920">
                  <c:v>7846.0674694189602</c:v>
                </c:pt>
                <c:pt idx="921">
                  <c:v>7845.3905453618754</c:v>
                </c:pt>
                <c:pt idx="922">
                  <c:v>7844.7128249235466</c:v>
                </c:pt>
                <c:pt idx="923">
                  <c:v>7844.3743628950051</c:v>
                </c:pt>
              </c:numCache>
            </c:numRef>
          </c:xVal>
          <c:yVal>
            <c:numRef>
              <c:f>'ET Results'!$B$6:$B$929</c:f>
              <c:numCache>
                <c:formatCode>General</c:formatCode>
                <c:ptCount val="924"/>
                <c:pt idx="0">
                  <c:v>0</c:v>
                </c:pt>
                <c:pt idx="1">
                  <c:v>1.2</c:v>
                </c:pt>
                <c:pt idx="2">
                  <c:v>3.3</c:v>
                </c:pt>
                <c:pt idx="3">
                  <c:v>5.0999999999999996</c:v>
                </c:pt>
                <c:pt idx="4">
                  <c:v>6.9997084548104951</c:v>
                </c:pt>
                <c:pt idx="5">
                  <c:v>8.999125364431487</c:v>
                </c:pt>
                <c:pt idx="6">
                  <c:v>10.998542274052479</c:v>
                </c:pt>
                <c:pt idx="7">
                  <c:v>12.997959183673469</c:v>
                </c:pt>
                <c:pt idx="8">
                  <c:v>14.997376093294459</c:v>
                </c:pt>
                <c:pt idx="9">
                  <c:v>16.996793002915449</c:v>
                </c:pt>
                <c:pt idx="10">
                  <c:v>18.99620991253644</c:v>
                </c:pt>
                <c:pt idx="11">
                  <c:v>20.99562682215743</c:v>
                </c:pt>
                <c:pt idx="12">
                  <c:v>22.99504373177842</c:v>
                </c:pt>
                <c:pt idx="13">
                  <c:v>24.99446064139941</c:v>
                </c:pt>
                <c:pt idx="14">
                  <c:v>26.9938775510204</c:v>
                </c:pt>
                <c:pt idx="15">
                  <c:v>28.99329446064139</c:v>
                </c:pt>
                <c:pt idx="16">
                  <c:v>30.992711370262381</c:v>
                </c:pt>
                <c:pt idx="17">
                  <c:v>32.992128279883367</c:v>
                </c:pt>
                <c:pt idx="18">
                  <c:v>34.991545189504357</c:v>
                </c:pt>
                <c:pt idx="19">
                  <c:v>36.990962099125348</c:v>
                </c:pt>
                <c:pt idx="20">
                  <c:v>38.990379008746338</c:v>
                </c:pt>
                <c:pt idx="21">
                  <c:v>40.989795918367328</c:v>
                </c:pt>
                <c:pt idx="22">
                  <c:v>42.989212827988318</c:v>
                </c:pt>
                <c:pt idx="23">
                  <c:v>44.988629737609308</c:v>
                </c:pt>
                <c:pt idx="24">
                  <c:v>46.988046647230298</c:v>
                </c:pt>
                <c:pt idx="25">
                  <c:v>48.987463556851289</c:v>
                </c:pt>
                <c:pt idx="26">
                  <c:v>50.986880466472279</c:v>
                </c:pt>
                <c:pt idx="27">
                  <c:v>52.986297376093269</c:v>
                </c:pt>
                <c:pt idx="28">
                  <c:v>54.985714285714259</c:v>
                </c:pt>
                <c:pt idx="29">
                  <c:v>56.985131195335249</c:v>
                </c:pt>
                <c:pt idx="30">
                  <c:v>58.984548104956239</c:v>
                </c:pt>
                <c:pt idx="31">
                  <c:v>60.98396501457723</c:v>
                </c:pt>
                <c:pt idx="32">
                  <c:v>62.98338192419822</c:v>
                </c:pt>
                <c:pt idx="33">
                  <c:v>64.982798833819203</c:v>
                </c:pt>
                <c:pt idx="34">
                  <c:v>66.982215743440207</c:v>
                </c:pt>
                <c:pt idx="35">
                  <c:v>68.981632653061183</c:v>
                </c:pt>
                <c:pt idx="36">
                  <c:v>70.981049562682188</c:v>
                </c:pt>
                <c:pt idx="37">
                  <c:v>72.980466472303192</c:v>
                </c:pt>
                <c:pt idx="38">
                  <c:v>74.979883381924168</c:v>
                </c:pt>
                <c:pt idx="39">
                  <c:v>76.979300291545172</c:v>
                </c:pt>
                <c:pt idx="40">
                  <c:v>78.978717201166148</c:v>
                </c:pt>
                <c:pt idx="41">
                  <c:v>80.978134110787153</c:v>
                </c:pt>
                <c:pt idx="42">
                  <c:v>82.977551020408129</c:v>
                </c:pt>
                <c:pt idx="43">
                  <c:v>84.976967930029133</c:v>
                </c:pt>
                <c:pt idx="44">
                  <c:v>86.976384839650109</c:v>
                </c:pt>
                <c:pt idx="45">
                  <c:v>88.975801749271113</c:v>
                </c:pt>
                <c:pt idx="46">
                  <c:v>90.975218658892089</c:v>
                </c:pt>
                <c:pt idx="47">
                  <c:v>92.974635568513094</c:v>
                </c:pt>
                <c:pt idx="48">
                  <c:v>94.97405247813407</c:v>
                </c:pt>
                <c:pt idx="49">
                  <c:v>96.973469387755074</c:v>
                </c:pt>
                <c:pt idx="50">
                  <c:v>98.97288629737605</c:v>
                </c:pt>
                <c:pt idx="51">
                  <c:v>100.97230320699705</c:v>
                </c:pt>
                <c:pt idx="52">
                  <c:v>102.97172011661803</c:v>
                </c:pt>
                <c:pt idx="53">
                  <c:v>104.97113702623903</c:v>
                </c:pt>
                <c:pt idx="54">
                  <c:v>106.97055393586001</c:v>
                </c:pt>
                <c:pt idx="55">
                  <c:v>108.96997084548101</c:v>
                </c:pt>
                <c:pt idx="56">
                  <c:v>110.96938775510199</c:v>
                </c:pt>
                <c:pt idx="57">
                  <c:v>112.968804664723</c:v>
                </c:pt>
                <c:pt idx="58">
                  <c:v>114.96822157434397</c:v>
                </c:pt>
                <c:pt idx="59">
                  <c:v>116.96763848396498</c:v>
                </c:pt>
                <c:pt idx="60">
                  <c:v>118.96705539358595</c:v>
                </c:pt>
                <c:pt idx="61">
                  <c:v>120.96647230320696</c:v>
                </c:pt>
                <c:pt idx="62">
                  <c:v>122.96588921282793</c:v>
                </c:pt>
                <c:pt idx="63">
                  <c:v>124.96530612244894</c:v>
                </c:pt>
                <c:pt idx="64">
                  <c:v>126.96472303206991</c:v>
                </c:pt>
                <c:pt idx="65">
                  <c:v>128.96413994169092</c:v>
                </c:pt>
                <c:pt idx="66">
                  <c:v>130.96355685131192</c:v>
                </c:pt>
                <c:pt idx="67">
                  <c:v>132.96297376093293</c:v>
                </c:pt>
                <c:pt idx="68">
                  <c:v>134.96239067055393</c:v>
                </c:pt>
                <c:pt idx="69">
                  <c:v>136.96180758017493</c:v>
                </c:pt>
                <c:pt idx="70">
                  <c:v>138.96122448979594</c:v>
                </c:pt>
                <c:pt idx="71">
                  <c:v>140.96064139941694</c:v>
                </c:pt>
                <c:pt idx="72">
                  <c:v>142.96005830903795</c:v>
                </c:pt>
                <c:pt idx="73">
                  <c:v>144.95947521865895</c:v>
                </c:pt>
                <c:pt idx="74">
                  <c:v>146.95889212827996</c:v>
                </c:pt>
                <c:pt idx="75">
                  <c:v>148.95830903790096</c:v>
                </c:pt>
                <c:pt idx="76">
                  <c:v>150.95772594752196</c:v>
                </c:pt>
                <c:pt idx="77">
                  <c:v>152.95714285714297</c:v>
                </c:pt>
                <c:pt idx="78">
                  <c:v>154.95655976676397</c:v>
                </c:pt>
                <c:pt idx="79">
                  <c:v>156.95597667638498</c:v>
                </c:pt>
                <c:pt idx="80">
                  <c:v>158.95539358600598</c:v>
                </c:pt>
                <c:pt idx="81">
                  <c:v>160.95481049562699</c:v>
                </c:pt>
                <c:pt idx="82">
                  <c:v>162.95422740524799</c:v>
                </c:pt>
                <c:pt idx="83">
                  <c:v>164.953644314869</c:v>
                </c:pt>
                <c:pt idx="84">
                  <c:v>166.95306122449</c:v>
                </c:pt>
                <c:pt idx="85">
                  <c:v>168.952478134111</c:v>
                </c:pt>
                <c:pt idx="86">
                  <c:v>170.95189504373201</c:v>
                </c:pt>
                <c:pt idx="87">
                  <c:v>172.95131195335301</c:v>
                </c:pt>
                <c:pt idx="88">
                  <c:v>174.95072886297402</c:v>
                </c:pt>
                <c:pt idx="89">
                  <c:v>176.95014577259502</c:v>
                </c:pt>
                <c:pt idx="90">
                  <c:v>178.94956268221603</c:v>
                </c:pt>
                <c:pt idx="91">
                  <c:v>180.94897959183703</c:v>
                </c:pt>
                <c:pt idx="92">
                  <c:v>182.94839650145803</c:v>
                </c:pt>
                <c:pt idx="93">
                  <c:v>184.94781341107904</c:v>
                </c:pt>
                <c:pt idx="94">
                  <c:v>186.94723032070004</c:v>
                </c:pt>
                <c:pt idx="95">
                  <c:v>188.94664723032105</c:v>
                </c:pt>
                <c:pt idx="96">
                  <c:v>190.94606413994205</c:v>
                </c:pt>
                <c:pt idx="97">
                  <c:v>192.94548104956306</c:v>
                </c:pt>
                <c:pt idx="98">
                  <c:v>194.94489795918406</c:v>
                </c:pt>
                <c:pt idx="99">
                  <c:v>196.94431486880507</c:v>
                </c:pt>
                <c:pt idx="100">
                  <c:v>198.94373177842607</c:v>
                </c:pt>
                <c:pt idx="101">
                  <c:v>200.94314868804707</c:v>
                </c:pt>
                <c:pt idx="102">
                  <c:v>202.94256559766808</c:v>
                </c:pt>
                <c:pt idx="103">
                  <c:v>204.94198250728908</c:v>
                </c:pt>
                <c:pt idx="104">
                  <c:v>206.94139941691009</c:v>
                </c:pt>
                <c:pt idx="105">
                  <c:v>208.94081632653109</c:v>
                </c:pt>
                <c:pt idx="106">
                  <c:v>210.9402332361521</c:v>
                </c:pt>
                <c:pt idx="107">
                  <c:v>212.9396501457731</c:v>
                </c:pt>
                <c:pt idx="108">
                  <c:v>214.9390670553941</c:v>
                </c:pt>
                <c:pt idx="109">
                  <c:v>216.93848396501511</c:v>
                </c:pt>
                <c:pt idx="110">
                  <c:v>218.93790087463611</c:v>
                </c:pt>
                <c:pt idx="111">
                  <c:v>220.93731778425712</c:v>
                </c:pt>
                <c:pt idx="112">
                  <c:v>222.93673469387812</c:v>
                </c:pt>
                <c:pt idx="113">
                  <c:v>224.93615160349913</c:v>
                </c:pt>
                <c:pt idx="114">
                  <c:v>226.93556851312013</c:v>
                </c:pt>
                <c:pt idx="115">
                  <c:v>228.93498542274114</c:v>
                </c:pt>
                <c:pt idx="116">
                  <c:v>230.93440233236214</c:v>
                </c:pt>
                <c:pt idx="117">
                  <c:v>232.93381924198314</c:v>
                </c:pt>
                <c:pt idx="118">
                  <c:v>234.93323615160415</c:v>
                </c:pt>
                <c:pt idx="119">
                  <c:v>236.93265306122515</c:v>
                </c:pt>
                <c:pt idx="120">
                  <c:v>238.93206997084616</c:v>
                </c:pt>
                <c:pt idx="121">
                  <c:v>240.93148688046716</c:v>
                </c:pt>
                <c:pt idx="122">
                  <c:v>242.93090379008817</c:v>
                </c:pt>
                <c:pt idx="123">
                  <c:v>244.93032069970917</c:v>
                </c:pt>
                <c:pt idx="124">
                  <c:v>246.92973760933018</c:v>
                </c:pt>
                <c:pt idx="125">
                  <c:v>248.92915451895118</c:v>
                </c:pt>
                <c:pt idx="126">
                  <c:v>250.92857142857218</c:v>
                </c:pt>
                <c:pt idx="127">
                  <c:v>252.92798833819319</c:v>
                </c:pt>
                <c:pt idx="128">
                  <c:v>254.92740524781419</c:v>
                </c:pt>
                <c:pt idx="129">
                  <c:v>256.9268221574352</c:v>
                </c:pt>
                <c:pt idx="130">
                  <c:v>258.9262390670562</c:v>
                </c:pt>
                <c:pt idx="131">
                  <c:v>260.92565597667721</c:v>
                </c:pt>
                <c:pt idx="132">
                  <c:v>262.92507288629821</c:v>
                </c:pt>
                <c:pt idx="133">
                  <c:v>264.92448979591921</c:v>
                </c:pt>
                <c:pt idx="134">
                  <c:v>266.92390670554022</c:v>
                </c:pt>
                <c:pt idx="135">
                  <c:v>268.92332361516122</c:v>
                </c:pt>
                <c:pt idx="136">
                  <c:v>270.92274052478223</c:v>
                </c:pt>
                <c:pt idx="137">
                  <c:v>272.92215743440323</c:v>
                </c:pt>
                <c:pt idx="138">
                  <c:v>274.92157434402424</c:v>
                </c:pt>
                <c:pt idx="139">
                  <c:v>276.92099125364524</c:v>
                </c:pt>
                <c:pt idx="140">
                  <c:v>278.92040816326625</c:v>
                </c:pt>
                <c:pt idx="141">
                  <c:v>280.91982507288725</c:v>
                </c:pt>
                <c:pt idx="142">
                  <c:v>282.91924198250825</c:v>
                </c:pt>
                <c:pt idx="143">
                  <c:v>284.91865889212926</c:v>
                </c:pt>
                <c:pt idx="144">
                  <c:v>286.91807580175026</c:v>
                </c:pt>
                <c:pt idx="145">
                  <c:v>288.91749271137127</c:v>
                </c:pt>
                <c:pt idx="146">
                  <c:v>290.91690962099227</c:v>
                </c:pt>
                <c:pt idx="147">
                  <c:v>292.91632653061328</c:v>
                </c:pt>
                <c:pt idx="148">
                  <c:v>294.91574344023428</c:v>
                </c:pt>
                <c:pt idx="149">
                  <c:v>296.91516034985528</c:v>
                </c:pt>
                <c:pt idx="150">
                  <c:v>298.91457725947629</c:v>
                </c:pt>
                <c:pt idx="151">
                  <c:v>300.91399416909729</c:v>
                </c:pt>
                <c:pt idx="152">
                  <c:v>302.9134110787183</c:v>
                </c:pt>
                <c:pt idx="153">
                  <c:v>304.9128279883393</c:v>
                </c:pt>
                <c:pt idx="154">
                  <c:v>306.91224489796031</c:v>
                </c:pt>
                <c:pt idx="155">
                  <c:v>308.91166180758131</c:v>
                </c:pt>
                <c:pt idx="156">
                  <c:v>310.91107871720232</c:v>
                </c:pt>
                <c:pt idx="157">
                  <c:v>312.91049562682332</c:v>
                </c:pt>
                <c:pt idx="158">
                  <c:v>314.90991253644432</c:v>
                </c:pt>
                <c:pt idx="159">
                  <c:v>316.90932944606533</c:v>
                </c:pt>
                <c:pt idx="160">
                  <c:v>318.90874635568633</c:v>
                </c:pt>
                <c:pt idx="161">
                  <c:v>320.90816326530734</c:v>
                </c:pt>
                <c:pt idx="162">
                  <c:v>322.90758017492834</c:v>
                </c:pt>
                <c:pt idx="163">
                  <c:v>324.90699708454935</c:v>
                </c:pt>
                <c:pt idx="164">
                  <c:v>326.90641399417035</c:v>
                </c:pt>
                <c:pt idx="165">
                  <c:v>328.90583090379135</c:v>
                </c:pt>
                <c:pt idx="166">
                  <c:v>330.90524781341236</c:v>
                </c:pt>
                <c:pt idx="167">
                  <c:v>332.90466472303336</c:v>
                </c:pt>
                <c:pt idx="168">
                  <c:v>334.90408163265437</c:v>
                </c:pt>
                <c:pt idx="169">
                  <c:v>336.90349854227537</c:v>
                </c:pt>
                <c:pt idx="170">
                  <c:v>338.90291545189638</c:v>
                </c:pt>
                <c:pt idx="171">
                  <c:v>340.90233236151738</c:v>
                </c:pt>
                <c:pt idx="172">
                  <c:v>342.90174927113839</c:v>
                </c:pt>
                <c:pt idx="173">
                  <c:v>344.90116618075939</c:v>
                </c:pt>
                <c:pt idx="174">
                  <c:v>346.90058309038039</c:v>
                </c:pt>
                <c:pt idx="175">
                  <c:v>348.9000000000014</c:v>
                </c:pt>
                <c:pt idx="176">
                  <c:v>350.8994169096224</c:v>
                </c:pt>
                <c:pt idx="177">
                  <c:v>352.89883381924341</c:v>
                </c:pt>
                <c:pt idx="178">
                  <c:v>354.89825072886441</c:v>
                </c:pt>
                <c:pt idx="179">
                  <c:v>356.89766763848542</c:v>
                </c:pt>
                <c:pt idx="180">
                  <c:v>358.89708454810642</c:v>
                </c:pt>
                <c:pt idx="181">
                  <c:v>360.89650145772742</c:v>
                </c:pt>
                <c:pt idx="182">
                  <c:v>362.89591836734843</c:v>
                </c:pt>
                <c:pt idx="183">
                  <c:v>364.89533527696943</c:v>
                </c:pt>
                <c:pt idx="184">
                  <c:v>366.89475218659044</c:v>
                </c:pt>
                <c:pt idx="185">
                  <c:v>368.89416909621144</c:v>
                </c:pt>
                <c:pt idx="186">
                  <c:v>370.89358600583245</c:v>
                </c:pt>
                <c:pt idx="187">
                  <c:v>372.89300291545345</c:v>
                </c:pt>
                <c:pt idx="188">
                  <c:v>374.89241982507446</c:v>
                </c:pt>
                <c:pt idx="189">
                  <c:v>376.89183673469546</c:v>
                </c:pt>
                <c:pt idx="190">
                  <c:v>378.89125364431646</c:v>
                </c:pt>
                <c:pt idx="191">
                  <c:v>380.89067055393747</c:v>
                </c:pt>
                <c:pt idx="192">
                  <c:v>382.89008746355847</c:v>
                </c:pt>
                <c:pt idx="193">
                  <c:v>384.88950437317948</c:v>
                </c:pt>
                <c:pt idx="194">
                  <c:v>386.88892128280048</c:v>
                </c:pt>
                <c:pt idx="195">
                  <c:v>388.88833819242149</c:v>
                </c:pt>
                <c:pt idx="196">
                  <c:v>390.88775510204249</c:v>
                </c:pt>
                <c:pt idx="197">
                  <c:v>392.88717201166349</c:v>
                </c:pt>
                <c:pt idx="198">
                  <c:v>394.8865889212845</c:v>
                </c:pt>
                <c:pt idx="199">
                  <c:v>396.8860058309055</c:v>
                </c:pt>
                <c:pt idx="200">
                  <c:v>398.88542274052651</c:v>
                </c:pt>
                <c:pt idx="201">
                  <c:v>400.88483965014751</c:v>
                </c:pt>
                <c:pt idx="202">
                  <c:v>402.88425655976852</c:v>
                </c:pt>
                <c:pt idx="203">
                  <c:v>404.88367346938952</c:v>
                </c:pt>
                <c:pt idx="204">
                  <c:v>406.88309037901053</c:v>
                </c:pt>
                <c:pt idx="205">
                  <c:v>408.88250728863153</c:v>
                </c:pt>
                <c:pt idx="206">
                  <c:v>410.88192419825253</c:v>
                </c:pt>
                <c:pt idx="207">
                  <c:v>412.88134110787354</c:v>
                </c:pt>
                <c:pt idx="208">
                  <c:v>414.88075801749454</c:v>
                </c:pt>
                <c:pt idx="209">
                  <c:v>416.88017492711555</c:v>
                </c:pt>
                <c:pt idx="210">
                  <c:v>418.87959183673655</c:v>
                </c:pt>
                <c:pt idx="211">
                  <c:v>420.87900874635756</c:v>
                </c:pt>
                <c:pt idx="212">
                  <c:v>422.87842565597856</c:v>
                </c:pt>
                <c:pt idx="213">
                  <c:v>424.87784256559956</c:v>
                </c:pt>
                <c:pt idx="214">
                  <c:v>426.87725947522057</c:v>
                </c:pt>
                <c:pt idx="215">
                  <c:v>428.87667638484157</c:v>
                </c:pt>
                <c:pt idx="216">
                  <c:v>430.87609329446258</c:v>
                </c:pt>
                <c:pt idx="217">
                  <c:v>432.87551020408358</c:v>
                </c:pt>
                <c:pt idx="218">
                  <c:v>434.87492711370459</c:v>
                </c:pt>
                <c:pt idx="219">
                  <c:v>436.87434402332559</c:v>
                </c:pt>
                <c:pt idx="220">
                  <c:v>438.8737609329466</c:v>
                </c:pt>
                <c:pt idx="221">
                  <c:v>440.8731778425676</c:v>
                </c:pt>
                <c:pt idx="222">
                  <c:v>442.8725947521886</c:v>
                </c:pt>
                <c:pt idx="223">
                  <c:v>444.87201166180961</c:v>
                </c:pt>
                <c:pt idx="224">
                  <c:v>446.87142857143061</c:v>
                </c:pt>
                <c:pt idx="225">
                  <c:v>448.87084548105162</c:v>
                </c:pt>
                <c:pt idx="226">
                  <c:v>450.87026239067262</c:v>
                </c:pt>
                <c:pt idx="227">
                  <c:v>452.86967930029363</c:v>
                </c:pt>
                <c:pt idx="228">
                  <c:v>454.86909620991463</c:v>
                </c:pt>
                <c:pt idx="229">
                  <c:v>456.86851311953563</c:v>
                </c:pt>
                <c:pt idx="230">
                  <c:v>458.86793002915664</c:v>
                </c:pt>
                <c:pt idx="231">
                  <c:v>460.86734693877764</c:v>
                </c:pt>
                <c:pt idx="232">
                  <c:v>462.86676384839865</c:v>
                </c:pt>
                <c:pt idx="233">
                  <c:v>464.86618075801965</c:v>
                </c:pt>
                <c:pt idx="234">
                  <c:v>466.86559766764066</c:v>
                </c:pt>
                <c:pt idx="235">
                  <c:v>468.86501457726166</c:v>
                </c:pt>
                <c:pt idx="236">
                  <c:v>470.86443148688267</c:v>
                </c:pt>
                <c:pt idx="237">
                  <c:v>472.86384839650367</c:v>
                </c:pt>
                <c:pt idx="238">
                  <c:v>474.86326530612467</c:v>
                </c:pt>
                <c:pt idx="239">
                  <c:v>476.86268221574568</c:v>
                </c:pt>
                <c:pt idx="240">
                  <c:v>478.86209912536668</c:v>
                </c:pt>
                <c:pt idx="241">
                  <c:v>480.86151603498769</c:v>
                </c:pt>
                <c:pt idx="242">
                  <c:v>482.86093294460869</c:v>
                </c:pt>
                <c:pt idx="243">
                  <c:v>484.8603498542297</c:v>
                </c:pt>
                <c:pt idx="244">
                  <c:v>486.8597667638507</c:v>
                </c:pt>
                <c:pt idx="245">
                  <c:v>488.8591836734717</c:v>
                </c:pt>
                <c:pt idx="246">
                  <c:v>490.85860058309271</c:v>
                </c:pt>
                <c:pt idx="247">
                  <c:v>492.85801749271371</c:v>
                </c:pt>
                <c:pt idx="248">
                  <c:v>494.85743440233472</c:v>
                </c:pt>
                <c:pt idx="249">
                  <c:v>496.85685131195572</c:v>
                </c:pt>
                <c:pt idx="250">
                  <c:v>498.85626822157673</c:v>
                </c:pt>
                <c:pt idx="251">
                  <c:v>500.85568513119773</c:v>
                </c:pt>
                <c:pt idx="252">
                  <c:v>502.85510204081874</c:v>
                </c:pt>
                <c:pt idx="253">
                  <c:v>504.85451895043974</c:v>
                </c:pt>
                <c:pt idx="254">
                  <c:v>506.85393586006074</c:v>
                </c:pt>
                <c:pt idx="255">
                  <c:v>508.85335276968175</c:v>
                </c:pt>
                <c:pt idx="256">
                  <c:v>510.85276967930275</c:v>
                </c:pt>
                <c:pt idx="257">
                  <c:v>512.8521865889237</c:v>
                </c:pt>
                <c:pt idx="258">
                  <c:v>514.8516034985447</c:v>
                </c:pt>
                <c:pt idx="259">
                  <c:v>516.85102040816571</c:v>
                </c:pt>
                <c:pt idx="260">
                  <c:v>518.85043731778671</c:v>
                </c:pt>
                <c:pt idx="261">
                  <c:v>520.84985422740772</c:v>
                </c:pt>
                <c:pt idx="262">
                  <c:v>522.84927113702872</c:v>
                </c:pt>
                <c:pt idx="263">
                  <c:v>524.84868804664973</c:v>
                </c:pt>
                <c:pt idx="264">
                  <c:v>526.84810495627073</c:v>
                </c:pt>
                <c:pt idx="265">
                  <c:v>528.84752186589174</c:v>
                </c:pt>
                <c:pt idx="266">
                  <c:v>530.84693877551274</c:v>
                </c:pt>
                <c:pt idx="267">
                  <c:v>532.84635568513374</c:v>
                </c:pt>
                <c:pt idx="268">
                  <c:v>534.84577259475475</c:v>
                </c:pt>
                <c:pt idx="269">
                  <c:v>536.84518950437575</c:v>
                </c:pt>
                <c:pt idx="270">
                  <c:v>538.84460641399676</c:v>
                </c:pt>
                <c:pt idx="271">
                  <c:v>540.84402332361776</c:v>
                </c:pt>
                <c:pt idx="272">
                  <c:v>542.84344023323877</c:v>
                </c:pt>
                <c:pt idx="273">
                  <c:v>544.84285714285977</c:v>
                </c:pt>
                <c:pt idx="274">
                  <c:v>546.84227405248078</c:v>
                </c:pt>
                <c:pt idx="275">
                  <c:v>548.84169096210178</c:v>
                </c:pt>
                <c:pt idx="276">
                  <c:v>550.84110787172278</c:v>
                </c:pt>
                <c:pt idx="277">
                  <c:v>552.84052478134379</c:v>
                </c:pt>
                <c:pt idx="278">
                  <c:v>554.83994169096479</c:v>
                </c:pt>
                <c:pt idx="279">
                  <c:v>556.8393586005858</c:v>
                </c:pt>
                <c:pt idx="280">
                  <c:v>558.8387755102068</c:v>
                </c:pt>
                <c:pt idx="281">
                  <c:v>560.83819241982781</c:v>
                </c:pt>
                <c:pt idx="282">
                  <c:v>562.83760932944881</c:v>
                </c:pt>
                <c:pt idx="283">
                  <c:v>564.83702623906981</c:v>
                </c:pt>
                <c:pt idx="284">
                  <c:v>566.83644314869082</c:v>
                </c:pt>
                <c:pt idx="285">
                  <c:v>568.83586005831182</c:v>
                </c:pt>
                <c:pt idx="286">
                  <c:v>570.83527696793283</c:v>
                </c:pt>
                <c:pt idx="287">
                  <c:v>572.83469387755383</c:v>
                </c:pt>
                <c:pt idx="288">
                  <c:v>574.83411078717484</c:v>
                </c:pt>
                <c:pt idx="289">
                  <c:v>576.83352769679584</c:v>
                </c:pt>
                <c:pt idx="290">
                  <c:v>578.83294460641685</c:v>
                </c:pt>
                <c:pt idx="291">
                  <c:v>580.83236151603785</c:v>
                </c:pt>
                <c:pt idx="292">
                  <c:v>582.83177842565885</c:v>
                </c:pt>
                <c:pt idx="293">
                  <c:v>584.83119533527986</c:v>
                </c:pt>
                <c:pt idx="294">
                  <c:v>586.83061224490086</c:v>
                </c:pt>
                <c:pt idx="295">
                  <c:v>588.83002915452187</c:v>
                </c:pt>
                <c:pt idx="296">
                  <c:v>590.82944606414287</c:v>
                </c:pt>
                <c:pt idx="297">
                  <c:v>592.82886297376388</c:v>
                </c:pt>
                <c:pt idx="298">
                  <c:v>594.82827988338488</c:v>
                </c:pt>
                <c:pt idx="299">
                  <c:v>596.82769679300588</c:v>
                </c:pt>
                <c:pt idx="300">
                  <c:v>598.82711370262689</c:v>
                </c:pt>
                <c:pt idx="301">
                  <c:v>600.82653061224789</c:v>
                </c:pt>
                <c:pt idx="302">
                  <c:v>602.8259475218689</c:v>
                </c:pt>
                <c:pt idx="303">
                  <c:v>604.8253644314899</c:v>
                </c:pt>
                <c:pt idx="304">
                  <c:v>606.82478134111091</c:v>
                </c:pt>
                <c:pt idx="305">
                  <c:v>608.82419825073191</c:v>
                </c:pt>
                <c:pt idx="306">
                  <c:v>610.82361516035292</c:v>
                </c:pt>
                <c:pt idx="307">
                  <c:v>612.82303206997392</c:v>
                </c:pt>
                <c:pt idx="308">
                  <c:v>614.82244897959492</c:v>
                </c:pt>
                <c:pt idx="309">
                  <c:v>616.82186588921593</c:v>
                </c:pt>
                <c:pt idx="310">
                  <c:v>618.82128279883693</c:v>
                </c:pt>
                <c:pt idx="311">
                  <c:v>620.82069970845794</c:v>
                </c:pt>
                <c:pt idx="312">
                  <c:v>622.82011661807894</c:v>
                </c:pt>
                <c:pt idx="313">
                  <c:v>624.81953352769995</c:v>
                </c:pt>
                <c:pt idx="314">
                  <c:v>626.81895043732095</c:v>
                </c:pt>
                <c:pt idx="315">
                  <c:v>628.81836734694195</c:v>
                </c:pt>
                <c:pt idx="316">
                  <c:v>630.81778425656296</c:v>
                </c:pt>
                <c:pt idx="317">
                  <c:v>632.81720116618396</c:v>
                </c:pt>
                <c:pt idx="318">
                  <c:v>634.81661807580497</c:v>
                </c:pt>
                <c:pt idx="319">
                  <c:v>636.81603498542597</c:v>
                </c:pt>
                <c:pt idx="320">
                  <c:v>638.81545189504698</c:v>
                </c:pt>
                <c:pt idx="321">
                  <c:v>640.81486880466798</c:v>
                </c:pt>
                <c:pt idx="322">
                  <c:v>642.81428571428899</c:v>
                </c:pt>
                <c:pt idx="323">
                  <c:v>644.81370262390999</c:v>
                </c:pt>
                <c:pt idx="324">
                  <c:v>646.81311953353099</c:v>
                </c:pt>
                <c:pt idx="325">
                  <c:v>648.812536443152</c:v>
                </c:pt>
                <c:pt idx="326">
                  <c:v>650.811953352773</c:v>
                </c:pt>
                <c:pt idx="327">
                  <c:v>652.81137026239401</c:v>
                </c:pt>
                <c:pt idx="328">
                  <c:v>654.81078717201501</c:v>
                </c:pt>
                <c:pt idx="329">
                  <c:v>656.81020408163602</c:v>
                </c:pt>
                <c:pt idx="330">
                  <c:v>658.80962099125702</c:v>
                </c:pt>
                <c:pt idx="331">
                  <c:v>660.80903790087802</c:v>
                </c:pt>
                <c:pt idx="332">
                  <c:v>662.80845481049903</c:v>
                </c:pt>
                <c:pt idx="333">
                  <c:v>664.80787172012003</c:v>
                </c:pt>
                <c:pt idx="334">
                  <c:v>666.80728862974104</c:v>
                </c:pt>
                <c:pt idx="335">
                  <c:v>668.80670553936204</c:v>
                </c:pt>
                <c:pt idx="336">
                  <c:v>670.80612244898305</c:v>
                </c:pt>
                <c:pt idx="337">
                  <c:v>672.80553935860405</c:v>
                </c:pt>
                <c:pt idx="338">
                  <c:v>674.80495626822506</c:v>
                </c:pt>
                <c:pt idx="339">
                  <c:v>676.80437317784606</c:v>
                </c:pt>
                <c:pt idx="340">
                  <c:v>678.80379008746706</c:v>
                </c:pt>
                <c:pt idx="341">
                  <c:v>680.80320699708807</c:v>
                </c:pt>
                <c:pt idx="342">
                  <c:v>682.80262390670907</c:v>
                </c:pt>
                <c:pt idx="343">
                  <c:v>684.80204081633008</c:v>
                </c:pt>
                <c:pt idx="344">
                  <c:v>686.80145772595108</c:v>
                </c:pt>
                <c:pt idx="345">
                  <c:v>688.80087463557209</c:v>
                </c:pt>
                <c:pt idx="346">
                  <c:v>690.80029154519309</c:v>
                </c:pt>
                <c:pt idx="347">
                  <c:v>692.79970845481409</c:v>
                </c:pt>
                <c:pt idx="348">
                  <c:v>694.7991253644351</c:v>
                </c:pt>
                <c:pt idx="349">
                  <c:v>696.7985422740561</c:v>
                </c:pt>
                <c:pt idx="350">
                  <c:v>698.79795918367711</c:v>
                </c:pt>
                <c:pt idx="351">
                  <c:v>700.79737609329811</c:v>
                </c:pt>
                <c:pt idx="352">
                  <c:v>702.79679300291912</c:v>
                </c:pt>
                <c:pt idx="353">
                  <c:v>704.79620991254012</c:v>
                </c:pt>
                <c:pt idx="354">
                  <c:v>706.79562682216113</c:v>
                </c:pt>
                <c:pt idx="355">
                  <c:v>708.79504373178213</c:v>
                </c:pt>
                <c:pt idx="356">
                  <c:v>710.79446064140313</c:v>
                </c:pt>
                <c:pt idx="357">
                  <c:v>712.79387755102414</c:v>
                </c:pt>
                <c:pt idx="358">
                  <c:v>714.79329446064514</c:v>
                </c:pt>
                <c:pt idx="359">
                  <c:v>716.79271137026615</c:v>
                </c:pt>
                <c:pt idx="360">
                  <c:v>718.79212827988715</c:v>
                </c:pt>
                <c:pt idx="361">
                  <c:v>720.79154518950816</c:v>
                </c:pt>
                <c:pt idx="362">
                  <c:v>722.79096209912916</c:v>
                </c:pt>
                <c:pt idx="363">
                  <c:v>724.79037900875016</c:v>
                </c:pt>
                <c:pt idx="364">
                  <c:v>726.78979591837117</c:v>
                </c:pt>
                <c:pt idx="365">
                  <c:v>728.78921282799217</c:v>
                </c:pt>
                <c:pt idx="366">
                  <c:v>730.78862973761318</c:v>
                </c:pt>
                <c:pt idx="367">
                  <c:v>732.78804664723418</c:v>
                </c:pt>
                <c:pt idx="368">
                  <c:v>734.78746355685519</c:v>
                </c:pt>
                <c:pt idx="369">
                  <c:v>736.78688046647619</c:v>
                </c:pt>
                <c:pt idx="370">
                  <c:v>738.7862973760972</c:v>
                </c:pt>
                <c:pt idx="371">
                  <c:v>740.7857142857182</c:v>
                </c:pt>
                <c:pt idx="372">
                  <c:v>742.7851311953392</c:v>
                </c:pt>
                <c:pt idx="373">
                  <c:v>744.78454810496021</c:v>
                </c:pt>
                <c:pt idx="374">
                  <c:v>746.78396501458121</c:v>
                </c:pt>
                <c:pt idx="375">
                  <c:v>748.78338192420222</c:v>
                </c:pt>
                <c:pt idx="376">
                  <c:v>750.78279883382322</c:v>
                </c:pt>
                <c:pt idx="377">
                  <c:v>752.78221574344423</c:v>
                </c:pt>
                <c:pt idx="378">
                  <c:v>754.78163265306523</c:v>
                </c:pt>
                <c:pt idx="379">
                  <c:v>756.78104956268623</c:v>
                </c:pt>
                <c:pt idx="380">
                  <c:v>758.78046647230724</c:v>
                </c:pt>
                <c:pt idx="381">
                  <c:v>760.77988338192824</c:v>
                </c:pt>
                <c:pt idx="382">
                  <c:v>762.77930029154925</c:v>
                </c:pt>
                <c:pt idx="383">
                  <c:v>764.77871720117025</c:v>
                </c:pt>
                <c:pt idx="384">
                  <c:v>766.77813411079126</c:v>
                </c:pt>
                <c:pt idx="385">
                  <c:v>768.77755102041226</c:v>
                </c:pt>
                <c:pt idx="386">
                  <c:v>770.77696793003327</c:v>
                </c:pt>
                <c:pt idx="387">
                  <c:v>772.77638483965427</c:v>
                </c:pt>
                <c:pt idx="388">
                  <c:v>774.77580174927527</c:v>
                </c:pt>
                <c:pt idx="389">
                  <c:v>776.77521865889628</c:v>
                </c:pt>
                <c:pt idx="390">
                  <c:v>778.77463556851728</c:v>
                </c:pt>
                <c:pt idx="391">
                  <c:v>780.77405247813829</c:v>
                </c:pt>
                <c:pt idx="392">
                  <c:v>782.77346938775929</c:v>
                </c:pt>
                <c:pt idx="393">
                  <c:v>784.7728862973803</c:v>
                </c:pt>
                <c:pt idx="394">
                  <c:v>786.7723032070013</c:v>
                </c:pt>
                <c:pt idx="395">
                  <c:v>788.7717201166223</c:v>
                </c:pt>
                <c:pt idx="396">
                  <c:v>790.77113702624331</c:v>
                </c:pt>
                <c:pt idx="397">
                  <c:v>792.77055393586431</c:v>
                </c:pt>
                <c:pt idx="398">
                  <c:v>794.76997084548532</c:v>
                </c:pt>
                <c:pt idx="399">
                  <c:v>796.76938775510632</c:v>
                </c:pt>
                <c:pt idx="400">
                  <c:v>798.76880466472733</c:v>
                </c:pt>
                <c:pt idx="401">
                  <c:v>800.76822157434833</c:v>
                </c:pt>
                <c:pt idx="402">
                  <c:v>802.76763848396934</c:v>
                </c:pt>
                <c:pt idx="403">
                  <c:v>804.76705539359034</c:v>
                </c:pt>
                <c:pt idx="404">
                  <c:v>806.76647230321134</c:v>
                </c:pt>
                <c:pt idx="405">
                  <c:v>808.76588921283235</c:v>
                </c:pt>
                <c:pt idx="406">
                  <c:v>810.76530612245335</c:v>
                </c:pt>
                <c:pt idx="407">
                  <c:v>812.76472303207436</c:v>
                </c:pt>
                <c:pt idx="408">
                  <c:v>814.76413994169536</c:v>
                </c:pt>
                <c:pt idx="409">
                  <c:v>816.76355685131637</c:v>
                </c:pt>
                <c:pt idx="410">
                  <c:v>818.76297376093737</c:v>
                </c:pt>
                <c:pt idx="411">
                  <c:v>820.76239067055837</c:v>
                </c:pt>
                <c:pt idx="412">
                  <c:v>822.76180758017938</c:v>
                </c:pt>
                <c:pt idx="413">
                  <c:v>824.76122448980038</c:v>
                </c:pt>
                <c:pt idx="414">
                  <c:v>826.76064139942139</c:v>
                </c:pt>
                <c:pt idx="415">
                  <c:v>828.76005830904239</c:v>
                </c:pt>
                <c:pt idx="416">
                  <c:v>830.7594752186634</c:v>
                </c:pt>
                <c:pt idx="417">
                  <c:v>832.7588921282844</c:v>
                </c:pt>
                <c:pt idx="418">
                  <c:v>834.75830903790541</c:v>
                </c:pt>
                <c:pt idx="419">
                  <c:v>836.75772594752641</c:v>
                </c:pt>
                <c:pt idx="420">
                  <c:v>838.75714285714741</c:v>
                </c:pt>
                <c:pt idx="421">
                  <c:v>840.75655976676842</c:v>
                </c:pt>
                <c:pt idx="422">
                  <c:v>842.75597667638942</c:v>
                </c:pt>
                <c:pt idx="423">
                  <c:v>844.75539358601043</c:v>
                </c:pt>
                <c:pt idx="424">
                  <c:v>846.75481049563143</c:v>
                </c:pt>
                <c:pt idx="425">
                  <c:v>848.75422740525244</c:v>
                </c:pt>
                <c:pt idx="426">
                  <c:v>850.75364431487344</c:v>
                </c:pt>
                <c:pt idx="427">
                  <c:v>852.75306122449445</c:v>
                </c:pt>
                <c:pt idx="428">
                  <c:v>854.75247813411545</c:v>
                </c:pt>
                <c:pt idx="429">
                  <c:v>856.75189504373645</c:v>
                </c:pt>
                <c:pt idx="430">
                  <c:v>858.75131195335746</c:v>
                </c:pt>
                <c:pt idx="431">
                  <c:v>860.75072886297846</c:v>
                </c:pt>
                <c:pt idx="432">
                  <c:v>862.75014577259947</c:v>
                </c:pt>
                <c:pt idx="433">
                  <c:v>864.74956268222047</c:v>
                </c:pt>
                <c:pt idx="434">
                  <c:v>866.74897959184148</c:v>
                </c:pt>
                <c:pt idx="435">
                  <c:v>868.74839650146248</c:v>
                </c:pt>
                <c:pt idx="436">
                  <c:v>870.74781341108348</c:v>
                </c:pt>
                <c:pt idx="437">
                  <c:v>872.74723032070449</c:v>
                </c:pt>
                <c:pt idx="438">
                  <c:v>874.74664723032549</c:v>
                </c:pt>
                <c:pt idx="439">
                  <c:v>876.7460641399465</c:v>
                </c:pt>
                <c:pt idx="440">
                  <c:v>878.7454810495675</c:v>
                </c:pt>
                <c:pt idx="441">
                  <c:v>880.74489795918851</c:v>
                </c:pt>
                <c:pt idx="442">
                  <c:v>882.74431486880951</c:v>
                </c:pt>
                <c:pt idx="443">
                  <c:v>884.74373177843052</c:v>
                </c:pt>
                <c:pt idx="444">
                  <c:v>886.74314868805152</c:v>
                </c:pt>
                <c:pt idx="445">
                  <c:v>888.74256559767252</c:v>
                </c:pt>
                <c:pt idx="446">
                  <c:v>890.74198250729353</c:v>
                </c:pt>
                <c:pt idx="447">
                  <c:v>892.74139941691453</c:v>
                </c:pt>
                <c:pt idx="448">
                  <c:v>894.74081632653554</c:v>
                </c:pt>
                <c:pt idx="449">
                  <c:v>896.74023323615654</c:v>
                </c:pt>
                <c:pt idx="450">
                  <c:v>898.73965014577755</c:v>
                </c:pt>
                <c:pt idx="451">
                  <c:v>900.73906705539855</c:v>
                </c:pt>
                <c:pt idx="452">
                  <c:v>902.73848396501955</c:v>
                </c:pt>
                <c:pt idx="453">
                  <c:v>904.73790087464056</c:v>
                </c:pt>
                <c:pt idx="454">
                  <c:v>906.73731778426156</c:v>
                </c:pt>
                <c:pt idx="455">
                  <c:v>908.73673469388257</c:v>
                </c:pt>
                <c:pt idx="456">
                  <c:v>910.73615160350357</c:v>
                </c:pt>
                <c:pt idx="457">
                  <c:v>912.73556851312458</c:v>
                </c:pt>
                <c:pt idx="458">
                  <c:v>914.73498542274558</c:v>
                </c:pt>
                <c:pt idx="459">
                  <c:v>916.73440233236659</c:v>
                </c:pt>
                <c:pt idx="460">
                  <c:v>918.73381924198759</c:v>
                </c:pt>
                <c:pt idx="461">
                  <c:v>920.73323615160859</c:v>
                </c:pt>
                <c:pt idx="462">
                  <c:v>922.7326530612296</c:v>
                </c:pt>
                <c:pt idx="463">
                  <c:v>924.7320699708506</c:v>
                </c:pt>
                <c:pt idx="464">
                  <c:v>926.73148688047161</c:v>
                </c:pt>
                <c:pt idx="465">
                  <c:v>928.73090379009261</c:v>
                </c:pt>
                <c:pt idx="466">
                  <c:v>930.73032069971362</c:v>
                </c:pt>
                <c:pt idx="467">
                  <c:v>932.72973760933462</c:v>
                </c:pt>
                <c:pt idx="468">
                  <c:v>934.72915451895562</c:v>
                </c:pt>
                <c:pt idx="469">
                  <c:v>936.72857142857663</c:v>
                </c:pt>
                <c:pt idx="470">
                  <c:v>938.72798833819763</c:v>
                </c:pt>
                <c:pt idx="471">
                  <c:v>940.72740524781864</c:v>
                </c:pt>
                <c:pt idx="472">
                  <c:v>942.72682215743964</c:v>
                </c:pt>
                <c:pt idx="473">
                  <c:v>944.72623906706065</c:v>
                </c:pt>
                <c:pt idx="474">
                  <c:v>946.72565597668165</c:v>
                </c:pt>
                <c:pt idx="475">
                  <c:v>948.72507288630266</c:v>
                </c:pt>
                <c:pt idx="476">
                  <c:v>950.72448979592366</c:v>
                </c:pt>
                <c:pt idx="477">
                  <c:v>952.72390670554466</c:v>
                </c:pt>
                <c:pt idx="478">
                  <c:v>954.72332361516567</c:v>
                </c:pt>
                <c:pt idx="479">
                  <c:v>956.72274052478667</c:v>
                </c:pt>
                <c:pt idx="480">
                  <c:v>958.72215743440768</c:v>
                </c:pt>
                <c:pt idx="481">
                  <c:v>960.72157434402868</c:v>
                </c:pt>
                <c:pt idx="482">
                  <c:v>962.72099125364969</c:v>
                </c:pt>
                <c:pt idx="483">
                  <c:v>964.72040816327069</c:v>
                </c:pt>
                <c:pt idx="484">
                  <c:v>966.71982507289169</c:v>
                </c:pt>
                <c:pt idx="485">
                  <c:v>968.7192419825127</c:v>
                </c:pt>
                <c:pt idx="486">
                  <c:v>970.7186588921337</c:v>
                </c:pt>
                <c:pt idx="487">
                  <c:v>972.71807580175471</c:v>
                </c:pt>
                <c:pt idx="488">
                  <c:v>974.71749271137571</c:v>
                </c:pt>
                <c:pt idx="489">
                  <c:v>976.71690962099672</c:v>
                </c:pt>
                <c:pt idx="490">
                  <c:v>978.71632653061772</c:v>
                </c:pt>
                <c:pt idx="491">
                  <c:v>980.71574344023873</c:v>
                </c:pt>
                <c:pt idx="492">
                  <c:v>982.71516034985973</c:v>
                </c:pt>
                <c:pt idx="493">
                  <c:v>984.71457725948073</c:v>
                </c:pt>
                <c:pt idx="494">
                  <c:v>986.71399416910174</c:v>
                </c:pt>
                <c:pt idx="495">
                  <c:v>988.71341107872274</c:v>
                </c:pt>
                <c:pt idx="496">
                  <c:v>990.71282798834375</c:v>
                </c:pt>
                <c:pt idx="497">
                  <c:v>992.71224489796475</c:v>
                </c:pt>
                <c:pt idx="498">
                  <c:v>994.71166180758576</c:v>
                </c:pt>
                <c:pt idx="499">
                  <c:v>996.71107871720676</c:v>
                </c:pt>
                <c:pt idx="500">
                  <c:v>998.71049562682776</c:v>
                </c:pt>
                <c:pt idx="501">
                  <c:v>1000.7099125364488</c:v>
                </c:pt>
                <c:pt idx="502">
                  <c:v>1002.7093294460698</c:v>
                </c:pt>
                <c:pt idx="503">
                  <c:v>1004.7087463556908</c:v>
                </c:pt>
                <c:pt idx="504">
                  <c:v>1006.7081632653118</c:v>
                </c:pt>
                <c:pt idx="505">
                  <c:v>1008.7075801749328</c:v>
                </c:pt>
                <c:pt idx="506">
                  <c:v>1010.7069970845538</c:v>
                </c:pt>
                <c:pt idx="507">
                  <c:v>1012.7064139941748</c:v>
                </c:pt>
                <c:pt idx="508">
                  <c:v>1014.7058309037958</c:v>
                </c:pt>
                <c:pt idx="509">
                  <c:v>1016.7052478134168</c:v>
                </c:pt>
                <c:pt idx="510">
                  <c:v>1018.7046647230378</c:v>
                </c:pt>
                <c:pt idx="511">
                  <c:v>1020.7040816326588</c:v>
                </c:pt>
                <c:pt idx="512">
                  <c:v>1022.7034985422798</c:v>
                </c:pt>
                <c:pt idx="513">
                  <c:v>1024.7029154519009</c:v>
                </c:pt>
                <c:pt idx="514">
                  <c:v>1026.7023323615217</c:v>
                </c:pt>
                <c:pt idx="515">
                  <c:v>1028.7017492711429</c:v>
                </c:pt>
                <c:pt idx="516">
                  <c:v>1030.7011661807637</c:v>
                </c:pt>
                <c:pt idx="517">
                  <c:v>1032.700583090385</c:v>
                </c:pt>
                <c:pt idx="518">
                  <c:v>1034.7000000000057</c:v>
                </c:pt>
                <c:pt idx="519">
                  <c:v>1036.699416909627</c:v>
                </c:pt>
                <c:pt idx="520">
                  <c:v>1038.6988338192477</c:v>
                </c:pt>
                <c:pt idx="521">
                  <c:v>1040.698250728869</c:v>
                </c:pt>
                <c:pt idx="522">
                  <c:v>1042.6976676384897</c:v>
                </c:pt>
                <c:pt idx="523">
                  <c:v>1044.697084548111</c:v>
                </c:pt>
                <c:pt idx="524">
                  <c:v>1046.6965014577318</c:v>
                </c:pt>
                <c:pt idx="525">
                  <c:v>1048.695918367353</c:v>
                </c:pt>
                <c:pt idx="526">
                  <c:v>1050.6953352769738</c:v>
                </c:pt>
                <c:pt idx="527">
                  <c:v>1052.694752186595</c:v>
                </c:pt>
                <c:pt idx="528">
                  <c:v>1054.6941690962158</c:v>
                </c:pt>
                <c:pt idx="529">
                  <c:v>1056.693586005837</c:v>
                </c:pt>
                <c:pt idx="530">
                  <c:v>1058.6930029154578</c:v>
                </c:pt>
                <c:pt idx="531">
                  <c:v>1060.692419825079</c:v>
                </c:pt>
                <c:pt idx="532">
                  <c:v>1062.6918367346998</c:v>
                </c:pt>
                <c:pt idx="533">
                  <c:v>1064.691253644321</c:v>
                </c:pt>
                <c:pt idx="534">
                  <c:v>1066.6906705539418</c:v>
                </c:pt>
                <c:pt idx="535">
                  <c:v>1068.690087463563</c:v>
                </c:pt>
                <c:pt idx="536">
                  <c:v>1070.6895043731838</c:v>
                </c:pt>
                <c:pt idx="537">
                  <c:v>1072.688921282805</c:v>
                </c:pt>
                <c:pt idx="538">
                  <c:v>1074.6883381924258</c:v>
                </c:pt>
                <c:pt idx="539">
                  <c:v>1076.687755102047</c:v>
                </c:pt>
                <c:pt idx="540">
                  <c:v>1078.6871720116678</c:v>
                </c:pt>
                <c:pt idx="541">
                  <c:v>1080.6865889212891</c:v>
                </c:pt>
                <c:pt idx="542">
                  <c:v>1082.6860058309098</c:v>
                </c:pt>
                <c:pt idx="543">
                  <c:v>1084.6854227405311</c:v>
                </c:pt>
                <c:pt idx="544">
                  <c:v>1086.6848396501518</c:v>
                </c:pt>
                <c:pt idx="545">
                  <c:v>1088.6842565597731</c:v>
                </c:pt>
                <c:pt idx="546">
                  <c:v>1090.6836734693939</c:v>
                </c:pt>
                <c:pt idx="547">
                  <c:v>1092.6830903790151</c:v>
                </c:pt>
                <c:pt idx="548">
                  <c:v>1094.6825072886359</c:v>
                </c:pt>
                <c:pt idx="549">
                  <c:v>1096.6819241982571</c:v>
                </c:pt>
                <c:pt idx="550">
                  <c:v>1098.6813411078779</c:v>
                </c:pt>
                <c:pt idx="551">
                  <c:v>1100.6807580174991</c:v>
                </c:pt>
                <c:pt idx="552">
                  <c:v>1102.6801749271199</c:v>
                </c:pt>
                <c:pt idx="553">
                  <c:v>1104.6795918367411</c:v>
                </c:pt>
                <c:pt idx="554">
                  <c:v>1106.6790087463619</c:v>
                </c:pt>
                <c:pt idx="555">
                  <c:v>1108.6784256559831</c:v>
                </c:pt>
                <c:pt idx="556">
                  <c:v>1110.6778425656039</c:v>
                </c:pt>
                <c:pt idx="557">
                  <c:v>1112.6772594752251</c:v>
                </c:pt>
                <c:pt idx="558">
                  <c:v>1114.6766763848459</c:v>
                </c:pt>
                <c:pt idx="559">
                  <c:v>1116.6760932944671</c:v>
                </c:pt>
                <c:pt idx="560">
                  <c:v>1118.6755102040879</c:v>
                </c:pt>
                <c:pt idx="561">
                  <c:v>1120.6749271137091</c:v>
                </c:pt>
                <c:pt idx="562">
                  <c:v>1122.6743440233299</c:v>
                </c:pt>
                <c:pt idx="563">
                  <c:v>1124.6737609329512</c:v>
                </c:pt>
                <c:pt idx="564">
                  <c:v>1126.6731778425719</c:v>
                </c:pt>
                <c:pt idx="565">
                  <c:v>1128.6725947521932</c:v>
                </c:pt>
                <c:pt idx="566">
                  <c:v>1130.6720116618139</c:v>
                </c:pt>
                <c:pt idx="567">
                  <c:v>1132.6714285714352</c:v>
                </c:pt>
                <c:pt idx="568">
                  <c:v>1134.6708454810559</c:v>
                </c:pt>
                <c:pt idx="569">
                  <c:v>1136.6702623906772</c:v>
                </c:pt>
                <c:pt idx="570">
                  <c:v>1138.669679300298</c:v>
                </c:pt>
                <c:pt idx="571">
                  <c:v>1140.6690962099192</c:v>
                </c:pt>
                <c:pt idx="572">
                  <c:v>1142.66851311954</c:v>
                </c:pt>
                <c:pt idx="573">
                  <c:v>1144.6679300291612</c:v>
                </c:pt>
                <c:pt idx="574">
                  <c:v>1146.667346938782</c:v>
                </c:pt>
                <c:pt idx="575">
                  <c:v>1148.6667638484032</c:v>
                </c:pt>
                <c:pt idx="576">
                  <c:v>1150.666180758024</c:v>
                </c:pt>
                <c:pt idx="577">
                  <c:v>1152.6655976676452</c:v>
                </c:pt>
                <c:pt idx="578">
                  <c:v>1154.665014577266</c:v>
                </c:pt>
                <c:pt idx="579">
                  <c:v>1156.6644314868872</c:v>
                </c:pt>
                <c:pt idx="580">
                  <c:v>1158.663848396508</c:v>
                </c:pt>
                <c:pt idx="581">
                  <c:v>1160.6632653061292</c:v>
                </c:pt>
                <c:pt idx="582">
                  <c:v>1162.66268221575</c:v>
                </c:pt>
                <c:pt idx="583">
                  <c:v>1164.6620991253712</c:v>
                </c:pt>
                <c:pt idx="584">
                  <c:v>1166.661516034992</c:v>
                </c:pt>
                <c:pt idx="585">
                  <c:v>1168.6609329446133</c:v>
                </c:pt>
                <c:pt idx="586">
                  <c:v>1170.660349854234</c:v>
                </c:pt>
                <c:pt idx="587">
                  <c:v>1172.6597667638553</c:v>
                </c:pt>
                <c:pt idx="588">
                  <c:v>1174.659183673476</c:v>
                </c:pt>
                <c:pt idx="589">
                  <c:v>1176.6586005830973</c:v>
                </c:pt>
                <c:pt idx="590">
                  <c:v>1178.658017492718</c:v>
                </c:pt>
                <c:pt idx="591">
                  <c:v>1180.6574344023393</c:v>
                </c:pt>
                <c:pt idx="592">
                  <c:v>1182.6568513119601</c:v>
                </c:pt>
                <c:pt idx="593">
                  <c:v>1184.6562682215813</c:v>
                </c:pt>
                <c:pt idx="594">
                  <c:v>1186.6556851312021</c:v>
                </c:pt>
                <c:pt idx="595">
                  <c:v>1188.6551020408233</c:v>
                </c:pt>
                <c:pt idx="596">
                  <c:v>1190.6545189504441</c:v>
                </c:pt>
                <c:pt idx="597">
                  <c:v>1192.6539358600653</c:v>
                </c:pt>
                <c:pt idx="598">
                  <c:v>1194.6533527696861</c:v>
                </c:pt>
                <c:pt idx="599">
                  <c:v>1196.6527696793073</c:v>
                </c:pt>
                <c:pt idx="600">
                  <c:v>1198.6521865889281</c:v>
                </c:pt>
                <c:pt idx="601">
                  <c:v>1200.6516034985493</c:v>
                </c:pt>
                <c:pt idx="602">
                  <c:v>1202.6510204081701</c:v>
                </c:pt>
                <c:pt idx="603">
                  <c:v>1204.6504373177913</c:v>
                </c:pt>
                <c:pt idx="604">
                  <c:v>1206.6498542274121</c:v>
                </c:pt>
                <c:pt idx="605">
                  <c:v>1208.6492711370333</c:v>
                </c:pt>
                <c:pt idx="606">
                  <c:v>1210.6486880466541</c:v>
                </c:pt>
                <c:pt idx="607">
                  <c:v>1212.6481049562753</c:v>
                </c:pt>
                <c:pt idx="608">
                  <c:v>1214.6475218658961</c:v>
                </c:pt>
                <c:pt idx="609">
                  <c:v>1216.6469387755174</c:v>
                </c:pt>
                <c:pt idx="610">
                  <c:v>1218.6463556851381</c:v>
                </c:pt>
                <c:pt idx="611">
                  <c:v>1220.6457725947594</c:v>
                </c:pt>
                <c:pt idx="612">
                  <c:v>1222.6451895043801</c:v>
                </c:pt>
                <c:pt idx="613">
                  <c:v>1224.6446064140014</c:v>
                </c:pt>
                <c:pt idx="614">
                  <c:v>1226.6440233236222</c:v>
                </c:pt>
                <c:pt idx="615">
                  <c:v>1228.6434402332434</c:v>
                </c:pt>
                <c:pt idx="616">
                  <c:v>1230.6428571428642</c:v>
                </c:pt>
                <c:pt idx="617">
                  <c:v>1232.6422740524854</c:v>
                </c:pt>
                <c:pt idx="618">
                  <c:v>1234.6416909621062</c:v>
                </c:pt>
                <c:pt idx="619">
                  <c:v>1236.6411078717274</c:v>
                </c:pt>
                <c:pt idx="620">
                  <c:v>1238.6405247813482</c:v>
                </c:pt>
                <c:pt idx="621">
                  <c:v>1240.6399416909694</c:v>
                </c:pt>
                <c:pt idx="622">
                  <c:v>1242.6393586005902</c:v>
                </c:pt>
                <c:pt idx="623">
                  <c:v>1244.6387755102114</c:v>
                </c:pt>
                <c:pt idx="624">
                  <c:v>1246.6381924198322</c:v>
                </c:pt>
                <c:pt idx="625">
                  <c:v>1248.6376093294534</c:v>
                </c:pt>
                <c:pt idx="626">
                  <c:v>1250.6370262390742</c:v>
                </c:pt>
                <c:pt idx="627">
                  <c:v>1252.6364431486954</c:v>
                </c:pt>
                <c:pt idx="628">
                  <c:v>1254.6358600583162</c:v>
                </c:pt>
                <c:pt idx="629">
                  <c:v>1256.6352769679374</c:v>
                </c:pt>
                <c:pt idx="630">
                  <c:v>1258.6346938775582</c:v>
                </c:pt>
                <c:pt idx="631">
                  <c:v>1260.6341107871795</c:v>
                </c:pt>
                <c:pt idx="632">
                  <c:v>1262.6335276968002</c:v>
                </c:pt>
                <c:pt idx="633">
                  <c:v>1264.6329446064215</c:v>
                </c:pt>
                <c:pt idx="634">
                  <c:v>1266.6323615160422</c:v>
                </c:pt>
                <c:pt idx="635">
                  <c:v>1268.6317784256635</c:v>
                </c:pt>
                <c:pt idx="636">
                  <c:v>1270.6311953352842</c:v>
                </c:pt>
                <c:pt idx="637">
                  <c:v>1272.6306122449055</c:v>
                </c:pt>
                <c:pt idx="638">
                  <c:v>1274.6300291545263</c:v>
                </c:pt>
                <c:pt idx="639">
                  <c:v>1276.6294460641475</c:v>
                </c:pt>
                <c:pt idx="640">
                  <c:v>1278.6288629737683</c:v>
                </c:pt>
                <c:pt idx="641">
                  <c:v>1280.6282798833895</c:v>
                </c:pt>
                <c:pt idx="642">
                  <c:v>1282.6276967930103</c:v>
                </c:pt>
                <c:pt idx="643">
                  <c:v>1284.6271137026315</c:v>
                </c:pt>
                <c:pt idx="644">
                  <c:v>1286.6265306122523</c:v>
                </c:pt>
                <c:pt idx="645">
                  <c:v>1288.6259475218735</c:v>
                </c:pt>
                <c:pt idx="646">
                  <c:v>1290.6253644314943</c:v>
                </c:pt>
                <c:pt idx="647">
                  <c:v>1292.6247813411155</c:v>
                </c:pt>
                <c:pt idx="648">
                  <c:v>1294.6241982507363</c:v>
                </c:pt>
                <c:pt idx="649">
                  <c:v>1296.6236151603575</c:v>
                </c:pt>
                <c:pt idx="650">
                  <c:v>1298.6230320699783</c:v>
                </c:pt>
                <c:pt idx="651">
                  <c:v>1300.6224489795995</c:v>
                </c:pt>
                <c:pt idx="652">
                  <c:v>1302.6218658892203</c:v>
                </c:pt>
                <c:pt idx="653">
                  <c:v>1304.6212827988415</c:v>
                </c:pt>
                <c:pt idx="654">
                  <c:v>1306.6206997084623</c:v>
                </c:pt>
                <c:pt idx="655">
                  <c:v>1308.6201166180836</c:v>
                </c:pt>
                <c:pt idx="656">
                  <c:v>1310.6195335277043</c:v>
                </c:pt>
                <c:pt idx="657">
                  <c:v>1312.6189504373256</c:v>
                </c:pt>
                <c:pt idx="658">
                  <c:v>1314.6183673469463</c:v>
                </c:pt>
                <c:pt idx="659">
                  <c:v>1316.6177842565676</c:v>
                </c:pt>
                <c:pt idx="660">
                  <c:v>1318.6172011661884</c:v>
                </c:pt>
                <c:pt idx="661">
                  <c:v>1320.6166180758096</c:v>
                </c:pt>
                <c:pt idx="662">
                  <c:v>1322.6160349854304</c:v>
                </c:pt>
                <c:pt idx="663">
                  <c:v>1324.6154518950516</c:v>
                </c:pt>
                <c:pt idx="664">
                  <c:v>1326.6148688046724</c:v>
                </c:pt>
                <c:pt idx="665">
                  <c:v>1328.6142857142936</c:v>
                </c:pt>
                <c:pt idx="666">
                  <c:v>1330.6137026239144</c:v>
                </c:pt>
                <c:pt idx="667">
                  <c:v>1332.6131195335356</c:v>
                </c:pt>
                <c:pt idx="668">
                  <c:v>1334.6125364431564</c:v>
                </c:pt>
                <c:pt idx="669">
                  <c:v>1336.6119533527776</c:v>
                </c:pt>
                <c:pt idx="670">
                  <c:v>1338.6113702623984</c:v>
                </c:pt>
                <c:pt idx="671">
                  <c:v>1340.6107871720196</c:v>
                </c:pt>
                <c:pt idx="672">
                  <c:v>1342.6102040816404</c:v>
                </c:pt>
                <c:pt idx="673">
                  <c:v>1344.6096209912616</c:v>
                </c:pt>
                <c:pt idx="674">
                  <c:v>1346.6090379008824</c:v>
                </c:pt>
                <c:pt idx="675">
                  <c:v>1348.6084548105036</c:v>
                </c:pt>
                <c:pt idx="676">
                  <c:v>1350.6078717201244</c:v>
                </c:pt>
                <c:pt idx="677">
                  <c:v>1352.6072886297457</c:v>
                </c:pt>
                <c:pt idx="678">
                  <c:v>1354.6067055393664</c:v>
                </c:pt>
                <c:pt idx="679">
                  <c:v>1356.6061224489877</c:v>
                </c:pt>
                <c:pt idx="680">
                  <c:v>1358.6055393586084</c:v>
                </c:pt>
                <c:pt idx="681">
                  <c:v>1360.6049562682297</c:v>
                </c:pt>
                <c:pt idx="682">
                  <c:v>1362.6043731778504</c:v>
                </c:pt>
                <c:pt idx="683">
                  <c:v>1364.6037900874717</c:v>
                </c:pt>
                <c:pt idx="684">
                  <c:v>1366.6032069970925</c:v>
                </c:pt>
                <c:pt idx="685">
                  <c:v>1368.6026239067137</c:v>
                </c:pt>
                <c:pt idx="686">
                  <c:v>1370.6020408163345</c:v>
                </c:pt>
                <c:pt idx="687">
                  <c:v>1372.6014577259557</c:v>
                </c:pt>
                <c:pt idx="688">
                  <c:v>1374.6008746355765</c:v>
                </c:pt>
                <c:pt idx="689">
                  <c:v>1376.6002915451977</c:v>
                </c:pt>
                <c:pt idx="690">
                  <c:v>1378.6004292113385</c:v>
                </c:pt>
                <c:pt idx="691">
                  <c:v>1380.6012876339996</c:v>
                </c:pt>
                <c:pt idx="692">
                  <c:v>1382.6021460566603</c:v>
                </c:pt>
                <c:pt idx="693">
                  <c:v>1384.6030044793215</c:v>
                </c:pt>
                <c:pt idx="694">
                  <c:v>1386.6038629019822</c:v>
                </c:pt>
                <c:pt idx="695">
                  <c:v>1388.6047213246434</c:v>
                </c:pt>
                <c:pt idx="696">
                  <c:v>1390.6055797473041</c:v>
                </c:pt>
                <c:pt idx="697">
                  <c:v>1392.6064381699653</c:v>
                </c:pt>
                <c:pt idx="698">
                  <c:v>1394.607296592626</c:v>
                </c:pt>
                <c:pt idx="699">
                  <c:v>1396.6081550152871</c:v>
                </c:pt>
                <c:pt idx="700">
                  <c:v>1398.6090134379479</c:v>
                </c:pt>
                <c:pt idx="701">
                  <c:v>1400.609871860609</c:v>
                </c:pt>
                <c:pt idx="702">
                  <c:v>1402.6107302832697</c:v>
                </c:pt>
                <c:pt idx="703">
                  <c:v>1404.6115887059309</c:v>
                </c:pt>
                <c:pt idx="704">
                  <c:v>1406.6124471285916</c:v>
                </c:pt>
                <c:pt idx="705">
                  <c:v>1408.6133055512528</c:v>
                </c:pt>
                <c:pt idx="706">
                  <c:v>1410.6141639739135</c:v>
                </c:pt>
                <c:pt idx="707">
                  <c:v>1412.6150223965747</c:v>
                </c:pt>
                <c:pt idx="708">
                  <c:v>1414.6158808192354</c:v>
                </c:pt>
                <c:pt idx="709">
                  <c:v>1416.6167392418965</c:v>
                </c:pt>
                <c:pt idx="710">
                  <c:v>1418.6175976645573</c:v>
                </c:pt>
                <c:pt idx="711">
                  <c:v>1420.6184560872184</c:v>
                </c:pt>
                <c:pt idx="712">
                  <c:v>1422.6193145098791</c:v>
                </c:pt>
                <c:pt idx="713">
                  <c:v>1424.6201729325403</c:v>
                </c:pt>
                <c:pt idx="714">
                  <c:v>1426.621031355201</c:v>
                </c:pt>
                <c:pt idx="715">
                  <c:v>1428.6218897778622</c:v>
                </c:pt>
                <c:pt idx="716">
                  <c:v>1430.6227482005229</c:v>
                </c:pt>
                <c:pt idx="717">
                  <c:v>1432.6236066231841</c:v>
                </c:pt>
                <c:pt idx="718">
                  <c:v>1434.6244650458448</c:v>
                </c:pt>
                <c:pt idx="719">
                  <c:v>1436.6253234685059</c:v>
                </c:pt>
                <c:pt idx="720">
                  <c:v>1438.6261818911667</c:v>
                </c:pt>
                <c:pt idx="721">
                  <c:v>1440.6270403138278</c:v>
                </c:pt>
                <c:pt idx="722">
                  <c:v>1442.6278987364885</c:v>
                </c:pt>
                <c:pt idx="723">
                  <c:v>1444.6287571591497</c:v>
                </c:pt>
                <c:pt idx="724">
                  <c:v>1446.6296155818104</c:v>
                </c:pt>
                <c:pt idx="725">
                  <c:v>1448.6304740044716</c:v>
                </c:pt>
                <c:pt idx="726">
                  <c:v>1450.6313324271323</c:v>
                </c:pt>
                <c:pt idx="727">
                  <c:v>1452.6321908497935</c:v>
                </c:pt>
                <c:pt idx="728">
                  <c:v>1454.6330492724542</c:v>
                </c:pt>
                <c:pt idx="729">
                  <c:v>1456.6339076951153</c:v>
                </c:pt>
                <c:pt idx="730">
                  <c:v>1458.6347661177761</c:v>
                </c:pt>
                <c:pt idx="731">
                  <c:v>1460.6356245404372</c:v>
                </c:pt>
                <c:pt idx="732">
                  <c:v>1462.6364829630979</c:v>
                </c:pt>
                <c:pt idx="733">
                  <c:v>1464.6373413857591</c:v>
                </c:pt>
                <c:pt idx="734">
                  <c:v>1466.6381998084198</c:v>
                </c:pt>
                <c:pt idx="735">
                  <c:v>1468.639058231081</c:v>
                </c:pt>
                <c:pt idx="736">
                  <c:v>1470.6399166537417</c:v>
                </c:pt>
                <c:pt idx="737">
                  <c:v>1472.6407750764029</c:v>
                </c:pt>
                <c:pt idx="738">
                  <c:v>1474.6416334990636</c:v>
                </c:pt>
                <c:pt idx="739">
                  <c:v>1476.6424919217247</c:v>
                </c:pt>
                <c:pt idx="740">
                  <c:v>1478.6433503443855</c:v>
                </c:pt>
                <c:pt idx="741">
                  <c:v>1480.6442087670466</c:v>
                </c:pt>
                <c:pt idx="742">
                  <c:v>1482.6450671897073</c:v>
                </c:pt>
                <c:pt idx="743">
                  <c:v>1484.6459256123685</c:v>
                </c:pt>
                <c:pt idx="744">
                  <c:v>1486.6467840350292</c:v>
                </c:pt>
                <c:pt idx="745">
                  <c:v>1488.6476424576904</c:v>
                </c:pt>
                <c:pt idx="746">
                  <c:v>1490.6485008803511</c:v>
                </c:pt>
                <c:pt idx="747">
                  <c:v>1492.6493593030123</c:v>
                </c:pt>
                <c:pt idx="748">
                  <c:v>1494.650217725673</c:v>
                </c:pt>
                <c:pt idx="749">
                  <c:v>1496.6510761483341</c:v>
                </c:pt>
                <c:pt idx="750">
                  <c:v>1498.6519345709949</c:v>
                </c:pt>
                <c:pt idx="751">
                  <c:v>1500.652792993656</c:v>
                </c:pt>
                <c:pt idx="752">
                  <c:v>1502.6536514163167</c:v>
                </c:pt>
                <c:pt idx="753">
                  <c:v>1504.6545098389779</c:v>
                </c:pt>
                <c:pt idx="754">
                  <c:v>1506.6553682616386</c:v>
                </c:pt>
                <c:pt idx="755">
                  <c:v>1508.6562266842998</c:v>
                </c:pt>
                <c:pt idx="756">
                  <c:v>1510.6570851069605</c:v>
                </c:pt>
                <c:pt idx="757">
                  <c:v>1512.6579435296217</c:v>
                </c:pt>
                <c:pt idx="758">
                  <c:v>1514.6588019522824</c:v>
                </c:pt>
                <c:pt idx="759">
                  <c:v>1516.6596603749435</c:v>
                </c:pt>
                <c:pt idx="760">
                  <c:v>1518.6605187976043</c:v>
                </c:pt>
                <c:pt idx="761">
                  <c:v>1520.6613772202654</c:v>
                </c:pt>
                <c:pt idx="762">
                  <c:v>1522.6622356429261</c:v>
                </c:pt>
                <c:pt idx="763">
                  <c:v>1524.6630940655873</c:v>
                </c:pt>
                <c:pt idx="764">
                  <c:v>1526.663952488248</c:v>
                </c:pt>
                <c:pt idx="765">
                  <c:v>1528.6648109109092</c:v>
                </c:pt>
                <c:pt idx="766">
                  <c:v>1530.6656693335699</c:v>
                </c:pt>
                <c:pt idx="767">
                  <c:v>1532.6665277562311</c:v>
                </c:pt>
                <c:pt idx="768">
                  <c:v>1534.6673861788918</c:v>
                </c:pt>
                <c:pt idx="769">
                  <c:v>1536.6682446015529</c:v>
                </c:pt>
                <c:pt idx="770">
                  <c:v>1538.6691030242137</c:v>
                </c:pt>
                <c:pt idx="771">
                  <c:v>1540.6699614468748</c:v>
                </c:pt>
                <c:pt idx="772">
                  <c:v>1542.6708198695355</c:v>
                </c:pt>
                <c:pt idx="773">
                  <c:v>1544.6716782921967</c:v>
                </c:pt>
                <c:pt idx="774">
                  <c:v>1546.6725367148574</c:v>
                </c:pt>
                <c:pt idx="775">
                  <c:v>1548.6733951375186</c:v>
                </c:pt>
                <c:pt idx="776">
                  <c:v>1550.6742535601793</c:v>
                </c:pt>
                <c:pt idx="777">
                  <c:v>1552.6751119828405</c:v>
                </c:pt>
                <c:pt idx="778">
                  <c:v>1554.6759704055012</c:v>
                </c:pt>
                <c:pt idx="779">
                  <c:v>1556.6768288281623</c:v>
                </c:pt>
                <c:pt idx="780">
                  <c:v>1558.6776872508231</c:v>
                </c:pt>
                <c:pt idx="781">
                  <c:v>1560.6785456734842</c:v>
                </c:pt>
                <c:pt idx="782">
                  <c:v>1562.6794040961449</c:v>
                </c:pt>
                <c:pt idx="783">
                  <c:v>1564.6802625188061</c:v>
                </c:pt>
                <c:pt idx="784">
                  <c:v>1566.6811209414668</c:v>
                </c:pt>
                <c:pt idx="785">
                  <c:v>1568.681979364128</c:v>
                </c:pt>
                <c:pt idx="786">
                  <c:v>1570.6828377867887</c:v>
                </c:pt>
                <c:pt idx="787">
                  <c:v>1572.6836962094499</c:v>
                </c:pt>
                <c:pt idx="788">
                  <c:v>1574.6845546321106</c:v>
                </c:pt>
                <c:pt idx="789">
                  <c:v>1576.6854130547717</c:v>
                </c:pt>
                <c:pt idx="790">
                  <c:v>1578.6862714774325</c:v>
                </c:pt>
                <c:pt idx="791">
                  <c:v>1580.6871299000936</c:v>
                </c:pt>
                <c:pt idx="792">
                  <c:v>1582.6879883227543</c:v>
                </c:pt>
                <c:pt idx="793">
                  <c:v>1584.6888467454155</c:v>
                </c:pt>
                <c:pt idx="794">
                  <c:v>1586.6897051680762</c:v>
                </c:pt>
                <c:pt idx="795">
                  <c:v>1588.6905635907374</c:v>
                </c:pt>
                <c:pt idx="796">
                  <c:v>1590.6914220133981</c:v>
                </c:pt>
                <c:pt idx="797">
                  <c:v>1592.6922804360593</c:v>
                </c:pt>
                <c:pt idx="798">
                  <c:v>1594.69313885872</c:v>
                </c:pt>
                <c:pt idx="799">
                  <c:v>1596.6939972813811</c:v>
                </c:pt>
                <c:pt idx="800">
                  <c:v>1598.6948557040419</c:v>
                </c:pt>
                <c:pt idx="801">
                  <c:v>1600.695714126703</c:v>
                </c:pt>
                <c:pt idx="802">
                  <c:v>1602.6965725493637</c:v>
                </c:pt>
                <c:pt idx="803">
                  <c:v>1604.6974309720249</c:v>
                </c:pt>
                <c:pt idx="804">
                  <c:v>1606.6982893946856</c:v>
                </c:pt>
                <c:pt idx="805">
                  <c:v>1608.6991478173468</c:v>
                </c:pt>
                <c:pt idx="806">
                  <c:v>1610.7000062400075</c:v>
                </c:pt>
                <c:pt idx="807">
                  <c:v>1612.7008646626687</c:v>
                </c:pt>
                <c:pt idx="808">
                  <c:v>1614.7017230853294</c:v>
                </c:pt>
                <c:pt idx="809">
                  <c:v>1616.7025815079905</c:v>
                </c:pt>
                <c:pt idx="810">
                  <c:v>1618.7034399306513</c:v>
                </c:pt>
                <c:pt idx="811">
                  <c:v>1620.7042983533124</c:v>
                </c:pt>
                <c:pt idx="812">
                  <c:v>1622.7051567759731</c:v>
                </c:pt>
                <c:pt idx="813">
                  <c:v>1624.7060151986343</c:v>
                </c:pt>
                <c:pt idx="814">
                  <c:v>1626.706873621295</c:v>
                </c:pt>
                <c:pt idx="815">
                  <c:v>1628.7077320439562</c:v>
                </c:pt>
                <c:pt idx="816">
                  <c:v>1630.7085904666169</c:v>
                </c:pt>
                <c:pt idx="817">
                  <c:v>1632.7094488892781</c:v>
                </c:pt>
                <c:pt idx="818">
                  <c:v>1634.7103073119388</c:v>
                </c:pt>
                <c:pt idx="819">
                  <c:v>1636.7111657345999</c:v>
                </c:pt>
                <c:pt idx="820">
                  <c:v>1638.7120241572607</c:v>
                </c:pt>
                <c:pt idx="821">
                  <c:v>1640.7128825799218</c:v>
                </c:pt>
                <c:pt idx="822">
                  <c:v>1642.7137410025825</c:v>
                </c:pt>
                <c:pt idx="823">
                  <c:v>1644.7145994252437</c:v>
                </c:pt>
                <c:pt idx="824">
                  <c:v>1646.7154578479044</c:v>
                </c:pt>
                <c:pt idx="825">
                  <c:v>1648.7163162705656</c:v>
                </c:pt>
                <c:pt idx="826">
                  <c:v>1650.7171746932263</c:v>
                </c:pt>
                <c:pt idx="827">
                  <c:v>1652.7180331158875</c:v>
                </c:pt>
                <c:pt idx="828">
                  <c:v>1654.7188915385482</c:v>
                </c:pt>
                <c:pt idx="829">
                  <c:v>1656.7197499612093</c:v>
                </c:pt>
                <c:pt idx="830">
                  <c:v>1658.7206083838701</c:v>
                </c:pt>
                <c:pt idx="831">
                  <c:v>1660.7214668065312</c:v>
                </c:pt>
                <c:pt idx="832">
                  <c:v>1662.7223252291919</c:v>
                </c:pt>
                <c:pt idx="833">
                  <c:v>1664.7231836518531</c:v>
                </c:pt>
                <c:pt idx="834">
                  <c:v>1666.7240420745138</c:v>
                </c:pt>
                <c:pt idx="835">
                  <c:v>1668.724900497175</c:v>
                </c:pt>
                <c:pt idx="836">
                  <c:v>1670.7257589198357</c:v>
                </c:pt>
                <c:pt idx="837">
                  <c:v>1672.7266173424969</c:v>
                </c:pt>
                <c:pt idx="838">
                  <c:v>1674.7274757651576</c:v>
                </c:pt>
                <c:pt idx="839">
                  <c:v>1676.7283341878187</c:v>
                </c:pt>
                <c:pt idx="840">
                  <c:v>1678.7291926104795</c:v>
                </c:pt>
                <c:pt idx="841">
                  <c:v>1680.7300510331406</c:v>
                </c:pt>
                <c:pt idx="842">
                  <c:v>1682.7309094558013</c:v>
                </c:pt>
                <c:pt idx="843">
                  <c:v>1684.7317678784625</c:v>
                </c:pt>
                <c:pt idx="844">
                  <c:v>1686.7326263011232</c:v>
                </c:pt>
                <c:pt idx="845">
                  <c:v>1688.7334847237844</c:v>
                </c:pt>
                <c:pt idx="846">
                  <c:v>1690.7343431464451</c:v>
                </c:pt>
                <c:pt idx="847">
                  <c:v>1692.7352015691063</c:v>
                </c:pt>
                <c:pt idx="848">
                  <c:v>1694.736059991767</c:v>
                </c:pt>
                <c:pt idx="849">
                  <c:v>1696.7369184144281</c:v>
                </c:pt>
                <c:pt idx="850">
                  <c:v>1698.7377768370889</c:v>
                </c:pt>
                <c:pt idx="851">
                  <c:v>1700.73863525975</c:v>
                </c:pt>
                <c:pt idx="852">
                  <c:v>1702.7394936824107</c:v>
                </c:pt>
                <c:pt idx="853">
                  <c:v>1704.7403521050719</c:v>
                </c:pt>
                <c:pt idx="854">
                  <c:v>1706.7412105277326</c:v>
                </c:pt>
                <c:pt idx="855">
                  <c:v>1708.7420689503938</c:v>
                </c:pt>
                <c:pt idx="856">
                  <c:v>1710.7429273730545</c:v>
                </c:pt>
                <c:pt idx="857">
                  <c:v>1712.7437857957157</c:v>
                </c:pt>
                <c:pt idx="858">
                  <c:v>1714.7446442183764</c:v>
                </c:pt>
                <c:pt idx="859">
                  <c:v>1716.7455026410375</c:v>
                </c:pt>
                <c:pt idx="860">
                  <c:v>1718.7463610636983</c:v>
                </c:pt>
                <c:pt idx="861">
                  <c:v>1720.7472194863594</c:v>
                </c:pt>
                <c:pt idx="862">
                  <c:v>1722.7480779090201</c:v>
                </c:pt>
                <c:pt idx="863">
                  <c:v>1724.7489363316813</c:v>
                </c:pt>
                <c:pt idx="864">
                  <c:v>1726.749794754342</c:v>
                </c:pt>
                <c:pt idx="865">
                  <c:v>1728.7506531770032</c:v>
                </c:pt>
                <c:pt idx="866">
                  <c:v>1730.7515115996639</c:v>
                </c:pt>
                <c:pt idx="867">
                  <c:v>1732.7523700223251</c:v>
                </c:pt>
                <c:pt idx="868">
                  <c:v>1734.7532284449858</c:v>
                </c:pt>
                <c:pt idx="869">
                  <c:v>1736.7540868676469</c:v>
                </c:pt>
                <c:pt idx="870">
                  <c:v>1738.7549452903077</c:v>
                </c:pt>
                <c:pt idx="871">
                  <c:v>1740.7558037129688</c:v>
                </c:pt>
                <c:pt idx="872">
                  <c:v>1742.7566621356295</c:v>
                </c:pt>
                <c:pt idx="873">
                  <c:v>1744.7575205582907</c:v>
                </c:pt>
                <c:pt idx="874">
                  <c:v>1746.7583789809514</c:v>
                </c:pt>
                <c:pt idx="875">
                  <c:v>1748.7592374036126</c:v>
                </c:pt>
                <c:pt idx="876">
                  <c:v>1750.7600958262733</c:v>
                </c:pt>
                <c:pt idx="877">
                  <c:v>1752.7609542489345</c:v>
                </c:pt>
                <c:pt idx="878">
                  <c:v>1754.7618126715952</c:v>
                </c:pt>
                <c:pt idx="879">
                  <c:v>1756.7626710942563</c:v>
                </c:pt>
                <c:pt idx="880">
                  <c:v>1758.7635295169171</c:v>
                </c:pt>
                <c:pt idx="881">
                  <c:v>1760.7643879395782</c:v>
                </c:pt>
                <c:pt idx="882">
                  <c:v>1762.7652463622389</c:v>
                </c:pt>
                <c:pt idx="883">
                  <c:v>1764.7661047849001</c:v>
                </c:pt>
                <c:pt idx="884">
                  <c:v>1766.7669632075608</c:v>
                </c:pt>
                <c:pt idx="885">
                  <c:v>1768.767821630222</c:v>
                </c:pt>
                <c:pt idx="886">
                  <c:v>1770.7686800528827</c:v>
                </c:pt>
                <c:pt idx="887">
                  <c:v>1772.7695384755439</c:v>
                </c:pt>
                <c:pt idx="888">
                  <c:v>1774.7703968982046</c:v>
                </c:pt>
                <c:pt idx="889">
                  <c:v>1776.7712553208657</c:v>
                </c:pt>
                <c:pt idx="890">
                  <c:v>1778.7721137435265</c:v>
                </c:pt>
                <c:pt idx="891">
                  <c:v>1780.7729721661876</c:v>
                </c:pt>
                <c:pt idx="892">
                  <c:v>1782.7738305888483</c:v>
                </c:pt>
                <c:pt idx="893">
                  <c:v>1784.7746890115095</c:v>
                </c:pt>
                <c:pt idx="894">
                  <c:v>1786.7755474341702</c:v>
                </c:pt>
                <c:pt idx="895">
                  <c:v>1788.7764058568314</c:v>
                </c:pt>
                <c:pt idx="896">
                  <c:v>1790.7772642794921</c:v>
                </c:pt>
                <c:pt idx="897">
                  <c:v>1792.7781227021533</c:v>
                </c:pt>
                <c:pt idx="898">
                  <c:v>1794.778981124814</c:v>
                </c:pt>
                <c:pt idx="899">
                  <c:v>1796.7798395474751</c:v>
                </c:pt>
                <c:pt idx="900">
                  <c:v>1798.7806979701359</c:v>
                </c:pt>
                <c:pt idx="901">
                  <c:v>1800.781556392797</c:v>
                </c:pt>
                <c:pt idx="902">
                  <c:v>1802.7824148154577</c:v>
                </c:pt>
                <c:pt idx="903">
                  <c:v>1804.7832732381189</c:v>
                </c:pt>
                <c:pt idx="904">
                  <c:v>1806.7841316607796</c:v>
                </c:pt>
                <c:pt idx="905">
                  <c:v>1808.7849900834408</c:v>
                </c:pt>
                <c:pt idx="906">
                  <c:v>1810.7858485061015</c:v>
                </c:pt>
                <c:pt idx="907">
                  <c:v>1812.7867069287627</c:v>
                </c:pt>
                <c:pt idx="908">
                  <c:v>1814.7875653514234</c:v>
                </c:pt>
                <c:pt idx="909">
                  <c:v>1816.7884237740845</c:v>
                </c:pt>
                <c:pt idx="910">
                  <c:v>1818.7892821967453</c:v>
                </c:pt>
                <c:pt idx="911">
                  <c:v>1820.7901406194064</c:v>
                </c:pt>
                <c:pt idx="912">
                  <c:v>1822.7909990420671</c:v>
                </c:pt>
                <c:pt idx="913">
                  <c:v>1824.7918574647283</c:v>
                </c:pt>
                <c:pt idx="914">
                  <c:v>1826.792715887389</c:v>
                </c:pt>
                <c:pt idx="915">
                  <c:v>1828.7935743100502</c:v>
                </c:pt>
                <c:pt idx="916">
                  <c:v>1830.7944327327109</c:v>
                </c:pt>
                <c:pt idx="917">
                  <c:v>1832.7952911553721</c:v>
                </c:pt>
                <c:pt idx="918">
                  <c:v>1834.7961495780328</c:v>
                </c:pt>
                <c:pt idx="919">
                  <c:v>1836.7970080006939</c:v>
                </c:pt>
                <c:pt idx="920">
                  <c:v>1838.7978664233547</c:v>
                </c:pt>
                <c:pt idx="921">
                  <c:v>1840.7987248460158</c:v>
                </c:pt>
                <c:pt idx="922">
                  <c:v>1842.7995832686765</c:v>
                </c:pt>
                <c:pt idx="923">
                  <c:v>1843.8000124800071</c:v>
                </c:pt>
              </c:numCache>
            </c:numRef>
          </c:yVal>
          <c:smooth val="0"/>
        </c:ser>
        <c:ser>
          <c:idx val="1"/>
          <c:order val="1"/>
          <c:tx>
            <c:v>RO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'ET Results'!$I$6:$I$929</c:f>
              <c:numCache>
                <c:formatCode>General</c:formatCode>
                <c:ptCount val="924"/>
                <c:pt idx="0">
                  <c:v>0</c:v>
                </c:pt>
                <c:pt idx="1">
                  <c:v>-25.724515613552018</c:v>
                </c:pt>
                <c:pt idx="2">
                  <c:v>-62.574088342571351</c:v>
                </c:pt>
                <c:pt idx="3">
                  <c:v>-84.822472932992483</c:v>
                </c:pt>
                <c:pt idx="4">
                  <c:v>-96.467364794374362</c:v>
                </c:pt>
                <c:pt idx="5">
                  <c:v>8286.6255733944945</c:v>
                </c:pt>
                <c:pt idx="6">
                  <c:v>8285.4963047910296</c:v>
                </c:pt>
                <c:pt idx="7">
                  <c:v>8284.3590723751277</c:v>
                </c:pt>
                <c:pt idx="8">
                  <c:v>8283.2210435779816</c:v>
                </c:pt>
                <c:pt idx="9">
                  <c:v>8282.0830147808356</c:v>
                </c:pt>
                <c:pt idx="10">
                  <c:v>8280.9449859836895</c:v>
                </c:pt>
                <c:pt idx="11">
                  <c:v>8279.8069571865435</c:v>
                </c:pt>
                <c:pt idx="12">
                  <c:v>8278.6689283893975</c:v>
                </c:pt>
                <c:pt idx="13">
                  <c:v>8277.5308995922533</c:v>
                </c:pt>
                <c:pt idx="14">
                  <c:v>8276.3928707951072</c:v>
                </c:pt>
                <c:pt idx="15">
                  <c:v>8275.966010448521</c:v>
                </c:pt>
                <c:pt idx="16">
                  <c:v>8275.5598560142698</c:v>
                </c:pt>
                <c:pt idx="17">
                  <c:v>8275.1529051987764</c:v>
                </c:pt>
                <c:pt idx="18">
                  <c:v>8274.7467507645251</c:v>
                </c:pt>
                <c:pt idx="19">
                  <c:v>8274.3397999490317</c:v>
                </c:pt>
                <c:pt idx="20">
                  <c:v>8273.9336455147804</c:v>
                </c:pt>
                <c:pt idx="21">
                  <c:v>8273.5266946992851</c:v>
                </c:pt>
                <c:pt idx="22">
                  <c:v>8273.1205402650357</c:v>
                </c:pt>
                <c:pt idx="23">
                  <c:v>8272.7135894495405</c:v>
                </c:pt>
                <c:pt idx="24">
                  <c:v>8272.3074350152892</c:v>
                </c:pt>
                <c:pt idx="25">
                  <c:v>8271.9004841997958</c:v>
                </c:pt>
                <c:pt idx="26">
                  <c:v>8271.4943297655445</c:v>
                </c:pt>
                <c:pt idx="27">
                  <c:v>8271.0881753312933</c:v>
                </c:pt>
                <c:pt idx="28">
                  <c:v>8270.6812245157998</c:v>
                </c:pt>
                <c:pt idx="29">
                  <c:v>8270.2750700815486</c:v>
                </c:pt>
                <c:pt idx="30">
                  <c:v>8269.8681192660551</c:v>
                </c:pt>
                <c:pt idx="31">
                  <c:v>8269.4619648318039</c:v>
                </c:pt>
                <c:pt idx="32">
                  <c:v>8269.0558103975527</c:v>
                </c:pt>
                <c:pt idx="33">
                  <c:v>8268.6488595820592</c:v>
                </c:pt>
                <c:pt idx="34">
                  <c:v>8268.242705147808</c:v>
                </c:pt>
                <c:pt idx="35">
                  <c:v>8267.8357543323127</c:v>
                </c:pt>
                <c:pt idx="36">
                  <c:v>8267.4295998980633</c:v>
                </c:pt>
                <c:pt idx="37">
                  <c:v>8267.0234454638121</c:v>
                </c:pt>
                <c:pt idx="38">
                  <c:v>8266.6164946483168</c:v>
                </c:pt>
                <c:pt idx="39">
                  <c:v>8266.2103402140674</c:v>
                </c:pt>
                <c:pt idx="40">
                  <c:v>8265.8041857798162</c:v>
                </c:pt>
                <c:pt idx="41">
                  <c:v>8265.3972349643209</c:v>
                </c:pt>
                <c:pt idx="42">
                  <c:v>8264.9910805300715</c:v>
                </c:pt>
                <c:pt idx="43">
                  <c:v>8264.5849260958203</c:v>
                </c:pt>
                <c:pt idx="44">
                  <c:v>8264.177975280325</c:v>
                </c:pt>
                <c:pt idx="45">
                  <c:v>8263.7718208460756</c:v>
                </c:pt>
                <c:pt idx="46">
                  <c:v>8263.3648700305803</c:v>
                </c:pt>
                <c:pt idx="47">
                  <c:v>8262.9587155963291</c:v>
                </c:pt>
                <c:pt idx="48">
                  <c:v>8262.5525611620797</c:v>
                </c:pt>
                <c:pt idx="49">
                  <c:v>8262.1464067278284</c:v>
                </c:pt>
                <c:pt idx="50">
                  <c:v>8261.7394559123331</c:v>
                </c:pt>
                <c:pt idx="51">
                  <c:v>8261.3333014780837</c:v>
                </c:pt>
                <c:pt idx="52">
                  <c:v>8260.9271470438325</c:v>
                </c:pt>
                <c:pt idx="53">
                  <c:v>8260.5201962283372</c:v>
                </c:pt>
                <c:pt idx="54">
                  <c:v>8260.1140417940878</c:v>
                </c:pt>
                <c:pt idx="55">
                  <c:v>8259.7078873598366</c:v>
                </c:pt>
                <c:pt idx="56">
                  <c:v>8259.3009365443413</c:v>
                </c:pt>
                <c:pt idx="57">
                  <c:v>8258.8947821100919</c:v>
                </c:pt>
                <c:pt idx="58">
                  <c:v>8258.4886276758407</c:v>
                </c:pt>
                <c:pt idx="59">
                  <c:v>8258.0816768603454</c:v>
                </c:pt>
                <c:pt idx="60">
                  <c:v>8257.675522426096</c:v>
                </c:pt>
                <c:pt idx="61">
                  <c:v>8257.2693679918448</c:v>
                </c:pt>
                <c:pt idx="62">
                  <c:v>8256.8632135575936</c:v>
                </c:pt>
                <c:pt idx="63">
                  <c:v>8256.4562627421001</c:v>
                </c:pt>
                <c:pt idx="64">
                  <c:v>8256.0501083078489</c:v>
                </c:pt>
                <c:pt idx="65">
                  <c:v>8255.6439538735976</c:v>
                </c:pt>
                <c:pt idx="66">
                  <c:v>8255.2377994393464</c:v>
                </c:pt>
                <c:pt idx="67">
                  <c:v>8254.8308486238529</c:v>
                </c:pt>
                <c:pt idx="68">
                  <c:v>8254.4246941896017</c:v>
                </c:pt>
                <c:pt idx="69">
                  <c:v>8254.0185397553505</c:v>
                </c:pt>
                <c:pt idx="70">
                  <c:v>8253.6123853211011</c:v>
                </c:pt>
                <c:pt idx="71">
                  <c:v>8253.2054345056058</c:v>
                </c:pt>
                <c:pt idx="72">
                  <c:v>8252.7992800713546</c:v>
                </c:pt>
                <c:pt idx="73">
                  <c:v>8252.3931256371052</c:v>
                </c:pt>
                <c:pt idx="74">
                  <c:v>8251.986971202854</c:v>
                </c:pt>
                <c:pt idx="75">
                  <c:v>8251.5800203873587</c:v>
                </c:pt>
                <c:pt idx="76">
                  <c:v>8251.1738659531093</c:v>
                </c:pt>
                <c:pt idx="77">
                  <c:v>8250.7677115188581</c:v>
                </c:pt>
                <c:pt idx="78">
                  <c:v>8250.3615570846068</c:v>
                </c:pt>
                <c:pt idx="79">
                  <c:v>8249.9554026503556</c:v>
                </c:pt>
                <c:pt idx="80">
                  <c:v>8249.5484518348621</c:v>
                </c:pt>
                <c:pt idx="81">
                  <c:v>8249.1422974006109</c:v>
                </c:pt>
                <c:pt idx="82">
                  <c:v>8248.7361429663597</c:v>
                </c:pt>
                <c:pt idx="83">
                  <c:v>8248.3299885321103</c:v>
                </c:pt>
                <c:pt idx="84">
                  <c:v>8247.9238340978591</c:v>
                </c:pt>
                <c:pt idx="85">
                  <c:v>8247.5168832823638</c:v>
                </c:pt>
                <c:pt idx="86">
                  <c:v>8247.1107288481144</c:v>
                </c:pt>
                <c:pt idx="87">
                  <c:v>8246.7045744138632</c:v>
                </c:pt>
                <c:pt idx="88">
                  <c:v>8246.2984199796119</c:v>
                </c:pt>
                <c:pt idx="89">
                  <c:v>8245.8922655453607</c:v>
                </c:pt>
                <c:pt idx="90">
                  <c:v>8245.4853147298672</c:v>
                </c:pt>
                <c:pt idx="91">
                  <c:v>8245.079160295616</c:v>
                </c:pt>
                <c:pt idx="92">
                  <c:v>8244.6730058613648</c:v>
                </c:pt>
                <c:pt idx="93">
                  <c:v>8244.2668514271154</c:v>
                </c:pt>
                <c:pt idx="94">
                  <c:v>8243.8606969928642</c:v>
                </c:pt>
                <c:pt idx="95">
                  <c:v>8243.454542558613</c:v>
                </c:pt>
                <c:pt idx="96">
                  <c:v>8243.0475917431195</c:v>
                </c:pt>
                <c:pt idx="97">
                  <c:v>8242.6414373088683</c:v>
                </c:pt>
                <c:pt idx="98">
                  <c:v>8242.235282874617</c:v>
                </c:pt>
                <c:pt idx="99">
                  <c:v>8241.8291284403658</c:v>
                </c:pt>
                <c:pt idx="100">
                  <c:v>8241.4229740061164</c:v>
                </c:pt>
                <c:pt idx="101">
                  <c:v>8241.0168195718652</c:v>
                </c:pt>
                <c:pt idx="102">
                  <c:v>8240.610665137614</c:v>
                </c:pt>
                <c:pt idx="103">
                  <c:v>8240.2037143221205</c:v>
                </c:pt>
                <c:pt idx="104">
                  <c:v>8239.7975598878693</c:v>
                </c:pt>
                <c:pt idx="105">
                  <c:v>8239.3914054536181</c:v>
                </c:pt>
                <c:pt idx="106">
                  <c:v>8238.9852510193668</c:v>
                </c:pt>
                <c:pt idx="107">
                  <c:v>8238.5790965851174</c:v>
                </c:pt>
                <c:pt idx="108">
                  <c:v>8238.1729421508662</c:v>
                </c:pt>
                <c:pt idx="109">
                  <c:v>8237.766787716615</c:v>
                </c:pt>
                <c:pt idx="110">
                  <c:v>8237.3606332823638</c:v>
                </c:pt>
                <c:pt idx="111">
                  <c:v>8236.9536824668703</c:v>
                </c:pt>
                <c:pt idx="112">
                  <c:v>8236.5475280326191</c:v>
                </c:pt>
                <c:pt idx="113">
                  <c:v>8236.1413735983679</c:v>
                </c:pt>
                <c:pt idx="114">
                  <c:v>8235.7352191641185</c:v>
                </c:pt>
                <c:pt idx="115">
                  <c:v>8235.3290647298672</c:v>
                </c:pt>
                <c:pt idx="116">
                  <c:v>8234.922910295616</c:v>
                </c:pt>
                <c:pt idx="117">
                  <c:v>8234.5167558613648</c:v>
                </c:pt>
                <c:pt idx="118">
                  <c:v>8234.1106014271154</c:v>
                </c:pt>
                <c:pt idx="119">
                  <c:v>8233.7044469928642</c:v>
                </c:pt>
                <c:pt idx="120">
                  <c:v>8233.298292558613</c:v>
                </c:pt>
                <c:pt idx="121">
                  <c:v>8232.8921381243617</c:v>
                </c:pt>
                <c:pt idx="122">
                  <c:v>8232.4851873088683</c:v>
                </c:pt>
                <c:pt idx="123">
                  <c:v>8232.079032874617</c:v>
                </c:pt>
                <c:pt idx="124">
                  <c:v>8231.6728784403658</c:v>
                </c:pt>
                <c:pt idx="125">
                  <c:v>8231.2667240061164</c:v>
                </c:pt>
                <c:pt idx="126">
                  <c:v>8230.8605695718652</c:v>
                </c:pt>
                <c:pt idx="127">
                  <c:v>8230.454415137614</c:v>
                </c:pt>
                <c:pt idx="128">
                  <c:v>8230.0482607033628</c:v>
                </c:pt>
                <c:pt idx="129">
                  <c:v>8229.6421062691134</c:v>
                </c:pt>
                <c:pt idx="130">
                  <c:v>8229.2359518348621</c:v>
                </c:pt>
                <c:pt idx="131">
                  <c:v>8228.8297974006109</c:v>
                </c:pt>
                <c:pt idx="132">
                  <c:v>8228.4236429663597</c:v>
                </c:pt>
                <c:pt idx="133">
                  <c:v>8228.0174885321103</c:v>
                </c:pt>
                <c:pt idx="134">
                  <c:v>8227.6113340978591</c:v>
                </c:pt>
                <c:pt idx="135">
                  <c:v>8227.2051796636079</c:v>
                </c:pt>
                <c:pt idx="136">
                  <c:v>8226.7990252293566</c:v>
                </c:pt>
                <c:pt idx="137">
                  <c:v>8226.3928707951072</c:v>
                </c:pt>
                <c:pt idx="138">
                  <c:v>8225.986716360856</c:v>
                </c:pt>
                <c:pt idx="139">
                  <c:v>8225.5805619266048</c:v>
                </c:pt>
                <c:pt idx="140">
                  <c:v>8225.1744074923536</c:v>
                </c:pt>
                <c:pt idx="141">
                  <c:v>8224.7682530581042</c:v>
                </c:pt>
                <c:pt idx="142">
                  <c:v>8224.3620986238529</c:v>
                </c:pt>
                <c:pt idx="143">
                  <c:v>8223.9559441896017</c:v>
                </c:pt>
                <c:pt idx="144">
                  <c:v>8223.5497897553505</c:v>
                </c:pt>
                <c:pt idx="145">
                  <c:v>8223.1436353211011</c:v>
                </c:pt>
                <c:pt idx="146">
                  <c:v>8222.7374808868499</c:v>
                </c:pt>
                <c:pt idx="147">
                  <c:v>8222.3313264525987</c:v>
                </c:pt>
                <c:pt idx="148">
                  <c:v>8221.9251720183474</c:v>
                </c:pt>
                <c:pt idx="149">
                  <c:v>8221.519017584098</c:v>
                </c:pt>
                <c:pt idx="150">
                  <c:v>8221.1128631498468</c:v>
                </c:pt>
                <c:pt idx="151">
                  <c:v>8220.7067087155956</c:v>
                </c:pt>
                <c:pt idx="152">
                  <c:v>8220.3005542813444</c:v>
                </c:pt>
                <c:pt idx="153">
                  <c:v>8219.894399847095</c:v>
                </c:pt>
                <c:pt idx="154">
                  <c:v>8219.4882454128438</c:v>
                </c:pt>
                <c:pt idx="155">
                  <c:v>8219.0820909785925</c:v>
                </c:pt>
                <c:pt idx="156">
                  <c:v>8218.6759365443413</c:v>
                </c:pt>
                <c:pt idx="157">
                  <c:v>8218.2697821100919</c:v>
                </c:pt>
                <c:pt idx="158">
                  <c:v>8217.8636276758407</c:v>
                </c:pt>
                <c:pt idx="159">
                  <c:v>8217.4574732415895</c:v>
                </c:pt>
                <c:pt idx="160">
                  <c:v>8217.0513188073382</c:v>
                </c:pt>
                <c:pt idx="161">
                  <c:v>8216.6451643730888</c:v>
                </c:pt>
                <c:pt idx="162">
                  <c:v>8216.2390099388376</c:v>
                </c:pt>
                <c:pt idx="163">
                  <c:v>8215.8328555045864</c:v>
                </c:pt>
                <c:pt idx="164">
                  <c:v>8215.4267010703352</c:v>
                </c:pt>
                <c:pt idx="165">
                  <c:v>8215.0205466360858</c:v>
                </c:pt>
                <c:pt idx="166">
                  <c:v>8214.6143922018346</c:v>
                </c:pt>
                <c:pt idx="167">
                  <c:v>8214.2082377675833</c:v>
                </c:pt>
                <c:pt idx="168">
                  <c:v>8213.8020833333321</c:v>
                </c:pt>
                <c:pt idx="169">
                  <c:v>8213.3959288990827</c:v>
                </c:pt>
                <c:pt idx="170">
                  <c:v>8212.9897744648315</c:v>
                </c:pt>
                <c:pt idx="171">
                  <c:v>8212.5836200305803</c:v>
                </c:pt>
                <c:pt idx="172">
                  <c:v>8212.1774655963291</c:v>
                </c:pt>
                <c:pt idx="173">
                  <c:v>8211.7713111620797</c:v>
                </c:pt>
                <c:pt idx="174">
                  <c:v>8211.3659531090725</c:v>
                </c:pt>
                <c:pt idx="175">
                  <c:v>8210.9597986748213</c:v>
                </c:pt>
                <c:pt idx="176">
                  <c:v>8210.5536442405701</c:v>
                </c:pt>
                <c:pt idx="177">
                  <c:v>8210.1474898063188</c:v>
                </c:pt>
                <c:pt idx="178">
                  <c:v>8209.7413353720694</c:v>
                </c:pt>
                <c:pt idx="179">
                  <c:v>8209.3351809378182</c:v>
                </c:pt>
                <c:pt idx="180">
                  <c:v>8208.929026503567</c:v>
                </c:pt>
                <c:pt idx="181">
                  <c:v>8208.5228720693158</c:v>
                </c:pt>
                <c:pt idx="182">
                  <c:v>8208.1167176350664</c:v>
                </c:pt>
                <c:pt idx="183">
                  <c:v>8207.7105632008152</c:v>
                </c:pt>
                <c:pt idx="184">
                  <c:v>8207.3044087665639</c:v>
                </c:pt>
                <c:pt idx="185">
                  <c:v>8206.8982543323127</c:v>
                </c:pt>
                <c:pt idx="186">
                  <c:v>8206.4928962793056</c:v>
                </c:pt>
                <c:pt idx="187">
                  <c:v>8206.0867418450562</c:v>
                </c:pt>
                <c:pt idx="188">
                  <c:v>8205.6805874108049</c:v>
                </c:pt>
                <c:pt idx="189">
                  <c:v>8205.2744329765537</c:v>
                </c:pt>
                <c:pt idx="190">
                  <c:v>8204.8682785423025</c:v>
                </c:pt>
                <c:pt idx="191">
                  <c:v>8204.4621241080531</c:v>
                </c:pt>
                <c:pt idx="192">
                  <c:v>8204.0559696738019</c:v>
                </c:pt>
                <c:pt idx="193">
                  <c:v>8203.6498152395507</c:v>
                </c:pt>
                <c:pt idx="194">
                  <c:v>8203.2436608052994</c:v>
                </c:pt>
                <c:pt idx="195">
                  <c:v>8202.8383027522923</c:v>
                </c:pt>
                <c:pt idx="196">
                  <c:v>8202.4321483180429</c:v>
                </c:pt>
                <c:pt idx="197">
                  <c:v>8202.0259938837917</c:v>
                </c:pt>
                <c:pt idx="198">
                  <c:v>8201.6198394495405</c:v>
                </c:pt>
                <c:pt idx="199">
                  <c:v>8201.2136850152892</c:v>
                </c:pt>
                <c:pt idx="200">
                  <c:v>8200.8075305810398</c:v>
                </c:pt>
                <c:pt idx="201">
                  <c:v>8200.4013761467886</c:v>
                </c:pt>
                <c:pt idx="202">
                  <c:v>8199.9960180937815</c:v>
                </c:pt>
                <c:pt idx="203">
                  <c:v>8199.5898636595302</c:v>
                </c:pt>
                <c:pt idx="204">
                  <c:v>8199.183709225279</c:v>
                </c:pt>
                <c:pt idx="205">
                  <c:v>8198.7775547910296</c:v>
                </c:pt>
                <c:pt idx="206">
                  <c:v>8198.3714003567784</c:v>
                </c:pt>
                <c:pt idx="207">
                  <c:v>8197.9652459225272</c:v>
                </c:pt>
                <c:pt idx="208">
                  <c:v>8197.559091488276</c:v>
                </c:pt>
                <c:pt idx="209">
                  <c:v>8197.1537334352706</c:v>
                </c:pt>
                <c:pt idx="210">
                  <c:v>8196.7475790010194</c:v>
                </c:pt>
                <c:pt idx="211">
                  <c:v>8196.3414245667682</c:v>
                </c:pt>
                <c:pt idx="212">
                  <c:v>8195.935270132517</c:v>
                </c:pt>
                <c:pt idx="213">
                  <c:v>8195.5291156982676</c:v>
                </c:pt>
                <c:pt idx="214">
                  <c:v>8195.1229612640163</c:v>
                </c:pt>
                <c:pt idx="215">
                  <c:v>8194.7176032110092</c:v>
                </c:pt>
                <c:pt idx="216">
                  <c:v>8194.311448776758</c:v>
                </c:pt>
                <c:pt idx="217">
                  <c:v>8193.9052943425067</c:v>
                </c:pt>
                <c:pt idx="218">
                  <c:v>8193.4991399082573</c:v>
                </c:pt>
                <c:pt idx="219">
                  <c:v>8193.0929854740061</c:v>
                </c:pt>
                <c:pt idx="220">
                  <c:v>8192.6868310397549</c:v>
                </c:pt>
                <c:pt idx="221">
                  <c:v>8192.2814729867478</c:v>
                </c:pt>
                <c:pt idx="222">
                  <c:v>8191.8753185524974</c:v>
                </c:pt>
                <c:pt idx="223">
                  <c:v>8191.4691641182462</c:v>
                </c:pt>
                <c:pt idx="224">
                  <c:v>8191.0630096839959</c:v>
                </c:pt>
                <c:pt idx="225">
                  <c:v>8190.6568552497447</c:v>
                </c:pt>
                <c:pt idx="226">
                  <c:v>8190.2514971967375</c:v>
                </c:pt>
                <c:pt idx="227">
                  <c:v>8189.8453427624872</c:v>
                </c:pt>
                <c:pt idx="228">
                  <c:v>8189.439188328236</c:v>
                </c:pt>
                <c:pt idx="229">
                  <c:v>8189.0330338939857</c:v>
                </c:pt>
                <c:pt idx="230">
                  <c:v>8188.6268794597345</c:v>
                </c:pt>
                <c:pt idx="231">
                  <c:v>8188.2215214067273</c:v>
                </c:pt>
                <c:pt idx="232">
                  <c:v>8187.815366972477</c:v>
                </c:pt>
                <c:pt idx="233">
                  <c:v>8187.4092125382258</c:v>
                </c:pt>
                <c:pt idx="234">
                  <c:v>8187.0030581039755</c:v>
                </c:pt>
                <c:pt idx="235">
                  <c:v>8186.5977000509683</c:v>
                </c:pt>
                <c:pt idx="236">
                  <c:v>8186.1915456167171</c:v>
                </c:pt>
                <c:pt idx="237">
                  <c:v>8185.7853911824668</c:v>
                </c:pt>
                <c:pt idx="238">
                  <c:v>8185.3792367482156</c:v>
                </c:pt>
                <c:pt idx="239">
                  <c:v>8184.9730823139653</c:v>
                </c:pt>
                <c:pt idx="240">
                  <c:v>8184.5677242609581</c:v>
                </c:pt>
                <c:pt idx="241">
                  <c:v>8184.1615698267069</c:v>
                </c:pt>
                <c:pt idx="242">
                  <c:v>8183.7554153924566</c:v>
                </c:pt>
                <c:pt idx="243">
                  <c:v>8183.3492609582054</c:v>
                </c:pt>
                <c:pt idx="244">
                  <c:v>8182.9439029051982</c:v>
                </c:pt>
                <c:pt idx="245">
                  <c:v>8182.5377484709479</c:v>
                </c:pt>
                <c:pt idx="246">
                  <c:v>8182.1315940366967</c:v>
                </c:pt>
                <c:pt idx="247">
                  <c:v>8181.7254396024464</c:v>
                </c:pt>
                <c:pt idx="248">
                  <c:v>8181.3200815494392</c:v>
                </c:pt>
                <c:pt idx="249">
                  <c:v>8180.913927115188</c:v>
                </c:pt>
                <c:pt idx="250">
                  <c:v>8180.5077726809377</c:v>
                </c:pt>
                <c:pt idx="251">
                  <c:v>8180.1016182466865</c:v>
                </c:pt>
                <c:pt idx="252">
                  <c:v>8179.6962601936793</c:v>
                </c:pt>
                <c:pt idx="253">
                  <c:v>8179.290105759429</c:v>
                </c:pt>
                <c:pt idx="254">
                  <c:v>8178.8839513251778</c:v>
                </c:pt>
                <c:pt idx="255">
                  <c:v>8178.4777968909275</c:v>
                </c:pt>
                <c:pt idx="256">
                  <c:v>8178.0724388379203</c:v>
                </c:pt>
                <c:pt idx="257">
                  <c:v>8177.6662844036691</c:v>
                </c:pt>
                <c:pt idx="258">
                  <c:v>8177.2601299694188</c:v>
                </c:pt>
                <c:pt idx="259">
                  <c:v>8176.8539755351676</c:v>
                </c:pt>
                <c:pt idx="260">
                  <c:v>8176.4486174821604</c:v>
                </c:pt>
                <c:pt idx="261">
                  <c:v>8176.0424630479101</c:v>
                </c:pt>
                <c:pt idx="262">
                  <c:v>8175.6363086136589</c:v>
                </c:pt>
                <c:pt idx="263">
                  <c:v>8175.2301541794086</c:v>
                </c:pt>
                <c:pt idx="264">
                  <c:v>8174.8247961264015</c:v>
                </c:pt>
                <c:pt idx="265">
                  <c:v>8174.4186416921502</c:v>
                </c:pt>
                <c:pt idx="266">
                  <c:v>8174.0124872578999</c:v>
                </c:pt>
                <c:pt idx="267">
                  <c:v>8173.6063328236487</c:v>
                </c:pt>
                <c:pt idx="268">
                  <c:v>8173.2009747706416</c:v>
                </c:pt>
                <c:pt idx="269">
                  <c:v>8172.7948203363912</c:v>
                </c:pt>
                <c:pt idx="270">
                  <c:v>8172.38866590214</c:v>
                </c:pt>
                <c:pt idx="271">
                  <c:v>8171.9833078491329</c:v>
                </c:pt>
                <c:pt idx="272">
                  <c:v>8171.5771534148826</c:v>
                </c:pt>
                <c:pt idx="273">
                  <c:v>8171.1709989806313</c:v>
                </c:pt>
                <c:pt idx="274">
                  <c:v>8170.7656409276242</c:v>
                </c:pt>
                <c:pt idx="275">
                  <c:v>8170.3594864933739</c:v>
                </c:pt>
                <c:pt idx="276">
                  <c:v>8169.9533320591227</c:v>
                </c:pt>
                <c:pt idx="277">
                  <c:v>8169.5471776248723</c:v>
                </c:pt>
                <c:pt idx="278">
                  <c:v>8169.1418195718652</c:v>
                </c:pt>
                <c:pt idx="279">
                  <c:v>8168.735665137614</c:v>
                </c:pt>
                <c:pt idx="280">
                  <c:v>8168.3295107033637</c:v>
                </c:pt>
                <c:pt idx="281">
                  <c:v>8167.9241526503565</c:v>
                </c:pt>
                <c:pt idx="282">
                  <c:v>8167.5179982161053</c:v>
                </c:pt>
                <c:pt idx="283">
                  <c:v>8167.111843781855</c:v>
                </c:pt>
                <c:pt idx="284">
                  <c:v>8166.7064857288478</c:v>
                </c:pt>
                <c:pt idx="285">
                  <c:v>8166.3003312945966</c:v>
                </c:pt>
                <c:pt idx="286">
                  <c:v>8165.8941768603463</c:v>
                </c:pt>
                <c:pt idx="287">
                  <c:v>8165.4880224260951</c:v>
                </c:pt>
                <c:pt idx="288">
                  <c:v>8165.0826643730879</c:v>
                </c:pt>
                <c:pt idx="289">
                  <c:v>8164.6765099388376</c:v>
                </c:pt>
                <c:pt idx="290">
                  <c:v>8164.2703555045864</c:v>
                </c:pt>
                <c:pt idx="291">
                  <c:v>8163.8649974515793</c:v>
                </c:pt>
                <c:pt idx="292">
                  <c:v>8163.4588430173289</c:v>
                </c:pt>
                <c:pt idx="293">
                  <c:v>8163.0526885830777</c:v>
                </c:pt>
                <c:pt idx="294">
                  <c:v>8162.6473305300706</c:v>
                </c:pt>
                <c:pt idx="295">
                  <c:v>8162.2411760958203</c:v>
                </c:pt>
                <c:pt idx="296">
                  <c:v>8161.835021661569</c:v>
                </c:pt>
                <c:pt idx="297">
                  <c:v>8161.4296636085619</c:v>
                </c:pt>
                <c:pt idx="298">
                  <c:v>8161.0235091743116</c:v>
                </c:pt>
                <c:pt idx="299">
                  <c:v>8160.6173547400604</c:v>
                </c:pt>
                <c:pt idx="300">
                  <c:v>8160.2119966870532</c:v>
                </c:pt>
                <c:pt idx="301">
                  <c:v>8159.8058422528029</c:v>
                </c:pt>
                <c:pt idx="302">
                  <c:v>8159.3996878185517</c:v>
                </c:pt>
                <c:pt idx="303">
                  <c:v>8158.9943297655445</c:v>
                </c:pt>
                <c:pt idx="304">
                  <c:v>8158.5881753312942</c:v>
                </c:pt>
                <c:pt idx="305">
                  <c:v>8158.182020897043</c:v>
                </c:pt>
                <c:pt idx="306">
                  <c:v>8157.7766628440359</c:v>
                </c:pt>
                <c:pt idx="307">
                  <c:v>8157.3705084097855</c:v>
                </c:pt>
                <c:pt idx="308">
                  <c:v>8156.9643539755343</c:v>
                </c:pt>
                <c:pt idx="309">
                  <c:v>8156.5589959225272</c:v>
                </c:pt>
                <c:pt idx="310">
                  <c:v>8156.1528414882769</c:v>
                </c:pt>
                <c:pt idx="311">
                  <c:v>8155.7466870540256</c:v>
                </c:pt>
                <c:pt idx="312">
                  <c:v>8155.3413290010194</c:v>
                </c:pt>
                <c:pt idx="313">
                  <c:v>8154.9351745667682</c:v>
                </c:pt>
                <c:pt idx="314">
                  <c:v>8154.529816513761</c:v>
                </c:pt>
                <c:pt idx="315">
                  <c:v>8154.1236620795107</c:v>
                </c:pt>
                <c:pt idx="316">
                  <c:v>8153.7175076452595</c:v>
                </c:pt>
                <c:pt idx="317">
                  <c:v>8153.3121495922524</c:v>
                </c:pt>
                <c:pt idx="318">
                  <c:v>8152.905995158002</c:v>
                </c:pt>
                <c:pt idx="319">
                  <c:v>8152.4998407237508</c:v>
                </c:pt>
                <c:pt idx="320">
                  <c:v>8152.0944826707437</c:v>
                </c:pt>
                <c:pt idx="321">
                  <c:v>8151.6883282364934</c:v>
                </c:pt>
                <c:pt idx="322">
                  <c:v>8151.2821738022421</c:v>
                </c:pt>
                <c:pt idx="323">
                  <c:v>8150.876815749235</c:v>
                </c:pt>
                <c:pt idx="324">
                  <c:v>8150.4706613149847</c:v>
                </c:pt>
                <c:pt idx="325">
                  <c:v>8150.0653032619775</c:v>
                </c:pt>
                <c:pt idx="326">
                  <c:v>8149.6591488277263</c:v>
                </c:pt>
                <c:pt idx="327">
                  <c:v>8149.252994393476</c:v>
                </c:pt>
                <c:pt idx="328">
                  <c:v>8148.8476363404689</c:v>
                </c:pt>
                <c:pt idx="329">
                  <c:v>8148.4414819062176</c:v>
                </c:pt>
                <c:pt idx="330">
                  <c:v>8148.0353274719673</c:v>
                </c:pt>
                <c:pt idx="331">
                  <c:v>8147.6299694189602</c:v>
                </c:pt>
                <c:pt idx="332">
                  <c:v>8147.223814984709</c:v>
                </c:pt>
                <c:pt idx="333">
                  <c:v>8146.8184569317018</c:v>
                </c:pt>
                <c:pt idx="334">
                  <c:v>8146.4123024974515</c:v>
                </c:pt>
                <c:pt idx="335">
                  <c:v>8146.0061480632003</c:v>
                </c:pt>
                <c:pt idx="336">
                  <c:v>8145.6007900101931</c:v>
                </c:pt>
                <c:pt idx="337">
                  <c:v>8145.1946355759428</c:v>
                </c:pt>
                <c:pt idx="338">
                  <c:v>8144.7884811416916</c:v>
                </c:pt>
                <c:pt idx="339">
                  <c:v>8144.3831230886844</c:v>
                </c:pt>
                <c:pt idx="340">
                  <c:v>8143.9769686544341</c:v>
                </c:pt>
                <c:pt idx="341">
                  <c:v>8143.571610601427</c:v>
                </c:pt>
                <c:pt idx="342">
                  <c:v>8143.1654561671758</c:v>
                </c:pt>
                <c:pt idx="343">
                  <c:v>8142.7593017329255</c:v>
                </c:pt>
                <c:pt idx="344">
                  <c:v>8142.3539436799183</c:v>
                </c:pt>
                <c:pt idx="345">
                  <c:v>8141.9477892456671</c:v>
                </c:pt>
                <c:pt idx="346">
                  <c:v>8141.5424311926599</c:v>
                </c:pt>
                <c:pt idx="347">
                  <c:v>8141.1362767584096</c:v>
                </c:pt>
                <c:pt idx="348">
                  <c:v>8140.7301223241584</c:v>
                </c:pt>
                <c:pt idx="349">
                  <c:v>8140.3247642711513</c:v>
                </c:pt>
                <c:pt idx="350">
                  <c:v>8139.9186098369009</c:v>
                </c:pt>
                <c:pt idx="351">
                  <c:v>8139.5132517838938</c:v>
                </c:pt>
                <c:pt idx="352">
                  <c:v>8139.1070973496426</c:v>
                </c:pt>
                <c:pt idx="353">
                  <c:v>8138.7009429153923</c:v>
                </c:pt>
                <c:pt idx="354">
                  <c:v>8138.2955848623851</c:v>
                </c:pt>
                <c:pt idx="355">
                  <c:v>8137.8894304281339</c:v>
                </c:pt>
                <c:pt idx="356">
                  <c:v>8137.4840723751267</c:v>
                </c:pt>
                <c:pt idx="357">
                  <c:v>8137.0779179408764</c:v>
                </c:pt>
                <c:pt idx="358">
                  <c:v>8136.6717635066252</c:v>
                </c:pt>
                <c:pt idx="359">
                  <c:v>8136.2664054536181</c:v>
                </c:pt>
                <c:pt idx="360">
                  <c:v>8135.8602510193678</c:v>
                </c:pt>
                <c:pt idx="361">
                  <c:v>8135.4548929663606</c:v>
                </c:pt>
                <c:pt idx="362">
                  <c:v>8135.0487385321094</c:v>
                </c:pt>
                <c:pt idx="363">
                  <c:v>8134.6433804791022</c:v>
                </c:pt>
                <c:pt idx="364">
                  <c:v>8134.2372260448519</c:v>
                </c:pt>
                <c:pt idx="365">
                  <c:v>8133.8310716106007</c:v>
                </c:pt>
                <c:pt idx="366">
                  <c:v>8133.4257135575936</c:v>
                </c:pt>
                <c:pt idx="367">
                  <c:v>8133.0195591233432</c:v>
                </c:pt>
                <c:pt idx="368">
                  <c:v>8132.6142010703361</c:v>
                </c:pt>
                <c:pt idx="369">
                  <c:v>8132.2080466360849</c:v>
                </c:pt>
                <c:pt idx="370">
                  <c:v>8131.8018922018346</c:v>
                </c:pt>
                <c:pt idx="371">
                  <c:v>8131.3965341488274</c:v>
                </c:pt>
                <c:pt idx="372">
                  <c:v>8130.9903797145762</c:v>
                </c:pt>
                <c:pt idx="373">
                  <c:v>8130.585021661569</c:v>
                </c:pt>
                <c:pt idx="374">
                  <c:v>8130.1788672273187</c:v>
                </c:pt>
                <c:pt idx="375">
                  <c:v>8129.7735091743116</c:v>
                </c:pt>
                <c:pt idx="376">
                  <c:v>8129.3673547400604</c:v>
                </c:pt>
                <c:pt idx="377">
                  <c:v>8128.9612003058101</c:v>
                </c:pt>
                <c:pt idx="378">
                  <c:v>8128.5558422528029</c:v>
                </c:pt>
                <c:pt idx="379">
                  <c:v>8128.1496878185517</c:v>
                </c:pt>
                <c:pt idx="380">
                  <c:v>8127.7443297655445</c:v>
                </c:pt>
                <c:pt idx="381">
                  <c:v>8127.3381753312942</c:v>
                </c:pt>
                <c:pt idx="382">
                  <c:v>8126.9328172782871</c:v>
                </c:pt>
                <c:pt idx="383">
                  <c:v>8126.5266628440359</c:v>
                </c:pt>
                <c:pt idx="384">
                  <c:v>8126.1205084097855</c:v>
                </c:pt>
                <c:pt idx="385">
                  <c:v>8125.7151503567784</c:v>
                </c:pt>
                <c:pt idx="386">
                  <c:v>8125.3089959225272</c:v>
                </c:pt>
                <c:pt idx="387">
                  <c:v>8124.9036378695209</c:v>
                </c:pt>
                <c:pt idx="388">
                  <c:v>8124.4974834352697</c:v>
                </c:pt>
                <c:pt idx="389">
                  <c:v>8124.0921253822626</c:v>
                </c:pt>
                <c:pt idx="390">
                  <c:v>8123.6859709480123</c:v>
                </c:pt>
                <c:pt idx="391">
                  <c:v>8123.279816513761</c:v>
                </c:pt>
                <c:pt idx="392">
                  <c:v>8122.8744584607539</c:v>
                </c:pt>
                <c:pt idx="393">
                  <c:v>8122.4683040265036</c:v>
                </c:pt>
                <c:pt idx="394">
                  <c:v>8122.0629459734964</c:v>
                </c:pt>
                <c:pt idx="395">
                  <c:v>8121.6567915392452</c:v>
                </c:pt>
                <c:pt idx="396">
                  <c:v>8121.2514334862381</c:v>
                </c:pt>
                <c:pt idx="397">
                  <c:v>8120.8452790519877</c:v>
                </c:pt>
                <c:pt idx="398">
                  <c:v>8120.4399209989806</c:v>
                </c:pt>
                <c:pt idx="399">
                  <c:v>8120.0337665647294</c:v>
                </c:pt>
                <c:pt idx="400">
                  <c:v>8119.6276121304791</c:v>
                </c:pt>
                <c:pt idx="401">
                  <c:v>8119.2222540774719</c:v>
                </c:pt>
                <c:pt idx="402">
                  <c:v>8118.8160996432207</c:v>
                </c:pt>
                <c:pt idx="403">
                  <c:v>8118.4107415902135</c:v>
                </c:pt>
                <c:pt idx="404">
                  <c:v>8118.0045871559632</c:v>
                </c:pt>
                <c:pt idx="405">
                  <c:v>8117.5992291029561</c:v>
                </c:pt>
                <c:pt idx="406">
                  <c:v>8117.1930746687049</c:v>
                </c:pt>
                <c:pt idx="407">
                  <c:v>8116.7869202344546</c:v>
                </c:pt>
                <c:pt idx="408">
                  <c:v>8116.3815621814474</c:v>
                </c:pt>
                <c:pt idx="409">
                  <c:v>8115.9754077471962</c:v>
                </c:pt>
                <c:pt idx="410">
                  <c:v>8115.570049694189</c:v>
                </c:pt>
                <c:pt idx="411">
                  <c:v>8115.1638952599387</c:v>
                </c:pt>
                <c:pt idx="412">
                  <c:v>8114.7585372069316</c:v>
                </c:pt>
                <c:pt idx="413">
                  <c:v>8114.3523827726804</c:v>
                </c:pt>
                <c:pt idx="414">
                  <c:v>8113.9470247196732</c:v>
                </c:pt>
                <c:pt idx="415">
                  <c:v>8113.5408702854229</c:v>
                </c:pt>
                <c:pt idx="416">
                  <c:v>8113.1355122324157</c:v>
                </c:pt>
                <c:pt idx="417">
                  <c:v>8112.7293577981645</c:v>
                </c:pt>
                <c:pt idx="418">
                  <c:v>8112.3232033639142</c:v>
                </c:pt>
                <c:pt idx="419">
                  <c:v>8111.9178453109071</c:v>
                </c:pt>
                <c:pt idx="420">
                  <c:v>8111.5116908766558</c:v>
                </c:pt>
                <c:pt idx="421">
                  <c:v>8111.1063328236487</c:v>
                </c:pt>
                <c:pt idx="422">
                  <c:v>8110.7001783893984</c:v>
                </c:pt>
                <c:pt idx="423">
                  <c:v>8110.2948203363912</c:v>
                </c:pt>
                <c:pt idx="424">
                  <c:v>8109.88866590214</c:v>
                </c:pt>
                <c:pt idx="425">
                  <c:v>8109.4833078491329</c:v>
                </c:pt>
                <c:pt idx="426">
                  <c:v>8109.0771534148826</c:v>
                </c:pt>
                <c:pt idx="427">
                  <c:v>8108.6709989806313</c:v>
                </c:pt>
                <c:pt idx="428">
                  <c:v>8108.2656409276242</c:v>
                </c:pt>
                <c:pt idx="429">
                  <c:v>8107.8594864933739</c:v>
                </c:pt>
                <c:pt idx="430">
                  <c:v>8107.4541284403667</c:v>
                </c:pt>
                <c:pt idx="431">
                  <c:v>8107.0479740061155</c:v>
                </c:pt>
                <c:pt idx="432">
                  <c:v>8106.6426159531084</c:v>
                </c:pt>
                <c:pt idx="433">
                  <c:v>8106.2364615188581</c:v>
                </c:pt>
                <c:pt idx="434">
                  <c:v>8105.8311034658509</c:v>
                </c:pt>
                <c:pt idx="435">
                  <c:v>8105.4249490315997</c:v>
                </c:pt>
                <c:pt idx="436">
                  <c:v>8105.0195909785925</c:v>
                </c:pt>
                <c:pt idx="437">
                  <c:v>8104.6134365443422</c:v>
                </c:pt>
                <c:pt idx="438">
                  <c:v>8104.207282110091</c:v>
                </c:pt>
                <c:pt idx="439">
                  <c:v>8103.8019240570839</c:v>
                </c:pt>
                <c:pt idx="440">
                  <c:v>8103.3957696228335</c:v>
                </c:pt>
                <c:pt idx="441">
                  <c:v>8102.9904115698264</c:v>
                </c:pt>
                <c:pt idx="442">
                  <c:v>8102.5842571355752</c:v>
                </c:pt>
                <c:pt idx="443">
                  <c:v>8102.178899082568</c:v>
                </c:pt>
                <c:pt idx="444">
                  <c:v>8101.7727446483177</c:v>
                </c:pt>
                <c:pt idx="445">
                  <c:v>8101.3673865953106</c:v>
                </c:pt>
                <c:pt idx="446">
                  <c:v>8100.9612321610593</c:v>
                </c:pt>
                <c:pt idx="447">
                  <c:v>8100.5558741080522</c:v>
                </c:pt>
                <c:pt idx="448">
                  <c:v>8100.1497196738019</c:v>
                </c:pt>
                <c:pt idx="449">
                  <c:v>8099.7435652395507</c:v>
                </c:pt>
                <c:pt idx="450">
                  <c:v>8099.3382071865435</c:v>
                </c:pt>
                <c:pt idx="451">
                  <c:v>8098.9320527522932</c:v>
                </c:pt>
                <c:pt idx="452">
                  <c:v>8098.5266946992861</c:v>
                </c:pt>
                <c:pt idx="453">
                  <c:v>8098.1205402650348</c:v>
                </c:pt>
                <c:pt idx="454">
                  <c:v>8097.7151822120277</c:v>
                </c:pt>
                <c:pt idx="455">
                  <c:v>8097.3090277777774</c:v>
                </c:pt>
                <c:pt idx="456">
                  <c:v>8096.9036697247702</c:v>
                </c:pt>
                <c:pt idx="457">
                  <c:v>8096.4975152905199</c:v>
                </c:pt>
                <c:pt idx="458">
                  <c:v>8096.0921572375128</c:v>
                </c:pt>
                <c:pt idx="459">
                  <c:v>8095.6860028032615</c:v>
                </c:pt>
                <c:pt idx="460">
                  <c:v>8095.2798483690112</c:v>
                </c:pt>
                <c:pt idx="461">
                  <c:v>8094.8744903160041</c:v>
                </c:pt>
                <c:pt idx="462">
                  <c:v>8094.4683358817529</c:v>
                </c:pt>
                <c:pt idx="463">
                  <c:v>8094.0629778287457</c:v>
                </c:pt>
                <c:pt idx="464">
                  <c:v>8093.6568233944954</c:v>
                </c:pt>
                <c:pt idx="465">
                  <c:v>8093.2514653414883</c:v>
                </c:pt>
                <c:pt idx="466">
                  <c:v>8092.845310907237</c:v>
                </c:pt>
                <c:pt idx="467">
                  <c:v>8092.4399528542299</c:v>
                </c:pt>
                <c:pt idx="468">
                  <c:v>8092.0337984199796</c:v>
                </c:pt>
                <c:pt idx="469">
                  <c:v>8091.6284403669724</c:v>
                </c:pt>
                <c:pt idx="470">
                  <c:v>8091.2222859327212</c:v>
                </c:pt>
                <c:pt idx="471">
                  <c:v>8090.8161314984709</c:v>
                </c:pt>
                <c:pt idx="472">
                  <c:v>8090.4107734454637</c:v>
                </c:pt>
                <c:pt idx="473">
                  <c:v>8090.0046190112125</c:v>
                </c:pt>
                <c:pt idx="474">
                  <c:v>8089.5992609582054</c:v>
                </c:pt>
                <c:pt idx="475">
                  <c:v>8089.1931065239551</c:v>
                </c:pt>
                <c:pt idx="476">
                  <c:v>8088.7877484709479</c:v>
                </c:pt>
                <c:pt idx="477">
                  <c:v>8088.3815940366967</c:v>
                </c:pt>
                <c:pt idx="478">
                  <c:v>8087.9762359836895</c:v>
                </c:pt>
                <c:pt idx="479">
                  <c:v>8087.5700815494392</c:v>
                </c:pt>
                <c:pt idx="480">
                  <c:v>8087.1647234964321</c:v>
                </c:pt>
                <c:pt idx="481">
                  <c:v>8086.7585690621809</c:v>
                </c:pt>
                <c:pt idx="482">
                  <c:v>8086.3524146279306</c:v>
                </c:pt>
                <c:pt idx="483">
                  <c:v>8085.9470565749234</c:v>
                </c:pt>
                <c:pt idx="484">
                  <c:v>8085.5409021406722</c:v>
                </c:pt>
                <c:pt idx="485">
                  <c:v>8085.135544087665</c:v>
                </c:pt>
                <c:pt idx="486">
                  <c:v>8084.7293896534147</c:v>
                </c:pt>
                <c:pt idx="487">
                  <c:v>8084.3240316004076</c:v>
                </c:pt>
                <c:pt idx="488">
                  <c:v>8083.9178771661564</c:v>
                </c:pt>
                <c:pt idx="489">
                  <c:v>8083.5125191131492</c:v>
                </c:pt>
                <c:pt idx="490">
                  <c:v>8083.1063646788989</c:v>
                </c:pt>
                <c:pt idx="491">
                  <c:v>8082.7002102446477</c:v>
                </c:pt>
                <c:pt idx="492">
                  <c:v>8082.2948521916405</c:v>
                </c:pt>
                <c:pt idx="493">
                  <c:v>8081.8886977573902</c:v>
                </c:pt>
                <c:pt idx="494">
                  <c:v>8081.4833397043831</c:v>
                </c:pt>
                <c:pt idx="495">
                  <c:v>8081.0771852701318</c:v>
                </c:pt>
                <c:pt idx="496">
                  <c:v>8080.6718272171247</c:v>
                </c:pt>
                <c:pt idx="497">
                  <c:v>8080.2656727828744</c:v>
                </c:pt>
                <c:pt idx="498">
                  <c:v>8079.8603147298672</c:v>
                </c:pt>
                <c:pt idx="499">
                  <c:v>8079.454160295616</c:v>
                </c:pt>
                <c:pt idx="500">
                  <c:v>8079.0480058613657</c:v>
                </c:pt>
                <c:pt idx="501">
                  <c:v>8078.6426478083586</c:v>
                </c:pt>
                <c:pt idx="502">
                  <c:v>8078.2364933741073</c:v>
                </c:pt>
                <c:pt idx="503">
                  <c:v>8077.8311353211002</c:v>
                </c:pt>
                <c:pt idx="504">
                  <c:v>8077.4249808868499</c:v>
                </c:pt>
                <c:pt idx="505">
                  <c:v>8077.0196228338427</c:v>
                </c:pt>
                <c:pt idx="506">
                  <c:v>8076.6134683995915</c:v>
                </c:pt>
                <c:pt idx="507">
                  <c:v>8076.2081103465844</c:v>
                </c:pt>
                <c:pt idx="508">
                  <c:v>8075.8019559123341</c:v>
                </c:pt>
                <c:pt idx="509">
                  <c:v>8075.3958014780828</c:v>
                </c:pt>
                <c:pt idx="510">
                  <c:v>8074.9904434250757</c:v>
                </c:pt>
                <c:pt idx="511">
                  <c:v>8074.5842889908254</c:v>
                </c:pt>
                <c:pt idx="512">
                  <c:v>8074.1789309378182</c:v>
                </c:pt>
                <c:pt idx="513">
                  <c:v>8073.772776503567</c:v>
                </c:pt>
                <c:pt idx="514">
                  <c:v>8073.3674184505599</c:v>
                </c:pt>
                <c:pt idx="515">
                  <c:v>8072.9612640163095</c:v>
                </c:pt>
                <c:pt idx="516">
                  <c:v>8072.5559059633024</c:v>
                </c:pt>
                <c:pt idx="517">
                  <c:v>8072.1497515290512</c:v>
                </c:pt>
                <c:pt idx="518">
                  <c:v>8071.7435970948009</c:v>
                </c:pt>
                <c:pt idx="519">
                  <c:v>8071.3382390417937</c:v>
                </c:pt>
                <c:pt idx="520">
                  <c:v>8070.9320846075425</c:v>
                </c:pt>
                <c:pt idx="521">
                  <c:v>8070.5267265545353</c:v>
                </c:pt>
                <c:pt idx="522">
                  <c:v>8070.120572120285</c:v>
                </c:pt>
                <c:pt idx="523">
                  <c:v>8069.7152140672779</c:v>
                </c:pt>
                <c:pt idx="524">
                  <c:v>8069.3090596330267</c:v>
                </c:pt>
                <c:pt idx="525">
                  <c:v>8068.9029051987764</c:v>
                </c:pt>
                <c:pt idx="526">
                  <c:v>8068.4975471457692</c:v>
                </c:pt>
                <c:pt idx="527">
                  <c:v>8068.0913927115189</c:v>
                </c:pt>
                <c:pt idx="528">
                  <c:v>8067.6860346585117</c:v>
                </c:pt>
                <c:pt idx="529">
                  <c:v>8067.2798802242605</c:v>
                </c:pt>
                <c:pt idx="530">
                  <c:v>8066.8745221712534</c:v>
                </c:pt>
                <c:pt idx="531">
                  <c:v>8066.4683677370031</c:v>
                </c:pt>
                <c:pt idx="532">
                  <c:v>8066.0622133027518</c:v>
                </c:pt>
                <c:pt idx="533">
                  <c:v>8065.6568552497447</c:v>
                </c:pt>
                <c:pt idx="534">
                  <c:v>8065.2507008154944</c:v>
                </c:pt>
                <c:pt idx="535">
                  <c:v>8064.8453427624872</c:v>
                </c:pt>
                <c:pt idx="536">
                  <c:v>8064.439188328236</c:v>
                </c:pt>
                <c:pt idx="537">
                  <c:v>8064.0330338939857</c:v>
                </c:pt>
                <c:pt idx="538">
                  <c:v>8063.6276758409786</c:v>
                </c:pt>
                <c:pt idx="539">
                  <c:v>8063.2215214067273</c:v>
                </c:pt>
                <c:pt idx="540">
                  <c:v>8062.8161633537202</c:v>
                </c:pt>
                <c:pt idx="541">
                  <c:v>8062.4100089194699</c:v>
                </c:pt>
                <c:pt idx="542">
                  <c:v>8062.0046508664627</c:v>
                </c:pt>
                <c:pt idx="543">
                  <c:v>8061.5984964322115</c:v>
                </c:pt>
                <c:pt idx="544">
                  <c:v>8061.1923419979612</c:v>
                </c:pt>
                <c:pt idx="545">
                  <c:v>8060.786983944954</c:v>
                </c:pt>
                <c:pt idx="546">
                  <c:v>8060.3808295107028</c:v>
                </c:pt>
                <c:pt idx="547">
                  <c:v>8059.9754714576957</c:v>
                </c:pt>
                <c:pt idx="548">
                  <c:v>8059.5693170234454</c:v>
                </c:pt>
                <c:pt idx="549">
                  <c:v>8059.1631625891941</c:v>
                </c:pt>
                <c:pt idx="550">
                  <c:v>8058.757804536187</c:v>
                </c:pt>
                <c:pt idx="551">
                  <c:v>8058.3516501019367</c:v>
                </c:pt>
                <c:pt idx="552">
                  <c:v>8057.9462920489295</c:v>
                </c:pt>
                <c:pt idx="553">
                  <c:v>8057.5401376146783</c:v>
                </c:pt>
                <c:pt idx="554">
                  <c:v>8057.1347795616712</c:v>
                </c:pt>
                <c:pt idx="555">
                  <c:v>8056.7286251274209</c:v>
                </c:pt>
                <c:pt idx="556">
                  <c:v>8056.3224706931696</c:v>
                </c:pt>
                <c:pt idx="557">
                  <c:v>8055.9171126401625</c:v>
                </c:pt>
                <c:pt idx="558">
                  <c:v>8055.5109582059122</c:v>
                </c:pt>
                <c:pt idx="559">
                  <c:v>8055.105600152905</c:v>
                </c:pt>
                <c:pt idx="560">
                  <c:v>8054.6994457186538</c:v>
                </c:pt>
                <c:pt idx="561">
                  <c:v>8054.2932912844035</c:v>
                </c:pt>
                <c:pt idx="562">
                  <c:v>8053.8879332313963</c:v>
                </c:pt>
                <c:pt idx="563">
                  <c:v>8053.4817787971451</c:v>
                </c:pt>
                <c:pt idx="564">
                  <c:v>8053.076420744138</c:v>
                </c:pt>
                <c:pt idx="565">
                  <c:v>8052.6702663098877</c:v>
                </c:pt>
                <c:pt idx="566">
                  <c:v>8052.2641118756364</c:v>
                </c:pt>
                <c:pt idx="567">
                  <c:v>8051.8587538226293</c:v>
                </c:pt>
                <c:pt idx="568">
                  <c:v>8051.452599388379</c:v>
                </c:pt>
                <c:pt idx="569">
                  <c:v>8051.0464449541278</c:v>
                </c:pt>
                <c:pt idx="570">
                  <c:v>8050.6410869011206</c:v>
                </c:pt>
                <c:pt idx="571">
                  <c:v>8050.2349324668703</c:v>
                </c:pt>
                <c:pt idx="572">
                  <c:v>8049.8295744138632</c:v>
                </c:pt>
                <c:pt idx="573">
                  <c:v>8049.4234199796119</c:v>
                </c:pt>
                <c:pt idx="574">
                  <c:v>8049.0172655453616</c:v>
                </c:pt>
                <c:pt idx="575">
                  <c:v>8048.6119074923545</c:v>
                </c:pt>
                <c:pt idx="576">
                  <c:v>8048.2057530581033</c:v>
                </c:pt>
                <c:pt idx="577">
                  <c:v>8047.8003950050961</c:v>
                </c:pt>
                <c:pt idx="578">
                  <c:v>8047.3942405708458</c:v>
                </c:pt>
                <c:pt idx="579">
                  <c:v>8046.9880861365946</c:v>
                </c:pt>
                <c:pt idx="580">
                  <c:v>8046.5827280835874</c:v>
                </c:pt>
                <c:pt idx="581">
                  <c:v>8046.1765736493371</c:v>
                </c:pt>
                <c:pt idx="582">
                  <c:v>8045.7704192150859</c:v>
                </c:pt>
                <c:pt idx="583">
                  <c:v>8045.3650611620787</c:v>
                </c:pt>
                <c:pt idx="584">
                  <c:v>8044.9589067278284</c:v>
                </c:pt>
                <c:pt idx="585">
                  <c:v>8044.5535486748213</c:v>
                </c:pt>
                <c:pt idx="586">
                  <c:v>8044.1473942405701</c:v>
                </c:pt>
                <c:pt idx="587">
                  <c:v>8043.7412398063198</c:v>
                </c:pt>
                <c:pt idx="588">
                  <c:v>8043.3358817533126</c:v>
                </c:pt>
                <c:pt idx="589">
                  <c:v>8042.9297273190614</c:v>
                </c:pt>
                <c:pt idx="590">
                  <c:v>8042.5235728848111</c:v>
                </c:pt>
                <c:pt idx="591">
                  <c:v>8042.1182148318039</c:v>
                </c:pt>
                <c:pt idx="592">
                  <c:v>8041.7120603975527</c:v>
                </c:pt>
                <c:pt idx="593">
                  <c:v>8041.3067023445456</c:v>
                </c:pt>
                <c:pt idx="594">
                  <c:v>8040.9005479102952</c:v>
                </c:pt>
                <c:pt idx="595">
                  <c:v>8040.494393476044</c:v>
                </c:pt>
                <c:pt idx="596">
                  <c:v>8040.0890354230369</c:v>
                </c:pt>
                <c:pt idx="597">
                  <c:v>8039.6828809887866</c:v>
                </c:pt>
                <c:pt idx="598">
                  <c:v>8039.2767265545353</c:v>
                </c:pt>
                <c:pt idx="599">
                  <c:v>8038.8713685015282</c:v>
                </c:pt>
                <c:pt idx="600">
                  <c:v>8038.4652140672779</c:v>
                </c:pt>
                <c:pt idx="601">
                  <c:v>8038.0590596330267</c:v>
                </c:pt>
                <c:pt idx="602">
                  <c:v>8037.6537015800204</c:v>
                </c:pt>
                <c:pt idx="603">
                  <c:v>8037.2475471457692</c:v>
                </c:pt>
                <c:pt idx="604">
                  <c:v>8036.8413927115189</c:v>
                </c:pt>
                <c:pt idx="605">
                  <c:v>8036.4360346585117</c:v>
                </c:pt>
                <c:pt idx="606">
                  <c:v>8036.0298802242605</c:v>
                </c:pt>
                <c:pt idx="607">
                  <c:v>8035.6245221712534</c:v>
                </c:pt>
                <c:pt idx="608">
                  <c:v>8035.2183677370031</c:v>
                </c:pt>
                <c:pt idx="609">
                  <c:v>8034.8122133027518</c:v>
                </c:pt>
                <c:pt idx="610">
                  <c:v>8034.4068552497447</c:v>
                </c:pt>
                <c:pt idx="611">
                  <c:v>8034.0007008154944</c:v>
                </c:pt>
                <c:pt idx="612">
                  <c:v>8033.5945463812432</c:v>
                </c:pt>
                <c:pt idx="613">
                  <c:v>8033.189188328236</c:v>
                </c:pt>
                <c:pt idx="614">
                  <c:v>8032.7830338939857</c:v>
                </c:pt>
                <c:pt idx="615">
                  <c:v>8032.3768794597345</c:v>
                </c:pt>
                <c:pt idx="616">
                  <c:v>8031.9715214067273</c:v>
                </c:pt>
                <c:pt idx="617">
                  <c:v>8031.565366972477</c:v>
                </c:pt>
                <c:pt idx="618">
                  <c:v>8031.1592125382258</c:v>
                </c:pt>
                <c:pt idx="619">
                  <c:v>8030.7538544852187</c:v>
                </c:pt>
                <c:pt idx="620">
                  <c:v>8030.3477000509683</c:v>
                </c:pt>
                <c:pt idx="621">
                  <c:v>8029.9415456167171</c:v>
                </c:pt>
                <c:pt idx="622">
                  <c:v>8029.53618756371</c:v>
                </c:pt>
                <c:pt idx="623">
                  <c:v>8029.1300331294597</c:v>
                </c:pt>
                <c:pt idx="624">
                  <c:v>8028.7238786952084</c:v>
                </c:pt>
                <c:pt idx="625">
                  <c:v>8028.3177242609581</c:v>
                </c:pt>
                <c:pt idx="626">
                  <c:v>8027.912366207951</c:v>
                </c:pt>
                <c:pt idx="627">
                  <c:v>8027.5062117736998</c:v>
                </c:pt>
                <c:pt idx="628">
                  <c:v>8027.1000573394494</c:v>
                </c:pt>
                <c:pt idx="629">
                  <c:v>8026.6946992864423</c:v>
                </c:pt>
                <c:pt idx="630">
                  <c:v>8026.2885448521911</c:v>
                </c:pt>
                <c:pt idx="631">
                  <c:v>8025.8823904179408</c:v>
                </c:pt>
                <c:pt idx="632">
                  <c:v>8025.4770323649336</c:v>
                </c:pt>
                <c:pt idx="633">
                  <c:v>8025.0708779306824</c:v>
                </c:pt>
                <c:pt idx="634">
                  <c:v>8024.6647234964321</c:v>
                </c:pt>
                <c:pt idx="635">
                  <c:v>8024.2593654434249</c:v>
                </c:pt>
                <c:pt idx="636">
                  <c:v>8023.8532110091737</c:v>
                </c:pt>
                <c:pt idx="637">
                  <c:v>8023.4470565749234</c:v>
                </c:pt>
                <c:pt idx="638">
                  <c:v>8023.0409021406722</c:v>
                </c:pt>
                <c:pt idx="639">
                  <c:v>8022.635544087665</c:v>
                </c:pt>
                <c:pt idx="640">
                  <c:v>8022.2293896534147</c:v>
                </c:pt>
                <c:pt idx="641">
                  <c:v>8021.8232352191635</c:v>
                </c:pt>
                <c:pt idx="642">
                  <c:v>8021.4178771661564</c:v>
                </c:pt>
                <c:pt idx="643">
                  <c:v>8021.011722731906</c:v>
                </c:pt>
                <c:pt idx="644">
                  <c:v>8020.6055682976548</c:v>
                </c:pt>
                <c:pt idx="645">
                  <c:v>8020.1994138634045</c:v>
                </c:pt>
                <c:pt idx="646">
                  <c:v>8019.7940558103974</c:v>
                </c:pt>
                <c:pt idx="647">
                  <c:v>8019.3879013761461</c:v>
                </c:pt>
                <c:pt idx="648">
                  <c:v>8018.9817469418958</c:v>
                </c:pt>
                <c:pt idx="649">
                  <c:v>8018.5763888888887</c:v>
                </c:pt>
                <c:pt idx="650">
                  <c:v>8018.1702344546375</c:v>
                </c:pt>
                <c:pt idx="651">
                  <c:v>8017.7640800203872</c:v>
                </c:pt>
                <c:pt idx="652">
                  <c:v>8017.3579255861359</c:v>
                </c:pt>
                <c:pt idx="653">
                  <c:v>8016.9525675331288</c:v>
                </c:pt>
                <c:pt idx="654">
                  <c:v>8016.5464130988785</c:v>
                </c:pt>
                <c:pt idx="655">
                  <c:v>8016.1402586646273</c:v>
                </c:pt>
                <c:pt idx="656">
                  <c:v>8015.7349006116201</c:v>
                </c:pt>
                <c:pt idx="657">
                  <c:v>8015.3287461773698</c:v>
                </c:pt>
                <c:pt idx="658">
                  <c:v>8014.9225917431186</c:v>
                </c:pt>
                <c:pt idx="659">
                  <c:v>8014.5164373088683</c:v>
                </c:pt>
                <c:pt idx="660">
                  <c:v>8014.1110792558611</c:v>
                </c:pt>
                <c:pt idx="661">
                  <c:v>8013.7049248216099</c:v>
                </c:pt>
                <c:pt idx="662">
                  <c:v>8013.2987703873596</c:v>
                </c:pt>
                <c:pt idx="663">
                  <c:v>8012.8926159531084</c:v>
                </c:pt>
                <c:pt idx="664">
                  <c:v>8012.4872579001012</c:v>
                </c:pt>
                <c:pt idx="665">
                  <c:v>8012.0811034658509</c:v>
                </c:pt>
                <c:pt idx="666">
                  <c:v>8011.6749490315997</c:v>
                </c:pt>
                <c:pt idx="667">
                  <c:v>8011.2687945973494</c:v>
                </c:pt>
                <c:pt idx="668">
                  <c:v>8010.8634365443422</c:v>
                </c:pt>
                <c:pt idx="669">
                  <c:v>8010.457282110091</c:v>
                </c:pt>
                <c:pt idx="670">
                  <c:v>8010.0511276758407</c:v>
                </c:pt>
                <c:pt idx="671">
                  <c:v>8009.6449732415895</c:v>
                </c:pt>
                <c:pt idx="672">
                  <c:v>8009.2396151885823</c:v>
                </c:pt>
                <c:pt idx="673">
                  <c:v>8008.833460754332</c:v>
                </c:pt>
                <c:pt idx="674">
                  <c:v>8008.4273063200808</c:v>
                </c:pt>
                <c:pt idx="675">
                  <c:v>8008.0211518858305</c:v>
                </c:pt>
                <c:pt idx="676">
                  <c:v>8007.6149974515793</c:v>
                </c:pt>
                <c:pt idx="677">
                  <c:v>8007.2096393985721</c:v>
                </c:pt>
                <c:pt idx="678">
                  <c:v>8006.8034849643218</c:v>
                </c:pt>
                <c:pt idx="679">
                  <c:v>8006.3973305300706</c:v>
                </c:pt>
                <c:pt idx="680">
                  <c:v>8005.9911760958203</c:v>
                </c:pt>
                <c:pt idx="681">
                  <c:v>8005.5858180428131</c:v>
                </c:pt>
                <c:pt idx="682">
                  <c:v>8005.1796636085619</c:v>
                </c:pt>
                <c:pt idx="683">
                  <c:v>8004.7735091743116</c:v>
                </c:pt>
                <c:pt idx="684">
                  <c:v>8004.3673547400604</c:v>
                </c:pt>
                <c:pt idx="685">
                  <c:v>8003.9612003058101</c:v>
                </c:pt>
                <c:pt idx="686">
                  <c:v>8003.5558422528029</c:v>
                </c:pt>
                <c:pt idx="687">
                  <c:v>8003.1496878185517</c:v>
                </c:pt>
                <c:pt idx="688">
                  <c:v>8002.7435333843014</c:v>
                </c:pt>
                <c:pt idx="689">
                  <c:v>8002.3373789500502</c:v>
                </c:pt>
                <c:pt idx="690">
                  <c:v>8001.7958397043831</c:v>
                </c:pt>
                <c:pt idx="691">
                  <c:v>8001.1189156472983</c:v>
                </c:pt>
                <c:pt idx="692">
                  <c:v>8000.4419915902135</c:v>
                </c:pt>
                <c:pt idx="693">
                  <c:v>7999.7650675331288</c:v>
                </c:pt>
                <c:pt idx="694">
                  <c:v>7999.088143476044</c:v>
                </c:pt>
                <c:pt idx="695">
                  <c:v>7998.4112194189602</c:v>
                </c:pt>
                <c:pt idx="696">
                  <c:v>7997.7342953618754</c:v>
                </c:pt>
                <c:pt idx="697">
                  <c:v>7997.0573713047906</c:v>
                </c:pt>
                <c:pt idx="698">
                  <c:v>7996.3804472477059</c:v>
                </c:pt>
                <c:pt idx="699">
                  <c:v>7995.7035231906211</c:v>
                </c:pt>
                <c:pt idx="700">
                  <c:v>7995.0265991335364</c:v>
                </c:pt>
                <c:pt idx="701">
                  <c:v>7994.3496750764525</c:v>
                </c:pt>
                <c:pt idx="702">
                  <c:v>7993.6727510193678</c:v>
                </c:pt>
                <c:pt idx="703">
                  <c:v>7992.995826962283</c:v>
                </c:pt>
                <c:pt idx="704">
                  <c:v>7992.3189029051982</c:v>
                </c:pt>
                <c:pt idx="705">
                  <c:v>7991.6419788481135</c:v>
                </c:pt>
                <c:pt idx="706">
                  <c:v>7990.9650547910287</c:v>
                </c:pt>
                <c:pt idx="707">
                  <c:v>7990.2881307339449</c:v>
                </c:pt>
                <c:pt idx="708">
                  <c:v>7989.6112066768601</c:v>
                </c:pt>
                <c:pt idx="709">
                  <c:v>7988.9342826197753</c:v>
                </c:pt>
                <c:pt idx="710">
                  <c:v>7988.2573585626906</c:v>
                </c:pt>
                <c:pt idx="711">
                  <c:v>7987.5804345056058</c:v>
                </c:pt>
                <c:pt idx="712">
                  <c:v>7986.903510448522</c:v>
                </c:pt>
                <c:pt idx="713">
                  <c:v>7986.2265863914372</c:v>
                </c:pt>
                <c:pt idx="714">
                  <c:v>7985.5496623343524</c:v>
                </c:pt>
                <c:pt idx="715">
                  <c:v>7984.8727382772677</c:v>
                </c:pt>
                <c:pt idx="716">
                  <c:v>7984.1958142201829</c:v>
                </c:pt>
                <c:pt idx="717">
                  <c:v>7983.5188901630981</c:v>
                </c:pt>
                <c:pt idx="718">
                  <c:v>7982.8419661060143</c:v>
                </c:pt>
                <c:pt idx="719">
                  <c:v>7982.1650420489295</c:v>
                </c:pt>
                <c:pt idx="720">
                  <c:v>7981.4881179918448</c:v>
                </c:pt>
                <c:pt idx="721">
                  <c:v>7980.81119393476</c:v>
                </c:pt>
                <c:pt idx="722">
                  <c:v>7980.1342698776753</c:v>
                </c:pt>
                <c:pt idx="723">
                  <c:v>7979.4565494393473</c:v>
                </c:pt>
                <c:pt idx="724">
                  <c:v>7978.7796253822626</c:v>
                </c:pt>
                <c:pt idx="725">
                  <c:v>7978.1027013251778</c:v>
                </c:pt>
                <c:pt idx="726">
                  <c:v>7977.425777268093</c:v>
                </c:pt>
                <c:pt idx="727">
                  <c:v>7976.7488532110092</c:v>
                </c:pt>
                <c:pt idx="728">
                  <c:v>7976.0719291539244</c:v>
                </c:pt>
                <c:pt idx="729">
                  <c:v>7975.3950050968397</c:v>
                </c:pt>
                <c:pt idx="730">
                  <c:v>7974.7180810397549</c:v>
                </c:pt>
                <c:pt idx="731">
                  <c:v>7974.0411569826701</c:v>
                </c:pt>
                <c:pt idx="732">
                  <c:v>7973.3642329255854</c:v>
                </c:pt>
                <c:pt idx="733">
                  <c:v>7972.6873088685015</c:v>
                </c:pt>
                <c:pt idx="734">
                  <c:v>7972.0103848114168</c:v>
                </c:pt>
                <c:pt idx="735">
                  <c:v>7971.333460754332</c:v>
                </c:pt>
                <c:pt idx="736">
                  <c:v>7970.6565366972472</c:v>
                </c:pt>
                <c:pt idx="737">
                  <c:v>7969.9796126401625</c:v>
                </c:pt>
                <c:pt idx="738">
                  <c:v>7969.3018922018346</c:v>
                </c:pt>
                <c:pt idx="739">
                  <c:v>7968.6249681447498</c:v>
                </c:pt>
                <c:pt idx="740">
                  <c:v>7967.948044087665</c:v>
                </c:pt>
                <c:pt idx="741">
                  <c:v>7967.2711200305803</c:v>
                </c:pt>
                <c:pt idx="742">
                  <c:v>7966.5941959734964</c:v>
                </c:pt>
                <c:pt idx="743">
                  <c:v>7965.9172719164117</c:v>
                </c:pt>
                <c:pt idx="744">
                  <c:v>7965.2403478593269</c:v>
                </c:pt>
                <c:pt idx="745">
                  <c:v>7964.5634238022421</c:v>
                </c:pt>
                <c:pt idx="746">
                  <c:v>7963.8864997451574</c:v>
                </c:pt>
                <c:pt idx="747">
                  <c:v>7963.2095756880726</c:v>
                </c:pt>
                <c:pt idx="748">
                  <c:v>7962.5326516309888</c:v>
                </c:pt>
                <c:pt idx="749">
                  <c:v>7961.855727573904</c:v>
                </c:pt>
                <c:pt idx="750">
                  <c:v>7961.1780071355752</c:v>
                </c:pt>
                <c:pt idx="751">
                  <c:v>7960.5010830784913</c:v>
                </c:pt>
                <c:pt idx="752">
                  <c:v>7959.8241590214066</c:v>
                </c:pt>
                <c:pt idx="753">
                  <c:v>7959.1472349643218</c:v>
                </c:pt>
                <c:pt idx="754">
                  <c:v>7958.470310907237</c:v>
                </c:pt>
                <c:pt idx="755">
                  <c:v>7957.7933868501523</c:v>
                </c:pt>
                <c:pt idx="756">
                  <c:v>7957.1164627930675</c:v>
                </c:pt>
                <c:pt idx="757">
                  <c:v>7956.4395387359837</c:v>
                </c:pt>
                <c:pt idx="758">
                  <c:v>7955.7626146788989</c:v>
                </c:pt>
                <c:pt idx="759">
                  <c:v>7955.0848942405701</c:v>
                </c:pt>
                <c:pt idx="760">
                  <c:v>7954.4079701834862</c:v>
                </c:pt>
                <c:pt idx="761">
                  <c:v>7953.7310461264015</c:v>
                </c:pt>
                <c:pt idx="762">
                  <c:v>7953.0541220693167</c:v>
                </c:pt>
                <c:pt idx="763">
                  <c:v>7952.3771980122319</c:v>
                </c:pt>
                <c:pt idx="764">
                  <c:v>7951.7002739551472</c:v>
                </c:pt>
                <c:pt idx="765">
                  <c:v>7951.0233498980624</c:v>
                </c:pt>
                <c:pt idx="766">
                  <c:v>7950.3464258409786</c:v>
                </c:pt>
                <c:pt idx="767">
                  <c:v>7949.6695017838938</c:v>
                </c:pt>
                <c:pt idx="768">
                  <c:v>7948.991781345565</c:v>
                </c:pt>
                <c:pt idx="769">
                  <c:v>7948.3148572884811</c:v>
                </c:pt>
                <c:pt idx="770">
                  <c:v>7947.6379332313963</c:v>
                </c:pt>
                <c:pt idx="771">
                  <c:v>7946.9610091743116</c:v>
                </c:pt>
                <c:pt idx="772">
                  <c:v>7946.2840851172268</c:v>
                </c:pt>
                <c:pt idx="773">
                  <c:v>7945.6071610601421</c:v>
                </c:pt>
                <c:pt idx="774">
                  <c:v>7944.9302370030573</c:v>
                </c:pt>
                <c:pt idx="775">
                  <c:v>7944.2525165647294</c:v>
                </c:pt>
                <c:pt idx="776">
                  <c:v>7943.5755925076446</c:v>
                </c:pt>
                <c:pt idx="777">
                  <c:v>7942.8986684505599</c:v>
                </c:pt>
                <c:pt idx="778">
                  <c:v>7942.221744393476</c:v>
                </c:pt>
                <c:pt idx="779">
                  <c:v>7941.5448203363912</c:v>
                </c:pt>
                <c:pt idx="780">
                  <c:v>7940.8678962793065</c:v>
                </c:pt>
                <c:pt idx="781">
                  <c:v>7940.1909722222217</c:v>
                </c:pt>
                <c:pt idx="782">
                  <c:v>7939.5132517838938</c:v>
                </c:pt>
                <c:pt idx="783">
                  <c:v>7938.836327726809</c:v>
                </c:pt>
                <c:pt idx="784">
                  <c:v>7938.1594036697243</c:v>
                </c:pt>
                <c:pt idx="785">
                  <c:v>7937.4824796126395</c:v>
                </c:pt>
                <c:pt idx="786">
                  <c:v>7936.8055555555547</c:v>
                </c:pt>
                <c:pt idx="787">
                  <c:v>7936.1286314984709</c:v>
                </c:pt>
                <c:pt idx="788">
                  <c:v>7935.4509110601421</c:v>
                </c:pt>
                <c:pt idx="789">
                  <c:v>7934.7739870030573</c:v>
                </c:pt>
                <c:pt idx="790">
                  <c:v>7934.0970629459734</c:v>
                </c:pt>
                <c:pt idx="791">
                  <c:v>7933.4201388888887</c:v>
                </c:pt>
                <c:pt idx="792">
                  <c:v>7932.7432148318039</c:v>
                </c:pt>
                <c:pt idx="793">
                  <c:v>7932.0662907747192</c:v>
                </c:pt>
                <c:pt idx="794">
                  <c:v>7931.3885703363912</c:v>
                </c:pt>
                <c:pt idx="795">
                  <c:v>7930.7116462793065</c:v>
                </c:pt>
                <c:pt idx="796">
                  <c:v>7930.0347222222217</c:v>
                </c:pt>
                <c:pt idx="797">
                  <c:v>7929.357798165137</c:v>
                </c:pt>
                <c:pt idx="798">
                  <c:v>7928.6808741080522</c:v>
                </c:pt>
                <c:pt idx="799">
                  <c:v>7928.0039500509683</c:v>
                </c:pt>
                <c:pt idx="800">
                  <c:v>7927.3262296126395</c:v>
                </c:pt>
                <c:pt idx="801">
                  <c:v>7926.6493055555547</c:v>
                </c:pt>
                <c:pt idx="802">
                  <c:v>7925.9723814984709</c:v>
                </c:pt>
                <c:pt idx="803">
                  <c:v>7925.2954574413861</c:v>
                </c:pt>
                <c:pt idx="804">
                  <c:v>7924.6185333843014</c:v>
                </c:pt>
                <c:pt idx="805">
                  <c:v>7923.9408129459734</c:v>
                </c:pt>
                <c:pt idx="806">
                  <c:v>7923.2638888888887</c:v>
                </c:pt>
                <c:pt idx="807">
                  <c:v>7922.5869648318039</c:v>
                </c:pt>
                <c:pt idx="808">
                  <c:v>7921.9100407747192</c:v>
                </c:pt>
                <c:pt idx="809">
                  <c:v>7921.2331167176344</c:v>
                </c:pt>
                <c:pt idx="810">
                  <c:v>7920.5553962793065</c:v>
                </c:pt>
                <c:pt idx="811">
                  <c:v>7919.8784722222217</c:v>
                </c:pt>
                <c:pt idx="812">
                  <c:v>7919.201548165137</c:v>
                </c:pt>
                <c:pt idx="813">
                  <c:v>7918.5246241080522</c:v>
                </c:pt>
                <c:pt idx="814">
                  <c:v>7917.8477000509683</c:v>
                </c:pt>
                <c:pt idx="815">
                  <c:v>7917.1699796126395</c:v>
                </c:pt>
                <c:pt idx="816">
                  <c:v>7916.4930555555547</c:v>
                </c:pt>
                <c:pt idx="817">
                  <c:v>7915.8161314984709</c:v>
                </c:pt>
                <c:pt idx="818">
                  <c:v>7915.1392074413861</c:v>
                </c:pt>
                <c:pt idx="819">
                  <c:v>7914.4622833843014</c:v>
                </c:pt>
                <c:pt idx="820">
                  <c:v>7913.7845629459734</c:v>
                </c:pt>
                <c:pt idx="821">
                  <c:v>7913.1076388888887</c:v>
                </c:pt>
                <c:pt idx="822">
                  <c:v>7912.4307148318039</c:v>
                </c:pt>
                <c:pt idx="823">
                  <c:v>7911.7537907747192</c:v>
                </c:pt>
                <c:pt idx="824">
                  <c:v>7911.0760703363912</c:v>
                </c:pt>
                <c:pt idx="825">
                  <c:v>7910.3991462793065</c:v>
                </c:pt>
                <c:pt idx="826">
                  <c:v>7909.7222222222217</c:v>
                </c:pt>
                <c:pt idx="827">
                  <c:v>7909.045298165137</c:v>
                </c:pt>
                <c:pt idx="828">
                  <c:v>7908.3683741080522</c:v>
                </c:pt>
                <c:pt idx="829">
                  <c:v>7907.6906536697243</c:v>
                </c:pt>
                <c:pt idx="830">
                  <c:v>7907.0137296126395</c:v>
                </c:pt>
                <c:pt idx="831">
                  <c:v>7906.3368055555547</c:v>
                </c:pt>
                <c:pt idx="832">
                  <c:v>7905.6598814984709</c:v>
                </c:pt>
                <c:pt idx="833">
                  <c:v>7904.9821610601421</c:v>
                </c:pt>
                <c:pt idx="834">
                  <c:v>7904.3052370030573</c:v>
                </c:pt>
                <c:pt idx="835">
                  <c:v>7903.6283129459734</c:v>
                </c:pt>
                <c:pt idx="836">
                  <c:v>7902.9513888888887</c:v>
                </c:pt>
                <c:pt idx="837">
                  <c:v>7902.2736684505599</c:v>
                </c:pt>
                <c:pt idx="838">
                  <c:v>7901.596744393476</c:v>
                </c:pt>
                <c:pt idx="839">
                  <c:v>7900.9198203363912</c:v>
                </c:pt>
                <c:pt idx="840">
                  <c:v>7900.2428962793065</c:v>
                </c:pt>
                <c:pt idx="841">
                  <c:v>7899.5651758409786</c:v>
                </c:pt>
                <c:pt idx="842">
                  <c:v>7898.8882517838938</c:v>
                </c:pt>
                <c:pt idx="843">
                  <c:v>7898.211327726809</c:v>
                </c:pt>
                <c:pt idx="844">
                  <c:v>7897.5344036697243</c:v>
                </c:pt>
                <c:pt idx="845">
                  <c:v>7896.8566832313963</c:v>
                </c:pt>
                <c:pt idx="846">
                  <c:v>7896.1797591743116</c:v>
                </c:pt>
                <c:pt idx="847">
                  <c:v>7895.5028351172268</c:v>
                </c:pt>
                <c:pt idx="848">
                  <c:v>7894.8251146788989</c:v>
                </c:pt>
                <c:pt idx="849">
                  <c:v>7894.1481906218141</c:v>
                </c:pt>
                <c:pt idx="850">
                  <c:v>7893.4712665647294</c:v>
                </c:pt>
                <c:pt idx="851">
                  <c:v>7892.7943425076446</c:v>
                </c:pt>
                <c:pt idx="852">
                  <c:v>7892.1166220693167</c:v>
                </c:pt>
                <c:pt idx="853">
                  <c:v>7891.4396980122319</c:v>
                </c:pt>
                <c:pt idx="854">
                  <c:v>7890.7627739551472</c:v>
                </c:pt>
                <c:pt idx="855">
                  <c:v>7890.0858498980624</c:v>
                </c:pt>
                <c:pt idx="856">
                  <c:v>7889.4081294597345</c:v>
                </c:pt>
                <c:pt idx="857">
                  <c:v>7888.7312054026497</c:v>
                </c:pt>
                <c:pt idx="858">
                  <c:v>7888.054281345565</c:v>
                </c:pt>
                <c:pt idx="859">
                  <c:v>7887.376560907237</c:v>
                </c:pt>
                <c:pt idx="860">
                  <c:v>7886.6996368501523</c:v>
                </c:pt>
                <c:pt idx="861">
                  <c:v>7886.0227127930675</c:v>
                </c:pt>
                <c:pt idx="862">
                  <c:v>7885.3457887359837</c:v>
                </c:pt>
                <c:pt idx="863">
                  <c:v>7884.6680682976548</c:v>
                </c:pt>
                <c:pt idx="864">
                  <c:v>7883.9911442405701</c:v>
                </c:pt>
                <c:pt idx="865">
                  <c:v>7883.3142201834862</c:v>
                </c:pt>
                <c:pt idx="866">
                  <c:v>7882.6364997451574</c:v>
                </c:pt>
                <c:pt idx="867">
                  <c:v>7881.9595756880726</c:v>
                </c:pt>
                <c:pt idx="868">
                  <c:v>7881.2826516309888</c:v>
                </c:pt>
                <c:pt idx="869">
                  <c:v>7880.6049311926599</c:v>
                </c:pt>
                <c:pt idx="870">
                  <c:v>7879.9280071355752</c:v>
                </c:pt>
                <c:pt idx="871">
                  <c:v>7879.2510830784913</c:v>
                </c:pt>
                <c:pt idx="872">
                  <c:v>7878.5733626401625</c:v>
                </c:pt>
                <c:pt idx="873">
                  <c:v>7877.8964385830777</c:v>
                </c:pt>
                <c:pt idx="874">
                  <c:v>7877.2195145259939</c:v>
                </c:pt>
                <c:pt idx="875">
                  <c:v>7876.541794087665</c:v>
                </c:pt>
                <c:pt idx="876">
                  <c:v>7875.8648700305803</c:v>
                </c:pt>
                <c:pt idx="877">
                  <c:v>7875.1879459734964</c:v>
                </c:pt>
                <c:pt idx="878">
                  <c:v>7874.5102255351676</c:v>
                </c:pt>
                <c:pt idx="879">
                  <c:v>7873.8333014780828</c:v>
                </c:pt>
                <c:pt idx="880">
                  <c:v>7873.156377420999</c:v>
                </c:pt>
                <c:pt idx="881">
                  <c:v>7872.4786569826701</c:v>
                </c:pt>
                <c:pt idx="882">
                  <c:v>7871.8017329255854</c:v>
                </c:pt>
                <c:pt idx="883">
                  <c:v>7871.1248088685015</c:v>
                </c:pt>
                <c:pt idx="884">
                  <c:v>7870.4470884301727</c:v>
                </c:pt>
                <c:pt idx="885">
                  <c:v>7869.7701643730879</c:v>
                </c:pt>
                <c:pt idx="886">
                  <c:v>7869.0932403160041</c:v>
                </c:pt>
                <c:pt idx="887">
                  <c:v>7868.4155198776753</c:v>
                </c:pt>
                <c:pt idx="888">
                  <c:v>7867.7385958205905</c:v>
                </c:pt>
                <c:pt idx="889">
                  <c:v>7867.0616717635066</c:v>
                </c:pt>
                <c:pt idx="890">
                  <c:v>7866.3839513251778</c:v>
                </c:pt>
                <c:pt idx="891">
                  <c:v>7865.707027268093</c:v>
                </c:pt>
                <c:pt idx="892">
                  <c:v>7865.0301032110092</c:v>
                </c:pt>
                <c:pt idx="893">
                  <c:v>7864.3523827726804</c:v>
                </c:pt>
                <c:pt idx="894">
                  <c:v>7863.6754587155956</c:v>
                </c:pt>
                <c:pt idx="895">
                  <c:v>7862.9985346585117</c:v>
                </c:pt>
                <c:pt idx="896">
                  <c:v>7862.3208142201829</c:v>
                </c:pt>
                <c:pt idx="897">
                  <c:v>7861.6438901630981</c:v>
                </c:pt>
                <c:pt idx="898">
                  <c:v>7860.9669661060143</c:v>
                </c:pt>
                <c:pt idx="899">
                  <c:v>7860.2892456676855</c:v>
                </c:pt>
                <c:pt idx="900">
                  <c:v>7859.6123216106007</c:v>
                </c:pt>
                <c:pt idx="901">
                  <c:v>7858.9346011722728</c:v>
                </c:pt>
                <c:pt idx="902">
                  <c:v>7858.257677115188</c:v>
                </c:pt>
                <c:pt idx="903">
                  <c:v>7857.5807530581033</c:v>
                </c:pt>
                <c:pt idx="904">
                  <c:v>7856.9030326197753</c:v>
                </c:pt>
                <c:pt idx="905">
                  <c:v>7856.2261085626906</c:v>
                </c:pt>
                <c:pt idx="906">
                  <c:v>7855.5491845056058</c:v>
                </c:pt>
                <c:pt idx="907">
                  <c:v>7854.8714640672779</c:v>
                </c:pt>
                <c:pt idx="908">
                  <c:v>7854.1945400101931</c:v>
                </c:pt>
                <c:pt idx="909">
                  <c:v>7853.5168195718652</c:v>
                </c:pt>
                <c:pt idx="910">
                  <c:v>7852.8398955147804</c:v>
                </c:pt>
                <c:pt idx="911">
                  <c:v>7852.1629714576957</c:v>
                </c:pt>
                <c:pt idx="912">
                  <c:v>7851.4852510193678</c:v>
                </c:pt>
                <c:pt idx="913">
                  <c:v>7850.808326962283</c:v>
                </c:pt>
                <c:pt idx="914">
                  <c:v>7850.1306065239551</c:v>
                </c:pt>
                <c:pt idx="915">
                  <c:v>7849.4536824668703</c:v>
                </c:pt>
                <c:pt idx="916">
                  <c:v>7848.7767584097855</c:v>
                </c:pt>
                <c:pt idx="917">
                  <c:v>7848.0990379714576</c:v>
                </c:pt>
                <c:pt idx="918">
                  <c:v>7847.4221139143729</c:v>
                </c:pt>
                <c:pt idx="919">
                  <c:v>7846.744393476044</c:v>
                </c:pt>
                <c:pt idx="920">
                  <c:v>7846.0674694189602</c:v>
                </c:pt>
                <c:pt idx="921">
                  <c:v>7845.3905453618754</c:v>
                </c:pt>
                <c:pt idx="922">
                  <c:v>7844.7128249235466</c:v>
                </c:pt>
                <c:pt idx="923">
                  <c:v>7844.3743628950051</c:v>
                </c:pt>
              </c:numCache>
            </c:numRef>
          </c:xVal>
          <c:yVal>
            <c:numRef>
              <c:f>'ET Results'!$G$6:$G$929</c:f>
              <c:numCache>
                <c:formatCode>General</c:formatCode>
                <c:ptCount val="924"/>
                <c:pt idx="0">
                  <c:v>0</c:v>
                </c:pt>
                <c:pt idx="1">
                  <c:v>1.2</c:v>
                </c:pt>
                <c:pt idx="2">
                  <c:v>3.3</c:v>
                </c:pt>
                <c:pt idx="3">
                  <c:v>5.0999999999999996</c:v>
                </c:pt>
                <c:pt idx="4">
                  <c:v>6.9997084548104951</c:v>
                </c:pt>
                <c:pt idx="5">
                  <c:v>8.999125364431487</c:v>
                </c:pt>
                <c:pt idx="6">
                  <c:v>10.998542274052479</c:v>
                </c:pt>
                <c:pt idx="7">
                  <c:v>12.997959183673469</c:v>
                </c:pt>
                <c:pt idx="8">
                  <c:v>14.997376093294459</c:v>
                </c:pt>
                <c:pt idx="9">
                  <c:v>16.996793002915449</c:v>
                </c:pt>
                <c:pt idx="10">
                  <c:v>18.99620991253644</c:v>
                </c:pt>
                <c:pt idx="11">
                  <c:v>20.99562682215743</c:v>
                </c:pt>
                <c:pt idx="12">
                  <c:v>22.99504373177842</c:v>
                </c:pt>
                <c:pt idx="13">
                  <c:v>24.99446064139941</c:v>
                </c:pt>
                <c:pt idx="14">
                  <c:v>26.9938775510204</c:v>
                </c:pt>
                <c:pt idx="15">
                  <c:v>28.99329446064139</c:v>
                </c:pt>
                <c:pt idx="16">
                  <c:v>30.992711370262381</c:v>
                </c:pt>
                <c:pt idx="17">
                  <c:v>32.992128279883367</c:v>
                </c:pt>
                <c:pt idx="18">
                  <c:v>34.991545189504357</c:v>
                </c:pt>
                <c:pt idx="19">
                  <c:v>36.990962099125348</c:v>
                </c:pt>
                <c:pt idx="20">
                  <c:v>38.990379008746338</c:v>
                </c:pt>
                <c:pt idx="21">
                  <c:v>40.989795918367328</c:v>
                </c:pt>
                <c:pt idx="22">
                  <c:v>42.989212827988318</c:v>
                </c:pt>
                <c:pt idx="23">
                  <c:v>44.988629737609308</c:v>
                </c:pt>
                <c:pt idx="24">
                  <c:v>46.988046647230298</c:v>
                </c:pt>
                <c:pt idx="25">
                  <c:v>48.987463556851289</c:v>
                </c:pt>
                <c:pt idx="26">
                  <c:v>50.986880466472279</c:v>
                </c:pt>
                <c:pt idx="27">
                  <c:v>52.986297376093269</c:v>
                </c:pt>
                <c:pt idx="28">
                  <c:v>54.985714285714259</c:v>
                </c:pt>
                <c:pt idx="29">
                  <c:v>56.985131195335249</c:v>
                </c:pt>
                <c:pt idx="30">
                  <c:v>58.984548104956239</c:v>
                </c:pt>
                <c:pt idx="31">
                  <c:v>60.98396501457723</c:v>
                </c:pt>
                <c:pt idx="32">
                  <c:v>62.98338192419822</c:v>
                </c:pt>
                <c:pt idx="33">
                  <c:v>64.982798833819203</c:v>
                </c:pt>
                <c:pt idx="34">
                  <c:v>66.982215743440207</c:v>
                </c:pt>
                <c:pt idx="35">
                  <c:v>68.981632653061183</c:v>
                </c:pt>
                <c:pt idx="36">
                  <c:v>70.981049562682188</c:v>
                </c:pt>
                <c:pt idx="37">
                  <c:v>72.980466472303192</c:v>
                </c:pt>
                <c:pt idx="38">
                  <c:v>74.979883381924168</c:v>
                </c:pt>
                <c:pt idx="39">
                  <c:v>76.979300291545172</c:v>
                </c:pt>
                <c:pt idx="40">
                  <c:v>78.978717201166148</c:v>
                </c:pt>
                <c:pt idx="41">
                  <c:v>80.978134110787153</c:v>
                </c:pt>
                <c:pt idx="42">
                  <c:v>82.977551020408129</c:v>
                </c:pt>
                <c:pt idx="43">
                  <c:v>84.976967930029133</c:v>
                </c:pt>
                <c:pt idx="44">
                  <c:v>86.976384839650109</c:v>
                </c:pt>
                <c:pt idx="45">
                  <c:v>88.975801749271113</c:v>
                </c:pt>
                <c:pt idx="46">
                  <c:v>90.975218658892089</c:v>
                </c:pt>
                <c:pt idx="47">
                  <c:v>92.974635568513094</c:v>
                </c:pt>
                <c:pt idx="48">
                  <c:v>94.97405247813407</c:v>
                </c:pt>
                <c:pt idx="49">
                  <c:v>96.973469387755074</c:v>
                </c:pt>
                <c:pt idx="50">
                  <c:v>98.97288629737605</c:v>
                </c:pt>
                <c:pt idx="51">
                  <c:v>100.97230320699705</c:v>
                </c:pt>
                <c:pt idx="52">
                  <c:v>102.97172011661803</c:v>
                </c:pt>
                <c:pt idx="53">
                  <c:v>104.97113702623903</c:v>
                </c:pt>
                <c:pt idx="54">
                  <c:v>106.97055393586001</c:v>
                </c:pt>
                <c:pt idx="55">
                  <c:v>108.96997084548101</c:v>
                </c:pt>
                <c:pt idx="56">
                  <c:v>110.96938775510199</c:v>
                </c:pt>
                <c:pt idx="57">
                  <c:v>112.968804664723</c:v>
                </c:pt>
                <c:pt idx="58">
                  <c:v>114.96822157434397</c:v>
                </c:pt>
                <c:pt idx="59">
                  <c:v>116.96763848396498</c:v>
                </c:pt>
                <c:pt idx="60">
                  <c:v>118.96705539358595</c:v>
                </c:pt>
                <c:pt idx="61">
                  <c:v>120.96647230320696</c:v>
                </c:pt>
                <c:pt idx="62">
                  <c:v>122.96588921282793</c:v>
                </c:pt>
                <c:pt idx="63">
                  <c:v>124.96530612244894</c:v>
                </c:pt>
                <c:pt idx="64">
                  <c:v>126.96472303206991</c:v>
                </c:pt>
                <c:pt idx="65">
                  <c:v>128.96413994169092</c:v>
                </c:pt>
                <c:pt idx="66">
                  <c:v>130.96355685131192</c:v>
                </c:pt>
                <c:pt idx="67">
                  <c:v>132.96297376093293</c:v>
                </c:pt>
                <c:pt idx="68">
                  <c:v>134.96239067055393</c:v>
                </c:pt>
                <c:pt idx="69">
                  <c:v>136.96180758017493</c:v>
                </c:pt>
                <c:pt idx="70">
                  <c:v>138.96122448979594</c:v>
                </c:pt>
                <c:pt idx="71">
                  <c:v>140.96064139941694</c:v>
                </c:pt>
                <c:pt idx="72">
                  <c:v>142.96005830903795</c:v>
                </c:pt>
                <c:pt idx="73">
                  <c:v>144.95947521865895</c:v>
                </c:pt>
                <c:pt idx="74">
                  <c:v>146.95889212827996</c:v>
                </c:pt>
                <c:pt idx="75">
                  <c:v>148.95830903790096</c:v>
                </c:pt>
                <c:pt idx="76">
                  <c:v>150.95772594752196</c:v>
                </c:pt>
                <c:pt idx="77">
                  <c:v>152.95714285714297</c:v>
                </c:pt>
                <c:pt idx="78">
                  <c:v>154.95655976676397</c:v>
                </c:pt>
                <c:pt idx="79">
                  <c:v>156.95597667638498</c:v>
                </c:pt>
                <c:pt idx="80">
                  <c:v>158.95539358600598</c:v>
                </c:pt>
                <c:pt idx="81">
                  <c:v>160.95481049562699</c:v>
                </c:pt>
                <c:pt idx="82">
                  <c:v>162.95422740524799</c:v>
                </c:pt>
                <c:pt idx="83">
                  <c:v>164.953644314869</c:v>
                </c:pt>
                <c:pt idx="84">
                  <c:v>166.95306122449</c:v>
                </c:pt>
                <c:pt idx="85">
                  <c:v>168.952478134111</c:v>
                </c:pt>
                <c:pt idx="86">
                  <c:v>170.95189504373201</c:v>
                </c:pt>
                <c:pt idx="87">
                  <c:v>172.95131195335301</c:v>
                </c:pt>
                <c:pt idx="88">
                  <c:v>174.95072886297402</c:v>
                </c:pt>
                <c:pt idx="89">
                  <c:v>176.95014577259502</c:v>
                </c:pt>
                <c:pt idx="90">
                  <c:v>178.94956268221603</c:v>
                </c:pt>
                <c:pt idx="91">
                  <c:v>180.94897959183703</c:v>
                </c:pt>
                <c:pt idx="92">
                  <c:v>182.94839650145803</c:v>
                </c:pt>
                <c:pt idx="93">
                  <c:v>184.94781341107904</c:v>
                </c:pt>
                <c:pt idx="94">
                  <c:v>186.94723032070004</c:v>
                </c:pt>
                <c:pt idx="95">
                  <c:v>188.94664723032105</c:v>
                </c:pt>
                <c:pt idx="96">
                  <c:v>190.94606413994205</c:v>
                </c:pt>
                <c:pt idx="97">
                  <c:v>192.94548104956306</c:v>
                </c:pt>
                <c:pt idx="98">
                  <c:v>194.94489795918406</c:v>
                </c:pt>
                <c:pt idx="99">
                  <c:v>196.94431486880507</c:v>
                </c:pt>
                <c:pt idx="100">
                  <c:v>198.94373177842607</c:v>
                </c:pt>
                <c:pt idx="101">
                  <c:v>200.94314868804707</c:v>
                </c:pt>
                <c:pt idx="102">
                  <c:v>202.94256559766808</c:v>
                </c:pt>
                <c:pt idx="103">
                  <c:v>204.94198250728908</c:v>
                </c:pt>
                <c:pt idx="104">
                  <c:v>206.94139941691009</c:v>
                </c:pt>
                <c:pt idx="105">
                  <c:v>208.94081632653109</c:v>
                </c:pt>
                <c:pt idx="106">
                  <c:v>210.9402332361521</c:v>
                </c:pt>
                <c:pt idx="107">
                  <c:v>212.9396501457731</c:v>
                </c:pt>
                <c:pt idx="108">
                  <c:v>214.9390670553941</c:v>
                </c:pt>
                <c:pt idx="109">
                  <c:v>216.93848396501511</c:v>
                </c:pt>
                <c:pt idx="110">
                  <c:v>218.93790087463611</c:v>
                </c:pt>
                <c:pt idx="111">
                  <c:v>220.93731778425712</c:v>
                </c:pt>
                <c:pt idx="112">
                  <c:v>222.93673469387812</c:v>
                </c:pt>
                <c:pt idx="113">
                  <c:v>224.93615160349913</c:v>
                </c:pt>
                <c:pt idx="114">
                  <c:v>226.93556851312013</c:v>
                </c:pt>
                <c:pt idx="115">
                  <c:v>228.93498542274114</c:v>
                </c:pt>
                <c:pt idx="116">
                  <c:v>230.93440233236214</c:v>
                </c:pt>
                <c:pt idx="117">
                  <c:v>232.93381924198314</c:v>
                </c:pt>
                <c:pt idx="118">
                  <c:v>234.93323615160415</c:v>
                </c:pt>
                <c:pt idx="119">
                  <c:v>236.93265306122515</c:v>
                </c:pt>
                <c:pt idx="120">
                  <c:v>238.93206997084616</c:v>
                </c:pt>
                <c:pt idx="121">
                  <c:v>240.93148688046716</c:v>
                </c:pt>
                <c:pt idx="122">
                  <c:v>242.93090379008817</c:v>
                </c:pt>
                <c:pt idx="123">
                  <c:v>244.93032069970917</c:v>
                </c:pt>
                <c:pt idx="124">
                  <c:v>246.92973760933018</c:v>
                </c:pt>
                <c:pt idx="125">
                  <c:v>248.92915451895118</c:v>
                </c:pt>
                <c:pt idx="126">
                  <c:v>250.92857142857218</c:v>
                </c:pt>
                <c:pt idx="127">
                  <c:v>252.92798833819319</c:v>
                </c:pt>
                <c:pt idx="128">
                  <c:v>254.92740524781419</c:v>
                </c:pt>
                <c:pt idx="129">
                  <c:v>256.9268221574352</c:v>
                </c:pt>
                <c:pt idx="130">
                  <c:v>258.9262390670562</c:v>
                </c:pt>
                <c:pt idx="131">
                  <c:v>260.92565597667721</c:v>
                </c:pt>
                <c:pt idx="132">
                  <c:v>262.92507288629821</c:v>
                </c:pt>
                <c:pt idx="133">
                  <c:v>264.92448979591921</c:v>
                </c:pt>
                <c:pt idx="134">
                  <c:v>266.92390670554022</c:v>
                </c:pt>
                <c:pt idx="135">
                  <c:v>268.92332361516122</c:v>
                </c:pt>
                <c:pt idx="136">
                  <c:v>270.92274052478223</c:v>
                </c:pt>
                <c:pt idx="137">
                  <c:v>272.92215743440323</c:v>
                </c:pt>
                <c:pt idx="138">
                  <c:v>274.92157434402424</c:v>
                </c:pt>
                <c:pt idx="139">
                  <c:v>276.92099125364524</c:v>
                </c:pt>
                <c:pt idx="140">
                  <c:v>278.92040816326625</c:v>
                </c:pt>
                <c:pt idx="141">
                  <c:v>280.91982507288725</c:v>
                </c:pt>
                <c:pt idx="142">
                  <c:v>282.91924198250825</c:v>
                </c:pt>
                <c:pt idx="143">
                  <c:v>284.91865889212926</c:v>
                </c:pt>
                <c:pt idx="144">
                  <c:v>286.91807580175026</c:v>
                </c:pt>
                <c:pt idx="145">
                  <c:v>288.91749271137127</c:v>
                </c:pt>
                <c:pt idx="146">
                  <c:v>290.91690962099227</c:v>
                </c:pt>
                <c:pt idx="147">
                  <c:v>292.91632653061328</c:v>
                </c:pt>
                <c:pt idx="148">
                  <c:v>294.91574344023428</c:v>
                </c:pt>
                <c:pt idx="149">
                  <c:v>296.91516034985528</c:v>
                </c:pt>
                <c:pt idx="150">
                  <c:v>298.91457725947629</c:v>
                </c:pt>
                <c:pt idx="151">
                  <c:v>300.91399416909729</c:v>
                </c:pt>
                <c:pt idx="152">
                  <c:v>302.9134110787183</c:v>
                </c:pt>
                <c:pt idx="153">
                  <c:v>304.9128279883393</c:v>
                </c:pt>
                <c:pt idx="154">
                  <c:v>306.91224489796031</c:v>
                </c:pt>
                <c:pt idx="155">
                  <c:v>308.91166180758131</c:v>
                </c:pt>
                <c:pt idx="156">
                  <c:v>310.91107871720232</c:v>
                </c:pt>
                <c:pt idx="157">
                  <c:v>312.91049562682332</c:v>
                </c:pt>
                <c:pt idx="158">
                  <c:v>314.90991253644432</c:v>
                </c:pt>
                <c:pt idx="159">
                  <c:v>316.90932944606533</c:v>
                </c:pt>
                <c:pt idx="160">
                  <c:v>318.90874635568633</c:v>
                </c:pt>
                <c:pt idx="161">
                  <c:v>320.90816326530734</c:v>
                </c:pt>
                <c:pt idx="162">
                  <c:v>322.90758017492834</c:v>
                </c:pt>
                <c:pt idx="163">
                  <c:v>324.90699708454935</c:v>
                </c:pt>
                <c:pt idx="164">
                  <c:v>326.90641399417035</c:v>
                </c:pt>
                <c:pt idx="165">
                  <c:v>328.90583090379135</c:v>
                </c:pt>
                <c:pt idx="166">
                  <c:v>330.90524781341236</c:v>
                </c:pt>
                <c:pt idx="167">
                  <c:v>332.90466472303336</c:v>
                </c:pt>
                <c:pt idx="168">
                  <c:v>334.90408163265437</c:v>
                </c:pt>
                <c:pt idx="169">
                  <c:v>336.90349854227537</c:v>
                </c:pt>
                <c:pt idx="170">
                  <c:v>338.90291545189638</c:v>
                </c:pt>
                <c:pt idx="171">
                  <c:v>340.90233236151738</c:v>
                </c:pt>
                <c:pt idx="172">
                  <c:v>342.90174927113839</c:v>
                </c:pt>
                <c:pt idx="173">
                  <c:v>344.90116618075939</c:v>
                </c:pt>
                <c:pt idx="174">
                  <c:v>346.90058309038039</c:v>
                </c:pt>
                <c:pt idx="175">
                  <c:v>348.9000000000014</c:v>
                </c:pt>
                <c:pt idx="176">
                  <c:v>350.8994169096224</c:v>
                </c:pt>
                <c:pt idx="177">
                  <c:v>352.89883381924341</c:v>
                </c:pt>
                <c:pt idx="178">
                  <c:v>354.89825072886441</c:v>
                </c:pt>
                <c:pt idx="179">
                  <c:v>356.89766763848542</c:v>
                </c:pt>
                <c:pt idx="180">
                  <c:v>358.89708454810642</c:v>
                </c:pt>
                <c:pt idx="181">
                  <c:v>360.89650145772742</c:v>
                </c:pt>
                <c:pt idx="182">
                  <c:v>362.89591836734843</c:v>
                </c:pt>
                <c:pt idx="183">
                  <c:v>364.89533527696943</c:v>
                </c:pt>
                <c:pt idx="184">
                  <c:v>366.89475218659044</c:v>
                </c:pt>
                <c:pt idx="185">
                  <c:v>368.89416909621144</c:v>
                </c:pt>
                <c:pt idx="186">
                  <c:v>370.89358600583245</c:v>
                </c:pt>
                <c:pt idx="187">
                  <c:v>372.89300291545345</c:v>
                </c:pt>
                <c:pt idx="188">
                  <c:v>374.89241982507446</c:v>
                </c:pt>
                <c:pt idx="189">
                  <c:v>376.89183673469546</c:v>
                </c:pt>
                <c:pt idx="190">
                  <c:v>378.89125364431646</c:v>
                </c:pt>
                <c:pt idx="191">
                  <c:v>380.89067055393747</c:v>
                </c:pt>
                <c:pt idx="192">
                  <c:v>382.89008746355847</c:v>
                </c:pt>
                <c:pt idx="193">
                  <c:v>384.88950437317948</c:v>
                </c:pt>
                <c:pt idx="194">
                  <c:v>386.88892128280048</c:v>
                </c:pt>
                <c:pt idx="195">
                  <c:v>388.88833819242149</c:v>
                </c:pt>
                <c:pt idx="196">
                  <c:v>390.88775510204249</c:v>
                </c:pt>
                <c:pt idx="197">
                  <c:v>392.88717201166349</c:v>
                </c:pt>
                <c:pt idx="198">
                  <c:v>394.8865889212845</c:v>
                </c:pt>
                <c:pt idx="199">
                  <c:v>396.8860058309055</c:v>
                </c:pt>
                <c:pt idx="200">
                  <c:v>398.88542274052651</c:v>
                </c:pt>
                <c:pt idx="201">
                  <c:v>400.88483965014751</c:v>
                </c:pt>
                <c:pt idx="202">
                  <c:v>402.88425655976852</c:v>
                </c:pt>
                <c:pt idx="203">
                  <c:v>404.88367346938952</c:v>
                </c:pt>
                <c:pt idx="204">
                  <c:v>406.88309037901053</c:v>
                </c:pt>
                <c:pt idx="205">
                  <c:v>408.88250728863153</c:v>
                </c:pt>
                <c:pt idx="206">
                  <c:v>410.88192419825253</c:v>
                </c:pt>
                <c:pt idx="207">
                  <c:v>412.88134110787354</c:v>
                </c:pt>
                <c:pt idx="208">
                  <c:v>414.88075801749454</c:v>
                </c:pt>
                <c:pt idx="209">
                  <c:v>416.88017492711555</c:v>
                </c:pt>
                <c:pt idx="210">
                  <c:v>418.87959183673655</c:v>
                </c:pt>
                <c:pt idx="211">
                  <c:v>420.87900874635756</c:v>
                </c:pt>
                <c:pt idx="212">
                  <c:v>422.87842565597856</c:v>
                </c:pt>
                <c:pt idx="213">
                  <c:v>424.87784256559956</c:v>
                </c:pt>
                <c:pt idx="214">
                  <c:v>426.87725947522057</c:v>
                </c:pt>
                <c:pt idx="215">
                  <c:v>428.87667638484157</c:v>
                </c:pt>
                <c:pt idx="216">
                  <c:v>430.87609329446258</c:v>
                </c:pt>
                <c:pt idx="217">
                  <c:v>432.87551020408358</c:v>
                </c:pt>
                <c:pt idx="218">
                  <c:v>434.87492711370459</c:v>
                </c:pt>
                <c:pt idx="219">
                  <c:v>436.87434402332559</c:v>
                </c:pt>
                <c:pt idx="220">
                  <c:v>438.8737609329466</c:v>
                </c:pt>
                <c:pt idx="221">
                  <c:v>440.8731778425676</c:v>
                </c:pt>
                <c:pt idx="222">
                  <c:v>442.8725947521886</c:v>
                </c:pt>
                <c:pt idx="223">
                  <c:v>444.87201166180961</c:v>
                </c:pt>
                <c:pt idx="224">
                  <c:v>446.87142857143061</c:v>
                </c:pt>
                <c:pt idx="225">
                  <c:v>448.87084548105162</c:v>
                </c:pt>
                <c:pt idx="226">
                  <c:v>450.87026239067262</c:v>
                </c:pt>
                <c:pt idx="227">
                  <c:v>452.86967930029363</c:v>
                </c:pt>
                <c:pt idx="228">
                  <c:v>454.86909620991463</c:v>
                </c:pt>
                <c:pt idx="229">
                  <c:v>456.86851311953563</c:v>
                </c:pt>
                <c:pt idx="230">
                  <c:v>458.86793002915664</c:v>
                </c:pt>
                <c:pt idx="231">
                  <c:v>460.86734693877764</c:v>
                </c:pt>
                <c:pt idx="232">
                  <c:v>462.86676384839865</c:v>
                </c:pt>
                <c:pt idx="233">
                  <c:v>464.86618075801965</c:v>
                </c:pt>
                <c:pt idx="234">
                  <c:v>466.86559766764066</c:v>
                </c:pt>
                <c:pt idx="235">
                  <c:v>468.86501457726166</c:v>
                </c:pt>
                <c:pt idx="236">
                  <c:v>470.86443148688267</c:v>
                </c:pt>
                <c:pt idx="237">
                  <c:v>472.86384839650367</c:v>
                </c:pt>
                <c:pt idx="238">
                  <c:v>474.86326530612467</c:v>
                </c:pt>
                <c:pt idx="239">
                  <c:v>476.86268221574568</c:v>
                </c:pt>
                <c:pt idx="240">
                  <c:v>478.86209912536668</c:v>
                </c:pt>
                <c:pt idx="241">
                  <c:v>480.86151603498769</c:v>
                </c:pt>
                <c:pt idx="242">
                  <c:v>482.86093294460869</c:v>
                </c:pt>
                <c:pt idx="243">
                  <c:v>484.8603498542297</c:v>
                </c:pt>
                <c:pt idx="244">
                  <c:v>486.8597667638507</c:v>
                </c:pt>
                <c:pt idx="245">
                  <c:v>488.8591836734717</c:v>
                </c:pt>
                <c:pt idx="246">
                  <c:v>490.85860058309271</c:v>
                </c:pt>
                <c:pt idx="247">
                  <c:v>492.85801749271371</c:v>
                </c:pt>
                <c:pt idx="248">
                  <c:v>494.85743440233472</c:v>
                </c:pt>
                <c:pt idx="249">
                  <c:v>496.85685131195572</c:v>
                </c:pt>
                <c:pt idx="250">
                  <c:v>498.85626822157673</c:v>
                </c:pt>
                <c:pt idx="251">
                  <c:v>500.85568513119773</c:v>
                </c:pt>
                <c:pt idx="252">
                  <c:v>502.85510204081874</c:v>
                </c:pt>
                <c:pt idx="253">
                  <c:v>504.85451895043974</c:v>
                </c:pt>
                <c:pt idx="254">
                  <c:v>506.85393586006074</c:v>
                </c:pt>
                <c:pt idx="255">
                  <c:v>508.85335276968175</c:v>
                </c:pt>
                <c:pt idx="256">
                  <c:v>510.85276967930275</c:v>
                </c:pt>
                <c:pt idx="257">
                  <c:v>512.8521865889237</c:v>
                </c:pt>
                <c:pt idx="258">
                  <c:v>514.8516034985447</c:v>
                </c:pt>
                <c:pt idx="259">
                  <c:v>516.85102040816571</c:v>
                </c:pt>
                <c:pt idx="260">
                  <c:v>518.85043731778671</c:v>
                </c:pt>
                <c:pt idx="261">
                  <c:v>520.84985422740772</c:v>
                </c:pt>
                <c:pt idx="262">
                  <c:v>522.84927113702872</c:v>
                </c:pt>
                <c:pt idx="263">
                  <c:v>524.84868804664973</c:v>
                </c:pt>
                <c:pt idx="264">
                  <c:v>526.84810495627073</c:v>
                </c:pt>
                <c:pt idx="265">
                  <c:v>528.84752186589174</c:v>
                </c:pt>
                <c:pt idx="266">
                  <c:v>530.84693877551274</c:v>
                </c:pt>
                <c:pt idx="267">
                  <c:v>532.84635568513374</c:v>
                </c:pt>
                <c:pt idx="268">
                  <c:v>534.84577259475475</c:v>
                </c:pt>
                <c:pt idx="269">
                  <c:v>536.84518950437575</c:v>
                </c:pt>
                <c:pt idx="270">
                  <c:v>538.84460641399676</c:v>
                </c:pt>
                <c:pt idx="271">
                  <c:v>540.84402332361776</c:v>
                </c:pt>
                <c:pt idx="272">
                  <c:v>542.84344023323877</c:v>
                </c:pt>
                <c:pt idx="273">
                  <c:v>544.84285714285977</c:v>
                </c:pt>
                <c:pt idx="274">
                  <c:v>546.84227405248078</c:v>
                </c:pt>
                <c:pt idx="275">
                  <c:v>548.84169096210178</c:v>
                </c:pt>
                <c:pt idx="276">
                  <c:v>550.84110787172278</c:v>
                </c:pt>
                <c:pt idx="277">
                  <c:v>552.84052478134379</c:v>
                </c:pt>
                <c:pt idx="278">
                  <c:v>554.83994169096479</c:v>
                </c:pt>
                <c:pt idx="279">
                  <c:v>556.8393586005858</c:v>
                </c:pt>
                <c:pt idx="280">
                  <c:v>558.8387755102068</c:v>
                </c:pt>
                <c:pt idx="281">
                  <c:v>560.83819241982781</c:v>
                </c:pt>
                <c:pt idx="282">
                  <c:v>562.83760932944881</c:v>
                </c:pt>
                <c:pt idx="283">
                  <c:v>564.83702623906981</c:v>
                </c:pt>
                <c:pt idx="284">
                  <c:v>566.83644314869082</c:v>
                </c:pt>
                <c:pt idx="285">
                  <c:v>568.83586005831182</c:v>
                </c:pt>
                <c:pt idx="286">
                  <c:v>570.83527696793283</c:v>
                </c:pt>
                <c:pt idx="287">
                  <c:v>572.83469387755383</c:v>
                </c:pt>
                <c:pt idx="288">
                  <c:v>574.83411078717484</c:v>
                </c:pt>
                <c:pt idx="289">
                  <c:v>576.83352769679584</c:v>
                </c:pt>
                <c:pt idx="290">
                  <c:v>578.83294460641685</c:v>
                </c:pt>
                <c:pt idx="291">
                  <c:v>580.83236151603785</c:v>
                </c:pt>
                <c:pt idx="292">
                  <c:v>582.83177842565885</c:v>
                </c:pt>
                <c:pt idx="293">
                  <c:v>584.83119533527986</c:v>
                </c:pt>
                <c:pt idx="294">
                  <c:v>586.83061224490086</c:v>
                </c:pt>
                <c:pt idx="295">
                  <c:v>588.83002915452187</c:v>
                </c:pt>
                <c:pt idx="296">
                  <c:v>590.82944606414287</c:v>
                </c:pt>
                <c:pt idx="297">
                  <c:v>592.82886297376388</c:v>
                </c:pt>
                <c:pt idx="298">
                  <c:v>594.82827988338488</c:v>
                </c:pt>
                <c:pt idx="299">
                  <c:v>596.82769679300588</c:v>
                </c:pt>
                <c:pt idx="300">
                  <c:v>598.82711370262689</c:v>
                </c:pt>
                <c:pt idx="301">
                  <c:v>600.82653061224789</c:v>
                </c:pt>
                <c:pt idx="302">
                  <c:v>602.8259475218689</c:v>
                </c:pt>
                <c:pt idx="303">
                  <c:v>604.8253644314899</c:v>
                </c:pt>
                <c:pt idx="304">
                  <c:v>606.82478134111091</c:v>
                </c:pt>
                <c:pt idx="305">
                  <c:v>608.82419825073191</c:v>
                </c:pt>
                <c:pt idx="306">
                  <c:v>610.82361516035292</c:v>
                </c:pt>
                <c:pt idx="307">
                  <c:v>612.82303206997392</c:v>
                </c:pt>
                <c:pt idx="308">
                  <c:v>614.82244897959492</c:v>
                </c:pt>
                <c:pt idx="309">
                  <c:v>616.82186588921593</c:v>
                </c:pt>
                <c:pt idx="310">
                  <c:v>618.82128279883693</c:v>
                </c:pt>
                <c:pt idx="311">
                  <c:v>620.82069970845794</c:v>
                </c:pt>
                <c:pt idx="312">
                  <c:v>622.82011661807894</c:v>
                </c:pt>
                <c:pt idx="313">
                  <c:v>624.81953352769995</c:v>
                </c:pt>
                <c:pt idx="314">
                  <c:v>626.81895043732095</c:v>
                </c:pt>
                <c:pt idx="315">
                  <c:v>628.81836734694195</c:v>
                </c:pt>
                <c:pt idx="316">
                  <c:v>630.81778425656296</c:v>
                </c:pt>
                <c:pt idx="317">
                  <c:v>632.81720116618396</c:v>
                </c:pt>
                <c:pt idx="318">
                  <c:v>634.81661807580497</c:v>
                </c:pt>
                <c:pt idx="319">
                  <c:v>636.81603498542597</c:v>
                </c:pt>
                <c:pt idx="320">
                  <c:v>638.81545189504698</c:v>
                </c:pt>
                <c:pt idx="321">
                  <c:v>640.81486880466798</c:v>
                </c:pt>
                <c:pt idx="322">
                  <c:v>642.81428571428899</c:v>
                </c:pt>
                <c:pt idx="323">
                  <c:v>644.81370262390999</c:v>
                </c:pt>
                <c:pt idx="324">
                  <c:v>646.81311953353099</c:v>
                </c:pt>
                <c:pt idx="325">
                  <c:v>648.812536443152</c:v>
                </c:pt>
                <c:pt idx="326">
                  <c:v>650.811953352773</c:v>
                </c:pt>
                <c:pt idx="327">
                  <c:v>652.81137026239401</c:v>
                </c:pt>
                <c:pt idx="328">
                  <c:v>654.81078717201501</c:v>
                </c:pt>
                <c:pt idx="329">
                  <c:v>656.81020408163602</c:v>
                </c:pt>
                <c:pt idx="330">
                  <c:v>658.80962099125702</c:v>
                </c:pt>
                <c:pt idx="331">
                  <c:v>660.80903790087802</c:v>
                </c:pt>
                <c:pt idx="332">
                  <c:v>662.80845481049903</c:v>
                </c:pt>
                <c:pt idx="333">
                  <c:v>664.80787172012003</c:v>
                </c:pt>
                <c:pt idx="334">
                  <c:v>666.80728862974104</c:v>
                </c:pt>
                <c:pt idx="335">
                  <c:v>668.80670553936204</c:v>
                </c:pt>
                <c:pt idx="336">
                  <c:v>670.80612244898305</c:v>
                </c:pt>
                <c:pt idx="337">
                  <c:v>672.80553935860405</c:v>
                </c:pt>
                <c:pt idx="338">
                  <c:v>674.80495626822506</c:v>
                </c:pt>
                <c:pt idx="339">
                  <c:v>676.80437317784606</c:v>
                </c:pt>
                <c:pt idx="340">
                  <c:v>678.80379008746706</c:v>
                </c:pt>
                <c:pt idx="341">
                  <c:v>680.80320699708807</c:v>
                </c:pt>
                <c:pt idx="342">
                  <c:v>682.80262390670907</c:v>
                </c:pt>
                <c:pt idx="343">
                  <c:v>684.80204081633008</c:v>
                </c:pt>
                <c:pt idx="344">
                  <c:v>686.80145772595108</c:v>
                </c:pt>
                <c:pt idx="345">
                  <c:v>688.80087463557209</c:v>
                </c:pt>
                <c:pt idx="346">
                  <c:v>690.80029154519309</c:v>
                </c:pt>
                <c:pt idx="347">
                  <c:v>692.79970845481409</c:v>
                </c:pt>
                <c:pt idx="348">
                  <c:v>694.7991253644351</c:v>
                </c:pt>
                <c:pt idx="349">
                  <c:v>696.7985422740561</c:v>
                </c:pt>
                <c:pt idx="350">
                  <c:v>698.79795918367711</c:v>
                </c:pt>
                <c:pt idx="351">
                  <c:v>700.79737609329811</c:v>
                </c:pt>
                <c:pt idx="352">
                  <c:v>702.79679300291912</c:v>
                </c:pt>
                <c:pt idx="353">
                  <c:v>704.79620991254012</c:v>
                </c:pt>
                <c:pt idx="354">
                  <c:v>706.79562682216113</c:v>
                </c:pt>
                <c:pt idx="355">
                  <c:v>708.79504373178213</c:v>
                </c:pt>
                <c:pt idx="356">
                  <c:v>710.79446064140313</c:v>
                </c:pt>
                <c:pt idx="357">
                  <c:v>712.79387755102414</c:v>
                </c:pt>
                <c:pt idx="358">
                  <c:v>714.79329446064514</c:v>
                </c:pt>
                <c:pt idx="359">
                  <c:v>716.79271137026615</c:v>
                </c:pt>
                <c:pt idx="360">
                  <c:v>718.79212827988715</c:v>
                </c:pt>
                <c:pt idx="361">
                  <c:v>720.79154518950816</c:v>
                </c:pt>
                <c:pt idx="362">
                  <c:v>722.79096209912916</c:v>
                </c:pt>
                <c:pt idx="363">
                  <c:v>724.79037900875016</c:v>
                </c:pt>
                <c:pt idx="364">
                  <c:v>726.78979591837117</c:v>
                </c:pt>
                <c:pt idx="365">
                  <c:v>728.78921282799217</c:v>
                </c:pt>
                <c:pt idx="366">
                  <c:v>730.78862973761318</c:v>
                </c:pt>
                <c:pt idx="367">
                  <c:v>732.78804664723418</c:v>
                </c:pt>
                <c:pt idx="368">
                  <c:v>734.78746355685519</c:v>
                </c:pt>
                <c:pt idx="369">
                  <c:v>736.78688046647619</c:v>
                </c:pt>
                <c:pt idx="370">
                  <c:v>738.7862973760972</c:v>
                </c:pt>
                <c:pt idx="371">
                  <c:v>740.7857142857182</c:v>
                </c:pt>
                <c:pt idx="372">
                  <c:v>742.7851311953392</c:v>
                </c:pt>
                <c:pt idx="373">
                  <c:v>744.78454810496021</c:v>
                </c:pt>
                <c:pt idx="374">
                  <c:v>746.78396501458121</c:v>
                </c:pt>
                <c:pt idx="375">
                  <c:v>748.78338192420222</c:v>
                </c:pt>
                <c:pt idx="376">
                  <c:v>750.78279883382322</c:v>
                </c:pt>
                <c:pt idx="377">
                  <c:v>752.78221574344423</c:v>
                </c:pt>
                <c:pt idx="378">
                  <c:v>754.78163265306523</c:v>
                </c:pt>
                <c:pt idx="379">
                  <c:v>756.78104956268623</c:v>
                </c:pt>
                <c:pt idx="380">
                  <c:v>758.78046647230724</c:v>
                </c:pt>
                <c:pt idx="381">
                  <c:v>760.77988338192824</c:v>
                </c:pt>
                <c:pt idx="382">
                  <c:v>762.77930029154925</c:v>
                </c:pt>
                <c:pt idx="383">
                  <c:v>764.77871720117025</c:v>
                </c:pt>
                <c:pt idx="384">
                  <c:v>766.77813411079126</c:v>
                </c:pt>
                <c:pt idx="385">
                  <c:v>768.77755102041226</c:v>
                </c:pt>
                <c:pt idx="386">
                  <c:v>770.77696793003327</c:v>
                </c:pt>
                <c:pt idx="387">
                  <c:v>772.77638483965427</c:v>
                </c:pt>
                <c:pt idx="388">
                  <c:v>774.77580174927527</c:v>
                </c:pt>
                <c:pt idx="389">
                  <c:v>776.77521865889628</c:v>
                </c:pt>
                <c:pt idx="390">
                  <c:v>778.77463556851728</c:v>
                </c:pt>
                <c:pt idx="391">
                  <c:v>780.77405247813829</c:v>
                </c:pt>
                <c:pt idx="392">
                  <c:v>782.77346938775929</c:v>
                </c:pt>
                <c:pt idx="393">
                  <c:v>784.7728862973803</c:v>
                </c:pt>
                <c:pt idx="394">
                  <c:v>786.7723032070013</c:v>
                </c:pt>
                <c:pt idx="395">
                  <c:v>788.7717201166223</c:v>
                </c:pt>
                <c:pt idx="396">
                  <c:v>790.77113702624331</c:v>
                </c:pt>
                <c:pt idx="397">
                  <c:v>792.77055393586431</c:v>
                </c:pt>
                <c:pt idx="398">
                  <c:v>794.76997084548532</c:v>
                </c:pt>
                <c:pt idx="399">
                  <c:v>796.76938775510632</c:v>
                </c:pt>
                <c:pt idx="400">
                  <c:v>798.76880466472733</c:v>
                </c:pt>
                <c:pt idx="401">
                  <c:v>800.76822157434833</c:v>
                </c:pt>
                <c:pt idx="402">
                  <c:v>802.76763848396934</c:v>
                </c:pt>
                <c:pt idx="403">
                  <c:v>804.76705539359034</c:v>
                </c:pt>
                <c:pt idx="404">
                  <c:v>806.76647230321134</c:v>
                </c:pt>
                <c:pt idx="405">
                  <c:v>808.76588921283235</c:v>
                </c:pt>
                <c:pt idx="406">
                  <c:v>810.76530612245335</c:v>
                </c:pt>
                <c:pt idx="407">
                  <c:v>812.76472303207436</c:v>
                </c:pt>
                <c:pt idx="408">
                  <c:v>814.76413994169536</c:v>
                </c:pt>
                <c:pt idx="409">
                  <c:v>816.76355685131637</c:v>
                </c:pt>
                <c:pt idx="410">
                  <c:v>818.76297376093737</c:v>
                </c:pt>
                <c:pt idx="411">
                  <c:v>820.76239067055837</c:v>
                </c:pt>
                <c:pt idx="412">
                  <c:v>822.76180758017938</c:v>
                </c:pt>
                <c:pt idx="413">
                  <c:v>824.76122448980038</c:v>
                </c:pt>
                <c:pt idx="414">
                  <c:v>826.76064139942139</c:v>
                </c:pt>
                <c:pt idx="415">
                  <c:v>828.76005830904239</c:v>
                </c:pt>
                <c:pt idx="416">
                  <c:v>830.7594752186634</c:v>
                </c:pt>
                <c:pt idx="417">
                  <c:v>832.7588921282844</c:v>
                </c:pt>
                <c:pt idx="418">
                  <c:v>834.75830903790541</c:v>
                </c:pt>
                <c:pt idx="419">
                  <c:v>836.75772594752641</c:v>
                </c:pt>
                <c:pt idx="420">
                  <c:v>838.75714285714741</c:v>
                </c:pt>
                <c:pt idx="421">
                  <c:v>840.75655976676842</c:v>
                </c:pt>
                <c:pt idx="422">
                  <c:v>842.75597667638942</c:v>
                </c:pt>
                <c:pt idx="423">
                  <c:v>844.75539358601043</c:v>
                </c:pt>
                <c:pt idx="424">
                  <c:v>846.75481049563143</c:v>
                </c:pt>
                <c:pt idx="425">
                  <c:v>848.75422740525244</c:v>
                </c:pt>
                <c:pt idx="426">
                  <c:v>850.75364431487344</c:v>
                </c:pt>
                <c:pt idx="427">
                  <c:v>852.75306122449445</c:v>
                </c:pt>
                <c:pt idx="428">
                  <c:v>854.75247813411545</c:v>
                </c:pt>
                <c:pt idx="429">
                  <c:v>856.75189504373645</c:v>
                </c:pt>
                <c:pt idx="430">
                  <c:v>858.75131195335746</c:v>
                </c:pt>
                <c:pt idx="431">
                  <c:v>860.75072886297846</c:v>
                </c:pt>
                <c:pt idx="432">
                  <c:v>862.75014577259947</c:v>
                </c:pt>
                <c:pt idx="433">
                  <c:v>864.74956268222047</c:v>
                </c:pt>
                <c:pt idx="434">
                  <c:v>866.74897959184148</c:v>
                </c:pt>
                <c:pt idx="435">
                  <c:v>868.74839650146248</c:v>
                </c:pt>
                <c:pt idx="436">
                  <c:v>870.74781341108348</c:v>
                </c:pt>
                <c:pt idx="437">
                  <c:v>872.74723032070449</c:v>
                </c:pt>
                <c:pt idx="438">
                  <c:v>874.74664723032549</c:v>
                </c:pt>
                <c:pt idx="439">
                  <c:v>876.7460641399465</c:v>
                </c:pt>
                <c:pt idx="440">
                  <c:v>878.7454810495675</c:v>
                </c:pt>
                <c:pt idx="441">
                  <c:v>880.74489795918851</c:v>
                </c:pt>
                <c:pt idx="442">
                  <c:v>882.74431486880951</c:v>
                </c:pt>
                <c:pt idx="443">
                  <c:v>884.74373177843052</c:v>
                </c:pt>
                <c:pt idx="444">
                  <c:v>886.74314868805152</c:v>
                </c:pt>
                <c:pt idx="445">
                  <c:v>888.74256559767252</c:v>
                </c:pt>
                <c:pt idx="446">
                  <c:v>890.74198250729353</c:v>
                </c:pt>
                <c:pt idx="447">
                  <c:v>892.74139941691453</c:v>
                </c:pt>
                <c:pt idx="448">
                  <c:v>894.74081632653554</c:v>
                </c:pt>
                <c:pt idx="449">
                  <c:v>896.74023323615654</c:v>
                </c:pt>
                <c:pt idx="450">
                  <c:v>898.73965014577755</c:v>
                </c:pt>
                <c:pt idx="451">
                  <c:v>900.73906705539855</c:v>
                </c:pt>
                <c:pt idx="452">
                  <c:v>902.73848396501955</c:v>
                </c:pt>
                <c:pt idx="453">
                  <c:v>904.73790087464056</c:v>
                </c:pt>
                <c:pt idx="454">
                  <c:v>906.73731778426156</c:v>
                </c:pt>
                <c:pt idx="455">
                  <c:v>908.73673469388257</c:v>
                </c:pt>
                <c:pt idx="456">
                  <c:v>910.73615160350357</c:v>
                </c:pt>
                <c:pt idx="457">
                  <c:v>912.73556851312458</c:v>
                </c:pt>
                <c:pt idx="458">
                  <c:v>914.73498542274558</c:v>
                </c:pt>
                <c:pt idx="459">
                  <c:v>916.73440233236659</c:v>
                </c:pt>
                <c:pt idx="460">
                  <c:v>918.73381924198759</c:v>
                </c:pt>
                <c:pt idx="461">
                  <c:v>920.73323615160859</c:v>
                </c:pt>
                <c:pt idx="462">
                  <c:v>922.7326530612296</c:v>
                </c:pt>
                <c:pt idx="463">
                  <c:v>924.7320699708506</c:v>
                </c:pt>
                <c:pt idx="464">
                  <c:v>926.73148688047161</c:v>
                </c:pt>
                <c:pt idx="465">
                  <c:v>928.73090379009261</c:v>
                </c:pt>
                <c:pt idx="466">
                  <c:v>930.73032069971362</c:v>
                </c:pt>
                <c:pt idx="467">
                  <c:v>932.72973760933462</c:v>
                </c:pt>
                <c:pt idx="468">
                  <c:v>934.72915451895562</c:v>
                </c:pt>
                <c:pt idx="469">
                  <c:v>936.72857142857663</c:v>
                </c:pt>
                <c:pt idx="470">
                  <c:v>938.72798833819763</c:v>
                </c:pt>
                <c:pt idx="471">
                  <c:v>940.72740524781864</c:v>
                </c:pt>
                <c:pt idx="472">
                  <c:v>942.72682215743964</c:v>
                </c:pt>
                <c:pt idx="473">
                  <c:v>944.72623906706065</c:v>
                </c:pt>
                <c:pt idx="474">
                  <c:v>946.72565597668165</c:v>
                </c:pt>
                <c:pt idx="475">
                  <c:v>948.72507288630266</c:v>
                </c:pt>
                <c:pt idx="476">
                  <c:v>950.72448979592366</c:v>
                </c:pt>
                <c:pt idx="477">
                  <c:v>952.72390670554466</c:v>
                </c:pt>
                <c:pt idx="478">
                  <c:v>954.72332361516567</c:v>
                </c:pt>
                <c:pt idx="479">
                  <c:v>956.72274052478667</c:v>
                </c:pt>
                <c:pt idx="480">
                  <c:v>958.72215743440768</c:v>
                </c:pt>
                <c:pt idx="481">
                  <c:v>960.72157434402868</c:v>
                </c:pt>
                <c:pt idx="482">
                  <c:v>962.72099125364969</c:v>
                </c:pt>
                <c:pt idx="483">
                  <c:v>964.72040816327069</c:v>
                </c:pt>
                <c:pt idx="484">
                  <c:v>966.71982507289169</c:v>
                </c:pt>
                <c:pt idx="485">
                  <c:v>968.7192419825127</c:v>
                </c:pt>
                <c:pt idx="486">
                  <c:v>970.7186588921337</c:v>
                </c:pt>
                <c:pt idx="487">
                  <c:v>972.71807580175471</c:v>
                </c:pt>
                <c:pt idx="488">
                  <c:v>974.71749271137571</c:v>
                </c:pt>
                <c:pt idx="489">
                  <c:v>976.71690962099672</c:v>
                </c:pt>
                <c:pt idx="490">
                  <c:v>978.71632653061772</c:v>
                </c:pt>
                <c:pt idx="491">
                  <c:v>980.71574344023873</c:v>
                </c:pt>
                <c:pt idx="492">
                  <c:v>982.71516034985973</c:v>
                </c:pt>
                <c:pt idx="493">
                  <c:v>984.71457725948073</c:v>
                </c:pt>
                <c:pt idx="494">
                  <c:v>986.71399416910174</c:v>
                </c:pt>
                <c:pt idx="495">
                  <c:v>988.71341107872274</c:v>
                </c:pt>
                <c:pt idx="496">
                  <c:v>990.71282798834375</c:v>
                </c:pt>
                <c:pt idx="497">
                  <c:v>992.71224489796475</c:v>
                </c:pt>
                <c:pt idx="498">
                  <c:v>994.71166180758576</c:v>
                </c:pt>
                <c:pt idx="499">
                  <c:v>996.71107871720676</c:v>
                </c:pt>
                <c:pt idx="500">
                  <c:v>998.71049562682776</c:v>
                </c:pt>
                <c:pt idx="501">
                  <c:v>1000.7099125364488</c:v>
                </c:pt>
                <c:pt idx="502">
                  <c:v>1002.7093294460698</c:v>
                </c:pt>
                <c:pt idx="503">
                  <c:v>1004.7087463556908</c:v>
                </c:pt>
                <c:pt idx="504">
                  <c:v>1006.7081632653118</c:v>
                </c:pt>
                <c:pt idx="505">
                  <c:v>1008.7075801749328</c:v>
                </c:pt>
                <c:pt idx="506">
                  <c:v>1010.7069970845538</c:v>
                </c:pt>
                <c:pt idx="507">
                  <c:v>1012.7064139941748</c:v>
                </c:pt>
                <c:pt idx="508">
                  <c:v>1014.7058309037958</c:v>
                </c:pt>
                <c:pt idx="509">
                  <c:v>1016.7052478134168</c:v>
                </c:pt>
                <c:pt idx="510">
                  <c:v>1018.7046647230378</c:v>
                </c:pt>
                <c:pt idx="511">
                  <c:v>1020.7040816326588</c:v>
                </c:pt>
                <c:pt idx="512">
                  <c:v>1022.7034985422798</c:v>
                </c:pt>
                <c:pt idx="513">
                  <c:v>1024.7029154519009</c:v>
                </c:pt>
                <c:pt idx="514">
                  <c:v>1026.7023323615217</c:v>
                </c:pt>
                <c:pt idx="515">
                  <c:v>1028.7017492711429</c:v>
                </c:pt>
                <c:pt idx="516">
                  <c:v>1030.7011661807637</c:v>
                </c:pt>
                <c:pt idx="517">
                  <c:v>1032.700583090385</c:v>
                </c:pt>
                <c:pt idx="518">
                  <c:v>1034.7000000000057</c:v>
                </c:pt>
                <c:pt idx="519">
                  <c:v>1036.699416909627</c:v>
                </c:pt>
                <c:pt idx="520">
                  <c:v>1038.6988338192477</c:v>
                </c:pt>
                <c:pt idx="521">
                  <c:v>1040.698250728869</c:v>
                </c:pt>
                <c:pt idx="522">
                  <c:v>1042.6976676384897</c:v>
                </c:pt>
                <c:pt idx="523">
                  <c:v>1044.697084548111</c:v>
                </c:pt>
                <c:pt idx="524">
                  <c:v>1046.6965014577318</c:v>
                </c:pt>
                <c:pt idx="525">
                  <c:v>1048.695918367353</c:v>
                </c:pt>
                <c:pt idx="526">
                  <c:v>1050.6953352769738</c:v>
                </c:pt>
                <c:pt idx="527">
                  <c:v>1052.694752186595</c:v>
                </c:pt>
                <c:pt idx="528">
                  <c:v>1054.6941690962158</c:v>
                </c:pt>
                <c:pt idx="529">
                  <c:v>1056.693586005837</c:v>
                </c:pt>
                <c:pt idx="530">
                  <c:v>1058.6930029154578</c:v>
                </c:pt>
                <c:pt idx="531">
                  <c:v>1060.692419825079</c:v>
                </c:pt>
                <c:pt idx="532">
                  <c:v>1062.6918367346998</c:v>
                </c:pt>
                <c:pt idx="533">
                  <c:v>1064.691253644321</c:v>
                </c:pt>
                <c:pt idx="534">
                  <c:v>1066.6906705539418</c:v>
                </c:pt>
                <c:pt idx="535">
                  <c:v>1068.690087463563</c:v>
                </c:pt>
                <c:pt idx="536">
                  <c:v>1070.6895043731838</c:v>
                </c:pt>
                <c:pt idx="537">
                  <c:v>1072.688921282805</c:v>
                </c:pt>
                <c:pt idx="538">
                  <c:v>1074.6883381924258</c:v>
                </c:pt>
                <c:pt idx="539">
                  <c:v>1076.687755102047</c:v>
                </c:pt>
                <c:pt idx="540">
                  <c:v>1078.6871720116678</c:v>
                </c:pt>
                <c:pt idx="541">
                  <c:v>1080.6865889212891</c:v>
                </c:pt>
                <c:pt idx="542">
                  <c:v>1082.6860058309098</c:v>
                </c:pt>
                <c:pt idx="543">
                  <c:v>1084.6854227405311</c:v>
                </c:pt>
                <c:pt idx="544">
                  <c:v>1086.6848396501518</c:v>
                </c:pt>
                <c:pt idx="545">
                  <c:v>1088.6842565597731</c:v>
                </c:pt>
                <c:pt idx="546">
                  <c:v>1090.6836734693939</c:v>
                </c:pt>
                <c:pt idx="547">
                  <c:v>1092.6830903790151</c:v>
                </c:pt>
                <c:pt idx="548">
                  <c:v>1094.6825072886359</c:v>
                </c:pt>
                <c:pt idx="549">
                  <c:v>1096.6819241982571</c:v>
                </c:pt>
                <c:pt idx="550">
                  <c:v>1098.6813411078779</c:v>
                </c:pt>
                <c:pt idx="551">
                  <c:v>1100.6807580174991</c:v>
                </c:pt>
                <c:pt idx="552">
                  <c:v>1102.6801749271199</c:v>
                </c:pt>
                <c:pt idx="553">
                  <c:v>1104.6795918367411</c:v>
                </c:pt>
                <c:pt idx="554">
                  <c:v>1106.6790087463619</c:v>
                </c:pt>
                <c:pt idx="555">
                  <c:v>1108.6784256559831</c:v>
                </c:pt>
                <c:pt idx="556">
                  <c:v>1110.6778425656039</c:v>
                </c:pt>
                <c:pt idx="557">
                  <c:v>1112.6772594752251</c:v>
                </c:pt>
                <c:pt idx="558">
                  <c:v>1114.6766763848459</c:v>
                </c:pt>
                <c:pt idx="559">
                  <c:v>1116.6760932944671</c:v>
                </c:pt>
                <c:pt idx="560">
                  <c:v>1118.6755102040879</c:v>
                </c:pt>
                <c:pt idx="561">
                  <c:v>1120.6749271137091</c:v>
                </c:pt>
                <c:pt idx="562">
                  <c:v>1122.6743440233299</c:v>
                </c:pt>
                <c:pt idx="563">
                  <c:v>1124.6737609329512</c:v>
                </c:pt>
                <c:pt idx="564">
                  <c:v>1126.6731778425719</c:v>
                </c:pt>
                <c:pt idx="565">
                  <c:v>1128.6725947521932</c:v>
                </c:pt>
                <c:pt idx="566">
                  <c:v>1130.6720116618139</c:v>
                </c:pt>
                <c:pt idx="567">
                  <c:v>1132.6714285714352</c:v>
                </c:pt>
                <c:pt idx="568">
                  <c:v>1134.6708454810559</c:v>
                </c:pt>
                <c:pt idx="569">
                  <c:v>1136.6702623906772</c:v>
                </c:pt>
                <c:pt idx="570">
                  <c:v>1138.669679300298</c:v>
                </c:pt>
                <c:pt idx="571">
                  <c:v>1140.6690962099192</c:v>
                </c:pt>
                <c:pt idx="572">
                  <c:v>1142.66851311954</c:v>
                </c:pt>
                <c:pt idx="573">
                  <c:v>1144.6679300291612</c:v>
                </c:pt>
                <c:pt idx="574">
                  <c:v>1146.667346938782</c:v>
                </c:pt>
                <c:pt idx="575">
                  <c:v>1148.6667638484032</c:v>
                </c:pt>
                <c:pt idx="576">
                  <c:v>1150.666180758024</c:v>
                </c:pt>
                <c:pt idx="577">
                  <c:v>1152.6655976676452</c:v>
                </c:pt>
                <c:pt idx="578">
                  <c:v>1154.665014577266</c:v>
                </c:pt>
                <c:pt idx="579">
                  <c:v>1156.6644314868872</c:v>
                </c:pt>
                <c:pt idx="580">
                  <c:v>1158.663848396508</c:v>
                </c:pt>
                <c:pt idx="581">
                  <c:v>1160.6632653061292</c:v>
                </c:pt>
                <c:pt idx="582">
                  <c:v>1162.66268221575</c:v>
                </c:pt>
                <c:pt idx="583">
                  <c:v>1164.6620991253712</c:v>
                </c:pt>
                <c:pt idx="584">
                  <c:v>1166.661516034992</c:v>
                </c:pt>
                <c:pt idx="585">
                  <c:v>1168.6609329446133</c:v>
                </c:pt>
                <c:pt idx="586">
                  <c:v>1170.660349854234</c:v>
                </c:pt>
                <c:pt idx="587">
                  <c:v>1172.6597667638553</c:v>
                </c:pt>
                <c:pt idx="588">
                  <c:v>1174.659183673476</c:v>
                </c:pt>
                <c:pt idx="589">
                  <c:v>1176.6586005830973</c:v>
                </c:pt>
                <c:pt idx="590">
                  <c:v>1178.658017492718</c:v>
                </c:pt>
                <c:pt idx="591">
                  <c:v>1180.6574344023393</c:v>
                </c:pt>
                <c:pt idx="592">
                  <c:v>1182.6568513119601</c:v>
                </c:pt>
                <c:pt idx="593">
                  <c:v>1184.6562682215813</c:v>
                </c:pt>
                <c:pt idx="594">
                  <c:v>1186.6556851312021</c:v>
                </c:pt>
                <c:pt idx="595">
                  <c:v>1188.6551020408233</c:v>
                </c:pt>
                <c:pt idx="596">
                  <c:v>1190.6545189504441</c:v>
                </c:pt>
                <c:pt idx="597">
                  <c:v>1192.6539358600653</c:v>
                </c:pt>
                <c:pt idx="598">
                  <c:v>1194.6533527696861</c:v>
                </c:pt>
                <c:pt idx="599">
                  <c:v>1196.6527696793073</c:v>
                </c:pt>
                <c:pt idx="600">
                  <c:v>1198.6521865889281</c:v>
                </c:pt>
                <c:pt idx="601">
                  <c:v>1200.6516034985493</c:v>
                </c:pt>
                <c:pt idx="602">
                  <c:v>1202.6510204081701</c:v>
                </c:pt>
                <c:pt idx="603">
                  <c:v>1204.6504373177913</c:v>
                </c:pt>
                <c:pt idx="604">
                  <c:v>1206.6498542274121</c:v>
                </c:pt>
                <c:pt idx="605">
                  <c:v>1208.6492711370333</c:v>
                </c:pt>
                <c:pt idx="606">
                  <c:v>1210.6486880466541</c:v>
                </c:pt>
                <c:pt idx="607">
                  <c:v>1212.6481049562753</c:v>
                </c:pt>
                <c:pt idx="608">
                  <c:v>1214.6475218658961</c:v>
                </c:pt>
                <c:pt idx="609">
                  <c:v>1216.6469387755174</c:v>
                </c:pt>
                <c:pt idx="610">
                  <c:v>1218.6463556851381</c:v>
                </c:pt>
                <c:pt idx="611">
                  <c:v>1220.6457725947594</c:v>
                </c:pt>
                <c:pt idx="612">
                  <c:v>1222.6451895043801</c:v>
                </c:pt>
                <c:pt idx="613">
                  <c:v>1224.6446064140014</c:v>
                </c:pt>
                <c:pt idx="614">
                  <c:v>1226.6440233236222</c:v>
                </c:pt>
                <c:pt idx="615">
                  <c:v>1228.6434402332434</c:v>
                </c:pt>
                <c:pt idx="616">
                  <c:v>1230.6428571428642</c:v>
                </c:pt>
                <c:pt idx="617">
                  <c:v>1232.6422740524854</c:v>
                </c:pt>
                <c:pt idx="618">
                  <c:v>1234.6416909621062</c:v>
                </c:pt>
                <c:pt idx="619">
                  <c:v>1236.6411078717274</c:v>
                </c:pt>
                <c:pt idx="620">
                  <c:v>1238.6405247813482</c:v>
                </c:pt>
                <c:pt idx="621">
                  <c:v>1240.6399416909694</c:v>
                </c:pt>
                <c:pt idx="622">
                  <c:v>1242.6393586005902</c:v>
                </c:pt>
                <c:pt idx="623">
                  <c:v>1244.6387755102114</c:v>
                </c:pt>
                <c:pt idx="624">
                  <c:v>1246.6381924198322</c:v>
                </c:pt>
                <c:pt idx="625">
                  <c:v>1248.6376093294534</c:v>
                </c:pt>
                <c:pt idx="626">
                  <c:v>1250.6370262390742</c:v>
                </c:pt>
                <c:pt idx="627">
                  <c:v>1252.6364431486954</c:v>
                </c:pt>
                <c:pt idx="628">
                  <c:v>1254.6358600583162</c:v>
                </c:pt>
                <c:pt idx="629">
                  <c:v>1256.6352769679374</c:v>
                </c:pt>
                <c:pt idx="630">
                  <c:v>1258.6346938775582</c:v>
                </c:pt>
                <c:pt idx="631">
                  <c:v>1260.6341107871795</c:v>
                </c:pt>
                <c:pt idx="632">
                  <c:v>1262.6335276968002</c:v>
                </c:pt>
                <c:pt idx="633">
                  <c:v>1264.6329446064215</c:v>
                </c:pt>
                <c:pt idx="634">
                  <c:v>1266.6323615160422</c:v>
                </c:pt>
                <c:pt idx="635">
                  <c:v>1268.6317784256635</c:v>
                </c:pt>
                <c:pt idx="636">
                  <c:v>1270.6311953352842</c:v>
                </c:pt>
                <c:pt idx="637">
                  <c:v>1272.6306122449055</c:v>
                </c:pt>
                <c:pt idx="638">
                  <c:v>1274.6300291545263</c:v>
                </c:pt>
                <c:pt idx="639">
                  <c:v>1276.6294460641475</c:v>
                </c:pt>
                <c:pt idx="640">
                  <c:v>1278.6288629737683</c:v>
                </c:pt>
                <c:pt idx="641">
                  <c:v>1280.6282798833895</c:v>
                </c:pt>
                <c:pt idx="642">
                  <c:v>1282.6276967930103</c:v>
                </c:pt>
                <c:pt idx="643">
                  <c:v>1284.6271137026315</c:v>
                </c:pt>
                <c:pt idx="644">
                  <c:v>1286.6265306122523</c:v>
                </c:pt>
                <c:pt idx="645">
                  <c:v>1288.6259475218735</c:v>
                </c:pt>
                <c:pt idx="646">
                  <c:v>1290.6253644314943</c:v>
                </c:pt>
                <c:pt idx="647">
                  <c:v>1292.6247813411155</c:v>
                </c:pt>
                <c:pt idx="648">
                  <c:v>1294.6241982507363</c:v>
                </c:pt>
                <c:pt idx="649">
                  <c:v>1296.6236151603575</c:v>
                </c:pt>
                <c:pt idx="650">
                  <c:v>1298.6230320699783</c:v>
                </c:pt>
                <c:pt idx="651">
                  <c:v>1300.6224489795995</c:v>
                </c:pt>
                <c:pt idx="652">
                  <c:v>1302.6218658892203</c:v>
                </c:pt>
                <c:pt idx="653">
                  <c:v>1304.6212827988415</c:v>
                </c:pt>
                <c:pt idx="654">
                  <c:v>1306.6206997084623</c:v>
                </c:pt>
                <c:pt idx="655">
                  <c:v>1308.6201166180836</c:v>
                </c:pt>
                <c:pt idx="656">
                  <c:v>1310.6195335277043</c:v>
                </c:pt>
                <c:pt idx="657">
                  <c:v>1312.6189504373256</c:v>
                </c:pt>
                <c:pt idx="658">
                  <c:v>1314.6183673469463</c:v>
                </c:pt>
                <c:pt idx="659">
                  <c:v>1316.6177842565676</c:v>
                </c:pt>
                <c:pt idx="660">
                  <c:v>1318.6172011661884</c:v>
                </c:pt>
                <c:pt idx="661">
                  <c:v>1320.6166180758096</c:v>
                </c:pt>
                <c:pt idx="662">
                  <c:v>1322.6160349854304</c:v>
                </c:pt>
                <c:pt idx="663">
                  <c:v>1324.6154518950516</c:v>
                </c:pt>
                <c:pt idx="664">
                  <c:v>1326.6148688046724</c:v>
                </c:pt>
                <c:pt idx="665">
                  <c:v>1328.6142857142936</c:v>
                </c:pt>
                <c:pt idx="666">
                  <c:v>1330.6137026239144</c:v>
                </c:pt>
                <c:pt idx="667">
                  <c:v>1332.6131195335356</c:v>
                </c:pt>
                <c:pt idx="668">
                  <c:v>1334.6125364431564</c:v>
                </c:pt>
                <c:pt idx="669">
                  <c:v>1336.6119533527776</c:v>
                </c:pt>
                <c:pt idx="670">
                  <c:v>1338.6113702623984</c:v>
                </c:pt>
                <c:pt idx="671">
                  <c:v>1340.6107871720196</c:v>
                </c:pt>
                <c:pt idx="672">
                  <c:v>1342.6102040816404</c:v>
                </c:pt>
                <c:pt idx="673">
                  <c:v>1344.6096209912616</c:v>
                </c:pt>
                <c:pt idx="674">
                  <c:v>1346.6090379008824</c:v>
                </c:pt>
                <c:pt idx="675">
                  <c:v>1348.6084548105036</c:v>
                </c:pt>
                <c:pt idx="676">
                  <c:v>1350.6078717201244</c:v>
                </c:pt>
                <c:pt idx="677">
                  <c:v>1352.6072886297457</c:v>
                </c:pt>
                <c:pt idx="678">
                  <c:v>1354.6067055393664</c:v>
                </c:pt>
                <c:pt idx="679">
                  <c:v>1356.6061224489877</c:v>
                </c:pt>
                <c:pt idx="680">
                  <c:v>1358.6055393586084</c:v>
                </c:pt>
                <c:pt idx="681">
                  <c:v>1360.6049562682297</c:v>
                </c:pt>
                <c:pt idx="682">
                  <c:v>1362.6043731778504</c:v>
                </c:pt>
                <c:pt idx="683">
                  <c:v>1364.6037900874717</c:v>
                </c:pt>
                <c:pt idx="684">
                  <c:v>1366.6032069970925</c:v>
                </c:pt>
                <c:pt idx="685">
                  <c:v>1368.6026239067137</c:v>
                </c:pt>
                <c:pt idx="686">
                  <c:v>1370.6020408163345</c:v>
                </c:pt>
                <c:pt idx="687">
                  <c:v>1372.6014577259557</c:v>
                </c:pt>
                <c:pt idx="688">
                  <c:v>1374.6008746355765</c:v>
                </c:pt>
                <c:pt idx="689">
                  <c:v>1376.6002915451977</c:v>
                </c:pt>
                <c:pt idx="690">
                  <c:v>1378.6004292113385</c:v>
                </c:pt>
                <c:pt idx="691">
                  <c:v>1380.6012876339996</c:v>
                </c:pt>
                <c:pt idx="692">
                  <c:v>1382.6021460566603</c:v>
                </c:pt>
                <c:pt idx="693">
                  <c:v>1384.6030044793215</c:v>
                </c:pt>
                <c:pt idx="694">
                  <c:v>1386.6038629019822</c:v>
                </c:pt>
                <c:pt idx="695">
                  <c:v>1388.6047213246434</c:v>
                </c:pt>
                <c:pt idx="696">
                  <c:v>1390.6055797473041</c:v>
                </c:pt>
                <c:pt idx="697">
                  <c:v>1392.6064381699653</c:v>
                </c:pt>
                <c:pt idx="698">
                  <c:v>1394.607296592626</c:v>
                </c:pt>
                <c:pt idx="699">
                  <c:v>1396.6081550152871</c:v>
                </c:pt>
                <c:pt idx="700">
                  <c:v>1398.6090134379479</c:v>
                </c:pt>
                <c:pt idx="701">
                  <c:v>1400.609871860609</c:v>
                </c:pt>
                <c:pt idx="702">
                  <c:v>1402.6107302832697</c:v>
                </c:pt>
                <c:pt idx="703">
                  <c:v>1404.6115887059309</c:v>
                </c:pt>
                <c:pt idx="704">
                  <c:v>1406.6124471285916</c:v>
                </c:pt>
                <c:pt idx="705">
                  <c:v>1408.6133055512528</c:v>
                </c:pt>
                <c:pt idx="706">
                  <c:v>1410.6141639739135</c:v>
                </c:pt>
                <c:pt idx="707">
                  <c:v>1412.6150223965747</c:v>
                </c:pt>
                <c:pt idx="708">
                  <c:v>1414.6158808192354</c:v>
                </c:pt>
                <c:pt idx="709">
                  <c:v>1416.6167392418965</c:v>
                </c:pt>
                <c:pt idx="710">
                  <c:v>1418.6175976645573</c:v>
                </c:pt>
                <c:pt idx="711">
                  <c:v>1420.6184560872184</c:v>
                </c:pt>
                <c:pt idx="712">
                  <c:v>1422.6193145098791</c:v>
                </c:pt>
                <c:pt idx="713">
                  <c:v>1424.6201729325403</c:v>
                </c:pt>
                <c:pt idx="714">
                  <c:v>1426.621031355201</c:v>
                </c:pt>
                <c:pt idx="715">
                  <c:v>1428.6218897778622</c:v>
                </c:pt>
                <c:pt idx="716">
                  <c:v>1430.6227482005229</c:v>
                </c:pt>
                <c:pt idx="717">
                  <c:v>1432.6236066231841</c:v>
                </c:pt>
                <c:pt idx="718">
                  <c:v>1434.6244650458448</c:v>
                </c:pt>
                <c:pt idx="719">
                  <c:v>1436.6253234685059</c:v>
                </c:pt>
                <c:pt idx="720">
                  <c:v>1438.6261818911667</c:v>
                </c:pt>
                <c:pt idx="721">
                  <c:v>1440.6270403138278</c:v>
                </c:pt>
                <c:pt idx="722">
                  <c:v>1442.6278987364885</c:v>
                </c:pt>
                <c:pt idx="723">
                  <c:v>1444.6287571591497</c:v>
                </c:pt>
                <c:pt idx="724">
                  <c:v>1446.6296155818104</c:v>
                </c:pt>
                <c:pt idx="725">
                  <c:v>1448.6304740044716</c:v>
                </c:pt>
                <c:pt idx="726">
                  <c:v>1450.6313324271323</c:v>
                </c:pt>
                <c:pt idx="727">
                  <c:v>1452.6321908497935</c:v>
                </c:pt>
                <c:pt idx="728">
                  <c:v>1454.6330492724542</c:v>
                </c:pt>
                <c:pt idx="729">
                  <c:v>1456.6339076951153</c:v>
                </c:pt>
                <c:pt idx="730">
                  <c:v>1458.6347661177761</c:v>
                </c:pt>
                <c:pt idx="731">
                  <c:v>1460.6356245404372</c:v>
                </c:pt>
                <c:pt idx="732">
                  <c:v>1462.6364829630979</c:v>
                </c:pt>
                <c:pt idx="733">
                  <c:v>1464.6373413857591</c:v>
                </c:pt>
                <c:pt idx="734">
                  <c:v>1466.6381998084198</c:v>
                </c:pt>
                <c:pt idx="735">
                  <c:v>1468.639058231081</c:v>
                </c:pt>
                <c:pt idx="736">
                  <c:v>1470.6399166537417</c:v>
                </c:pt>
                <c:pt idx="737">
                  <c:v>1472.6407750764029</c:v>
                </c:pt>
                <c:pt idx="738">
                  <c:v>1474.6416334990636</c:v>
                </c:pt>
                <c:pt idx="739">
                  <c:v>1476.6424919217247</c:v>
                </c:pt>
                <c:pt idx="740">
                  <c:v>1478.6433503443855</c:v>
                </c:pt>
                <c:pt idx="741">
                  <c:v>1480.6442087670466</c:v>
                </c:pt>
                <c:pt idx="742">
                  <c:v>1482.6450671897073</c:v>
                </c:pt>
                <c:pt idx="743">
                  <c:v>1484.6459256123685</c:v>
                </c:pt>
                <c:pt idx="744">
                  <c:v>1486.6467840350292</c:v>
                </c:pt>
                <c:pt idx="745">
                  <c:v>1488.6476424576904</c:v>
                </c:pt>
                <c:pt idx="746">
                  <c:v>1490.6485008803511</c:v>
                </c:pt>
                <c:pt idx="747">
                  <c:v>1492.6493593030123</c:v>
                </c:pt>
                <c:pt idx="748">
                  <c:v>1494.650217725673</c:v>
                </c:pt>
                <c:pt idx="749">
                  <c:v>1496.6510761483341</c:v>
                </c:pt>
                <c:pt idx="750">
                  <c:v>1498.6519345709949</c:v>
                </c:pt>
                <c:pt idx="751">
                  <c:v>1500.652792993656</c:v>
                </c:pt>
                <c:pt idx="752">
                  <c:v>1502.6536514163167</c:v>
                </c:pt>
                <c:pt idx="753">
                  <c:v>1504.6545098389779</c:v>
                </c:pt>
                <c:pt idx="754">
                  <c:v>1506.6553682616386</c:v>
                </c:pt>
                <c:pt idx="755">
                  <c:v>1508.6562266842998</c:v>
                </c:pt>
                <c:pt idx="756">
                  <c:v>1510.6570851069605</c:v>
                </c:pt>
                <c:pt idx="757">
                  <c:v>1512.6579435296217</c:v>
                </c:pt>
                <c:pt idx="758">
                  <c:v>1514.6588019522824</c:v>
                </c:pt>
                <c:pt idx="759">
                  <c:v>1516.6596603749435</c:v>
                </c:pt>
                <c:pt idx="760">
                  <c:v>1518.6605187976043</c:v>
                </c:pt>
                <c:pt idx="761">
                  <c:v>1520.6613772202654</c:v>
                </c:pt>
                <c:pt idx="762">
                  <c:v>1522.6622356429261</c:v>
                </c:pt>
                <c:pt idx="763">
                  <c:v>1524.6630940655873</c:v>
                </c:pt>
                <c:pt idx="764">
                  <c:v>1526.663952488248</c:v>
                </c:pt>
                <c:pt idx="765">
                  <c:v>1528.6648109109092</c:v>
                </c:pt>
                <c:pt idx="766">
                  <c:v>1530.6656693335699</c:v>
                </c:pt>
                <c:pt idx="767">
                  <c:v>1532.6665277562311</c:v>
                </c:pt>
                <c:pt idx="768">
                  <c:v>1534.6673861788918</c:v>
                </c:pt>
                <c:pt idx="769">
                  <c:v>1536.6682446015529</c:v>
                </c:pt>
                <c:pt idx="770">
                  <c:v>1538.6691030242137</c:v>
                </c:pt>
                <c:pt idx="771">
                  <c:v>1540.6699614468748</c:v>
                </c:pt>
                <c:pt idx="772">
                  <c:v>1542.6708198695355</c:v>
                </c:pt>
                <c:pt idx="773">
                  <c:v>1544.6716782921967</c:v>
                </c:pt>
                <c:pt idx="774">
                  <c:v>1546.6725367148574</c:v>
                </c:pt>
                <c:pt idx="775">
                  <c:v>1548.6733951375186</c:v>
                </c:pt>
                <c:pt idx="776">
                  <c:v>1550.6742535601793</c:v>
                </c:pt>
                <c:pt idx="777">
                  <c:v>1552.6751119828405</c:v>
                </c:pt>
                <c:pt idx="778">
                  <c:v>1554.6759704055012</c:v>
                </c:pt>
                <c:pt idx="779">
                  <c:v>1556.6768288281623</c:v>
                </c:pt>
                <c:pt idx="780">
                  <c:v>1558.6776872508231</c:v>
                </c:pt>
                <c:pt idx="781">
                  <c:v>1560.6785456734842</c:v>
                </c:pt>
                <c:pt idx="782">
                  <c:v>1562.6794040961449</c:v>
                </c:pt>
                <c:pt idx="783">
                  <c:v>1564.6802625188061</c:v>
                </c:pt>
                <c:pt idx="784">
                  <c:v>1566.6811209414668</c:v>
                </c:pt>
                <c:pt idx="785">
                  <c:v>1568.681979364128</c:v>
                </c:pt>
                <c:pt idx="786">
                  <c:v>1570.6828377867887</c:v>
                </c:pt>
                <c:pt idx="787">
                  <c:v>1572.6836962094499</c:v>
                </c:pt>
                <c:pt idx="788">
                  <c:v>1574.6845546321106</c:v>
                </c:pt>
                <c:pt idx="789">
                  <c:v>1576.6854130547717</c:v>
                </c:pt>
                <c:pt idx="790">
                  <c:v>1578.6862714774325</c:v>
                </c:pt>
                <c:pt idx="791">
                  <c:v>1580.6871299000936</c:v>
                </c:pt>
                <c:pt idx="792">
                  <c:v>1582.6879883227543</c:v>
                </c:pt>
                <c:pt idx="793">
                  <c:v>1584.6888467454155</c:v>
                </c:pt>
                <c:pt idx="794">
                  <c:v>1586.6897051680762</c:v>
                </c:pt>
                <c:pt idx="795">
                  <c:v>1588.6905635907374</c:v>
                </c:pt>
                <c:pt idx="796">
                  <c:v>1590.6914220133981</c:v>
                </c:pt>
                <c:pt idx="797">
                  <c:v>1592.6922804360593</c:v>
                </c:pt>
                <c:pt idx="798">
                  <c:v>1594.69313885872</c:v>
                </c:pt>
                <c:pt idx="799">
                  <c:v>1596.6939972813811</c:v>
                </c:pt>
                <c:pt idx="800">
                  <c:v>1598.6948557040419</c:v>
                </c:pt>
                <c:pt idx="801">
                  <c:v>1600.695714126703</c:v>
                </c:pt>
                <c:pt idx="802">
                  <c:v>1602.6965725493637</c:v>
                </c:pt>
                <c:pt idx="803">
                  <c:v>1604.6974309720249</c:v>
                </c:pt>
                <c:pt idx="804">
                  <c:v>1606.6982893946856</c:v>
                </c:pt>
                <c:pt idx="805">
                  <c:v>1608.6991478173468</c:v>
                </c:pt>
                <c:pt idx="806">
                  <c:v>1610.7000062400075</c:v>
                </c:pt>
                <c:pt idx="807">
                  <c:v>1612.7008646626687</c:v>
                </c:pt>
                <c:pt idx="808">
                  <c:v>1614.7017230853294</c:v>
                </c:pt>
                <c:pt idx="809">
                  <c:v>1616.7025815079905</c:v>
                </c:pt>
                <c:pt idx="810">
                  <c:v>1618.7034399306513</c:v>
                </c:pt>
                <c:pt idx="811">
                  <c:v>1620.7042983533124</c:v>
                </c:pt>
                <c:pt idx="812">
                  <c:v>1622.7051567759731</c:v>
                </c:pt>
                <c:pt idx="813">
                  <c:v>1624.7060151986343</c:v>
                </c:pt>
                <c:pt idx="814">
                  <c:v>1626.706873621295</c:v>
                </c:pt>
                <c:pt idx="815">
                  <c:v>1628.7077320439562</c:v>
                </c:pt>
                <c:pt idx="816">
                  <c:v>1630.7085904666169</c:v>
                </c:pt>
                <c:pt idx="817">
                  <c:v>1632.7094488892781</c:v>
                </c:pt>
                <c:pt idx="818">
                  <c:v>1634.7103073119388</c:v>
                </c:pt>
                <c:pt idx="819">
                  <c:v>1636.7111657345999</c:v>
                </c:pt>
                <c:pt idx="820">
                  <c:v>1638.7120241572607</c:v>
                </c:pt>
                <c:pt idx="821">
                  <c:v>1640.7128825799218</c:v>
                </c:pt>
                <c:pt idx="822">
                  <c:v>1642.7137410025825</c:v>
                </c:pt>
                <c:pt idx="823">
                  <c:v>1644.7145994252437</c:v>
                </c:pt>
                <c:pt idx="824">
                  <c:v>1646.7154578479044</c:v>
                </c:pt>
                <c:pt idx="825">
                  <c:v>1648.7163162705656</c:v>
                </c:pt>
                <c:pt idx="826">
                  <c:v>1650.7171746932263</c:v>
                </c:pt>
                <c:pt idx="827">
                  <c:v>1652.7180331158875</c:v>
                </c:pt>
                <c:pt idx="828">
                  <c:v>1654.7188915385482</c:v>
                </c:pt>
                <c:pt idx="829">
                  <c:v>1656.7197499612093</c:v>
                </c:pt>
                <c:pt idx="830">
                  <c:v>1658.7206083838701</c:v>
                </c:pt>
                <c:pt idx="831">
                  <c:v>1660.7214668065312</c:v>
                </c:pt>
                <c:pt idx="832">
                  <c:v>1662.7223252291919</c:v>
                </c:pt>
                <c:pt idx="833">
                  <c:v>1664.7231836518531</c:v>
                </c:pt>
                <c:pt idx="834">
                  <c:v>1666.7240420745138</c:v>
                </c:pt>
                <c:pt idx="835">
                  <c:v>1668.724900497175</c:v>
                </c:pt>
                <c:pt idx="836">
                  <c:v>1670.7257589198357</c:v>
                </c:pt>
                <c:pt idx="837">
                  <c:v>1672.7266173424969</c:v>
                </c:pt>
                <c:pt idx="838">
                  <c:v>1674.7274757651576</c:v>
                </c:pt>
                <c:pt idx="839">
                  <c:v>1676.7283341878187</c:v>
                </c:pt>
                <c:pt idx="840">
                  <c:v>1678.7291926104795</c:v>
                </c:pt>
                <c:pt idx="841">
                  <c:v>1680.7300510331406</c:v>
                </c:pt>
                <c:pt idx="842">
                  <c:v>1682.7309094558013</c:v>
                </c:pt>
                <c:pt idx="843">
                  <c:v>1684.7317678784625</c:v>
                </c:pt>
                <c:pt idx="844">
                  <c:v>1686.7326263011232</c:v>
                </c:pt>
                <c:pt idx="845">
                  <c:v>1688.7334847237844</c:v>
                </c:pt>
                <c:pt idx="846">
                  <c:v>1690.7343431464451</c:v>
                </c:pt>
                <c:pt idx="847">
                  <c:v>1692.7352015691063</c:v>
                </c:pt>
                <c:pt idx="848">
                  <c:v>1694.736059991767</c:v>
                </c:pt>
                <c:pt idx="849">
                  <c:v>1696.7369184144281</c:v>
                </c:pt>
                <c:pt idx="850">
                  <c:v>1698.7377768370889</c:v>
                </c:pt>
                <c:pt idx="851">
                  <c:v>1700.73863525975</c:v>
                </c:pt>
                <c:pt idx="852">
                  <c:v>1702.7394936824107</c:v>
                </c:pt>
                <c:pt idx="853">
                  <c:v>1704.7403521050719</c:v>
                </c:pt>
                <c:pt idx="854">
                  <c:v>1706.7412105277326</c:v>
                </c:pt>
                <c:pt idx="855">
                  <c:v>1708.7420689503938</c:v>
                </c:pt>
                <c:pt idx="856">
                  <c:v>1710.7429273730545</c:v>
                </c:pt>
                <c:pt idx="857">
                  <c:v>1712.7437857957157</c:v>
                </c:pt>
                <c:pt idx="858">
                  <c:v>1714.7446442183764</c:v>
                </c:pt>
                <c:pt idx="859">
                  <c:v>1716.7455026410375</c:v>
                </c:pt>
                <c:pt idx="860">
                  <c:v>1718.7463610636983</c:v>
                </c:pt>
                <c:pt idx="861">
                  <c:v>1720.7472194863594</c:v>
                </c:pt>
                <c:pt idx="862">
                  <c:v>1722.7480779090201</c:v>
                </c:pt>
                <c:pt idx="863">
                  <c:v>1724.7489363316813</c:v>
                </c:pt>
                <c:pt idx="864">
                  <c:v>1726.749794754342</c:v>
                </c:pt>
                <c:pt idx="865">
                  <c:v>1728.7506531770032</c:v>
                </c:pt>
                <c:pt idx="866">
                  <c:v>1730.7515115996639</c:v>
                </c:pt>
                <c:pt idx="867">
                  <c:v>1732.7523700223251</c:v>
                </c:pt>
                <c:pt idx="868">
                  <c:v>1734.7532284449858</c:v>
                </c:pt>
                <c:pt idx="869">
                  <c:v>1736.7540868676469</c:v>
                </c:pt>
                <c:pt idx="870">
                  <c:v>1738.7549452903077</c:v>
                </c:pt>
                <c:pt idx="871">
                  <c:v>1740.7558037129688</c:v>
                </c:pt>
                <c:pt idx="872">
                  <c:v>1742.7566621356295</c:v>
                </c:pt>
                <c:pt idx="873">
                  <c:v>1744.7575205582907</c:v>
                </c:pt>
                <c:pt idx="874">
                  <c:v>1746.7583789809514</c:v>
                </c:pt>
                <c:pt idx="875">
                  <c:v>1748.7592374036126</c:v>
                </c:pt>
                <c:pt idx="876">
                  <c:v>1750.7600958262733</c:v>
                </c:pt>
                <c:pt idx="877">
                  <c:v>1752.7609542489345</c:v>
                </c:pt>
                <c:pt idx="878">
                  <c:v>1754.7618126715952</c:v>
                </c:pt>
                <c:pt idx="879">
                  <c:v>1756.7626710942563</c:v>
                </c:pt>
                <c:pt idx="880">
                  <c:v>1758.7635295169171</c:v>
                </c:pt>
                <c:pt idx="881">
                  <c:v>1760.7643879395782</c:v>
                </c:pt>
                <c:pt idx="882">
                  <c:v>1762.7652463622389</c:v>
                </c:pt>
                <c:pt idx="883">
                  <c:v>1764.7661047849001</c:v>
                </c:pt>
                <c:pt idx="884">
                  <c:v>1766.7669632075608</c:v>
                </c:pt>
                <c:pt idx="885">
                  <c:v>1768.767821630222</c:v>
                </c:pt>
                <c:pt idx="886">
                  <c:v>1770.7686800528827</c:v>
                </c:pt>
                <c:pt idx="887">
                  <c:v>1772.7695384755439</c:v>
                </c:pt>
                <c:pt idx="888">
                  <c:v>1774.7703968982046</c:v>
                </c:pt>
                <c:pt idx="889">
                  <c:v>1776.7712553208657</c:v>
                </c:pt>
                <c:pt idx="890">
                  <c:v>1778.7721137435265</c:v>
                </c:pt>
                <c:pt idx="891">
                  <c:v>1780.7729721661876</c:v>
                </c:pt>
                <c:pt idx="892">
                  <c:v>1782.7738305888483</c:v>
                </c:pt>
                <c:pt idx="893">
                  <c:v>1784.7746890115095</c:v>
                </c:pt>
                <c:pt idx="894">
                  <c:v>1786.7755474341702</c:v>
                </c:pt>
                <c:pt idx="895">
                  <c:v>1788.7764058568314</c:v>
                </c:pt>
                <c:pt idx="896">
                  <c:v>1790.7772642794921</c:v>
                </c:pt>
                <c:pt idx="897">
                  <c:v>1792.7781227021533</c:v>
                </c:pt>
                <c:pt idx="898">
                  <c:v>1794.778981124814</c:v>
                </c:pt>
                <c:pt idx="899">
                  <c:v>1796.7798395474751</c:v>
                </c:pt>
                <c:pt idx="900">
                  <c:v>1798.7806979701359</c:v>
                </c:pt>
                <c:pt idx="901">
                  <c:v>1800.781556392797</c:v>
                </c:pt>
                <c:pt idx="902">
                  <c:v>1802.7824148154577</c:v>
                </c:pt>
                <c:pt idx="903">
                  <c:v>1804.7832732381189</c:v>
                </c:pt>
                <c:pt idx="904">
                  <c:v>1806.7841316607796</c:v>
                </c:pt>
                <c:pt idx="905">
                  <c:v>1808.7849900834408</c:v>
                </c:pt>
                <c:pt idx="906">
                  <c:v>1810.7858485061015</c:v>
                </c:pt>
                <c:pt idx="907">
                  <c:v>1812.7867069287627</c:v>
                </c:pt>
                <c:pt idx="908">
                  <c:v>1814.7875653514234</c:v>
                </c:pt>
                <c:pt idx="909">
                  <c:v>1816.7884237740845</c:v>
                </c:pt>
                <c:pt idx="910">
                  <c:v>1818.7892821967453</c:v>
                </c:pt>
                <c:pt idx="911">
                  <c:v>1820.7901406194064</c:v>
                </c:pt>
                <c:pt idx="912">
                  <c:v>1822.7909990420671</c:v>
                </c:pt>
                <c:pt idx="913">
                  <c:v>1824.7918574647283</c:v>
                </c:pt>
                <c:pt idx="914">
                  <c:v>1826.792715887389</c:v>
                </c:pt>
                <c:pt idx="915">
                  <c:v>1828.7935743100502</c:v>
                </c:pt>
                <c:pt idx="916">
                  <c:v>1830.7944327327109</c:v>
                </c:pt>
                <c:pt idx="917">
                  <c:v>1832.7952911553721</c:v>
                </c:pt>
                <c:pt idx="918">
                  <c:v>1834.7961495780328</c:v>
                </c:pt>
                <c:pt idx="919">
                  <c:v>1836.7970080006939</c:v>
                </c:pt>
                <c:pt idx="920">
                  <c:v>1838.7978664233547</c:v>
                </c:pt>
                <c:pt idx="921">
                  <c:v>1840.7987248460158</c:v>
                </c:pt>
                <c:pt idx="922">
                  <c:v>1842.7995832686765</c:v>
                </c:pt>
                <c:pt idx="923">
                  <c:v>1843.8000124800071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613376"/>
        <c:axId val="923616640"/>
      </c:scatterChart>
      <c:valAx>
        <c:axId val="9236133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Effective Tension (Te)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3616640"/>
        <c:crosses val="autoZero"/>
        <c:crossBetween val="midCat"/>
      </c:valAx>
      <c:valAx>
        <c:axId val="92361664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Arc Length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3613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IN" sz="1800" b="1">
                <a:solidFill>
                  <a:schemeClr val="tx1"/>
                </a:solidFill>
              </a:rPr>
              <a:t>Production Riser, VM Stress vs ArcLength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'VM Results'!$D$6:$D$929</c:f>
              <c:numCache>
                <c:formatCode>General</c:formatCode>
                <c:ptCount val="924"/>
                <c:pt idx="0">
                  <c:v>3.8318694419089853E-2</c:v>
                </c:pt>
                <c:pt idx="1">
                  <c:v>0.55040697966345764</c:v>
                </c:pt>
                <c:pt idx="2">
                  <c:v>1.0491594922937766</c:v>
                </c:pt>
                <c:pt idx="3">
                  <c:v>1.8076831290274382</c:v>
                </c:pt>
                <c:pt idx="4">
                  <c:v>156.39178458619776</c:v>
                </c:pt>
                <c:pt idx="5">
                  <c:v>1595.1568575510432</c:v>
                </c:pt>
                <c:pt idx="6">
                  <c:v>1625.4166052581354</c:v>
                </c:pt>
                <c:pt idx="7">
                  <c:v>1632.7417827296699</c:v>
                </c:pt>
                <c:pt idx="8">
                  <c:v>1634.3675259116642</c:v>
                </c:pt>
                <c:pt idx="9">
                  <c:v>1634.645330686277</c:v>
                </c:pt>
                <c:pt idx="10">
                  <c:v>1634.5512752819516</c:v>
                </c:pt>
                <c:pt idx="11">
                  <c:v>1634.3029587756753</c:v>
                </c:pt>
                <c:pt idx="12">
                  <c:v>1634.1105691461603</c:v>
                </c:pt>
                <c:pt idx="13">
                  <c:v>1633.9824061575687</c:v>
                </c:pt>
                <c:pt idx="14">
                  <c:v>1634.0576189380154</c:v>
                </c:pt>
                <c:pt idx="15">
                  <c:v>1634.2653479519747</c:v>
                </c:pt>
                <c:pt idx="16">
                  <c:v>1634.2634857076314</c:v>
                </c:pt>
                <c:pt idx="17">
                  <c:v>1634.1720853625957</c:v>
                </c:pt>
                <c:pt idx="18">
                  <c:v>1634.0981765836998</c:v>
                </c:pt>
                <c:pt idx="19">
                  <c:v>1634.0871700007958</c:v>
                </c:pt>
                <c:pt idx="20">
                  <c:v>1633.9316158803636</c:v>
                </c:pt>
                <c:pt idx="21">
                  <c:v>1633.8795335706052</c:v>
                </c:pt>
                <c:pt idx="22">
                  <c:v>1633.8085645794361</c:v>
                </c:pt>
                <c:pt idx="23">
                  <c:v>1633.7126087577001</c:v>
                </c:pt>
                <c:pt idx="24">
                  <c:v>1633.6622591734879</c:v>
                </c:pt>
                <c:pt idx="25">
                  <c:v>1633.5038303855229</c:v>
                </c:pt>
                <c:pt idx="26">
                  <c:v>1633.4992095381604</c:v>
                </c:pt>
                <c:pt idx="27">
                  <c:v>1633.4202251251279</c:v>
                </c:pt>
                <c:pt idx="28">
                  <c:v>1633.3031814610554</c:v>
                </c:pt>
                <c:pt idx="29">
                  <c:v>1633.2591954666295</c:v>
                </c:pt>
                <c:pt idx="30">
                  <c:v>1633.1355316665379</c:v>
                </c:pt>
                <c:pt idx="31">
                  <c:v>1633.0806401952586</c:v>
                </c:pt>
                <c:pt idx="32">
                  <c:v>1633.0147585143065</c:v>
                </c:pt>
                <c:pt idx="33">
                  <c:v>1632.8957600807871</c:v>
                </c:pt>
                <c:pt idx="34">
                  <c:v>1632.8292767322896</c:v>
                </c:pt>
                <c:pt idx="35">
                  <c:v>1632.7354918093299</c:v>
                </c:pt>
                <c:pt idx="36">
                  <c:v>1632.6955244074875</c:v>
                </c:pt>
                <c:pt idx="37">
                  <c:v>1632.6031283058853</c:v>
                </c:pt>
                <c:pt idx="38">
                  <c:v>1632.499839840875</c:v>
                </c:pt>
                <c:pt idx="39">
                  <c:v>1632.4276724780466</c:v>
                </c:pt>
                <c:pt idx="40">
                  <c:v>1632.350132546281</c:v>
                </c:pt>
                <c:pt idx="41">
                  <c:v>1632.2305742283365</c:v>
                </c:pt>
                <c:pt idx="42">
                  <c:v>1632.1453169157135</c:v>
                </c:pt>
                <c:pt idx="43">
                  <c:v>1632.0933703109415</c:v>
                </c:pt>
                <c:pt idx="44">
                  <c:v>1631.9609085465488</c:v>
                </c:pt>
                <c:pt idx="45">
                  <c:v>1631.8596147355545</c:v>
                </c:pt>
                <c:pt idx="46">
                  <c:v>1631.8232530546638</c:v>
                </c:pt>
                <c:pt idx="47">
                  <c:v>1631.6978123561134</c:v>
                </c:pt>
                <c:pt idx="48">
                  <c:v>1631.5592928224785</c:v>
                </c:pt>
                <c:pt idx="49">
                  <c:v>1631.5630051137034</c:v>
                </c:pt>
                <c:pt idx="50">
                  <c:v>1631.4115303875833</c:v>
                </c:pt>
                <c:pt idx="51">
                  <c:v>1631.3330368719749</c:v>
                </c:pt>
                <c:pt idx="52">
                  <c:v>1631.2548261429699</c:v>
                </c:pt>
                <c:pt idx="53">
                  <c:v>1631.1021719940588</c:v>
                </c:pt>
                <c:pt idx="54">
                  <c:v>1631.064592038314</c:v>
                </c:pt>
                <c:pt idx="55">
                  <c:v>1630.9560920099455</c:v>
                </c:pt>
                <c:pt idx="56">
                  <c:v>1630.814532946127</c:v>
                </c:pt>
                <c:pt idx="57">
                  <c:v>1630.755323750235</c:v>
                </c:pt>
                <c:pt idx="58">
                  <c:v>1630.7049330908064</c:v>
                </c:pt>
                <c:pt idx="59">
                  <c:v>1630.5540558993744</c:v>
                </c:pt>
                <c:pt idx="60">
                  <c:v>1630.4546876023323</c:v>
                </c:pt>
                <c:pt idx="61">
                  <c:v>1630.404044970832</c:v>
                </c:pt>
                <c:pt idx="62">
                  <c:v>1630.2496502434374</c:v>
                </c:pt>
                <c:pt idx="63">
                  <c:v>1630.1764280885338</c:v>
                </c:pt>
                <c:pt idx="64">
                  <c:v>1630.1079880497991</c:v>
                </c:pt>
                <c:pt idx="65">
                  <c:v>1630.0061003209373</c:v>
                </c:pt>
                <c:pt idx="66">
                  <c:v>1629.9072978069303</c:v>
                </c:pt>
                <c:pt idx="67">
                  <c:v>1629.8120134452965</c:v>
                </c:pt>
                <c:pt idx="68">
                  <c:v>1629.7205557294224</c:v>
                </c:pt>
                <c:pt idx="69">
                  <c:v>1629.6327343559772</c:v>
                </c:pt>
                <c:pt idx="70">
                  <c:v>1629.5877578468348</c:v>
                </c:pt>
                <c:pt idx="71">
                  <c:v>1629.4735340858615</c:v>
                </c:pt>
                <c:pt idx="72">
                  <c:v>1629.3305442967628</c:v>
                </c:pt>
                <c:pt idx="73">
                  <c:v>1629.308770696787</c:v>
                </c:pt>
                <c:pt idx="74">
                  <c:v>1629.2170963274257</c:v>
                </c:pt>
                <c:pt idx="75">
                  <c:v>1629.0732015805572</c:v>
                </c:pt>
                <c:pt idx="76">
                  <c:v>1629.0266516795987</c:v>
                </c:pt>
                <c:pt idx="77">
                  <c:v>1628.9443242365787</c:v>
                </c:pt>
                <c:pt idx="78">
                  <c:v>1628.8448192281278</c:v>
                </c:pt>
                <c:pt idx="79">
                  <c:v>1628.7656836519354</c:v>
                </c:pt>
                <c:pt idx="80">
                  <c:v>1628.6869911760682</c:v>
                </c:pt>
                <c:pt idx="81">
                  <c:v>1628.57169307908</c:v>
                </c:pt>
                <c:pt idx="82">
                  <c:v>1628.5137639329951</c:v>
                </c:pt>
                <c:pt idx="83">
                  <c:v>1628.4372767669222</c:v>
                </c:pt>
                <c:pt idx="84">
                  <c:v>1628.3239507919577</c:v>
                </c:pt>
                <c:pt idx="85">
                  <c:v>1628.2486979498358</c:v>
                </c:pt>
                <c:pt idx="86">
                  <c:v>1628.1549233227918</c:v>
                </c:pt>
                <c:pt idx="87">
                  <c:v>1628.0803745941007</c:v>
                </c:pt>
                <c:pt idx="88">
                  <c:v>1628.0066334735313</c:v>
                </c:pt>
                <c:pt idx="89">
                  <c:v>1627.9143622713104</c:v>
                </c:pt>
                <c:pt idx="90">
                  <c:v>1627.8223620857445</c:v>
                </c:pt>
                <c:pt idx="91">
                  <c:v>1627.7309452276363</c:v>
                </c:pt>
                <c:pt idx="92">
                  <c:v>1627.6775090553233</c:v>
                </c:pt>
                <c:pt idx="93">
                  <c:v>1627.5681716104723</c:v>
                </c:pt>
                <c:pt idx="94">
                  <c:v>1627.4592675547065</c:v>
                </c:pt>
                <c:pt idx="95">
                  <c:v>1627.4071325260977</c:v>
                </c:pt>
                <c:pt idx="96">
                  <c:v>1627.3365117732087</c:v>
                </c:pt>
                <c:pt idx="97">
                  <c:v>1627.2103638560729</c:v>
                </c:pt>
                <c:pt idx="98">
                  <c:v>1627.140838465973</c:v>
                </c:pt>
                <c:pt idx="99">
                  <c:v>1627.0718155397337</c:v>
                </c:pt>
                <c:pt idx="100">
                  <c:v>1626.9843679454764</c:v>
                </c:pt>
                <c:pt idx="101">
                  <c:v>1626.8980653105261</c:v>
                </c:pt>
                <c:pt idx="102">
                  <c:v>1626.7932738644431</c:v>
                </c:pt>
                <c:pt idx="103">
                  <c:v>1626.7076781509422</c:v>
                </c:pt>
                <c:pt idx="104">
                  <c:v>1626.6424828614672</c:v>
                </c:pt>
                <c:pt idx="105">
                  <c:v>1626.5778507686591</c:v>
                </c:pt>
                <c:pt idx="106">
                  <c:v>1626.4586871088547</c:v>
                </c:pt>
                <c:pt idx="107">
                  <c:v>1626.3787545415714</c:v>
                </c:pt>
                <c:pt idx="108">
                  <c:v>1626.3013185370987</c:v>
                </c:pt>
                <c:pt idx="109">
                  <c:v>1626.2088847005832</c:v>
                </c:pt>
                <c:pt idx="110">
                  <c:v>1626.1387249098357</c:v>
                </c:pt>
                <c:pt idx="111">
                  <c:v>1626.0526809171636</c:v>
                </c:pt>
                <c:pt idx="112">
                  <c:v>1625.9694554353357</c:v>
                </c:pt>
                <c:pt idx="113">
                  <c:v>1625.869272699968</c:v>
                </c:pt>
                <c:pt idx="114">
                  <c:v>1625.7884858150112</c:v>
                </c:pt>
                <c:pt idx="115">
                  <c:v>1625.7277136020627</c:v>
                </c:pt>
                <c:pt idx="116">
                  <c:v>1625.6112602141707</c:v>
                </c:pt>
                <c:pt idx="117">
                  <c:v>1625.55144702898</c:v>
                </c:pt>
                <c:pt idx="118">
                  <c:v>1625.4734382071824</c:v>
                </c:pt>
                <c:pt idx="119">
                  <c:v>1625.3769752657931</c:v>
                </c:pt>
                <c:pt idx="120">
                  <c:v>1625.2993744681289</c:v>
                </c:pt>
                <c:pt idx="121">
                  <c:v>1625.2220121601601</c:v>
                </c:pt>
                <c:pt idx="122">
                  <c:v>1625.1261185439496</c:v>
                </c:pt>
                <c:pt idx="123">
                  <c:v>1625.0493574763689</c:v>
                </c:pt>
                <c:pt idx="124">
                  <c:v>1624.9727846282824</c:v>
                </c:pt>
                <c:pt idx="125">
                  <c:v>1624.8776162241188</c:v>
                </c:pt>
                <c:pt idx="126">
                  <c:v>1624.8199888483348</c:v>
                </c:pt>
                <c:pt idx="127">
                  <c:v>1624.7247939946442</c:v>
                </c:pt>
                <c:pt idx="128">
                  <c:v>1624.6303318229654</c:v>
                </c:pt>
                <c:pt idx="129">
                  <c:v>1624.5360389666946</c:v>
                </c:pt>
                <c:pt idx="130">
                  <c:v>1624.4790923828839</c:v>
                </c:pt>
                <c:pt idx="131">
                  <c:v>1624.4035377576486</c:v>
                </c:pt>
                <c:pt idx="132">
                  <c:v>1624.3095629187153</c:v>
                </c:pt>
                <c:pt idx="133">
                  <c:v>1624.2345328601239</c:v>
                </c:pt>
                <c:pt idx="134">
                  <c:v>1624.1219318209357</c:v>
                </c:pt>
                <c:pt idx="135">
                  <c:v>1624.0660165231213</c:v>
                </c:pt>
                <c:pt idx="136">
                  <c:v>1623.9914952222096</c:v>
                </c:pt>
                <c:pt idx="137">
                  <c:v>1623.8794044997544</c:v>
                </c:pt>
                <c:pt idx="138">
                  <c:v>1623.8240019085652</c:v>
                </c:pt>
                <c:pt idx="139">
                  <c:v>1623.7314076396881</c:v>
                </c:pt>
                <c:pt idx="140">
                  <c:v>1623.6386112827201</c:v>
                </c:pt>
                <c:pt idx="141">
                  <c:v>1623.5835423886203</c:v>
                </c:pt>
                <c:pt idx="142">
                  <c:v>1623.472510194377</c:v>
                </c:pt>
                <c:pt idx="143">
                  <c:v>1623.3993977974712</c:v>
                </c:pt>
                <c:pt idx="144">
                  <c:v>1623.326091384758</c:v>
                </c:pt>
                <c:pt idx="145">
                  <c:v>1623.2341953078401</c:v>
                </c:pt>
                <c:pt idx="146">
                  <c:v>1623.1614555154586</c:v>
                </c:pt>
                <c:pt idx="147">
                  <c:v>1623.0701394703788</c:v>
                </c:pt>
                <c:pt idx="148">
                  <c:v>1622.9979984617526</c:v>
                </c:pt>
                <c:pt idx="149">
                  <c:v>1622.9069303573149</c:v>
                </c:pt>
                <c:pt idx="150">
                  <c:v>1622.8161094524071</c:v>
                </c:pt>
                <c:pt idx="151">
                  <c:v>1622.7445307904184</c:v>
                </c:pt>
                <c:pt idx="152">
                  <c:v>1622.6732733419628</c:v>
                </c:pt>
                <c:pt idx="153">
                  <c:v>1622.5648469097875</c:v>
                </c:pt>
                <c:pt idx="154">
                  <c:v>1622.4944441104137</c:v>
                </c:pt>
                <c:pt idx="155">
                  <c:v>1622.4246390688538</c:v>
                </c:pt>
                <c:pt idx="156">
                  <c:v>1622.3366474133932</c:v>
                </c:pt>
                <c:pt idx="157">
                  <c:v>1622.249880656288</c:v>
                </c:pt>
                <c:pt idx="158">
                  <c:v>1622.1645188389271</c:v>
                </c:pt>
                <c:pt idx="159">
                  <c:v>1622.099865615123</c:v>
                </c:pt>
                <c:pt idx="160">
                  <c:v>1622.0000488518315</c:v>
                </c:pt>
                <c:pt idx="161">
                  <c:v>1621.9202780116877</c:v>
                </c:pt>
                <c:pt idx="162">
                  <c:v>1621.8421788390365</c:v>
                </c:pt>
                <c:pt idx="163">
                  <c:v>1621.7651839372741</c:v>
                </c:pt>
                <c:pt idx="164">
                  <c:v>1621.6696867101859</c:v>
                </c:pt>
                <c:pt idx="165">
                  <c:v>1621.5936220005126</c:v>
                </c:pt>
                <c:pt idx="166">
                  <c:v>1621.5178965883504</c:v>
                </c:pt>
                <c:pt idx="167">
                  <c:v>1621.423644985437</c:v>
                </c:pt>
                <c:pt idx="168">
                  <c:v>1621.3671328296052</c:v>
                </c:pt>
                <c:pt idx="169">
                  <c:v>1621.2732126627332</c:v>
                </c:pt>
                <c:pt idx="170">
                  <c:v>1621.1981821485181</c:v>
                </c:pt>
                <c:pt idx="171">
                  <c:v>1621.1042789099679</c:v>
                </c:pt>
                <c:pt idx="172">
                  <c:v>1621.0106428006518</c:v>
                </c:pt>
                <c:pt idx="173">
                  <c:v>1620.9548156178846</c:v>
                </c:pt>
                <c:pt idx="174">
                  <c:v>1620.8800515353721</c:v>
                </c:pt>
                <c:pt idx="175">
                  <c:v>1620.7678233952106</c:v>
                </c:pt>
                <c:pt idx="176">
                  <c:v>1620.7121648874279</c:v>
                </c:pt>
                <c:pt idx="177">
                  <c:v>1620.6374015105787</c:v>
                </c:pt>
                <c:pt idx="178">
                  <c:v>1620.5251345669319</c:v>
                </c:pt>
                <c:pt idx="179">
                  <c:v>1620.4508459917922</c:v>
                </c:pt>
                <c:pt idx="180">
                  <c:v>1620.3951905570036</c:v>
                </c:pt>
                <c:pt idx="181">
                  <c:v>1620.3020296014506</c:v>
                </c:pt>
                <c:pt idx="182">
                  <c:v>1620.2087249576043</c:v>
                </c:pt>
                <c:pt idx="183">
                  <c:v>1620.1344319469042</c:v>
                </c:pt>
                <c:pt idx="184">
                  <c:v>1620.0603744900891</c:v>
                </c:pt>
                <c:pt idx="185">
                  <c:v>1619.9673975333865</c:v>
                </c:pt>
                <c:pt idx="186">
                  <c:v>1619.8932099620115</c:v>
                </c:pt>
                <c:pt idx="187">
                  <c:v>1619.819101316232</c:v>
                </c:pt>
                <c:pt idx="188">
                  <c:v>1619.7262630849937</c:v>
                </c:pt>
                <c:pt idx="189">
                  <c:v>1619.6522476875971</c:v>
                </c:pt>
                <c:pt idx="190">
                  <c:v>1619.5782792528212</c:v>
                </c:pt>
                <c:pt idx="191">
                  <c:v>1619.4855825398183</c:v>
                </c:pt>
                <c:pt idx="192">
                  <c:v>1619.3929337304478</c:v>
                </c:pt>
                <c:pt idx="193">
                  <c:v>1619.337885627488</c:v>
                </c:pt>
                <c:pt idx="194">
                  <c:v>1619.2453352283021</c:v>
                </c:pt>
                <c:pt idx="195">
                  <c:v>1619.1715789079897</c:v>
                </c:pt>
                <c:pt idx="196">
                  <c:v>1619.0792270889135</c:v>
                </c:pt>
                <c:pt idx="197">
                  <c:v>1618.9867402109869</c:v>
                </c:pt>
                <c:pt idx="198">
                  <c:v>1618.9321486199437</c:v>
                </c:pt>
                <c:pt idx="199">
                  <c:v>1618.8397828652846</c:v>
                </c:pt>
                <c:pt idx="200">
                  <c:v>1618.7474864813528</c:v>
                </c:pt>
                <c:pt idx="201">
                  <c:v>1618.6931056513124</c:v>
                </c:pt>
                <c:pt idx="202">
                  <c:v>1618.6010411410764</c:v>
                </c:pt>
                <c:pt idx="203">
                  <c:v>1618.4902482484629</c:v>
                </c:pt>
                <c:pt idx="204">
                  <c:v>1618.4362039915436</c:v>
                </c:pt>
                <c:pt idx="205">
                  <c:v>1618.3821416049243</c:v>
                </c:pt>
                <c:pt idx="206">
                  <c:v>1618.2717853347237</c:v>
                </c:pt>
                <c:pt idx="207">
                  <c:v>1618.1807884402972</c:v>
                </c:pt>
                <c:pt idx="208">
                  <c:v>1618.1088748878483</c:v>
                </c:pt>
                <c:pt idx="209">
                  <c:v>1618.0188938859274</c:v>
                </c:pt>
                <c:pt idx="210">
                  <c:v>1617.9669334293478</c:v>
                </c:pt>
                <c:pt idx="211">
                  <c:v>1617.8777561340969</c:v>
                </c:pt>
                <c:pt idx="212">
                  <c:v>1617.770559220068</c:v>
                </c:pt>
                <c:pt idx="213">
                  <c:v>1617.7009935333208</c:v>
                </c:pt>
                <c:pt idx="214">
                  <c:v>1617.6315284762886</c:v>
                </c:pt>
                <c:pt idx="215">
                  <c:v>1617.5436837779246</c:v>
                </c:pt>
                <c:pt idx="216">
                  <c:v>1617.4745651123624</c:v>
                </c:pt>
                <c:pt idx="217">
                  <c:v>1617.3867521513382</c:v>
                </c:pt>
                <c:pt idx="218">
                  <c:v>1617.2802268934915</c:v>
                </c:pt>
                <c:pt idx="219">
                  <c:v>1617.230080257812</c:v>
                </c:pt>
                <c:pt idx="220">
                  <c:v>1617.1613570008026</c:v>
                </c:pt>
                <c:pt idx="221">
                  <c:v>1617.0549605879285</c:v>
                </c:pt>
                <c:pt idx="222">
                  <c:v>1616.9672761847091</c:v>
                </c:pt>
                <c:pt idx="223">
                  <c:v>1616.8984914838904</c:v>
                </c:pt>
                <c:pt idx="224">
                  <c:v>1616.8298285360879</c:v>
                </c:pt>
                <c:pt idx="225">
                  <c:v>1616.7423191548087</c:v>
                </c:pt>
                <c:pt idx="226">
                  <c:v>1616.6548953948807</c:v>
                </c:pt>
                <c:pt idx="227">
                  <c:v>1616.5675284855658</c:v>
                </c:pt>
                <c:pt idx="228">
                  <c:v>1616.4987692849684</c:v>
                </c:pt>
                <c:pt idx="229">
                  <c:v>1616.4300324905259</c:v>
                </c:pt>
                <c:pt idx="230">
                  <c:v>1616.3240525360782</c:v>
                </c:pt>
                <c:pt idx="231">
                  <c:v>1616.2556127634341</c:v>
                </c:pt>
                <c:pt idx="232">
                  <c:v>1616.1680709909531</c:v>
                </c:pt>
                <c:pt idx="233">
                  <c:v>1616.0996137047839</c:v>
                </c:pt>
                <c:pt idx="234">
                  <c:v>1616.0123070965292</c:v>
                </c:pt>
                <c:pt idx="235">
                  <c:v>1615.9250843283362</c:v>
                </c:pt>
                <c:pt idx="236">
                  <c:v>1615.8755650145035</c:v>
                </c:pt>
                <c:pt idx="237">
                  <c:v>1615.7506778341319</c:v>
                </c:pt>
                <c:pt idx="238">
                  <c:v>1615.6821408010576</c:v>
                </c:pt>
                <c:pt idx="239">
                  <c:v>1615.6324977674462</c:v>
                </c:pt>
                <c:pt idx="240">
                  <c:v>1615.5268026659585</c:v>
                </c:pt>
                <c:pt idx="241">
                  <c:v>1615.4396536864085</c:v>
                </c:pt>
                <c:pt idx="242">
                  <c:v>1615.3524324374455</c:v>
                </c:pt>
                <c:pt idx="243">
                  <c:v>1615.3028822751016</c:v>
                </c:pt>
                <c:pt idx="244">
                  <c:v>1615.2160573882404</c:v>
                </c:pt>
                <c:pt idx="245">
                  <c:v>1615.110228639526</c:v>
                </c:pt>
                <c:pt idx="246">
                  <c:v>1615.0417862409372</c:v>
                </c:pt>
                <c:pt idx="247">
                  <c:v>1614.9736579455857</c:v>
                </c:pt>
                <c:pt idx="248">
                  <c:v>1614.8869398800696</c:v>
                </c:pt>
                <c:pt idx="249">
                  <c:v>1614.7999046698278</c:v>
                </c:pt>
                <c:pt idx="250">
                  <c:v>1614.7130000339878</c:v>
                </c:pt>
                <c:pt idx="251">
                  <c:v>1614.644911033974</c:v>
                </c:pt>
                <c:pt idx="252">
                  <c:v>1614.5770257926977</c:v>
                </c:pt>
                <c:pt idx="253">
                  <c:v>1614.4714876760584</c:v>
                </c:pt>
                <c:pt idx="254">
                  <c:v>1614.4035710123824</c:v>
                </c:pt>
                <c:pt idx="255">
                  <c:v>1614.3169669794734</c:v>
                </c:pt>
                <c:pt idx="256">
                  <c:v>1614.2305395966223</c:v>
                </c:pt>
                <c:pt idx="257">
                  <c:v>1614.163075226189</c:v>
                </c:pt>
                <c:pt idx="258">
                  <c:v>1614.0770405614583</c:v>
                </c:pt>
                <c:pt idx="259">
                  <c:v>1614.0097744064765</c:v>
                </c:pt>
                <c:pt idx="260">
                  <c:v>1613.9056220921548</c:v>
                </c:pt>
                <c:pt idx="261">
                  <c:v>1613.8392268299688</c:v>
                </c:pt>
                <c:pt idx="262">
                  <c:v>1613.7729278173115</c:v>
                </c:pt>
                <c:pt idx="263">
                  <c:v>1613.6504403002693</c:v>
                </c:pt>
                <c:pt idx="264">
                  <c:v>1613.6032197259824</c:v>
                </c:pt>
                <c:pt idx="265">
                  <c:v>1613.5184613925148</c:v>
                </c:pt>
                <c:pt idx="266">
                  <c:v>1613.4149838313188</c:v>
                </c:pt>
                <c:pt idx="267">
                  <c:v>1613.367973383155</c:v>
                </c:pt>
                <c:pt idx="268">
                  <c:v>1613.2835064683907</c:v>
                </c:pt>
                <c:pt idx="269">
                  <c:v>1613.180037977251</c:v>
                </c:pt>
                <c:pt idx="270">
                  <c:v>1613.1142399558562</c:v>
                </c:pt>
                <c:pt idx="271">
                  <c:v>1613.0299385386681</c:v>
                </c:pt>
                <c:pt idx="272">
                  <c:v>1612.9453051654414</c:v>
                </c:pt>
                <c:pt idx="273">
                  <c:v>1612.8795591034307</c:v>
                </c:pt>
                <c:pt idx="274">
                  <c:v>1612.7953045000158</c:v>
                </c:pt>
                <c:pt idx="275">
                  <c:v>1612.7107143165833</c:v>
                </c:pt>
                <c:pt idx="276">
                  <c:v>1612.6262329898682</c:v>
                </c:pt>
                <c:pt idx="277">
                  <c:v>1612.5417642008385</c:v>
                </c:pt>
                <c:pt idx="278">
                  <c:v>1612.4574648780715</c:v>
                </c:pt>
                <c:pt idx="279">
                  <c:v>1612.3917964284876</c:v>
                </c:pt>
                <c:pt idx="280">
                  <c:v>1612.3261399845856</c:v>
                </c:pt>
                <c:pt idx="281">
                  <c:v>1612.223100799614</c:v>
                </c:pt>
                <c:pt idx="282">
                  <c:v>1612.1386922955105</c:v>
                </c:pt>
                <c:pt idx="283">
                  <c:v>1612.0730716649923</c:v>
                </c:pt>
                <c:pt idx="284">
                  <c:v>1611.9889402837093</c:v>
                </c:pt>
                <c:pt idx="285">
                  <c:v>1611.9044716127569</c:v>
                </c:pt>
                <c:pt idx="286">
                  <c:v>1611.82001499746</c:v>
                </c:pt>
                <c:pt idx="287">
                  <c:v>1611.7357626164935</c:v>
                </c:pt>
                <c:pt idx="288">
                  <c:v>1611.6703595720155</c:v>
                </c:pt>
                <c:pt idx="289">
                  <c:v>1611.604811708811</c:v>
                </c:pt>
                <c:pt idx="290">
                  <c:v>1611.5017244776952</c:v>
                </c:pt>
                <c:pt idx="291">
                  <c:v>1611.3987110762966</c:v>
                </c:pt>
                <c:pt idx="292">
                  <c:v>1611.3520736849714</c:v>
                </c:pt>
                <c:pt idx="293">
                  <c:v>1611.2678016960936</c:v>
                </c:pt>
                <c:pt idx="294">
                  <c:v>1611.1649249667892</c:v>
                </c:pt>
                <c:pt idx="295">
                  <c:v>1611.1182336977256</c:v>
                </c:pt>
                <c:pt idx="296">
                  <c:v>1611.0151342032561</c:v>
                </c:pt>
                <c:pt idx="297">
                  <c:v>1610.931177347006</c:v>
                </c:pt>
                <c:pt idx="298">
                  <c:v>1610.8845382859652</c:v>
                </c:pt>
                <c:pt idx="299">
                  <c:v>1610.7815932374303</c:v>
                </c:pt>
                <c:pt idx="300">
                  <c:v>1610.6787349050087</c:v>
                </c:pt>
                <c:pt idx="301">
                  <c:v>1610.613398582632</c:v>
                </c:pt>
                <c:pt idx="302">
                  <c:v>1610.5481969104715</c:v>
                </c:pt>
                <c:pt idx="303">
                  <c:v>1610.4643290698816</c:v>
                </c:pt>
                <c:pt idx="304">
                  <c:v>1610.3803672975932</c:v>
                </c:pt>
                <c:pt idx="305">
                  <c:v>1610.2963927248666</c:v>
                </c:pt>
                <c:pt idx="306">
                  <c:v>1610.21278318701</c:v>
                </c:pt>
                <c:pt idx="307">
                  <c:v>1610.1292636945866</c:v>
                </c:pt>
                <c:pt idx="308">
                  <c:v>1610.0646299788343</c:v>
                </c:pt>
                <c:pt idx="309">
                  <c:v>1609.9815640023394</c:v>
                </c:pt>
                <c:pt idx="310">
                  <c:v>1609.8987577185485</c:v>
                </c:pt>
                <c:pt idx="311">
                  <c:v>1609.8163168787671</c:v>
                </c:pt>
                <c:pt idx="312">
                  <c:v>1609.7153539203077</c:v>
                </c:pt>
                <c:pt idx="313">
                  <c:v>1609.6518280728769</c:v>
                </c:pt>
                <c:pt idx="314">
                  <c:v>1609.5886554515532</c:v>
                </c:pt>
                <c:pt idx="315">
                  <c:v>1609.5067179653627</c:v>
                </c:pt>
                <c:pt idx="316">
                  <c:v>1609.4058640843289</c:v>
                </c:pt>
                <c:pt idx="317">
                  <c:v>1609.3240778239153</c:v>
                </c:pt>
                <c:pt idx="318">
                  <c:v>1609.2610347327745</c:v>
                </c:pt>
                <c:pt idx="319">
                  <c:v>1609.1603640887627</c:v>
                </c:pt>
                <c:pt idx="320">
                  <c:v>1609.0973219956534</c:v>
                </c:pt>
                <c:pt idx="321">
                  <c:v>1609.0153586450183</c:v>
                </c:pt>
                <c:pt idx="322">
                  <c:v>1608.9336937443295</c:v>
                </c:pt>
                <c:pt idx="323">
                  <c:v>1608.8707768015706</c:v>
                </c:pt>
                <c:pt idx="324">
                  <c:v>1608.7511879836507</c:v>
                </c:pt>
                <c:pt idx="325">
                  <c:v>1608.6884752008552</c:v>
                </c:pt>
                <c:pt idx="326">
                  <c:v>1608.6254169487247</c:v>
                </c:pt>
                <c:pt idx="327">
                  <c:v>1608.5246178671146</c:v>
                </c:pt>
                <c:pt idx="328">
                  <c:v>1608.4430449177869</c:v>
                </c:pt>
                <c:pt idx="329">
                  <c:v>1608.3800943108458</c:v>
                </c:pt>
                <c:pt idx="330">
                  <c:v>1608.2982745355498</c:v>
                </c:pt>
                <c:pt idx="331">
                  <c:v>1608.1976461697639</c:v>
                </c:pt>
                <c:pt idx="332">
                  <c:v>1608.1159290931841</c:v>
                </c:pt>
                <c:pt idx="333">
                  <c:v>1608.0531483004081</c:v>
                </c:pt>
                <c:pt idx="334">
                  <c:v>1607.9900204545793</c:v>
                </c:pt>
                <c:pt idx="335">
                  <c:v>1607.8894399091598</c:v>
                </c:pt>
                <c:pt idx="336">
                  <c:v>1607.8077956169532</c:v>
                </c:pt>
                <c:pt idx="337">
                  <c:v>1607.7259971122294</c:v>
                </c:pt>
                <c:pt idx="338">
                  <c:v>1607.6442016338531</c:v>
                </c:pt>
                <c:pt idx="339">
                  <c:v>1607.5626628593102</c:v>
                </c:pt>
                <c:pt idx="340">
                  <c:v>1607.4807769669528</c:v>
                </c:pt>
                <c:pt idx="341">
                  <c:v>1607.4178274308415</c:v>
                </c:pt>
                <c:pt idx="342">
                  <c:v>1607.3362373741022</c:v>
                </c:pt>
                <c:pt idx="343">
                  <c:v>1607.2543609827364</c:v>
                </c:pt>
                <c:pt idx="344">
                  <c:v>1607.1538690809073</c:v>
                </c:pt>
                <c:pt idx="345">
                  <c:v>1607.0722892152994</c:v>
                </c:pt>
                <c:pt idx="346">
                  <c:v>1607.0281328339224</c:v>
                </c:pt>
                <c:pt idx="347">
                  <c:v>1606.9275915884557</c:v>
                </c:pt>
                <c:pt idx="348">
                  <c:v>1606.8270547400489</c:v>
                </c:pt>
                <c:pt idx="349">
                  <c:v>1606.7830083879262</c:v>
                </c:pt>
                <c:pt idx="350">
                  <c:v>1606.6824822847661</c:v>
                </c:pt>
                <c:pt idx="351">
                  <c:v>1606.6008962813553</c:v>
                </c:pt>
                <c:pt idx="352">
                  <c:v>1606.5379374210872</c:v>
                </c:pt>
                <c:pt idx="353">
                  <c:v>1606.4373400089776</c:v>
                </c:pt>
                <c:pt idx="354">
                  <c:v>1606.3558821593531</c:v>
                </c:pt>
                <c:pt idx="355">
                  <c:v>1606.2930601619039</c:v>
                </c:pt>
                <c:pt idx="356">
                  <c:v>1606.2114482130605</c:v>
                </c:pt>
                <c:pt idx="357">
                  <c:v>1606.1109325630223</c:v>
                </c:pt>
                <c:pt idx="358">
                  <c:v>1606.0482023157313</c:v>
                </c:pt>
                <c:pt idx="359">
                  <c:v>1605.9669071848048</c:v>
                </c:pt>
                <c:pt idx="360">
                  <c:v>1605.8665464144212</c:v>
                </c:pt>
                <c:pt idx="361">
                  <c:v>1605.803946688261</c:v>
                </c:pt>
                <c:pt idx="362">
                  <c:v>1605.7413240724775</c:v>
                </c:pt>
                <c:pt idx="363">
                  <c:v>1605.6415273308871</c:v>
                </c:pt>
                <c:pt idx="364">
                  <c:v>1605.5600797579866</c:v>
                </c:pt>
                <c:pt idx="365">
                  <c:v>1605.4786471715231</c:v>
                </c:pt>
                <c:pt idx="366">
                  <c:v>1605.3975762234691</c:v>
                </c:pt>
                <c:pt idx="367">
                  <c:v>1605.3350357091906</c:v>
                </c:pt>
                <c:pt idx="368">
                  <c:v>1605.2351059492967</c:v>
                </c:pt>
                <c:pt idx="369">
                  <c:v>1605.1537992003755</c:v>
                </c:pt>
                <c:pt idx="370">
                  <c:v>1605.0912709794034</c:v>
                </c:pt>
                <c:pt idx="371">
                  <c:v>1604.9912516645525</c:v>
                </c:pt>
                <c:pt idx="372">
                  <c:v>1604.9288200197354</c:v>
                </c:pt>
                <c:pt idx="373">
                  <c:v>1604.8476695743316</c:v>
                </c:pt>
                <c:pt idx="374">
                  <c:v>1604.7475801014862</c:v>
                </c:pt>
                <c:pt idx="375">
                  <c:v>1604.6851910192215</c:v>
                </c:pt>
                <c:pt idx="376">
                  <c:v>1604.6037580342945</c:v>
                </c:pt>
                <c:pt idx="377">
                  <c:v>1604.5224985121883</c:v>
                </c:pt>
                <c:pt idx="378">
                  <c:v>1604.4224944293446</c:v>
                </c:pt>
                <c:pt idx="379">
                  <c:v>1604.3597480524531</c:v>
                </c:pt>
                <c:pt idx="380">
                  <c:v>1604.2972953134965</c:v>
                </c:pt>
                <c:pt idx="381">
                  <c:v>1604.1969563975458</c:v>
                </c:pt>
                <c:pt idx="382">
                  <c:v>1604.1153429720835</c:v>
                </c:pt>
                <c:pt idx="383">
                  <c:v>1604.0336118006717</c:v>
                </c:pt>
                <c:pt idx="384">
                  <c:v>1603.9703462896703</c:v>
                </c:pt>
                <c:pt idx="385">
                  <c:v>1603.869443155605</c:v>
                </c:pt>
                <c:pt idx="386">
                  <c:v>1603.7868599163446</c:v>
                </c:pt>
                <c:pt idx="387">
                  <c:v>1603.7232607377807</c:v>
                </c:pt>
                <c:pt idx="388">
                  <c:v>1603.6405309928166</c:v>
                </c:pt>
                <c:pt idx="389">
                  <c:v>1603.5765683881712</c:v>
                </c:pt>
                <c:pt idx="390">
                  <c:v>1603.4750427273607</c:v>
                </c:pt>
                <c:pt idx="391">
                  <c:v>1603.3732921766668</c:v>
                </c:pt>
                <c:pt idx="392">
                  <c:v>1603.3094254071641</c:v>
                </c:pt>
                <c:pt idx="393">
                  <c:v>1603.2452930769061</c:v>
                </c:pt>
                <c:pt idx="394">
                  <c:v>1603.162535937335</c:v>
                </c:pt>
                <c:pt idx="395">
                  <c:v>1603.0796196353051</c:v>
                </c:pt>
                <c:pt idx="396">
                  <c:v>1602.9967640020357</c:v>
                </c:pt>
                <c:pt idx="397">
                  <c:v>1602.9138496327098</c:v>
                </c:pt>
                <c:pt idx="398">
                  <c:v>1602.831190973779</c:v>
                </c:pt>
                <c:pt idx="399">
                  <c:v>1602.748278710897</c:v>
                </c:pt>
                <c:pt idx="400">
                  <c:v>1602.6840440166486</c:v>
                </c:pt>
                <c:pt idx="401">
                  <c:v>1602.6013787014276</c:v>
                </c:pt>
                <c:pt idx="402">
                  <c:v>1602.4996719838339</c:v>
                </c:pt>
                <c:pt idx="403">
                  <c:v>1602.4355590869998</c:v>
                </c:pt>
                <c:pt idx="404">
                  <c:v>1602.3526766114826</c:v>
                </c:pt>
                <c:pt idx="405">
                  <c:v>1602.2698087788374</c:v>
                </c:pt>
                <c:pt idx="406">
                  <c:v>1602.205396038152</c:v>
                </c:pt>
                <c:pt idx="407">
                  <c:v>1602.1034311741612</c:v>
                </c:pt>
                <c:pt idx="408">
                  <c:v>1602.0203595320115</c:v>
                </c:pt>
                <c:pt idx="409">
                  <c:v>1601.9556167679762</c:v>
                </c:pt>
                <c:pt idx="410">
                  <c:v>1601.8908123296992</c:v>
                </c:pt>
                <c:pt idx="411">
                  <c:v>1601.7880228922265</c:v>
                </c:pt>
                <c:pt idx="412">
                  <c:v>1601.6854651799561</c:v>
                </c:pt>
                <c:pt idx="413">
                  <c:v>1601.6389052442732</c:v>
                </c:pt>
                <c:pt idx="414">
                  <c:v>1601.5735832976418</c:v>
                </c:pt>
                <c:pt idx="415">
                  <c:v>1601.4519459643475</c:v>
                </c:pt>
                <c:pt idx="416">
                  <c:v>1601.3865936962086</c:v>
                </c:pt>
                <c:pt idx="417">
                  <c:v>1601.3212833296768</c:v>
                </c:pt>
                <c:pt idx="418">
                  <c:v>1601.2182399384362</c:v>
                </c:pt>
                <c:pt idx="419">
                  <c:v>1601.1531206543452</c:v>
                </c:pt>
                <c:pt idx="420">
                  <c:v>1601.068995572894</c:v>
                </c:pt>
                <c:pt idx="421">
                  <c:v>1600.9849588707661</c:v>
                </c:pt>
                <c:pt idx="422">
                  <c:v>1600.9197662781048</c:v>
                </c:pt>
                <c:pt idx="423">
                  <c:v>1600.8171138472323</c:v>
                </c:pt>
                <c:pt idx="424">
                  <c:v>1600.7331146806857</c:v>
                </c:pt>
                <c:pt idx="425">
                  <c:v>1600.6867634674911</c:v>
                </c:pt>
                <c:pt idx="426">
                  <c:v>1600.5841563500137</c:v>
                </c:pt>
                <c:pt idx="427">
                  <c:v>1600.5001680214216</c:v>
                </c:pt>
                <c:pt idx="428">
                  <c:v>1600.4165683785006</c:v>
                </c:pt>
                <c:pt idx="429">
                  <c:v>1600.3515284217508</c:v>
                </c:pt>
                <c:pt idx="430">
                  <c:v>1600.2865865301778</c:v>
                </c:pt>
                <c:pt idx="431">
                  <c:v>1600.1653909618124</c:v>
                </c:pt>
                <c:pt idx="432">
                  <c:v>1600.1006231373985</c:v>
                </c:pt>
                <c:pt idx="433">
                  <c:v>1600.0357369285459</c:v>
                </c:pt>
                <c:pt idx="434">
                  <c:v>1599.93339706458</c:v>
                </c:pt>
                <c:pt idx="435">
                  <c:v>1599.8686863801274</c:v>
                </c:pt>
                <c:pt idx="436">
                  <c:v>1599.7852015981334</c:v>
                </c:pt>
                <c:pt idx="437">
                  <c:v>1599.6830172824475</c:v>
                </c:pt>
                <c:pt idx="438">
                  <c:v>1599.6371047796931</c:v>
                </c:pt>
                <c:pt idx="439">
                  <c:v>1599.5537395218739</c:v>
                </c:pt>
                <c:pt idx="440">
                  <c:v>1599.4517724454965</c:v>
                </c:pt>
                <c:pt idx="441">
                  <c:v>1599.3871668660911</c:v>
                </c:pt>
                <c:pt idx="442">
                  <c:v>1599.2850862294999</c:v>
                </c:pt>
                <c:pt idx="443">
                  <c:v>1599.2209506819158</c:v>
                </c:pt>
                <c:pt idx="444">
                  <c:v>1599.1564070236857</c:v>
                </c:pt>
                <c:pt idx="445">
                  <c:v>1599.0545085786398</c:v>
                </c:pt>
                <c:pt idx="446">
                  <c:v>1598.990143937426</c:v>
                </c:pt>
                <c:pt idx="447">
                  <c:v>1598.8885218411519</c:v>
                </c:pt>
                <c:pt idx="448">
                  <c:v>1598.8242390915866</c:v>
                </c:pt>
                <c:pt idx="449">
                  <c:v>1598.7412206856493</c:v>
                </c:pt>
                <c:pt idx="450">
                  <c:v>1598.6584000353787</c:v>
                </c:pt>
                <c:pt idx="451">
                  <c:v>1598.5847533097415</c:v>
                </c:pt>
                <c:pt idx="452">
                  <c:v>1598.4833332449318</c:v>
                </c:pt>
                <c:pt idx="453">
                  <c:v>1598.4286385525161</c:v>
                </c:pt>
                <c:pt idx="454">
                  <c:v>1598.3365856390162</c:v>
                </c:pt>
                <c:pt idx="455">
                  <c:v>1598.2537994345755</c:v>
                </c:pt>
                <c:pt idx="456">
                  <c:v>1598.1804945335948</c:v>
                </c:pt>
                <c:pt idx="457">
                  <c:v>1598.097868523819</c:v>
                </c:pt>
                <c:pt idx="458">
                  <c:v>1598.0153273015924</c:v>
                </c:pt>
                <c:pt idx="459">
                  <c:v>1597.9419381176563</c:v>
                </c:pt>
                <c:pt idx="460">
                  <c:v>1597.8499829419295</c:v>
                </c:pt>
                <c:pt idx="461">
                  <c:v>1597.7768862424948</c:v>
                </c:pt>
                <c:pt idx="462">
                  <c:v>1597.7036629693037</c:v>
                </c:pt>
                <c:pt idx="463">
                  <c:v>1597.6118572854052</c:v>
                </c:pt>
                <c:pt idx="464">
                  <c:v>1597.5386151277855</c:v>
                </c:pt>
                <c:pt idx="465">
                  <c:v>1597.4469933911284</c:v>
                </c:pt>
                <c:pt idx="466">
                  <c:v>1597.3740386491429</c:v>
                </c:pt>
                <c:pt idx="467">
                  <c:v>1597.3103869226543</c:v>
                </c:pt>
                <c:pt idx="468">
                  <c:v>1597.2092708939149</c:v>
                </c:pt>
                <c:pt idx="469">
                  <c:v>1597.127335649415</c:v>
                </c:pt>
                <c:pt idx="470">
                  <c:v>1597.0637809320299</c:v>
                </c:pt>
                <c:pt idx="471">
                  <c:v>1596.9721154895842</c:v>
                </c:pt>
                <c:pt idx="472">
                  <c:v>1596.8902449372376</c:v>
                </c:pt>
                <c:pt idx="473">
                  <c:v>1596.8081750214956</c:v>
                </c:pt>
                <c:pt idx="474">
                  <c:v>1596.7357062516321</c:v>
                </c:pt>
                <c:pt idx="475">
                  <c:v>1596.663136359165</c:v>
                </c:pt>
                <c:pt idx="476">
                  <c:v>1596.5625178897715</c:v>
                </c:pt>
                <c:pt idx="477">
                  <c:v>1596.490158662571</c:v>
                </c:pt>
                <c:pt idx="478">
                  <c:v>1596.4273046018</c:v>
                </c:pt>
                <c:pt idx="479">
                  <c:v>1596.3267976912407</c:v>
                </c:pt>
                <c:pt idx="480">
                  <c:v>1596.2452822431903</c:v>
                </c:pt>
                <c:pt idx="481">
                  <c:v>1596.1823467650299</c:v>
                </c:pt>
                <c:pt idx="482">
                  <c:v>1596.0914996203255</c:v>
                </c:pt>
                <c:pt idx="483">
                  <c:v>1596.0008682636858</c:v>
                </c:pt>
                <c:pt idx="484">
                  <c:v>1595.9381085930002</c:v>
                </c:pt>
                <c:pt idx="485">
                  <c:v>1595.8567886772107</c:v>
                </c:pt>
                <c:pt idx="486">
                  <c:v>1595.7661776278862</c:v>
                </c:pt>
                <c:pt idx="487">
                  <c:v>1595.685074316661</c:v>
                </c:pt>
                <c:pt idx="488">
                  <c:v>1595.6131646589224</c:v>
                </c:pt>
                <c:pt idx="489">
                  <c:v>1595.5322790845787</c:v>
                </c:pt>
                <c:pt idx="490">
                  <c:v>1595.4512968764427</c:v>
                </c:pt>
                <c:pt idx="491">
                  <c:v>1595.3701804961415</c:v>
                </c:pt>
                <c:pt idx="492">
                  <c:v>1595.2892823476459</c:v>
                </c:pt>
                <c:pt idx="493">
                  <c:v>1595.2084832687324</c:v>
                </c:pt>
                <c:pt idx="494">
                  <c:v>1595.127805400291</c:v>
                </c:pt>
                <c:pt idx="495">
                  <c:v>1595.0563228608783</c:v>
                </c:pt>
                <c:pt idx="496">
                  <c:v>1594.9664777613775</c:v>
                </c:pt>
                <c:pt idx="497">
                  <c:v>1594.8953141166796</c:v>
                </c:pt>
                <c:pt idx="498">
                  <c:v>1594.8053980397838</c:v>
                </c:pt>
                <c:pt idx="499">
                  <c:v>1594.7247751178847</c:v>
                </c:pt>
                <c:pt idx="500">
                  <c:v>1594.6537974500998</c:v>
                </c:pt>
                <c:pt idx="501">
                  <c:v>1594.5641643879007</c:v>
                </c:pt>
                <c:pt idx="502">
                  <c:v>1594.4838235680538</c:v>
                </c:pt>
                <c:pt idx="503">
                  <c:v>1594.4130885724824</c:v>
                </c:pt>
                <c:pt idx="504">
                  <c:v>1594.3327696579763</c:v>
                </c:pt>
                <c:pt idx="505">
                  <c:v>1594.2434721507477</c:v>
                </c:pt>
                <c:pt idx="506">
                  <c:v>1594.1727516643941</c:v>
                </c:pt>
                <c:pt idx="507">
                  <c:v>1594.0834634544651</c:v>
                </c:pt>
                <c:pt idx="508">
                  <c:v>1594.0034535663071</c:v>
                </c:pt>
                <c:pt idx="509">
                  <c:v>1593.9328728924008</c:v>
                </c:pt>
                <c:pt idx="510">
                  <c:v>1593.8530937858659</c:v>
                </c:pt>
                <c:pt idx="511">
                  <c:v>1593.7636962598738</c:v>
                </c:pt>
                <c:pt idx="512">
                  <c:v>1593.684057998747</c:v>
                </c:pt>
                <c:pt idx="513">
                  <c:v>1593.6136649356456</c:v>
                </c:pt>
                <c:pt idx="514">
                  <c:v>1593.5243702486669</c:v>
                </c:pt>
                <c:pt idx="515">
                  <c:v>1593.4445101380757</c:v>
                </c:pt>
                <c:pt idx="516">
                  <c:v>1593.3650088086295</c:v>
                </c:pt>
                <c:pt idx="517">
                  <c:v>1593.2850625234212</c:v>
                </c:pt>
                <c:pt idx="518">
                  <c:v>1593.2145086481</c:v>
                </c:pt>
                <c:pt idx="519">
                  <c:v>1593.1255337747643</c:v>
                </c:pt>
                <c:pt idx="520">
                  <c:v>1593.0456952414784</c:v>
                </c:pt>
                <c:pt idx="521">
                  <c:v>1592.9660162729897</c:v>
                </c:pt>
                <c:pt idx="522">
                  <c:v>1592.8861822048975</c:v>
                </c:pt>
                <c:pt idx="523">
                  <c:v>1592.8064095479631</c:v>
                </c:pt>
                <c:pt idx="524">
                  <c:v>1592.7172883255555</c:v>
                </c:pt>
                <c:pt idx="525">
                  <c:v>1592.6562361995495</c:v>
                </c:pt>
                <c:pt idx="526">
                  <c:v>1592.5671776405954</c:v>
                </c:pt>
                <c:pt idx="527">
                  <c:v>1592.477963335954</c:v>
                </c:pt>
                <c:pt idx="528">
                  <c:v>1592.4075867395575</c:v>
                </c:pt>
                <c:pt idx="529">
                  <c:v>1592.3278612892209</c:v>
                </c:pt>
                <c:pt idx="530">
                  <c:v>1592.2481967154306</c:v>
                </c:pt>
                <c:pt idx="531">
                  <c:v>1592.1683763148162</c:v>
                </c:pt>
                <c:pt idx="532">
                  <c:v>1592.0791688438105</c:v>
                </c:pt>
                <c:pt idx="533">
                  <c:v>1592.0087990109487</c:v>
                </c:pt>
                <c:pt idx="534">
                  <c:v>1591.9290803040408</c:v>
                </c:pt>
                <c:pt idx="535">
                  <c:v>1591.8400340199983</c:v>
                </c:pt>
                <c:pt idx="536">
                  <c:v>1591.7602202932367</c:v>
                </c:pt>
                <c:pt idx="537">
                  <c:v>1591.6897963186004</c:v>
                </c:pt>
                <c:pt idx="538">
                  <c:v>1591.6100447467718</c:v>
                </c:pt>
                <c:pt idx="539">
                  <c:v>1591.5115559414576</c:v>
                </c:pt>
                <c:pt idx="540">
                  <c:v>1591.4506816220737</c:v>
                </c:pt>
                <c:pt idx="541">
                  <c:v>1591.3707769153416</c:v>
                </c:pt>
                <c:pt idx="542">
                  <c:v>1591.281837806298</c:v>
                </c:pt>
                <c:pt idx="543">
                  <c:v>1591.2021313085579</c:v>
                </c:pt>
                <c:pt idx="544">
                  <c:v>1591.1221329632021</c:v>
                </c:pt>
                <c:pt idx="545">
                  <c:v>1591.0424886790913</c:v>
                </c:pt>
                <c:pt idx="546">
                  <c:v>1590.962884108676</c:v>
                </c:pt>
                <c:pt idx="547">
                  <c:v>1590.8925332961912</c:v>
                </c:pt>
                <c:pt idx="548">
                  <c:v>1590.8032498320915</c:v>
                </c:pt>
                <c:pt idx="549">
                  <c:v>1590.7234539722567</c:v>
                </c:pt>
                <c:pt idx="550">
                  <c:v>1590.6439144985686</c:v>
                </c:pt>
                <c:pt idx="551">
                  <c:v>1590.5548308369898</c:v>
                </c:pt>
                <c:pt idx="552">
                  <c:v>1590.4843893305895</c:v>
                </c:pt>
                <c:pt idx="553">
                  <c:v>1590.4140854544307</c:v>
                </c:pt>
                <c:pt idx="554">
                  <c:v>1590.3250655108241</c:v>
                </c:pt>
                <c:pt idx="555">
                  <c:v>1590.2357920589197</c:v>
                </c:pt>
                <c:pt idx="556">
                  <c:v>1590.156104104384</c:v>
                </c:pt>
                <c:pt idx="557">
                  <c:v>1590.0858654810845</c:v>
                </c:pt>
                <c:pt idx="558">
                  <c:v>1590.0059848670364</c:v>
                </c:pt>
                <c:pt idx="559">
                  <c:v>1589.9264096710642</c:v>
                </c:pt>
                <c:pt idx="560">
                  <c:v>1589.8467765974001</c:v>
                </c:pt>
                <c:pt idx="561">
                  <c:v>1589.757463099691</c:v>
                </c:pt>
                <c:pt idx="562">
                  <c:v>1589.6777945768363</c:v>
                </c:pt>
                <c:pt idx="563">
                  <c:v>1589.6075056185653</c:v>
                </c:pt>
                <c:pt idx="564">
                  <c:v>1589.5185005943208</c:v>
                </c:pt>
                <c:pt idx="565">
                  <c:v>1589.438679476267</c:v>
                </c:pt>
                <c:pt idx="566">
                  <c:v>1589.3682972840597</c:v>
                </c:pt>
                <c:pt idx="567">
                  <c:v>1589.2793458238225</c:v>
                </c:pt>
                <c:pt idx="568">
                  <c:v>1589.2089667599155</c:v>
                </c:pt>
                <c:pt idx="569">
                  <c:v>1589.11987162487</c:v>
                </c:pt>
                <c:pt idx="570">
                  <c:v>1589.0402051055203</c:v>
                </c:pt>
                <c:pt idx="571">
                  <c:v>1588.9604422862692</c:v>
                </c:pt>
                <c:pt idx="572">
                  <c:v>1588.880789322503</c:v>
                </c:pt>
                <c:pt idx="573">
                  <c:v>1588.8010296989589</c:v>
                </c:pt>
                <c:pt idx="574">
                  <c:v>1588.72127170003</c:v>
                </c:pt>
                <c:pt idx="575">
                  <c:v>1588.6417214456121</c:v>
                </c:pt>
                <c:pt idx="576">
                  <c:v>1588.5619666982939</c:v>
                </c:pt>
                <c:pt idx="577">
                  <c:v>1588.4823218066986</c:v>
                </c:pt>
                <c:pt idx="578">
                  <c:v>1588.3931818314993</c:v>
                </c:pt>
                <c:pt idx="579">
                  <c:v>1588.3322090142885</c:v>
                </c:pt>
                <c:pt idx="580">
                  <c:v>1588.2432295429101</c:v>
                </c:pt>
                <c:pt idx="581">
                  <c:v>1588.1541435150855</c:v>
                </c:pt>
                <c:pt idx="582">
                  <c:v>1588.0743987079697</c:v>
                </c:pt>
                <c:pt idx="583">
                  <c:v>1588.0041523295554</c:v>
                </c:pt>
                <c:pt idx="584">
                  <c:v>1587.9244109144008</c:v>
                </c:pt>
                <c:pt idx="585">
                  <c:v>1587.8354398741549</c:v>
                </c:pt>
                <c:pt idx="586">
                  <c:v>1587.7651393831738</c:v>
                </c:pt>
                <c:pt idx="587">
                  <c:v>1587.6759656159636</c:v>
                </c:pt>
                <c:pt idx="588">
                  <c:v>1587.5963882820977</c:v>
                </c:pt>
                <c:pt idx="589">
                  <c:v>1587.5260930040458</c:v>
                </c:pt>
                <c:pt idx="590">
                  <c:v>1587.4369244696754</c:v>
                </c:pt>
                <c:pt idx="591">
                  <c:v>1587.3573523917794</c:v>
                </c:pt>
                <c:pt idx="592">
                  <c:v>1587.2870134369059</c:v>
                </c:pt>
                <c:pt idx="593">
                  <c:v>1587.1981053791612</c:v>
                </c:pt>
                <c:pt idx="594">
                  <c:v>1587.1183324739702</c:v>
                </c:pt>
                <c:pt idx="595">
                  <c:v>1587.0386103648923</c:v>
                </c:pt>
                <c:pt idx="596">
                  <c:v>1586.9590472545676</c:v>
                </c:pt>
                <c:pt idx="597">
                  <c:v>1586.8793777890139</c:v>
                </c:pt>
                <c:pt idx="598">
                  <c:v>1586.7902235919801</c:v>
                </c:pt>
                <c:pt idx="599">
                  <c:v>1586.7200545361454</c:v>
                </c:pt>
                <c:pt idx="600">
                  <c:v>1586.6497791495663</c:v>
                </c:pt>
                <c:pt idx="601">
                  <c:v>1586.5605814941173</c:v>
                </c:pt>
                <c:pt idx="602">
                  <c:v>1586.4716899321443</c:v>
                </c:pt>
                <c:pt idx="603">
                  <c:v>1586.3920316244023</c:v>
                </c:pt>
                <c:pt idx="604">
                  <c:v>1586.3217147601233</c:v>
                </c:pt>
                <c:pt idx="605">
                  <c:v>1586.242119398273</c:v>
                </c:pt>
                <c:pt idx="606">
                  <c:v>1586.1623687638589</c:v>
                </c:pt>
                <c:pt idx="607">
                  <c:v>1586.0734867268861</c:v>
                </c:pt>
                <c:pt idx="608">
                  <c:v>1585.9938380147987</c:v>
                </c:pt>
                <c:pt idx="609">
                  <c:v>1585.9234817458296</c:v>
                </c:pt>
                <c:pt idx="610">
                  <c:v>1585.8345565200027</c:v>
                </c:pt>
                <c:pt idx="611">
                  <c:v>1585.754913684674</c:v>
                </c:pt>
                <c:pt idx="612">
                  <c:v>1585.6845633311639</c:v>
                </c:pt>
                <c:pt idx="613">
                  <c:v>1585.5955949916308</c:v>
                </c:pt>
                <c:pt idx="614">
                  <c:v>1585.5159581397536</c:v>
                </c:pt>
                <c:pt idx="615">
                  <c:v>1585.4363232967839</c:v>
                </c:pt>
                <c:pt idx="616">
                  <c:v>1585.3567495757225</c:v>
                </c:pt>
                <c:pt idx="617">
                  <c:v>1585.2770697474011</c:v>
                </c:pt>
                <c:pt idx="618">
                  <c:v>1585.1973919707973</c:v>
                </c:pt>
                <c:pt idx="619">
                  <c:v>1585.1178734361024</c:v>
                </c:pt>
                <c:pt idx="620">
                  <c:v>1585.0288602540923</c:v>
                </c:pt>
                <c:pt idx="621">
                  <c:v>1584.9585282190565</c:v>
                </c:pt>
                <c:pt idx="622">
                  <c:v>1584.8789668670099</c:v>
                </c:pt>
                <c:pt idx="623">
                  <c:v>1584.7993485694274</c:v>
                </c:pt>
                <c:pt idx="624">
                  <c:v>1584.7197323956318</c:v>
                </c:pt>
                <c:pt idx="625">
                  <c:v>1584.6306315987101</c:v>
                </c:pt>
                <c:pt idx="626">
                  <c:v>1584.5510787320479</c:v>
                </c:pt>
                <c:pt idx="627">
                  <c:v>1584.4808575973013</c:v>
                </c:pt>
                <c:pt idx="628">
                  <c:v>1584.4012500282349</c:v>
                </c:pt>
                <c:pt idx="629">
                  <c:v>1584.3123150429647</c:v>
                </c:pt>
                <c:pt idx="630">
                  <c:v>1584.232662763867</c:v>
                </c:pt>
                <c:pt idx="631">
                  <c:v>1584.1530126799419</c:v>
                </c:pt>
                <c:pt idx="632">
                  <c:v>1584.0734729149397</c:v>
                </c:pt>
                <c:pt idx="633">
                  <c:v>1584.0032650007379</c:v>
                </c:pt>
                <c:pt idx="634">
                  <c:v>1583.9142820873592</c:v>
                </c:pt>
                <c:pt idx="635">
                  <c:v>1583.8347490491717</c:v>
                </c:pt>
                <c:pt idx="636">
                  <c:v>1583.7551101904573</c:v>
                </c:pt>
                <c:pt idx="637">
                  <c:v>1583.6660358720651</c:v>
                </c:pt>
                <c:pt idx="638">
                  <c:v>1583.5958393409092</c:v>
                </c:pt>
                <c:pt idx="639">
                  <c:v>1583.5164136665703</c:v>
                </c:pt>
                <c:pt idx="640">
                  <c:v>1583.436685814846</c:v>
                </c:pt>
                <c:pt idx="641">
                  <c:v>1583.3571076345547</c:v>
                </c:pt>
                <c:pt idx="642">
                  <c:v>1583.2682512416329</c:v>
                </c:pt>
                <c:pt idx="643">
                  <c:v>1583.1980173360507</c:v>
                </c:pt>
                <c:pt idx="644">
                  <c:v>1583.1183971729881</c:v>
                </c:pt>
                <c:pt idx="645">
                  <c:v>1583.0293907803214</c:v>
                </c:pt>
                <c:pt idx="646">
                  <c:v>1582.9499326545008</c:v>
                </c:pt>
                <c:pt idx="647">
                  <c:v>1582.870270677219</c:v>
                </c:pt>
                <c:pt idx="648">
                  <c:v>1582.8000981112025</c:v>
                </c:pt>
                <c:pt idx="649">
                  <c:v>1582.7112588020627</c:v>
                </c:pt>
                <c:pt idx="650">
                  <c:v>1582.631653535632</c:v>
                </c:pt>
                <c:pt idx="651">
                  <c:v>1582.5614395257217</c:v>
                </c:pt>
                <c:pt idx="652">
                  <c:v>1582.463062189971</c:v>
                </c:pt>
                <c:pt idx="653">
                  <c:v>1582.3930107722035</c:v>
                </c:pt>
                <c:pt idx="654">
                  <c:v>1582.3227558334099</c:v>
                </c:pt>
                <c:pt idx="655">
                  <c:v>1582.2244360994146</c:v>
                </c:pt>
                <c:pt idx="656">
                  <c:v>1582.1543934871904</c:v>
                </c:pt>
                <c:pt idx="657">
                  <c:v>1582.074759087064</c:v>
                </c:pt>
                <c:pt idx="658">
                  <c:v>1581.9858377778246</c:v>
                </c:pt>
                <c:pt idx="659">
                  <c:v>1581.9156484154582</c:v>
                </c:pt>
                <c:pt idx="660">
                  <c:v>1581.8268430002774</c:v>
                </c:pt>
                <c:pt idx="661">
                  <c:v>1581.7566623753728</c:v>
                </c:pt>
                <c:pt idx="662">
                  <c:v>1581.6770491252821</c:v>
                </c:pt>
                <c:pt idx="663">
                  <c:v>1581.5881515760047</c:v>
                </c:pt>
                <c:pt idx="664">
                  <c:v>1581.5087578504149</c:v>
                </c:pt>
                <c:pt idx="665">
                  <c:v>1581.4291662875048</c:v>
                </c:pt>
                <c:pt idx="666">
                  <c:v>1581.3496834054552</c:v>
                </c:pt>
                <c:pt idx="667">
                  <c:v>1581.2701640615992</c:v>
                </c:pt>
                <c:pt idx="668">
                  <c:v>1581.2001572357267</c:v>
                </c:pt>
                <c:pt idx="669">
                  <c:v>1581.1113340492007</c:v>
                </c:pt>
                <c:pt idx="670">
                  <c:v>1581.0224868287567</c:v>
                </c:pt>
                <c:pt idx="671">
                  <c:v>1580.9523999074777</c:v>
                </c:pt>
                <c:pt idx="672">
                  <c:v>1580.8779153014357</c:v>
                </c:pt>
                <c:pt idx="673">
                  <c:v>1580.7844505930955</c:v>
                </c:pt>
                <c:pt idx="674">
                  <c:v>1580.7099300177567</c:v>
                </c:pt>
                <c:pt idx="675">
                  <c:v>1580.6307542928173</c:v>
                </c:pt>
                <c:pt idx="676">
                  <c:v>1580.5469497111544</c:v>
                </c:pt>
                <c:pt idx="677">
                  <c:v>1580.4729384043562</c:v>
                </c:pt>
                <c:pt idx="678">
                  <c:v>1580.389476516382</c:v>
                </c:pt>
                <c:pt idx="679">
                  <c:v>1580.311010322981</c:v>
                </c:pt>
                <c:pt idx="680">
                  <c:v>1580.2282273074006</c:v>
                </c:pt>
                <c:pt idx="681">
                  <c:v>1580.1506743539285</c:v>
                </c:pt>
                <c:pt idx="682">
                  <c:v>1580.0687779843217</c:v>
                </c:pt>
                <c:pt idx="683">
                  <c:v>1579.9877064380196</c:v>
                </c:pt>
                <c:pt idx="684">
                  <c:v>1579.9121775613221</c:v>
                </c:pt>
                <c:pt idx="685">
                  <c:v>1579.8284939212617</c:v>
                </c:pt>
                <c:pt idx="686">
                  <c:v>1579.7467234087678</c:v>
                </c:pt>
                <c:pt idx="687">
                  <c:v>1579.6667439508956</c:v>
                </c:pt>
                <c:pt idx="688">
                  <c:v>1579.5895448793183</c:v>
                </c:pt>
                <c:pt idx="689">
                  <c:v>1579.519822454411</c:v>
                </c:pt>
                <c:pt idx="690">
                  <c:v>1579.4217586545494</c:v>
                </c:pt>
                <c:pt idx="691">
                  <c:v>1579.2960710230275</c:v>
                </c:pt>
                <c:pt idx="692">
                  <c:v>1579.1612261318037</c:v>
                </c:pt>
                <c:pt idx="693">
                  <c:v>1579.0237792462274</c:v>
                </c:pt>
                <c:pt idx="694">
                  <c:v>1578.8985461860066</c:v>
                </c:pt>
                <c:pt idx="695">
                  <c:v>1578.7624527481591</c:v>
                </c:pt>
                <c:pt idx="696">
                  <c:v>1578.6251288480669</c:v>
                </c:pt>
                <c:pt idx="697">
                  <c:v>1578.4962686670826</c:v>
                </c:pt>
                <c:pt idx="698">
                  <c:v>1578.3622615380098</c:v>
                </c:pt>
                <c:pt idx="699">
                  <c:v>1578.2276575533992</c:v>
                </c:pt>
                <c:pt idx="700">
                  <c:v>1578.0926265532185</c:v>
                </c:pt>
                <c:pt idx="701">
                  <c:v>1577.9574084485021</c:v>
                </c:pt>
                <c:pt idx="702">
                  <c:v>1577.8265647379508</c:v>
                </c:pt>
                <c:pt idx="703">
                  <c:v>1577.6956095766529</c:v>
                </c:pt>
                <c:pt idx="704">
                  <c:v>1577.5598476293471</c:v>
                </c:pt>
                <c:pt idx="705">
                  <c:v>1577.4239983785026</c:v>
                </c:pt>
                <c:pt idx="706">
                  <c:v>1577.2928231525348</c:v>
                </c:pt>
                <c:pt idx="707">
                  <c:v>1577.1568177384252</c:v>
                </c:pt>
                <c:pt idx="708">
                  <c:v>1577.0255196035557</c:v>
                </c:pt>
                <c:pt idx="709">
                  <c:v>1576.8942029689583</c:v>
                </c:pt>
                <c:pt idx="710">
                  <c:v>1576.7535011653404</c:v>
                </c:pt>
                <c:pt idx="711">
                  <c:v>1576.6268590464733</c:v>
                </c:pt>
                <c:pt idx="712">
                  <c:v>1576.4907942755658</c:v>
                </c:pt>
                <c:pt idx="713">
                  <c:v>1576.3548831953708</c:v>
                </c:pt>
                <c:pt idx="714">
                  <c:v>1576.2235210010203</c:v>
                </c:pt>
                <c:pt idx="715">
                  <c:v>1576.0874826457186</c:v>
                </c:pt>
                <c:pt idx="716">
                  <c:v>1575.9609315690764</c:v>
                </c:pt>
                <c:pt idx="717">
                  <c:v>1575.8202832180464</c:v>
                </c:pt>
                <c:pt idx="718">
                  <c:v>1575.6890264033714</c:v>
                </c:pt>
                <c:pt idx="719">
                  <c:v>1575.5577375106154</c:v>
                </c:pt>
                <c:pt idx="720">
                  <c:v>1575.4171406334858</c:v>
                </c:pt>
                <c:pt idx="721">
                  <c:v>1575.2906747955878</c:v>
                </c:pt>
                <c:pt idx="722">
                  <c:v>1575.1548036709285</c:v>
                </c:pt>
                <c:pt idx="723">
                  <c:v>1575.0187459030165</c:v>
                </c:pt>
                <c:pt idx="724">
                  <c:v>1574.8922902729323</c:v>
                </c:pt>
                <c:pt idx="725">
                  <c:v>1574.751841646734</c:v>
                </c:pt>
                <c:pt idx="726">
                  <c:v>1574.6160031477941</c:v>
                </c:pt>
                <c:pt idx="727">
                  <c:v>1574.4896107511954</c:v>
                </c:pt>
                <c:pt idx="728">
                  <c:v>1574.3539140861847</c:v>
                </c:pt>
                <c:pt idx="729">
                  <c:v>1574.2181408411934</c:v>
                </c:pt>
                <c:pt idx="730">
                  <c:v>1574.082439305914</c:v>
                </c:pt>
                <c:pt idx="731">
                  <c:v>1573.9514481299673</c:v>
                </c:pt>
                <c:pt idx="732">
                  <c:v>1573.8204799380676</c:v>
                </c:pt>
                <c:pt idx="733">
                  <c:v>1573.6848473240273</c:v>
                </c:pt>
                <c:pt idx="734">
                  <c:v>1573.5538766114084</c:v>
                </c:pt>
                <c:pt idx="735">
                  <c:v>1573.4183407703113</c:v>
                </c:pt>
                <c:pt idx="736">
                  <c:v>1573.2827797213724</c:v>
                </c:pt>
                <c:pt idx="737">
                  <c:v>1573.1472431230088</c:v>
                </c:pt>
                <c:pt idx="738">
                  <c:v>1573.0162617740621</c:v>
                </c:pt>
                <c:pt idx="739">
                  <c:v>1572.8854132882418</c:v>
                </c:pt>
                <c:pt idx="740">
                  <c:v>1572.7500012083747</c:v>
                </c:pt>
                <c:pt idx="741">
                  <c:v>1572.619228419419</c:v>
                </c:pt>
                <c:pt idx="742">
                  <c:v>1572.47910620469</c:v>
                </c:pt>
                <c:pt idx="743">
                  <c:v>1572.3484350723763</c:v>
                </c:pt>
                <c:pt idx="744">
                  <c:v>1572.2177658646933</c:v>
                </c:pt>
                <c:pt idx="745">
                  <c:v>1572.0777481853211</c:v>
                </c:pt>
                <c:pt idx="746">
                  <c:v>1571.9471084952897</c:v>
                </c:pt>
                <c:pt idx="747">
                  <c:v>1571.8165211178996</c:v>
                </c:pt>
                <c:pt idx="748">
                  <c:v>1571.681273981749</c:v>
                </c:pt>
                <c:pt idx="749">
                  <c:v>1571.5460551456383</c:v>
                </c:pt>
                <c:pt idx="750">
                  <c:v>1571.4153954910125</c:v>
                </c:pt>
                <c:pt idx="751">
                  <c:v>1571.2802343158148</c:v>
                </c:pt>
                <c:pt idx="752">
                  <c:v>1571.1450777969883</c:v>
                </c:pt>
                <c:pt idx="753">
                  <c:v>1571.0100004503645</c:v>
                </c:pt>
                <c:pt idx="754">
                  <c:v>1570.8796162257368</c:v>
                </c:pt>
                <c:pt idx="755">
                  <c:v>1570.7445253336668</c:v>
                </c:pt>
                <c:pt idx="756">
                  <c:v>1570.6142519419757</c:v>
                </c:pt>
                <c:pt idx="757">
                  <c:v>1570.4792479193638</c:v>
                </c:pt>
                <c:pt idx="758">
                  <c:v>1570.3395878498686</c:v>
                </c:pt>
                <c:pt idx="759">
                  <c:v>1570.2139153109636</c:v>
                </c:pt>
                <c:pt idx="760">
                  <c:v>1570.0790322697735</c:v>
                </c:pt>
                <c:pt idx="761">
                  <c:v>1569.9441574000698</c:v>
                </c:pt>
                <c:pt idx="762">
                  <c:v>1569.8093406022303</c:v>
                </c:pt>
                <c:pt idx="763">
                  <c:v>1569.6745575651998</c:v>
                </c:pt>
                <c:pt idx="764">
                  <c:v>1569.5444964843125</c:v>
                </c:pt>
                <c:pt idx="765">
                  <c:v>1569.4097823092702</c:v>
                </c:pt>
                <c:pt idx="766">
                  <c:v>1569.27507850505</c:v>
                </c:pt>
                <c:pt idx="767">
                  <c:v>1569.1404597520482</c:v>
                </c:pt>
                <c:pt idx="768">
                  <c:v>1569.010382859258</c:v>
                </c:pt>
                <c:pt idx="769">
                  <c:v>1568.8757624115192</c:v>
                </c:pt>
                <c:pt idx="770">
                  <c:v>1568.7365654700234</c:v>
                </c:pt>
                <c:pt idx="771">
                  <c:v>1568.611444513718</c:v>
                </c:pt>
                <c:pt idx="772">
                  <c:v>1568.47227354444</c:v>
                </c:pt>
                <c:pt idx="773">
                  <c:v>1568.3378783401722</c:v>
                </c:pt>
                <c:pt idx="774">
                  <c:v>1568.2128729133592</c:v>
                </c:pt>
                <c:pt idx="775">
                  <c:v>1568.0736618093154</c:v>
                </c:pt>
                <c:pt idx="776">
                  <c:v>1567.9346479678063</c:v>
                </c:pt>
                <c:pt idx="777">
                  <c:v>1567.8050998035237</c:v>
                </c:pt>
                <c:pt idx="778">
                  <c:v>1567.6755432846051</c:v>
                </c:pt>
                <c:pt idx="779">
                  <c:v>1567.5366777521153</c:v>
                </c:pt>
                <c:pt idx="780">
                  <c:v>1567.4025670726603</c:v>
                </c:pt>
                <c:pt idx="781">
                  <c:v>1567.273137514255</c:v>
                </c:pt>
                <c:pt idx="782">
                  <c:v>1567.1389312708636</c:v>
                </c:pt>
                <c:pt idx="783">
                  <c:v>1567.004901524874</c:v>
                </c:pt>
                <c:pt idx="784">
                  <c:v>1566.8709412723624</c:v>
                </c:pt>
                <c:pt idx="785">
                  <c:v>1566.7370511349416</c:v>
                </c:pt>
                <c:pt idx="786">
                  <c:v>1566.6031574016342</c:v>
                </c:pt>
                <c:pt idx="787">
                  <c:v>1566.469310279273</c:v>
                </c:pt>
                <c:pt idx="788">
                  <c:v>1566.3355600136947</c:v>
                </c:pt>
                <c:pt idx="789">
                  <c:v>1566.2016509194248</c:v>
                </c:pt>
                <c:pt idx="790">
                  <c:v>1566.0679724398451</c:v>
                </c:pt>
                <c:pt idx="791">
                  <c:v>1565.9343432719336</c:v>
                </c:pt>
                <c:pt idx="792">
                  <c:v>1565.8030832377233</c:v>
                </c:pt>
                <c:pt idx="793">
                  <c:v>1565.6695796507529</c:v>
                </c:pt>
                <c:pt idx="794">
                  <c:v>1565.53360166941</c:v>
                </c:pt>
                <c:pt idx="795">
                  <c:v>1565.4001521848727</c:v>
                </c:pt>
                <c:pt idx="796">
                  <c:v>1565.2667308750804</c:v>
                </c:pt>
                <c:pt idx="797">
                  <c:v>1565.1334625595039</c:v>
                </c:pt>
                <c:pt idx="798">
                  <c:v>1565.0001991690835</c:v>
                </c:pt>
                <c:pt idx="799">
                  <c:v>1564.8669415050115</c:v>
                </c:pt>
                <c:pt idx="800">
                  <c:v>1564.7336572589604</c:v>
                </c:pt>
                <c:pt idx="801">
                  <c:v>1564.5958745775367</c:v>
                </c:pt>
                <c:pt idx="802">
                  <c:v>1564.4651318049873</c:v>
                </c:pt>
                <c:pt idx="803">
                  <c:v>1564.3345222045134</c:v>
                </c:pt>
                <c:pt idx="804">
                  <c:v>1564.1969404831937</c:v>
                </c:pt>
                <c:pt idx="805">
                  <c:v>1564.063875391709</c:v>
                </c:pt>
                <c:pt idx="806">
                  <c:v>1563.9310537020629</c:v>
                </c:pt>
                <c:pt idx="807">
                  <c:v>1563.7960000944142</c:v>
                </c:pt>
                <c:pt idx="808">
                  <c:v>1563.6633288374076</c:v>
                </c:pt>
                <c:pt idx="809">
                  <c:v>1563.5306969903647</c:v>
                </c:pt>
                <c:pt idx="810">
                  <c:v>1563.3979980175077</c:v>
                </c:pt>
                <c:pt idx="811">
                  <c:v>1563.260834642185</c:v>
                </c:pt>
                <c:pt idx="812">
                  <c:v>1563.1284014987682</c:v>
                </c:pt>
                <c:pt idx="813">
                  <c:v>1562.9984054064792</c:v>
                </c:pt>
                <c:pt idx="814">
                  <c:v>1562.8614469387828</c:v>
                </c:pt>
                <c:pt idx="815">
                  <c:v>1562.7267207957996</c:v>
                </c:pt>
                <c:pt idx="816">
                  <c:v>1562.5922482348249</c:v>
                </c:pt>
                <c:pt idx="817">
                  <c:v>1562.4625361868013</c:v>
                </c:pt>
                <c:pt idx="818">
                  <c:v>1562.3281852807215</c:v>
                </c:pt>
                <c:pt idx="819">
                  <c:v>1562.1939342375024</c:v>
                </c:pt>
                <c:pt idx="820">
                  <c:v>1562.0596022003915</c:v>
                </c:pt>
                <c:pt idx="821">
                  <c:v>1561.9254799153919</c:v>
                </c:pt>
                <c:pt idx="822">
                  <c:v>1561.7938050703324</c:v>
                </c:pt>
                <c:pt idx="823">
                  <c:v>1561.6575223270238</c:v>
                </c:pt>
                <c:pt idx="824">
                  <c:v>1561.5258266009296</c:v>
                </c:pt>
                <c:pt idx="825">
                  <c:v>1561.3920515662699</c:v>
                </c:pt>
                <c:pt idx="826">
                  <c:v>1561.2583604356448</c:v>
                </c:pt>
                <c:pt idx="827">
                  <c:v>1561.1247297174068</c:v>
                </c:pt>
                <c:pt idx="828">
                  <c:v>1560.9911856834203</c:v>
                </c:pt>
                <c:pt idx="829">
                  <c:v>1560.8575974667976</c:v>
                </c:pt>
                <c:pt idx="830">
                  <c:v>1560.7242809094885</c:v>
                </c:pt>
                <c:pt idx="831">
                  <c:v>1560.5909807938774</c:v>
                </c:pt>
                <c:pt idx="832">
                  <c:v>1560.4554791343694</c:v>
                </c:pt>
                <c:pt idx="833">
                  <c:v>1560.3199144552229</c:v>
                </c:pt>
                <c:pt idx="834">
                  <c:v>1560.1892657072578</c:v>
                </c:pt>
                <c:pt idx="835">
                  <c:v>1560.058739238063</c:v>
                </c:pt>
                <c:pt idx="836">
                  <c:v>1559.9212551451585</c:v>
                </c:pt>
                <c:pt idx="837">
                  <c:v>1559.7884273722723</c:v>
                </c:pt>
                <c:pt idx="838">
                  <c:v>1559.6535028888532</c:v>
                </c:pt>
                <c:pt idx="839">
                  <c:v>1559.5210265982494</c:v>
                </c:pt>
                <c:pt idx="840">
                  <c:v>1559.3886563676438</c:v>
                </c:pt>
                <c:pt idx="841">
                  <c:v>1559.2515365443601</c:v>
                </c:pt>
                <c:pt idx="842">
                  <c:v>1559.1217404173456</c:v>
                </c:pt>
                <c:pt idx="843">
                  <c:v>1558.9850117562448</c:v>
                </c:pt>
                <c:pt idx="844">
                  <c:v>1558.8530846739266</c:v>
                </c:pt>
                <c:pt idx="845">
                  <c:v>1558.7211161121918</c:v>
                </c:pt>
                <c:pt idx="846">
                  <c:v>1558.5847346356127</c:v>
                </c:pt>
                <c:pt idx="847">
                  <c:v>1558.4508169628548</c:v>
                </c:pt>
                <c:pt idx="848">
                  <c:v>1558.3169963909393</c:v>
                </c:pt>
                <c:pt idx="849">
                  <c:v>1558.1878805675262</c:v>
                </c:pt>
                <c:pt idx="850">
                  <c:v>1558.0496476897918</c:v>
                </c:pt>
                <c:pt idx="851">
                  <c:v>1557.9162065133066</c:v>
                </c:pt>
                <c:pt idx="852">
                  <c:v>1557.786292521618</c:v>
                </c:pt>
                <c:pt idx="853">
                  <c:v>1557.6484653722409</c:v>
                </c:pt>
                <c:pt idx="854">
                  <c:v>1557.5154245990157</c:v>
                </c:pt>
                <c:pt idx="855">
                  <c:v>1557.3837066306221</c:v>
                </c:pt>
                <c:pt idx="856">
                  <c:v>1557.2496658241855</c:v>
                </c:pt>
                <c:pt idx="857">
                  <c:v>1557.115888266949</c:v>
                </c:pt>
                <c:pt idx="858">
                  <c:v>1556.9810723478274</c:v>
                </c:pt>
                <c:pt idx="859">
                  <c:v>1556.8474573779038</c:v>
                </c:pt>
                <c:pt idx="860">
                  <c:v>1556.7153105500672</c:v>
                </c:pt>
                <c:pt idx="861">
                  <c:v>1556.5809614966306</c:v>
                </c:pt>
                <c:pt idx="862">
                  <c:v>1556.4479538613084</c:v>
                </c:pt>
                <c:pt idx="863">
                  <c:v>1556.3137643617113</c:v>
                </c:pt>
                <c:pt idx="864">
                  <c:v>1556.1787351447767</c:v>
                </c:pt>
                <c:pt idx="865">
                  <c:v>1556.0462028352315</c:v>
                </c:pt>
                <c:pt idx="866">
                  <c:v>1555.9136940892083</c:v>
                </c:pt>
                <c:pt idx="867">
                  <c:v>1555.7791571813982</c:v>
                </c:pt>
                <c:pt idx="868">
                  <c:v>1555.6447941587405</c:v>
                </c:pt>
                <c:pt idx="869">
                  <c:v>1555.5116350304338</c:v>
                </c:pt>
                <c:pt idx="870">
                  <c:v>1555.3787998993339</c:v>
                </c:pt>
                <c:pt idx="871">
                  <c:v>1555.2449871194835</c:v>
                </c:pt>
                <c:pt idx="872">
                  <c:v>1555.110004465866</c:v>
                </c:pt>
                <c:pt idx="873">
                  <c:v>1554.9765624407528</c:v>
                </c:pt>
                <c:pt idx="874">
                  <c:v>1554.8444808693025</c:v>
                </c:pt>
                <c:pt idx="875">
                  <c:v>1554.7100633234716</c:v>
                </c:pt>
                <c:pt idx="876">
                  <c:v>1554.5760068876186</c:v>
                </c:pt>
                <c:pt idx="877">
                  <c:v>1554.4421426959198</c:v>
                </c:pt>
                <c:pt idx="878">
                  <c:v>1554.3094920090452</c:v>
                </c:pt>
                <c:pt idx="879">
                  <c:v>1554.1760184722716</c:v>
                </c:pt>
                <c:pt idx="880">
                  <c:v>1554.0403790181717</c:v>
                </c:pt>
                <c:pt idx="881">
                  <c:v>1553.9082863820622</c:v>
                </c:pt>
                <c:pt idx="882">
                  <c:v>1553.774203711248</c:v>
                </c:pt>
                <c:pt idx="883">
                  <c:v>1553.6402874037121</c:v>
                </c:pt>
                <c:pt idx="884">
                  <c:v>1553.507563694772</c:v>
                </c:pt>
                <c:pt idx="885">
                  <c:v>1553.373987118747</c:v>
                </c:pt>
                <c:pt idx="886">
                  <c:v>1553.2399615927441</c:v>
                </c:pt>
                <c:pt idx="887">
                  <c:v>1553.10533921552</c:v>
                </c:pt>
                <c:pt idx="888">
                  <c:v>1552.9721601460385</c:v>
                </c:pt>
                <c:pt idx="889">
                  <c:v>1552.8390645074571</c:v>
                </c:pt>
                <c:pt idx="890">
                  <c:v>1552.7058712317958</c:v>
                </c:pt>
                <c:pt idx="891">
                  <c:v>1552.5710997990777</c:v>
                </c:pt>
                <c:pt idx="892">
                  <c:v>1552.437478015433</c:v>
                </c:pt>
                <c:pt idx="893">
                  <c:v>1552.3047941101427</c:v>
                </c:pt>
                <c:pt idx="894">
                  <c:v>1552.1703727398408</c:v>
                </c:pt>
                <c:pt idx="895">
                  <c:v>1552.0368883612762</c:v>
                </c:pt>
                <c:pt idx="896">
                  <c:v>1551.9035209068395</c:v>
                </c:pt>
                <c:pt idx="897">
                  <c:v>1551.7692980194588</c:v>
                </c:pt>
                <c:pt idx="898">
                  <c:v>1551.6356581324703</c:v>
                </c:pt>
                <c:pt idx="899">
                  <c:v>1551.5029097478828</c:v>
                </c:pt>
                <c:pt idx="900">
                  <c:v>1551.368796207274</c:v>
                </c:pt>
                <c:pt idx="901">
                  <c:v>1551.2345248155257</c:v>
                </c:pt>
                <c:pt idx="902">
                  <c:v>1551.1013233270132</c:v>
                </c:pt>
                <c:pt idx="903">
                  <c:v>1550.9678166241365</c:v>
                </c:pt>
                <c:pt idx="904">
                  <c:v>1550.8343416855662</c:v>
                </c:pt>
                <c:pt idx="905">
                  <c:v>1550.7001570070511</c:v>
                </c:pt>
                <c:pt idx="906">
                  <c:v>1550.5666135971239</c:v>
                </c:pt>
                <c:pt idx="907">
                  <c:v>1550.4331976487838</c:v>
                </c:pt>
                <c:pt idx="908">
                  <c:v>1550.2994493607732</c:v>
                </c:pt>
                <c:pt idx="909">
                  <c:v>1550.16592104297</c:v>
                </c:pt>
                <c:pt idx="910">
                  <c:v>1550.031847357171</c:v>
                </c:pt>
                <c:pt idx="911">
                  <c:v>1549.8984491651781</c:v>
                </c:pt>
                <c:pt idx="912">
                  <c:v>1549.7649706309317</c:v>
                </c:pt>
                <c:pt idx="913">
                  <c:v>1549.6309930118935</c:v>
                </c:pt>
                <c:pt idx="914">
                  <c:v>1549.4973776758372</c:v>
                </c:pt>
                <c:pt idx="915">
                  <c:v>1549.3637754360022</c:v>
                </c:pt>
                <c:pt idx="916">
                  <c:v>1549.2302623239113</c:v>
                </c:pt>
                <c:pt idx="917">
                  <c:v>1549.0965005323021</c:v>
                </c:pt>
                <c:pt idx="918">
                  <c:v>1548.962628386834</c:v>
                </c:pt>
                <c:pt idx="919">
                  <c:v>1548.8282808749243</c:v>
                </c:pt>
                <c:pt idx="920">
                  <c:v>1548.6924808838232</c:v>
                </c:pt>
                <c:pt idx="921">
                  <c:v>1548.5501555003918</c:v>
                </c:pt>
                <c:pt idx="922">
                  <c:v>1548.3821198794799</c:v>
                </c:pt>
                <c:pt idx="923">
                  <c:v>1548.2880115326473</c:v>
                </c:pt>
              </c:numCache>
            </c:numRef>
          </c:xVal>
          <c:yVal>
            <c:numRef>
              <c:f>'VM Results'!$B$6:$B$929</c:f>
              <c:numCache>
                <c:formatCode>General</c:formatCode>
                <c:ptCount val="924"/>
                <c:pt idx="0">
                  <c:v>0</c:v>
                </c:pt>
                <c:pt idx="1">
                  <c:v>1.2</c:v>
                </c:pt>
                <c:pt idx="2">
                  <c:v>3.3</c:v>
                </c:pt>
                <c:pt idx="3">
                  <c:v>5.0999999999999996</c:v>
                </c:pt>
                <c:pt idx="4">
                  <c:v>6.9997084548104951</c:v>
                </c:pt>
                <c:pt idx="5">
                  <c:v>8.999125364431487</c:v>
                </c:pt>
                <c:pt idx="6">
                  <c:v>10.998542274052479</c:v>
                </c:pt>
                <c:pt idx="7">
                  <c:v>12.997959183673469</c:v>
                </c:pt>
                <c:pt idx="8">
                  <c:v>14.997376093294459</c:v>
                </c:pt>
                <c:pt idx="9">
                  <c:v>16.996793002915449</c:v>
                </c:pt>
                <c:pt idx="10">
                  <c:v>18.99620991253644</c:v>
                </c:pt>
                <c:pt idx="11">
                  <c:v>20.99562682215743</c:v>
                </c:pt>
                <c:pt idx="12">
                  <c:v>22.99504373177842</c:v>
                </c:pt>
                <c:pt idx="13">
                  <c:v>24.99446064139941</c:v>
                </c:pt>
                <c:pt idx="14">
                  <c:v>26.9938775510204</c:v>
                </c:pt>
                <c:pt idx="15">
                  <c:v>28.99329446064139</c:v>
                </c:pt>
                <c:pt idx="16">
                  <c:v>30.992711370262381</c:v>
                </c:pt>
                <c:pt idx="17">
                  <c:v>32.992128279883367</c:v>
                </c:pt>
                <c:pt idx="18">
                  <c:v>34.991545189504357</c:v>
                </c:pt>
                <c:pt idx="19">
                  <c:v>36.990962099125348</c:v>
                </c:pt>
                <c:pt idx="20">
                  <c:v>38.990379008746338</c:v>
                </c:pt>
                <c:pt idx="21">
                  <c:v>40.989795918367328</c:v>
                </c:pt>
                <c:pt idx="22">
                  <c:v>42.989212827988318</c:v>
                </c:pt>
                <c:pt idx="23">
                  <c:v>44.988629737609308</c:v>
                </c:pt>
                <c:pt idx="24">
                  <c:v>46.988046647230298</c:v>
                </c:pt>
                <c:pt idx="25">
                  <c:v>48.987463556851289</c:v>
                </c:pt>
                <c:pt idx="26">
                  <c:v>50.986880466472279</c:v>
                </c:pt>
                <c:pt idx="27">
                  <c:v>52.986297376093269</c:v>
                </c:pt>
                <c:pt idx="28">
                  <c:v>54.985714285714259</c:v>
                </c:pt>
                <c:pt idx="29">
                  <c:v>56.985131195335249</c:v>
                </c:pt>
                <c:pt idx="30">
                  <c:v>58.984548104956239</c:v>
                </c:pt>
                <c:pt idx="31">
                  <c:v>60.98396501457723</c:v>
                </c:pt>
                <c:pt idx="32">
                  <c:v>62.98338192419822</c:v>
                </c:pt>
                <c:pt idx="33">
                  <c:v>64.982798833819203</c:v>
                </c:pt>
                <c:pt idx="34">
                  <c:v>66.982215743440207</c:v>
                </c:pt>
                <c:pt idx="35">
                  <c:v>68.981632653061183</c:v>
                </c:pt>
                <c:pt idx="36">
                  <c:v>70.981049562682188</c:v>
                </c:pt>
                <c:pt idx="37">
                  <c:v>72.980466472303192</c:v>
                </c:pt>
                <c:pt idx="38">
                  <c:v>74.979883381924168</c:v>
                </c:pt>
                <c:pt idx="39">
                  <c:v>76.979300291545172</c:v>
                </c:pt>
                <c:pt idx="40">
                  <c:v>78.978717201166148</c:v>
                </c:pt>
                <c:pt idx="41">
                  <c:v>80.978134110787153</c:v>
                </c:pt>
                <c:pt idx="42">
                  <c:v>82.977551020408129</c:v>
                </c:pt>
                <c:pt idx="43">
                  <c:v>84.976967930029133</c:v>
                </c:pt>
                <c:pt idx="44">
                  <c:v>86.976384839650109</c:v>
                </c:pt>
                <c:pt idx="45">
                  <c:v>88.975801749271113</c:v>
                </c:pt>
                <c:pt idx="46">
                  <c:v>90.975218658892089</c:v>
                </c:pt>
                <c:pt idx="47">
                  <c:v>92.974635568513094</c:v>
                </c:pt>
                <c:pt idx="48">
                  <c:v>94.97405247813407</c:v>
                </c:pt>
                <c:pt idx="49">
                  <c:v>96.973469387755074</c:v>
                </c:pt>
                <c:pt idx="50">
                  <c:v>98.97288629737605</c:v>
                </c:pt>
                <c:pt idx="51">
                  <c:v>100.97230320699705</c:v>
                </c:pt>
                <c:pt idx="52">
                  <c:v>102.97172011661803</c:v>
                </c:pt>
                <c:pt idx="53">
                  <c:v>104.97113702623903</c:v>
                </c:pt>
                <c:pt idx="54">
                  <c:v>106.97055393586001</c:v>
                </c:pt>
                <c:pt idx="55">
                  <c:v>108.96997084548101</c:v>
                </c:pt>
                <c:pt idx="56">
                  <c:v>110.96938775510199</c:v>
                </c:pt>
                <c:pt idx="57">
                  <c:v>112.968804664723</c:v>
                </c:pt>
                <c:pt idx="58">
                  <c:v>114.96822157434397</c:v>
                </c:pt>
                <c:pt idx="59">
                  <c:v>116.96763848396498</c:v>
                </c:pt>
                <c:pt idx="60">
                  <c:v>118.96705539358595</c:v>
                </c:pt>
                <c:pt idx="61">
                  <c:v>120.96647230320696</c:v>
                </c:pt>
                <c:pt idx="62">
                  <c:v>122.96588921282793</c:v>
                </c:pt>
                <c:pt idx="63">
                  <c:v>124.96530612244894</c:v>
                </c:pt>
                <c:pt idx="64">
                  <c:v>126.96472303206991</c:v>
                </c:pt>
                <c:pt idx="65">
                  <c:v>128.96413994169092</c:v>
                </c:pt>
                <c:pt idx="66">
                  <c:v>130.96355685131192</c:v>
                </c:pt>
                <c:pt idx="67">
                  <c:v>132.96297376093293</c:v>
                </c:pt>
                <c:pt idx="68">
                  <c:v>134.96239067055393</c:v>
                </c:pt>
                <c:pt idx="69">
                  <c:v>136.96180758017493</c:v>
                </c:pt>
                <c:pt idx="70">
                  <c:v>138.96122448979594</c:v>
                </c:pt>
                <c:pt idx="71">
                  <c:v>140.96064139941694</c:v>
                </c:pt>
                <c:pt idx="72">
                  <c:v>142.96005830903795</c:v>
                </c:pt>
                <c:pt idx="73">
                  <c:v>144.95947521865895</c:v>
                </c:pt>
                <c:pt idx="74">
                  <c:v>146.95889212827996</c:v>
                </c:pt>
                <c:pt idx="75">
                  <c:v>148.95830903790096</c:v>
                </c:pt>
                <c:pt idx="76">
                  <c:v>150.95772594752196</c:v>
                </c:pt>
                <c:pt idx="77">
                  <c:v>152.95714285714297</c:v>
                </c:pt>
                <c:pt idx="78">
                  <c:v>154.95655976676397</c:v>
                </c:pt>
                <c:pt idx="79">
                  <c:v>156.95597667638498</c:v>
                </c:pt>
                <c:pt idx="80">
                  <c:v>158.95539358600598</c:v>
                </c:pt>
                <c:pt idx="81">
                  <c:v>160.95481049562699</c:v>
                </c:pt>
                <c:pt idx="82">
                  <c:v>162.95422740524799</c:v>
                </c:pt>
                <c:pt idx="83">
                  <c:v>164.953644314869</c:v>
                </c:pt>
                <c:pt idx="84">
                  <c:v>166.95306122449</c:v>
                </c:pt>
                <c:pt idx="85">
                  <c:v>168.952478134111</c:v>
                </c:pt>
                <c:pt idx="86">
                  <c:v>170.95189504373201</c:v>
                </c:pt>
                <c:pt idx="87">
                  <c:v>172.95131195335301</c:v>
                </c:pt>
                <c:pt idx="88">
                  <c:v>174.95072886297402</c:v>
                </c:pt>
                <c:pt idx="89">
                  <c:v>176.95014577259502</c:v>
                </c:pt>
                <c:pt idx="90">
                  <c:v>178.94956268221603</c:v>
                </c:pt>
                <c:pt idx="91">
                  <c:v>180.94897959183703</c:v>
                </c:pt>
                <c:pt idx="92">
                  <c:v>182.94839650145803</c:v>
                </c:pt>
                <c:pt idx="93">
                  <c:v>184.94781341107904</c:v>
                </c:pt>
                <c:pt idx="94">
                  <c:v>186.94723032070004</c:v>
                </c:pt>
                <c:pt idx="95">
                  <c:v>188.94664723032105</c:v>
                </c:pt>
                <c:pt idx="96">
                  <c:v>190.94606413994205</c:v>
                </c:pt>
                <c:pt idx="97">
                  <c:v>192.94548104956306</c:v>
                </c:pt>
                <c:pt idx="98">
                  <c:v>194.94489795918406</c:v>
                </c:pt>
                <c:pt idx="99">
                  <c:v>196.94431486880507</c:v>
                </c:pt>
                <c:pt idx="100">
                  <c:v>198.94373177842607</c:v>
                </c:pt>
                <c:pt idx="101">
                  <c:v>200.94314868804707</c:v>
                </c:pt>
                <c:pt idx="102">
                  <c:v>202.94256559766808</c:v>
                </c:pt>
                <c:pt idx="103">
                  <c:v>204.94198250728908</c:v>
                </c:pt>
                <c:pt idx="104">
                  <c:v>206.94139941691009</c:v>
                </c:pt>
                <c:pt idx="105">
                  <c:v>208.94081632653109</c:v>
                </c:pt>
                <c:pt idx="106">
                  <c:v>210.9402332361521</c:v>
                </c:pt>
                <c:pt idx="107">
                  <c:v>212.9396501457731</c:v>
                </c:pt>
                <c:pt idx="108">
                  <c:v>214.9390670553941</c:v>
                </c:pt>
                <c:pt idx="109">
                  <c:v>216.93848396501511</c:v>
                </c:pt>
                <c:pt idx="110">
                  <c:v>218.93790087463611</c:v>
                </c:pt>
                <c:pt idx="111">
                  <c:v>220.93731778425712</c:v>
                </c:pt>
                <c:pt idx="112">
                  <c:v>222.93673469387812</c:v>
                </c:pt>
                <c:pt idx="113">
                  <c:v>224.93615160349913</c:v>
                </c:pt>
                <c:pt idx="114">
                  <c:v>226.93556851312013</c:v>
                </c:pt>
                <c:pt idx="115">
                  <c:v>228.93498542274114</c:v>
                </c:pt>
                <c:pt idx="116">
                  <c:v>230.93440233236214</c:v>
                </c:pt>
                <c:pt idx="117">
                  <c:v>232.93381924198314</c:v>
                </c:pt>
                <c:pt idx="118">
                  <c:v>234.93323615160415</c:v>
                </c:pt>
                <c:pt idx="119">
                  <c:v>236.93265306122515</c:v>
                </c:pt>
                <c:pt idx="120">
                  <c:v>238.93206997084616</c:v>
                </c:pt>
                <c:pt idx="121">
                  <c:v>240.93148688046716</c:v>
                </c:pt>
                <c:pt idx="122">
                  <c:v>242.93090379008817</c:v>
                </c:pt>
                <c:pt idx="123">
                  <c:v>244.93032069970917</c:v>
                </c:pt>
                <c:pt idx="124">
                  <c:v>246.92973760933018</c:v>
                </c:pt>
                <c:pt idx="125">
                  <c:v>248.92915451895118</c:v>
                </c:pt>
                <c:pt idx="126">
                  <c:v>250.92857142857218</c:v>
                </c:pt>
                <c:pt idx="127">
                  <c:v>252.92798833819319</c:v>
                </c:pt>
                <c:pt idx="128">
                  <c:v>254.92740524781419</c:v>
                </c:pt>
                <c:pt idx="129">
                  <c:v>256.9268221574352</c:v>
                </c:pt>
                <c:pt idx="130">
                  <c:v>258.9262390670562</c:v>
                </c:pt>
                <c:pt idx="131">
                  <c:v>260.92565597667721</c:v>
                </c:pt>
                <c:pt idx="132">
                  <c:v>262.92507288629821</c:v>
                </c:pt>
                <c:pt idx="133">
                  <c:v>264.92448979591921</c:v>
                </c:pt>
                <c:pt idx="134">
                  <c:v>266.92390670554022</c:v>
                </c:pt>
                <c:pt idx="135">
                  <c:v>268.92332361516122</c:v>
                </c:pt>
                <c:pt idx="136">
                  <c:v>270.92274052478223</c:v>
                </c:pt>
                <c:pt idx="137">
                  <c:v>272.92215743440323</c:v>
                </c:pt>
                <c:pt idx="138">
                  <c:v>274.92157434402424</c:v>
                </c:pt>
                <c:pt idx="139">
                  <c:v>276.92099125364524</c:v>
                </c:pt>
                <c:pt idx="140">
                  <c:v>278.92040816326625</c:v>
                </c:pt>
                <c:pt idx="141">
                  <c:v>280.91982507288725</c:v>
                </c:pt>
                <c:pt idx="142">
                  <c:v>282.91924198250825</c:v>
                </c:pt>
                <c:pt idx="143">
                  <c:v>284.91865889212926</c:v>
                </c:pt>
                <c:pt idx="144">
                  <c:v>286.91807580175026</c:v>
                </c:pt>
                <c:pt idx="145">
                  <c:v>288.91749271137127</c:v>
                </c:pt>
                <c:pt idx="146">
                  <c:v>290.91690962099227</c:v>
                </c:pt>
                <c:pt idx="147">
                  <c:v>292.91632653061328</c:v>
                </c:pt>
                <c:pt idx="148">
                  <c:v>294.91574344023428</c:v>
                </c:pt>
                <c:pt idx="149">
                  <c:v>296.91516034985528</c:v>
                </c:pt>
                <c:pt idx="150">
                  <c:v>298.91457725947629</c:v>
                </c:pt>
                <c:pt idx="151">
                  <c:v>300.91399416909729</c:v>
                </c:pt>
                <c:pt idx="152">
                  <c:v>302.9134110787183</c:v>
                </c:pt>
                <c:pt idx="153">
                  <c:v>304.9128279883393</c:v>
                </c:pt>
                <c:pt idx="154">
                  <c:v>306.91224489796031</c:v>
                </c:pt>
                <c:pt idx="155">
                  <c:v>308.91166180758131</c:v>
                </c:pt>
                <c:pt idx="156">
                  <c:v>310.91107871720232</c:v>
                </c:pt>
                <c:pt idx="157">
                  <c:v>312.91049562682332</c:v>
                </c:pt>
                <c:pt idx="158">
                  <c:v>314.90991253644432</c:v>
                </c:pt>
                <c:pt idx="159">
                  <c:v>316.90932944606533</c:v>
                </c:pt>
                <c:pt idx="160">
                  <c:v>318.90874635568633</c:v>
                </c:pt>
                <c:pt idx="161">
                  <c:v>320.90816326530734</c:v>
                </c:pt>
                <c:pt idx="162">
                  <c:v>322.90758017492834</c:v>
                </c:pt>
                <c:pt idx="163">
                  <c:v>324.90699708454935</c:v>
                </c:pt>
                <c:pt idx="164">
                  <c:v>326.90641399417035</c:v>
                </c:pt>
                <c:pt idx="165">
                  <c:v>328.90583090379135</c:v>
                </c:pt>
                <c:pt idx="166">
                  <c:v>330.90524781341236</c:v>
                </c:pt>
                <c:pt idx="167">
                  <c:v>332.90466472303336</c:v>
                </c:pt>
                <c:pt idx="168">
                  <c:v>334.90408163265437</c:v>
                </c:pt>
                <c:pt idx="169">
                  <c:v>336.90349854227537</c:v>
                </c:pt>
                <c:pt idx="170">
                  <c:v>338.90291545189638</c:v>
                </c:pt>
                <c:pt idx="171">
                  <c:v>340.90233236151738</c:v>
                </c:pt>
                <c:pt idx="172">
                  <c:v>342.90174927113839</c:v>
                </c:pt>
                <c:pt idx="173">
                  <c:v>344.90116618075939</c:v>
                </c:pt>
                <c:pt idx="174">
                  <c:v>346.90058309038039</c:v>
                </c:pt>
                <c:pt idx="175">
                  <c:v>348.9000000000014</c:v>
                </c:pt>
                <c:pt idx="176">
                  <c:v>350.8994169096224</c:v>
                </c:pt>
                <c:pt idx="177">
                  <c:v>352.89883381924341</c:v>
                </c:pt>
                <c:pt idx="178">
                  <c:v>354.89825072886441</c:v>
                </c:pt>
                <c:pt idx="179">
                  <c:v>356.89766763848542</c:v>
                </c:pt>
                <c:pt idx="180">
                  <c:v>358.89708454810642</c:v>
                </c:pt>
                <c:pt idx="181">
                  <c:v>360.89650145772742</c:v>
                </c:pt>
                <c:pt idx="182">
                  <c:v>362.89591836734843</c:v>
                </c:pt>
                <c:pt idx="183">
                  <c:v>364.89533527696943</c:v>
                </c:pt>
                <c:pt idx="184">
                  <c:v>366.89475218659044</c:v>
                </c:pt>
                <c:pt idx="185">
                  <c:v>368.89416909621144</c:v>
                </c:pt>
                <c:pt idx="186">
                  <c:v>370.89358600583245</c:v>
                </c:pt>
                <c:pt idx="187">
                  <c:v>372.89300291545345</c:v>
                </c:pt>
                <c:pt idx="188">
                  <c:v>374.89241982507446</c:v>
                </c:pt>
                <c:pt idx="189">
                  <c:v>376.89183673469546</c:v>
                </c:pt>
                <c:pt idx="190">
                  <c:v>378.89125364431646</c:v>
                </c:pt>
                <c:pt idx="191">
                  <c:v>380.89067055393747</c:v>
                </c:pt>
                <c:pt idx="192">
                  <c:v>382.89008746355847</c:v>
                </c:pt>
                <c:pt idx="193">
                  <c:v>384.88950437317948</c:v>
                </c:pt>
                <c:pt idx="194">
                  <c:v>386.88892128280048</c:v>
                </c:pt>
                <c:pt idx="195">
                  <c:v>388.88833819242149</c:v>
                </c:pt>
                <c:pt idx="196">
                  <c:v>390.88775510204249</c:v>
                </c:pt>
                <c:pt idx="197">
                  <c:v>392.88717201166349</c:v>
                </c:pt>
                <c:pt idx="198">
                  <c:v>394.8865889212845</c:v>
                </c:pt>
                <c:pt idx="199">
                  <c:v>396.8860058309055</c:v>
                </c:pt>
                <c:pt idx="200">
                  <c:v>398.88542274052651</c:v>
                </c:pt>
                <c:pt idx="201">
                  <c:v>400.88483965014751</c:v>
                </c:pt>
                <c:pt idx="202">
                  <c:v>402.88425655976852</c:v>
                </c:pt>
                <c:pt idx="203">
                  <c:v>404.88367346938952</c:v>
                </c:pt>
                <c:pt idx="204">
                  <c:v>406.88309037901053</c:v>
                </c:pt>
                <c:pt idx="205">
                  <c:v>408.88250728863153</c:v>
                </c:pt>
                <c:pt idx="206">
                  <c:v>410.88192419825253</c:v>
                </c:pt>
                <c:pt idx="207">
                  <c:v>412.88134110787354</c:v>
                </c:pt>
                <c:pt idx="208">
                  <c:v>414.88075801749454</c:v>
                </c:pt>
                <c:pt idx="209">
                  <c:v>416.88017492711555</c:v>
                </c:pt>
                <c:pt idx="210">
                  <c:v>418.87959183673655</c:v>
                </c:pt>
                <c:pt idx="211">
                  <c:v>420.87900874635756</c:v>
                </c:pt>
                <c:pt idx="212">
                  <c:v>422.87842565597856</c:v>
                </c:pt>
                <c:pt idx="213">
                  <c:v>424.87784256559956</c:v>
                </c:pt>
                <c:pt idx="214">
                  <c:v>426.87725947522057</c:v>
                </c:pt>
                <c:pt idx="215">
                  <c:v>428.87667638484157</c:v>
                </c:pt>
                <c:pt idx="216">
                  <c:v>430.87609329446258</c:v>
                </c:pt>
                <c:pt idx="217">
                  <c:v>432.87551020408358</c:v>
                </c:pt>
                <c:pt idx="218">
                  <c:v>434.87492711370459</c:v>
                </c:pt>
                <c:pt idx="219">
                  <c:v>436.87434402332559</c:v>
                </c:pt>
                <c:pt idx="220">
                  <c:v>438.8737609329466</c:v>
                </c:pt>
                <c:pt idx="221">
                  <c:v>440.8731778425676</c:v>
                </c:pt>
                <c:pt idx="222">
                  <c:v>442.8725947521886</c:v>
                </c:pt>
                <c:pt idx="223">
                  <c:v>444.87201166180961</c:v>
                </c:pt>
                <c:pt idx="224">
                  <c:v>446.87142857143061</c:v>
                </c:pt>
                <c:pt idx="225">
                  <c:v>448.87084548105162</c:v>
                </c:pt>
                <c:pt idx="226">
                  <c:v>450.87026239067262</c:v>
                </c:pt>
                <c:pt idx="227">
                  <c:v>452.86967930029363</c:v>
                </c:pt>
                <c:pt idx="228">
                  <c:v>454.86909620991463</c:v>
                </c:pt>
                <c:pt idx="229">
                  <c:v>456.86851311953563</c:v>
                </c:pt>
                <c:pt idx="230">
                  <c:v>458.86793002915664</c:v>
                </c:pt>
                <c:pt idx="231">
                  <c:v>460.86734693877764</c:v>
                </c:pt>
                <c:pt idx="232">
                  <c:v>462.86676384839865</c:v>
                </c:pt>
                <c:pt idx="233">
                  <c:v>464.86618075801965</c:v>
                </c:pt>
                <c:pt idx="234">
                  <c:v>466.86559766764066</c:v>
                </c:pt>
                <c:pt idx="235">
                  <c:v>468.86501457726166</c:v>
                </c:pt>
                <c:pt idx="236">
                  <c:v>470.86443148688267</c:v>
                </c:pt>
                <c:pt idx="237">
                  <c:v>472.86384839650367</c:v>
                </c:pt>
                <c:pt idx="238">
                  <c:v>474.86326530612467</c:v>
                </c:pt>
                <c:pt idx="239">
                  <c:v>476.86268221574568</c:v>
                </c:pt>
                <c:pt idx="240">
                  <c:v>478.86209912536668</c:v>
                </c:pt>
                <c:pt idx="241">
                  <c:v>480.86151603498769</c:v>
                </c:pt>
                <c:pt idx="242">
                  <c:v>482.86093294460869</c:v>
                </c:pt>
                <c:pt idx="243">
                  <c:v>484.8603498542297</c:v>
                </c:pt>
                <c:pt idx="244">
                  <c:v>486.8597667638507</c:v>
                </c:pt>
                <c:pt idx="245">
                  <c:v>488.8591836734717</c:v>
                </c:pt>
                <c:pt idx="246">
                  <c:v>490.85860058309271</c:v>
                </c:pt>
                <c:pt idx="247">
                  <c:v>492.85801749271371</c:v>
                </c:pt>
                <c:pt idx="248">
                  <c:v>494.85743440233472</c:v>
                </c:pt>
                <c:pt idx="249">
                  <c:v>496.85685131195572</c:v>
                </c:pt>
                <c:pt idx="250">
                  <c:v>498.85626822157673</c:v>
                </c:pt>
                <c:pt idx="251">
                  <c:v>500.85568513119773</c:v>
                </c:pt>
                <c:pt idx="252">
                  <c:v>502.85510204081874</c:v>
                </c:pt>
                <c:pt idx="253">
                  <c:v>504.85451895043974</c:v>
                </c:pt>
                <c:pt idx="254">
                  <c:v>506.85393586006074</c:v>
                </c:pt>
                <c:pt idx="255">
                  <c:v>508.85335276968175</c:v>
                </c:pt>
                <c:pt idx="256">
                  <c:v>510.85276967930275</c:v>
                </c:pt>
                <c:pt idx="257">
                  <c:v>512.8521865889237</c:v>
                </c:pt>
                <c:pt idx="258">
                  <c:v>514.8516034985447</c:v>
                </c:pt>
                <c:pt idx="259">
                  <c:v>516.85102040816571</c:v>
                </c:pt>
                <c:pt idx="260">
                  <c:v>518.85043731778671</c:v>
                </c:pt>
                <c:pt idx="261">
                  <c:v>520.84985422740772</c:v>
                </c:pt>
                <c:pt idx="262">
                  <c:v>522.84927113702872</c:v>
                </c:pt>
                <c:pt idx="263">
                  <c:v>524.84868804664973</c:v>
                </c:pt>
                <c:pt idx="264">
                  <c:v>526.84810495627073</c:v>
                </c:pt>
                <c:pt idx="265">
                  <c:v>528.84752186589174</c:v>
                </c:pt>
                <c:pt idx="266">
                  <c:v>530.84693877551274</c:v>
                </c:pt>
                <c:pt idx="267">
                  <c:v>532.84635568513374</c:v>
                </c:pt>
                <c:pt idx="268">
                  <c:v>534.84577259475475</c:v>
                </c:pt>
                <c:pt idx="269">
                  <c:v>536.84518950437575</c:v>
                </c:pt>
                <c:pt idx="270">
                  <c:v>538.84460641399676</c:v>
                </c:pt>
                <c:pt idx="271">
                  <c:v>540.84402332361776</c:v>
                </c:pt>
                <c:pt idx="272">
                  <c:v>542.84344023323877</c:v>
                </c:pt>
                <c:pt idx="273">
                  <c:v>544.84285714285977</c:v>
                </c:pt>
                <c:pt idx="274">
                  <c:v>546.84227405248078</c:v>
                </c:pt>
                <c:pt idx="275">
                  <c:v>548.84169096210178</c:v>
                </c:pt>
                <c:pt idx="276">
                  <c:v>550.84110787172278</c:v>
                </c:pt>
                <c:pt idx="277">
                  <c:v>552.84052478134379</c:v>
                </c:pt>
                <c:pt idx="278">
                  <c:v>554.83994169096479</c:v>
                </c:pt>
                <c:pt idx="279">
                  <c:v>556.8393586005858</c:v>
                </c:pt>
                <c:pt idx="280">
                  <c:v>558.8387755102068</c:v>
                </c:pt>
                <c:pt idx="281">
                  <c:v>560.83819241982781</c:v>
                </c:pt>
                <c:pt idx="282">
                  <c:v>562.83760932944881</c:v>
                </c:pt>
                <c:pt idx="283">
                  <c:v>564.83702623906981</c:v>
                </c:pt>
                <c:pt idx="284">
                  <c:v>566.83644314869082</c:v>
                </c:pt>
                <c:pt idx="285">
                  <c:v>568.83586005831182</c:v>
                </c:pt>
                <c:pt idx="286">
                  <c:v>570.83527696793283</c:v>
                </c:pt>
                <c:pt idx="287">
                  <c:v>572.83469387755383</c:v>
                </c:pt>
                <c:pt idx="288">
                  <c:v>574.83411078717484</c:v>
                </c:pt>
                <c:pt idx="289">
                  <c:v>576.83352769679584</c:v>
                </c:pt>
                <c:pt idx="290">
                  <c:v>578.83294460641685</c:v>
                </c:pt>
                <c:pt idx="291">
                  <c:v>580.83236151603785</c:v>
                </c:pt>
                <c:pt idx="292">
                  <c:v>582.83177842565885</c:v>
                </c:pt>
                <c:pt idx="293">
                  <c:v>584.83119533527986</c:v>
                </c:pt>
                <c:pt idx="294">
                  <c:v>586.83061224490086</c:v>
                </c:pt>
                <c:pt idx="295">
                  <c:v>588.83002915452187</c:v>
                </c:pt>
                <c:pt idx="296">
                  <c:v>590.82944606414287</c:v>
                </c:pt>
                <c:pt idx="297">
                  <c:v>592.82886297376388</c:v>
                </c:pt>
                <c:pt idx="298">
                  <c:v>594.82827988338488</c:v>
                </c:pt>
                <c:pt idx="299">
                  <c:v>596.82769679300588</c:v>
                </c:pt>
                <c:pt idx="300">
                  <c:v>598.82711370262689</c:v>
                </c:pt>
                <c:pt idx="301">
                  <c:v>600.82653061224789</c:v>
                </c:pt>
                <c:pt idx="302">
                  <c:v>602.8259475218689</c:v>
                </c:pt>
                <c:pt idx="303">
                  <c:v>604.8253644314899</c:v>
                </c:pt>
                <c:pt idx="304">
                  <c:v>606.82478134111091</c:v>
                </c:pt>
                <c:pt idx="305">
                  <c:v>608.82419825073191</c:v>
                </c:pt>
                <c:pt idx="306">
                  <c:v>610.82361516035292</c:v>
                </c:pt>
                <c:pt idx="307">
                  <c:v>612.82303206997392</c:v>
                </c:pt>
                <c:pt idx="308">
                  <c:v>614.82244897959492</c:v>
                </c:pt>
                <c:pt idx="309">
                  <c:v>616.82186588921593</c:v>
                </c:pt>
                <c:pt idx="310">
                  <c:v>618.82128279883693</c:v>
                </c:pt>
                <c:pt idx="311">
                  <c:v>620.82069970845794</c:v>
                </c:pt>
                <c:pt idx="312">
                  <c:v>622.82011661807894</c:v>
                </c:pt>
                <c:pt idx="313">
                  <c:v>624.81953352769995</c:v>
                </c:pt>
                <c:pt idx="314">
                  <c:v>626.81895043732095</c:v>
                </c:pt>
                <c:pt idx="315">
                  <c:v>628.81836734694195</c:v>
                </c:pt>
                <c:pt idx="316">
                  <c:v>630.81778425656296</c:v>
                </c:pt>
                <c:pt idx="317">
                  <c:v>632.81720116618396</c:v>
                </c:pt>
                <c:pt idx="318">
                  <c:v>634.81661807580497</c:v>
                </c:pt>
                <c:pt idx="319">
                  <c:v>636.81603498542597</c:v>
                </c:pt>
                <c:pt idx="320">
                  <c:v>638.81545189504698</c:v>
                </c:pt>
                <c:pt idx="321">
                  <c:v>640.81486880466798</c:v>
                </c:pt>
                <c:pt idx="322">
                  <c:v>642.81428571428899</c:v>
                </c:pt>
                <c:pt idx="323">
                  <c:v>644.81370262390999</c:v>
                </c:pt>
                <c:pt idx="324">
                  <c:v>646.81311953353099</c:v>
                </c:pt>
                <c:pt idx="325">
                  <c:v>648.812536443152</c:v>
                </c:pt>
                <c:pt idx="326">
                  <c:v>650.811953352773</c:v>
                </c:pt>
                <c:pt idx="327">
                  <c:v>652.81137026239401</c:v>
                </c:pt>
                <c:pt idx="328">
                  <c:v>654.81078717201501</c:v>
                </c:pt>
                <c:pt idx="329">
                  <c:v>656.81020408163602</c:v>
                </c:pt>
                <c:pt idx="330">
                  <c:v>658.80962099125702</c:v>
                </c:pt>
                <c:pt idx="331">
                  <c:v>660.80903790087802</c:v>
                </c:pt>
                <c:pt idx="332">
                  <c:v>662.80845481049903</c:v>
                </c:pt>
                <c:pt idx="333">
                  <c:v>664.80787172012003</c:v>
                </c:pt>
                <c:pt idx="334">
                  <c:v>666.80728862974104</c:v>
                </c:pt>
                <c:pt idx="335">
                  <c:v>668.80670553936204</c:v>
                </c:pt>
                <c:pt idx="336">
                  <c:v>670.80612244898305</c:v>
                </c:pt>
                <c:pt idx="337">
                  <c:v>672.80553935860405</c:v>
                </c:pt>
                <c:pt idx="338">
                  <c:v>674.80495626822506</c:v>
                </c:pt>
                <c:pt idx="339">
                  <c:v>676.80437317784606</c:v>
                </c:pt>
                <c:pt idx="340">
                  <c:v>678.80379008746706</c:v>
                </c:pt>
                <c:pt idx="341">
                  <c:v>680.80320699708807</c:v>
                </c:pt>
                <c:pt idx="342">
                  <c:v>682.80262390670907</c:v>
                </c:pt>
                <c:pt idx="343">
                  <c:v>684.80204081633008</c:v>
                </c:pt>
                <c:pt idx="344">
                  <c:v>686.80145772595108</c:v>
                </c:pt>
                <c:pt idx="345">
                  <c:v>688.80087463557209</c:v>
                </c:pt>
                <c:pt idx="346">
                  <c:v>690.80029154519309</c:v>
                </c:pt>
                <c:pt idx="347">
                  <c:v>692.79970845481409</c:v>
                </c:pt>
                <c:pt idx="348">
                  <c:v>694.7991253644351</c:v>
                </c:pt>
                <c:pt idx="349">
                  <c:v>696.7985422740561</c:v>
                </c:pt>
                <c:pt idx="350">
                  <c:v>698.79795918367711</c:v>
                </c:pt>
                <c:pt idx="351">
                  <c:v>700.79737609329811</c:v>
                </c:pt>
                <c:pt idx="352">
                  <c:v>702.79679300291912</c:v>
                </c:pt>
                <c:pt idx="353">
                  <c:v>704.79620991254012</c:v>
                </c:pt>
                <c:pt idx="354">
                  <c:v>706.79562682216113</c:v>
                </c:pt>
                <c:pt idx="355">
                  <c:v>708.79504373178213</c:v>
                </c:pt>
                <c:pt idx="356">
                  <c:v>710.79446064140313</c:v>
                </c:pt>
                <c:pt idx="357">
                  <c:v>712.79387755102414</c:v>
                </c:pt>
                <c:pt idx="358">
                  <c:v>714.79329446064514</c:v>
                </c:pt>
                <c:pt idx="359">
                  <c:v>716.79271137026615</c:v>
                </c:pt>
                <c:pt idx="360">
                  <c:v>718.79212827988715</c:v>
                </c:pt>
                <c:pt idx="361">
                  <c:v>720.79154518950816</c:v>
                </c:pt>
                <c:pt idx="362">
                  <c:v>722.79096209912916</c:v>
                </c:pt>
                <c:pt idx="363">
                  <c:v>724.79037900875016</c:v>
                </c:pt>
                <c:pt idx="364">
                  <c:v>726.78979591837117</c:v>
                </c:pt>
                <c:pt idx="365">
                  <c:v>728.78921282799217</c:v>
                </c:pt>
                <c:pt idx="366">
                  <c:v>730.78862973761318</c:v>
                </c:pt>
                <c:pt idx="367">
                  <c:v>732.78804664723418</c:v>
                </c:pt>
                <c:pt idx="368">
                  <c:v>734.78746355685519</c:v>
                </c:pt>
                <c:pt idx="369">
                  <c:v>736.78688046647619</c:v>
                </c:pt>
                <c:pt idx="370">
                  <c:v>738.7862973760972</c:v>
                </c:pt>
                <c:pt idx="371">
                  <c:v>740.7857142857182</c:v>
                </c:pt>
                <c:pt idx="372">
                  <c:v>742.7851311953392</c:v>
                </c:pt>
                <c:pt idx="373">
                  <c:v>744.78454810496021</c:v>
                </c:pt>
                <c:pt idx="374">
                  <c:v>746.78396501458121</c:v>
                </c:pt>
                <c:pt idx="375">
                  <c:v>748.78338192420222</c:v>
                </c:pt>
                <c:pt idx="376">
                  <c:v>750.78279883382322</c:v>
                </c:pt>
                <c:pt idx="377">
                  <c:v>752.78221574344423</c:v>
                </c:pt>
                <c:pt idx="378">
                  <c:v>754.78163265306523</c:v>
                </c:pt>
                <c:pt idx="379">
                  <c:v>756.78104956268623</c:v>
                </c:pt>
                <c:pt idx="380">
                  <c:v>758.78046647230724</c:v>
                </c:pt>
                <c:pt idx="381">
                  <c:v>760.77988338192824</c:v>
                </c:pt>
                <c:pt idx="382">
                  <c:v>762.77930029154925</c:v>
                </c:pt>
                <c:pt idx="383">
                  <c:v>764.77871720117025</c:v>
                </c:pt>
                <c:pt idx="384">
                  <c:v>766.77813411079126</c:v>
                </c:pt>
                <c:pt idx="385">
                  <c:v>768.77755102041226</c:v>
                </c:pt>
                <c:pt idx="386">
                  <c:v>770.77696793003327</c:v>
                </c:pt>
                <c:pt idx="387">
                  <c:v>772.77638483965427</c:v>
                </c:pt>
                <c:pt idx="388">
                  <c:v>774.77580174927527</c:v>
                </c:pt>
                <c:pt idx="389">
                  <c:v>776.77521865889628</c:v>
                </c:pt>
                <c:pt idx="390">
                  <c:v>778.77463556851728</c:v>
                </c:pt>
                <c:pt idx="391">
                  <c:v>780.77405247813829</c:v>
                </c:pt>
                <c:pt idx="392">
                  <c:v>782.77346938775929</c:v>
                </c:pt>
                <c:pt idx="393">
                  <c:v>784.7728862973803</c:v>
                </c:pt>
                <c:pt idx="394">
                  <c:v>786.7723032070013</c:v>
                </c:pt>
                <c:pt idx="395">
                  <c:v>788.7717201166223</c:v>
                </c:pt>
                <c:pt idx="396">
                  <c:v>790.77113702624331</c:v>
                </c:pt>
                <c:pt idx="397">
                  <c:v>792.77055393586431</c:v>
                </c:pt>
                <c:pt idx="398">
                  <c:v>794.76997084548532</c:v>
                </c:pt>
                <c:pt idx="399">
                  <c:v>796.76938775510632</c:v>
                </c:pt>
                <c:pt idx="400">
                  <c:v>798.76880466472733</c:v>
                </c:pt>
                <c:pt idx="401">
                  <c:v>800.76822157434833</c:v>
                </c:pt>
                <c:pt idx="402">
                  <c:v>802.76763848396934</c:v>
                </c:pt>
                <c:pt idx="403">
                  <c:v>804.76705539359034</c:v>
                </c:pt>
                <c:pt idx="404">
                  <c:v>806.76647230321134</c:v>
                </c:pt>
                <c:pt idx="405">
                  <c:v>808.76588921283235</c:v>
                </c:pt>
                <c:pt idx="406">
                  <c:v>810.76530612245335</c:v>
                </c:pt>
                <c:pt idx="407">
                  <c:v>812.76472303207436</c:v>
                </c:pt>
                <c:pt idx="408">
                  <c:v>814.76413994169536</c:v>
                </c:pt>
                <c:pt idx="409">
                  <c:v>816.76355685131637</c:v>
                </c:pt>
                <c:pt idx="410">
                  <c:v>818.76297376093737</c:v>
                </c:pt>
                <c:pt idx="411">
                  <c:v>820.76239067055837</c:v>
                </c:pt>
                <c:pt idx="412">
                  <c:v>822.76180758017938</c:v>
                </c:pt>
                <c:pt idx="413">
                  <c:v>824.76122448980038</c:v>
                </c:pt>
                <c:pt idx="414">
                  <c:v>826.76064139942139</c:v>
                </c:pt>
                <c:pt idx="415">
                  <c:v>828.76005830904239</c:v>
                </c:pt>
                <c:pt idx="416">
                  <c:v>830.7594752186634</c:v>
                </c:pt>
                <c:pt idx="417">
                  <c:v>832.7588921282844</c:v>
                </c:pt>
                <c:pt idx="418">
                  <c:v>834.75830903790541</c:v>
                </c:pt>
                <c:pt idx="419">
                  <c:v>836.75772594752641</c:v>
                </c:pt>
                <c:pt idx="420">
                  <c:v>838.75714285714741</c:v>
                </c:pt>
                <c:pt idx="421">
                  <c:v>840.75655976676842</c:v>
                </c:pt>
                <c:pt idx="422">
                  <c:v>842.75597667638942</c:v>
                </c:pt>
                <c:pt idx="423">
                  <c:v>844.75539358601043</c:v>
                </c:pt>
                <c:pt idx="424">
                  <c:v>846.75481049563143</c:v>
                </c:pt>
                <c:pt idx="425">
                  <c:v>848.75422740525244</c:v>
                </c:pt>
                <c:pt idx="426">
                  <c:v>850.75364431487344</c:v>
                </c:pt>
                <c:pt idx="427">
                  <c:v>852.75306122449445</c:v>
                </c:pt>
                <c:pt idx="428">
                  <c:v>854.75247813411545</c:v>
                </c:pt>
                <c:pt idx="429">
                  <c:v>856.75189504373645</c:v>
                </c:pt>
                <c:pt idx="430">
                  <c:v>858.75131195335746</c:v>
                </c:pt>
                <c:pt idx="431">
                  <c:v>860.75072886297846</c:v>
                </c:pt>
                <c:pt idx="432">
                  <c:v>862.75014577259947</c:v>
                </c:pt>
                <c:pt idx="433">
                  <c:v>864.74956268222047</c:v>
                </c:pt>
                <c:pt idx="434">
                  <c:v>866.74897959184148</c:v>
                </c:pt>
                <c:pt idx="435">
                  <c:v>868.74839650146248</c:v>
                </c:pt>
                <c:pt idx="436">
                  <c:v>870.74781341108348</c:v>
                </c:pt>
                <c:pt idx="437">
                  <c:v>872.74723032070449</c:v>
                </c:pt>
                <c:pt idx="438">
                  <c:v>874.74664723032549</c:v>
                </c:pt>
                <c:pt idx="439">
                  <c:v>876.7460641399465</c:v>
                </c:pt>
                <c:pt idx="440">
                  <c:v>878.7454810495675</c:v>
                </c:pt>
                <c:pt idx="441">
                  <c:v>880.74489795918851</c:v>
                </c:pt>
                <c:pt idx="442">
                  <c:v>882.74431486880951</c:v>
                </c:pt>
                <c:pt idx="443">
                  <c:v>884.74373177843052</c:v>
                </c:pt>
                <c:pt idx="444">
                  <c:v>886.74314868805152</c:v>
                </c:pt>
                <c:pt idx="445">
                  <c:v>888.74256559767252</c:v>
                </c:pt>
                <c:pt idx="446">
                  <c:v>890.74198250729353</c:v>
                </c:pt>
                <c:pt idx="447">
                  <c:v>892.74139941691453</c:v>
                </c:pt>
                <c:pt idx="448">
                  <c:v>894.74081632653554</c:v>
                </c:pt>
                <c:pt idx="449">
                  <c:v>896.74023323615654</c:v>
                </c:pt>
                <c:pt idx="450">
                  <c:v>898.73965014577755</c:v>
                </c:pt>
                <c:pt idx="451">
                  <c:v>900.73906705539855</c:v>
                </c:pt>
                <c:pt idx="452">
                  <c:v>902.73848396501955</c:v>
                </c:pt>
                <c:pt idx="453">
                  <c:v>904.73790087464056</c:v>
                </c:pt>
                <c:pt idx="454">
                  <c:v>906.73731778426156</c:v>
                </c:pt>
                <c:pt idx="455">
                  <c:v>908.73673469388257</c:v>
                </c:pt>
                <c:pt idx="456">
                  <c:v>910.73615160350357</c:v>
                </c:pt>
                <c:pt idx="457">
                  <c:v>912.73556851312458</c:v>
                </c:pt>
                <c:pt idx="458">
                  <c:v>914.73498542274558</c:v>
                </c:pt>
                <c:pt idx="459">
                  <c:v>916.73440233236659</c:v>
                </c:pt>
                <c:pt idx="460">
                  <c:v>918.73381924198759</c:v>
                </c:pt>
                <c:pt idx="461">
                  <c:v>920.73323615160859</c:v>
                </c:pt>
                <c:pt idx="462">
                  <c:v>922.7326530612296</c:v>
                </c:pt>
                <c:pt idx="463">
                  <c:v>924.7320699708506</c:v>
                </c:pt>
                <c:pt idx="464">
                  <c:v>926.73148688047161</c:v>
                </c:pt>
                <c:pt idx="465">
                  <c:v>928.73090379009261</c:v>
                </c:pt>
                <c:pt idx="466">
                  <c:v>930.73032069971362</c:v>
                </c:pt>
                <c:pt idx="467">
                  <c:v>932.72973760933462</c:v>
                </c:pt>
                <c:pt idx="468">
                  <c:v>934.72915451895562</c:v>
                </c:pt>
                <c:pt idx="469">
                  <c:v>936.72857142857663</c:v>
                </c:pt>
                <c:pt idx="470">
                  <c:v>938.72798833819763</c:v>
                </c:pt>
                <c:pt idx="471">
                  <c:v>940.72740524781864</c:v>
                </c:pt>
                <c:pt idx="472">
                  <c:v>942.72682215743964</c:v>
                </c:pt>
                <c:pt idx="473">
                  <c:v>944.72623906706065</c:v>
                </c:pt>
                <c:pt idx="474">
                  <c:v>946.72565597668165</c:v>
                </c:pt>
                <c:pt idx="475">
                  <c:v>948.72507288630266</c:v>
                </c:pt>
                <c:pt idx="476">
                  <c:v>950.72448979592366</c:v>
                </c:pt>
                <c:pt idx="477">
                  <c:v>952.72390670554466</c:v>
                </c:pt>
                <c:pt idx="478">
                  <c:v>954.72332361516567</c:v>
                </c:pt>
                <c:pt idx="479">
                  <c:v>956.72274052478667</c:v>
                </c:pt>
                <c:pt idx="480">
                  <c:v>958.72215743440768</c:v>
                </c:pt>
                <c:pt idx="481">
                  <c:v>960.72157434402868</c:v>
                </c:pt>
                <c:pt idx="482">
                  <c:v>962.72099125364969</c:v>
                </c:pt>
                <c:pt idx="483">
                  <c:v>964.72040816327069</c:v>
                </c:pt>
                <c:pt idx="484">
                  <c:v>966.71982507289169</c:v>
                </c:pt>
                <c:pt idx="485">
                  <c:v>968.7192419825127</c:v>
                </c:pt>
                <c:pt idx="486">
                  <c:v>970.7186588921337</c:v>
                </c:pt>
                <c:pt idx="487">
                  <c:v>972.71807580175471</c:v>
                </c:pt>
                <c:pt idx="488">
                  <c:v>974.71749271137571</c:v>
                </c:pt>
                <c:pt idx="489">
                  <c:v>976.71690962099672</c:v>
                </c:pt>
                <c:pt idx="490">
                  <c:v>978.71632653061772</c:v>
                </c:pt>
                <c:pt idx="491">
                  <c:v>980.71574344023873</c:v>
                </c:pt>
                <c:pt idx="492">
                  <c:v>982.71516034985973</c:v>
                </c:pt>
                <c:pt idx="493">
                  <c:v>984.71457725948073</c:v>
                </c:pt>
                <c:pt idx="494">
                  <c:v>986.71399416910174</c:v>
                </c:pt>
                <c:pt idx="495">
                  <c:v>988.71341107872274</c:v>
                </c:pt>
                <c:pt idx="496">
                  <c:v>990.71282798834375</c:v>
                </c:pt>
                <c:pt idx="497">
                  <c:v>992.71224489796475</c:v>
                </c:pt>
                <c:pt idx="498">
                  <c:v>994.71166180758576</c:v>
                </c:pt>
                <c:pt idx="499">
                  <c:v>996.71107871720676</c:v>
                </c:pt>
                <c:pt idx="500">
                  <c:v>998.71049562682776</c:v>
                </c:pt>
                <c:pt idx="501">
                  <c:v>1000.7099125364488</c:v>
                </c:pt>
                <c:pt idx="502">
                  <c:v>1002.7093294460698</c:v>
                </c:pt>
                <c:pt idx="503">
                  <c:v>1004.7087463556908</c:v>
                </c:pt>
                <c:pt idx="504">
                  <c:v>1006.7081632653118</c:v>
                </c:pt>
                <c:pt idx="505">
                  <c:v>1008.7075801749328</c:v>
                </c:pt>
                <c:pt idx="506">
                  <c:v>1010.7069970845538</c:v>
                </c:pt>
                <c:pt idx="507">
                  <c:v>1012.7064139941748</c:v>
                </c:pt>
                <c:pt idx="508">
                  <c:v>1014.7058309037958</c:v>
                </c:pt>
                <c:pt idx="509">
                  <c:v>1016.7052478134168</c:v>
                </c:pt>
                <c:pt idx="510">
                  <c:v>1018.7046647230378</c:v>
                </c:pt>
                <c:pt idx="511">
                  <c:v>1020.7040816326588</c:v>
                </c:pt>
                <c:pt idx="512">
                  <c:v>1022.7034985422798</c:v>
                </c:pt>
                <c:pt idx="513">
                  <c:v>1024.7029154519009</c:v>
                </c:pt>
                <c:pt idx="514">
                  <c:v>1026.7023323615217</c:v>
                </c:pt>
                <c:pt idx="515">
                  <c:v>1028.7017492711429</c:v>
                </c:pt>
                <c:pt idx="516">
                  <c:v>1030.7011661807637</c:v>
                </c:pt>
                <c:pt idx="517">
                  <c:v>1032.700583090385</c:v>
                </c:pt>
                <c:pt idx="518">
                  <c:v>1034.7000000000057</c:v>
                </c:pt>
                <c:pt idx="519">
                  <c:v>1036.699416909627</c:v>
                </c:pt>
                <c:pt idx="520">
                  <c:v>1038.6988338192477</c:v>
                </c:pt>
                <c:pt idx="521">
                  <c:v>1040.698250728869</c:v>
                </c:pt>
                <c:pt idx="522">
                  <c:v>1042.6976676384897</c:v>
                </c:pt>
                <c:pt idx="523">
                  <c:v>1044.697084548111</c:v>
                </c:pt>
                <c:pt idx="524">
                  <c:v>1046.6965014577318</c:v>
                </c:pt>
                <c:pt idx="525">
                  <c:v>1048.695918367353</c:v>
                </c:pt>
                <c:pt idx="526">
                  <c:v>1050.6953352769738</c:v>
                </c:pt>
                <c:pt idx="527">
                  <c:v>1052.694752186595</c:v>
                </c:pt>
                <c:pt idx="528">
                  <c:v>1054.6941690962158</c:v>
                </c:pt>
                <c:pt idx="529">
                  <c:v>1056.693586005837</c:v>
                </c:pt>
                <c:pt idx="530">
                  <c:v>1058.6930029154578</c:v>
                </c:pt>
                <c:pt idx="531">
                  <c:v>1060.692419825079</c:v>
                </c:pt>
                <c:pt idx="532">
                  <c:v>1062.6918367346998</c:v>
                </c:pt>
                <c:pt idx="533">
                  <c:v>1064.691253644321</c:v>
                </c:pt>
                <c:pt idx="534">
                  <c:v>1066.6906705539418</c:v>
                </c:pt>
                <c:pt idx="535">
                  <c:v>1068.690087463563</c:v>
                </c:pt>
                <c:pt idx="536">
                  <c:v>1070.6895043731838</c:v>
                </c:pt>
                <c:pt idx="537">
                  <c:v>1072.688921282805</c:v>
                </c:pt>
                <c:pt idx="538">
                  <c:v>1074.6883381924258</c:v>
                </c:pt>
                <c:pt idx="539">
                  <c:v>1076.687755102047</c:v>
                </c:pt>
                <c:pt idx="540">
                  <c:v>1078.6871720116678</c:v>
                </c:pt>
                <c:pt idx="541">
                  <c:v>1080.6865889212891</c:v>
                </c:pt>
                <c:pt idx="542">
                  <c:v>1082.6860058309098</c:v>
                </c:pt>
                <c:pt idx="543">
                  <c:v>1084.6854227405311</c:v>
                </c:pt>
                <c:pt idx="544">
                  <c:v>1086.6848396501518</c:v>
                </c:pt>
                <c:pt idx="545">
                  <c:v>1088.6842565597731</c:v>
                </c:pt>
                <c:pt idx="546">
                  <c:v>1090.6836734693939</c:v>
                </c:pt>
                <c:pt idx="547">
                  <c:v>1092.6830903790151</c:v>
                </c:pt>
                <c:pt idx="548">
                  <c:v>1094.6825072886359</c:v>
                </c:pt>
                <c:pt idx="549">
                  <c:v>1096.6819241982571</c:v>
                </c:pt>
                <c:pt idx="550">
                  <c:v>1098.6813411078779</c:v>
                </c:pt>
                <c:pt idx="551">
                  <c:v>1100.6807580174991</c:v>
                </c:pt>
                <c:pt idx="552">
                  <c:v>1102.6801749271199</c:v>
                </c:pt>
                <c:pt idx="553">
                  <c:v>1104.6795918367411</c:v>
                </c:pt>
                <c:pt idx="554">
                  <c:v>1106.6790087463619</c:v>
                </c:pt>
                <c:pt idx="555">
                  <c:v>1108.6784256559831</c:v>
                </c:pt>
                <c:pt idx="556">
                  <c:v>1110.6778425656039</c:v>
                </c:pt>
                <c:pt idx="557">
                  <c:v>1112.6772594752251</c:v>
                </c:pt>
                <c:pt idx="558">
                  <c:v>1114.6766763848459</c:v>
                </c:pt>
                <c:pt idx="559">
                  <c:v>1116.6760932944671</c:v>
                </c:pt>
                <c:pt idx="560">
                  <c:v>1118.6755102040879</c:v>
                </c:pt>
                <c:pt idx="561">
                  <c:v>1120.6749271137091</c:v>
                </c:pt>
                <c:pt idx="562">
                  <c:v>1122.6743440233299</c:v>
                </c:pt>
                <c:pt idx="563">
                  <c:v>1124.6737609329512</c:v>
                </c:pt>
                <c:pt idx="564">
                  <c:v>1126.6731778425719</c:v>
                </c:pt>
                <c:pt idx="565">
                  <c:v>1128.6725947521932</c:v>
                </c:pt>
                <c:pt idx="566">
                  <c:v>1130.6720116618139</c:v>
                </c:pt>
                <c:pt idx="567">
                  <c:v>1132.6714285714352</c:v>
                </c:pt>
                <c:pt idx="568">
                  <c:v>1134.6708454810559</c:v>
                </c:pt>
                <c:pt idx="569">
                  <c:v>1136.6702623906772</c:v>
                </c:pt>
                <c:pt idx="570">
                  <c:v>1138.669679300298</c:v>
                </c:pt>
                <c:pt idx="571">
                  <c:v>1140.6690962099192</c:v>
                </c:pt>
                <c:pt idx="572">
                  <c:v>1142.66851311954</c:v>
                </c:pt>
                <c:pt idx="573">
                  <c:v>1144.6679300291612</c:v>
                </c:pt>
                <c:pt idx="574">
                  <c:v>1146.667346938782</c:v>
                </c:pt>
                <c:pt idx="575">
                  <c:v>1148.6667638484032</c:v>
                </c:pt>
                <c:pt idx="576">
                  <c:v>1150.666180758024</c:v>
                </c:pt>
                <c:pt idx="577">
                  <c:v>1152.6655976676452</c:v>
                </c:pt>
                <c:pt idx="578">
                  <c:v>1154.665014577266</c:v>
                </c:pt>
                <c:pt idx="579">
                  <c:v>1156.6644314868872</c:v>
                </c:pt>
                <c:pt idx="580">
                  <c:v>1158.663848396508</c:v>
                </c:pt>
                <c:pt idx="581">
                  <c:v>1160.6632653061292</c:v>
                </c:pt>
                <c:pt idx="582">
                  <c:v>1162.66268221575</c:v>
                </c:pt>
                <c:pt idx="583">
                  <c:v>1164.6620991253712</c:v>
                </c:pt>
                <c:pt idx="584">
                  <c:v>1166.661516034992</c:v>
                </c:pt>
                <c:pt idx="585">
                  <c:v>1168.6609329446133</c:v>
                </c:pt>
                <c:pt idx="586">
                  <c:v>1170.660349854234</c:v>
                </c:pt>
                <c:pt idx="587">
                  <c:v>1172.6597667638553</c:v>
                </c:pt>
                <c:pt idx="588">
                  <c:v>1174.659183673476</c:v>
                </c:pt>
                <c:pt idx="589">
                  <c:v>1176.6586005830973</c:v>
                </c:pt>
                <c:pt idx="590">
                  <c:v>1178.658017492718</c:v>
                </c:pt>
                <c:pt idx="591">
                  <c:v>1180.6574344023393</c:v>
                </c:pt>
                <c:pt idx="592">
                  <c:v>1182.6568513119601</c:v>
                </c:pt>
                <c:pt idx="593">
                  <c:v>1184.6562682215813</c:v>
                </c:pt>
                <c:pt idx="594">
                  <c:v>1186.6556851312021</c:v>
                </c:pt>
                <c:pt idx="595">
                  <c:v>1188.6551020408233</c:v>
                </c:pt>
                <c:pt idx="596">
                  <c:v>1190.6545189504441</c:v>
                </c:pt>
                <c:pt idx="597">
                  <c:v>1192.6539358600653</c:v>
                </c:pt>
                <c:pt idx="598">
                  <c:v>1194.6533527696861</c:v>
                </c:pt>
                <c:pt idx="599">
                  <c:v>1196.6527696793073</c:v>
                </c:pt>
                <c:pt idx="600">
                  <c:v>1198.6521865889281</c:v>
                </c:pt>
                <c:pt idx="601">
                  <c:v>1200.6516034985493</c:v>
                </c:pt>
                <c:pt idx="602">
                  <c:v>1202.6510204081701</c:v>
                </c:pt>
                <c:pt idx="603">
                  <c:v>1204.6504373177913</c:v>
                </c:pt>
                <c:pt idx="604">
                  <c:v>1206.6498542274121</c:v>
                </c:pt>
                <c:pt idx="605">
                  <c:v>1208.6492711370333</c:v>
                </c:pt>
                <c:pt idx="606">
                  <c:v>1210.6486880466541</c:v>
                </c:pt>
                <c:pt idx="607">
                  <c:v>1212.6481049562753</c:v>
                </c:pt>
                <c:pt idx="608">
                  <c:v>1214.6475218658961</c:v>
                </c:pt>
                <c:pt idx="609">
                  <c:v>1216.6469387755174</c:v>
                </c:pt>
                <c:pt idx="610">
                  <c:v>1218.6463556851381</c:v>
                </c:pt>
                <c:pt idx="611">
                  <c:v>1220.6457725947594</c:v>
                </c:pt>
                <c:pt idx="612">
                  <c:v>1222.6451895043801</c:v>
                </c:pt>
                <c:pt idx="613">
                  <c:v>1224.6446064140014</c:v>
                </c:pt>
                <c:pt idx="614">
                  <c:v>1226.6440233236222</c:v>
                </c:pt>
                <c:pt idx="615">
                  <c:v>1228.6434402332434</c:v>
                </c:pt>
                <c:pt idx="616">
                  <c:v>1230.6428571428642</c:v>
                </c:pt>
                <c:pt idx="617">
                  <c:v>1232.6422740524854</c:v>
                </c:pt>
                <c:pt idx="618">
                  <c:v>1234.6416909621062</c:v>
                </c:pt>
                <c:pt idx="619">
                  <c:v>1236.6411078717274</c:v>
                </c:pt>
                <c:pt idx="620">
                  <c:v>1238.6405247813482</c:v>
                </c:pt>
                <c:pt idx="621">
                  <c:v>1240.6399416909694</c:v>
                </c:pt>
                <c:pt idx="622">
                  <c:v>1242.6393586005902</c:v>
                </c:pt>
                <c:pt idx="623">
                  <c:v>1244.6387755102114</c:v>
                </c:pt>
                <c:pt idx="624">
                  <c:v>1246.6381924198322</c:v>
                </c:pt>
                <c:pt idx="625">
                  <c:v>1248.6376093294534</c:v>
                </c:pt>
                <c:pt idx="626">
                  <c:v>1250.6370262390742</c:v>
                </c:pt>
                <c:pt idx="627">
                  <c:v>1252.6364431486954</c:v>
                </c:pt>
                <c:pt idx="628">
                  <c:v>1254.6358600583162</c:v>
                </c:pt>
                <c:pt idx="629">
                  <c:v>1256.6352769679374</c:v>
                </c:pt>
                <c:pt idx="630">
                  <c:v>1258.6346938775582</c:v>
                </c:pt>
                <c:pt idx="631">
                  <c:v>1260.6341107871795</c:v>
                </c:pt>
                <c:pt idx="632">
                  <c:v>1262.6335276968002</c:v>
                </c:pt>
                <c:pt idx="633">
                  <c:v>1264.6329446064215</c:v>
                </c:pt>
                <c:pt idx="634">
                  <c:v>1266.6323615160422</c:v>
                </c:pt>
                <c:pt idx="635">
                  <c:v>1268.6317784256635</c:v>
                </c:pt>
                <c:pt idx="636">
                  <c:v>1270.6311953352842</c:v>
                </c:pt>
                <c:pt idx="637">
                  <c:v>1272.6306122449055</c:v>
                </c:pt>
                <c:pt idx="638">
                  <c:v>1274.6300291545263</c:v>
                </c:pt>
                <c:pt idx="639">
                  <c:v>1276.6294460641475</c:v>
                </c:pt>
                <c:pt idx="640">
                  <c:v>1278.6288629737683</c:v>
                </c:pt>
                <c:pt idx="641">
                  <c:v>1280.6282798833895</c:v>
                </c:pt>
                <c:pt idx="642">
                  <c:v>1282.6276967930103</c:v>
                </c:pt>
                <c:pt idx="643">
                  <c:v>1284.6271137026315</c:v>
                </c:pt>
                <c:pt idx="644">
                  <c:v>1286.6265306122523</c:v>
                </c:pt>
                <c:pt idx="645">
                  <c:v>1288.6259475218735</c:v>
                </c:pt>
                <c:pt idx="646">
                  <c:v>1290.6253644314943</c:v>
                </c:pt>
                <c:pt idx="647">
                  <c:v>1292.6247813411155</c:v>
                </c:pt>
                <c:pt idx="648">
                  <c:v>1294.6241982507363</c:v>
                </c:pt>
                <c:pt idx="649">
                  <c:v>1296.6236151603575</c:v>
                </c:pt>
                <c:pt idx="650">
                  <c:v>1298.6230320699783</c:v>
                </c:pt>
                <c:pt idx="651">
                  <c:v>1300.6224489795995</c:v>
                </c:pt>
                <c:pt idx="652">
                  <c:v>1302.6218658892203</c:v>
                </c:pt>
                <c:pt idx="653">
                  <c:v>1304.6212827988415</c:v>
                </c:pt>
                <c:pt idx="654">
                  <c:v>1306.6206997084623</c:v>
                </c:pt>
                <c:pt idx="655">
                  <c:v>1308.6201166180836</c:v>
                </c:pt>
                <c:pt idx="656">
                  <c:v>1310.6195335277043</c:v>
                </c:pt>
                <c:pt idx="657">
                  <c:v>1312.6189504373256</c:v>
                </c:pt>
                <c:pt idx="658">
                  <c:v>1314.6183673469463</c:v>
                </c:pt>
                <c:pt idx="659">
                  <c:v>1316.6177842565676</c:v>
                </c:pt>
                <c:pt idx="660">
                  <c:v>1318.6172011661884</c:v>
                </c:pt>
                <c:pt idx="661">
                  <c:v>1320.6166180758096</c:v>
                </c:pt>
                <c:pt idx="662">
                  <c:v>1322.6160349854304</c:v>
                </c:pt>
                <c:pt idx="663">
                  <c:v>1324.6154518950516</c:v>
                </c:pt>
                <c:pt idx="664">
                  <c:v>1326.6148688046724</c:v>
                </c:pt>
                <c:pt idx="665">
                  <c:v>1328.6142857142936</c:v>
                </c:pt>
                <c:pt idx="666">
                  <c:v>1330.6137026239144</c:v>
                </c:pt>
                <c:pt idx="667">
                  <c:v>1332.6131195335356</c:v>
                </c:pt>
                <c:pt idx="668">
                  <c:v>1334.6125364431564</c:v>
                </c:pt>
                <c:pt idx="669">
                  <c:v>1336.6119533527776</c:v>
                </c:pt>
                <c:pt idx="670">
                  <c:v>1338.6113702623984</c:v>
                </c:pt>
                <c:pt idx="671">
                  <c:v>1340.6107871720196</c:v>
                </c:pt>
                <c:pt idx="672">
                  <c:v>1342.6102040816404</c:v>
                </c:pt>
                <c:pt idx="673">
                  <c:v>1344.6096209912616</c:v>
                </c:pt>
                <c:pt idx="674">
                  <c:v>1346.6090379008824</c:v>
                </c:pt>
                <c:pt idx="675">
                  <c:v>1348.6084548105036</c:v>
                </c:pt>
                <c:pt idx="676">
                  <c:v>1350.6078717201244</c:v>
                </c:pt>
                <c:pt idx="677">
                  <c:v>1352.6072886297457</c:v>
                </c:pt>
                <c:pt idx="678">
                  <c:v>1354.6067055393664</c:v>
                </c:pt>
                <c:pt idx="679">
                  <c:v>1356.6061224489877</c:v>
                </c:pt>
                <c:pt idx="680">
                  <c:v>1358.6055393586084</c:v>
                </c:pt>
                <c:pt idx="681">
                  <c:v>1360.6049562682297</c:v>
                </c:pt>
                <c:pt idx="682">
                  <c:v>1362.6043731778504</c:v>
                </c:pt>
                <c:pt idx="683">
                  <c:v>1364.6037900874717</c:v>
                </c:pt>
                <c:pt idx="684">
                  <c:v>1366.6032069970925</c:v>
                </c:pt>
                <c:pt idx="685">
                  <c:v>1368.6026239067137</c:v>
                </c:pt>
                <c:pt idx="686">
                  <c:v>1370.6020408163345</c:v>
                </c:pt>
                <c:pt idx="687">
                  <c:v>1372.6014577259557</c:v>
                </c:pt>
                <c:pt idx="688">
                  <c:v>1374.6008746355765</c:v>
                </c:pt>
                <c:pt idx="689">
                  <c:v>1376.6002915451977</c:v>
                </c:pt>
                <c:pt idx="690">
                  <c:v>1378.6004292113385</c:v>
                </c:pt>
                <c:pt idx="691">
                  <c:v>1380.6012876339996</c:v>
                </c:pt>
                <c:pt idx="692">
                  <c:v>1382.6021460566603</c:v>
                </c:pt>
                <c:pt idx="693">
                  <c:v>1384.6030044793215</c:v>
                </c:pt>
                <c:pt idx="694">
                  <c:v>1386.6038629019822</c:v>
                </c:pt>
                <c:pt idx="695">
                  <c:v>1388.6047213246434</c:v>
                </c:pt>
                <c:pt idx="696">
                  <c:v>1390.6055797473041</c:v>
                </c:pt>
                <c:pt idx="697">
                  <c:v>1392.6064381699653</c:v>
                </c:pt>
                <c:pt idx="698">
                  <c:v>1394.607296592626</c:v>
                </c:pt>
                <c:pt idx="699">
                  <c:v>1396.6081550152871</c:v>
                </c:pt>
                <c:pt idx="700">
                  <c:v>1398.6090134379479</c:v>
                </c:pt>
                <c:pt idx="701">
                  <c:v>1400.609871860609</c:v>
                </c:pt>
                <c:pt idx="702">
                  <c:v>1402.6107302832697</c:v>
                </c:pt>
                <c:pt idx="703">
                  <c:v>1404.6115887059309</c:v>
                </c:pt>
                <c:pt idx="704">
                  <c:v>1406.6124471285916</c:v>
                </c:pt>
                <c:pt idx="705">
                  <c:v>1408.6133055512528</c:v>
                </c:pt>
                <c:pt idx="706">
                  <c:v>1410.6141639739135</c:v>
                </c:pt>
                <c:pt idx="707">
                  <c:v>1412.6150223965747</c:v>
                </c:pt>
                <c:pt idx="708">
                  <c:v>1414.6158808192354</c:v>
                </c:pt>
                <c:pt idx="709">
                  <c:v>1416.6167392418965</c:v>
                </c:pt>
                <c:pt idx="710">
                  <c:v>1418.6175976645573</c:v>
                </c:pt>
                <c:pt idx="711">
                  <c:v>1420.6184560872184</c:v>
                </c:pt>
                <c:pt idx="712">
                  <c:v>1422.6193145098791</c:v>
                </c:pt>
                <c:pt idx="713">
                  <c:v>1424.6201729325403</c:v>
                </c:pt>
                <c:pt idx="714">
                  <c:v>1426.621031355201</c:v>
                </c:pt>
                <c:pt idx="715">
                  <c:v>1428.6218897778622</c:v>
                </c:pt>
                <c:pt idx="716">
                  <c:v>1430.6227482005229</c:v>
                </c:pt>
                <c:pt idx="717">
                  <c:v>1432.6236066231841</c:v>
                </c:pt>
                <c:pt idx="718">
                  <c:v>1434.6244650458448</c:v>
                </c:pt>
                <c:pt idx="719">
                  <c:v>1436.6253234685059</c:v>
                </c:pt>
                <c:pt idx="720">
                  <c:v>1438.6261818911667</c:v>
                </c:pt>
                <c:pt idx="721">
                  <c:v>1440.6270403138278</c:v>
                </c:pt>
                <c:pt idx="722">
                  <c:v>1442.6278987364885</c:v>
                </c:pt>
                <c:pt idx="723">
                  <c:v>1444.6287571591497</c:v>
                </c:pt>
                <c:pt idx="724">
                  <c:v>1446.6296155818104</c:v>
                </c:pt>
                <c:pt idx="725">
                  <c:v>1448.6304740044716</c:v>
                </c:pt>
                <c:pt idx="726">
                  <c:v>1450.6313324271323</c:v>
                </c:pt>
                <c:pt idx="727">
                  <c:v>1452.6321908497935</c:v>
                </c:pt>
                <c:pt idx="728">
                  <c:v>1454.6330492724542</c:v>
                </c:pt>
                <c:pt idx="729">
                  <c:v>1456.6339076951153</c:v>
                </c:pt>
                <c:pt idx="730">
                  <c:v>1458.6347661177761</c:v>
                </c:pt>
                <c:pt idx="731">
                  <c:v>1460.6356245404372</c:v>
                </c:pt>
                <c:pt idx="732">
                  <c:v>1462.6364829630979</c:v>
                </c:pt>
                <c:pt idx="733">
                  <c:v>1464.6373413857591</c:v>
                </c:pt>
                <c:pt idx="734">
                  <c:v>1466.6381998084198</c:v>
                </c:pt>
                <c:pt idx="735">
                  <c:v>1468.639058231081</c:v>
                </c:pt>
                <c:pt idx="736">
                  <c:v>1470.6399166537417</c:v>
                </c:pt>
                <c:pt idx="737">
                  <c:v>1472.6407750764029</c:v>
                </c:pt>
                <c:pt idx="738">
                  <c:v>1474.6416334990636</c:v>
                </c:pt>
                <c:pt idx="739">
                  <c:v>1476.6424919217247</c:v>
                </c:pt>
                <c:pt idx="740">
                  <c:v>1478.6433503443855</c:v>
                </c:pt>
                <c:pt idx="741">
                  <c:v>1480.6442087670466</c:v>
                </c:pt>
                <c:pt idx="742">
                  <c:v>1482.6450671897073</c:v>
                </c:pt>
                <c:pt idx="743">
                  <c:v>1484.6459256123685</c:v>
                </c:pt>
                <c:pt idx="744">
                  <c:v>1486.6467840350292</c:v>
                </c:pt>
                <c:pt idx="745">
                  <c:v>1488.6476424576904</c:v>
                </c:pt>
                <c:pt idx="746">
                  <c:v>1490.6485008803511</c:v>
                </c:pt>
                <c:pt idx="747">
                  <c:v>1492.6493593030123</c:v>
                </c:pt>
                <c:pt idx="748">
                  <c:v>1494.650217725673</c:v>
                </c:pt>
                <c:pt idx="749">
                  <c:v>1496.6510761483341</c:v>
                </c:pt>
                <c:pt idx="750">
                  <c:v>1498.6519345709949</c:v>
                </c:pt>
                <c:pt idx="751">
                  <c:v>1500.652792993656</c:v>
                </c:pt>
                <c:pt idx="752">
                  <c:v>1502.6536514163167</c:v>
                </c:pt>
                <c:pt idx="753">
                  <c:v>1504.6545098389779</c:v>
                </c:pt>
                <c:pt idx="754">
                  <c:v>1506.6553682616386</c:v>
                </c:pt>
                <c:pt idx="755">
                  <c:v>1508.6562266842998</c:v>
                </c:pt>
                <c:pt idx="756">
                  <c:v>1510.6570851069605</c:v>
                </c:pt>
                <c:pt idx="757">
                  <c:v>1512.6579435296217</c:v>
                </c:pt>
                <c:pt idx="758">
                  <c:v>1514.6588019522824</c:v>
                </c:pt>
                <c:pt idx="759">
                  <c:v>1516.6596603749435</c:v>
                </c:pt>
                <c:pt idx="760">
                  <c:v>1518.6605187976043</c:v>
                </c:pt>
                <c:pt idx="761">
                  <c:v>1520.6613772202654</c:v>
                </c:pt>
                <c:pt idx="762">
                  <c:v>1522.6622356429261</c:v>
                </c:pt>
                <c:pt idx="763">
                  <c:v>1524.6630940655873</c:v>
                </c:pt>
                <c:pt idx="764">
                  <c:v>1526.663952488248</c:v>
                </c:pt>
                <c:pt idx="765">
                  <c:v>1528.6648109109092</c:v>
                </c:pt>
                <c:pt idx="766">
                  <c:v>1530.6656693335699</c:v>
                </c:pt>
                <c:pt idx="767">
                  <c:v>1532.6665277562311</c:v>
                </c:pt>
                <c:pt idx="768">
                  <c:v>1534.6673861788918</c:v>
                </c:pt>
                <c:pt idx="769">
                  <c:v>1536.6682446015529</c:v>
                </c:pt>
                <c:pt idx="770">
                  <c:v>1538.6691030242137</c:v>
                </c:pt>
                <c:pt idx="771">
                  <c:v>1540.6699614468748</c:v>
                </c:pt>
                <c:pt idx="772">
                  <c:v>1542.6708198695355</c:v>
                </c:pt>
                <c:pt idx="773">
                  <c:v>1544.6716782921967</c:v>
                </c:pt>
                <c:pt idx="774">
                  <c:v>1546.6725367148574</c:v>
                </c:pt>
                <c:pt idx="775">
                  <c:v>1548.6733951375186</c:v>
                </c:pt>
                <c:pt idx="776">
                  <c:v>1550.6742535601793</c:v>
                </c:pt>
                <c:pt idx="777">
                  <c:v>1552.6751119828405</c:v>
                </c:pt>
                <c:pt idx="778">
                  <c:v>1554.6759704055012</c:v>
                </c:pt>
                <c:pt idx="779">
                  <c:v>1556.6768288281623</c:v>
                </c:pt>
                <c:pt idx="780">
                  <c:v>1558.6776872508231</c:v>
                </c:pt>
                <c:pt idx="781">
                  <c:v>1560.6785456734842</c:v>
                </c:pt>
                <c:pt idx="782">
                  <c:v>1562.6794040961449</c:v>
                </c:pt>
                <c:pt idx="783">
                  <c:v>1564.6802625188061</c:v>
                </c:pt>
                <c:pt idx="784">
                  <c:v>1566.6811209414668</c:v>
                </c:pt>
                <c:pt idx="785">
                  <c:v>1568.681979364128</c:v>
                </c:pt>
                <c:pt idx="786">
                  <c:v>1570.6828377867887</c:v>
                </c:pt>
                <c:pt idx="787">
                  <c:v>1572.6836962094499</c:v>
                </c:pt>
                <c:pt idx="788">
                  <c:v>1574.6845546321106</c:v>
                </c:pt>
                <c:pt idx="789">
                  <c:v>1576.6854130547717</c:v>
                </c:pt>
                <c:pt idx="790">
                  <c:v>1578.6862714774325</c:v>
                </c:pt>
                <c:pt idx="791">
                  <c:v>1580.6871299000936</c:v>
                </c:pt>
                <c:pt idx="792">
                  <c:v>1582.6879883227543</c:v>
                </c:pt>
                <c:pt idx="793">
                  <c:v>1584.6888467454155</c:v>
                </c:pt>
                <c:pt idx="794">
                  <c:v>1586.6897051680762</c:v>
                </c:pt>
                <c:pt idx="795">
                  <c:v>1588.6905635907374</c:v>
                </c:pt>
                <c:pt idx="796">
                  <c:v>1590.6914220133981</c:v>
                </c:pt>
                <c:pt idx="797">
                  <c:v>1592.6922804360593</c:v>
                </c:pt>
                <c:pt idx="798">
                  <c:v>1594.69313885872</c:v>
                </c:pt>
                <c:pt idx="799">
                  <c:v>1596.6939972813811</c:v>
                </c:pt>
                <c:pt idx="800">
                  <c:v>1598.6948557040419</c:v>
                </c:pt>
                <c:pt idx="801">
                  <c:v>1600.695714126703</c:v>
                </c:pt>
                <c:pt idx="802">
                  <c:v>1602.6965725493637</c:v>
                </c:pt>
                <c:pt idx="803">
                  <c:v>1604.6974309720249</c:v>
                </c:pt>
                <c:pt idx="804">
                  <c:v>1606.6982893946856</c:v>
                </c:pt>
                <c:pt idx="805">
                  <c:v>1608.6991478173468</c:v>
                </c:pt>
                <c:pt idx="806">
                  <c:v>1610.7000062400075</c:v>
                </c:pt>
                <c:pt idx="807">
                  <c:v>1612.7008646626687</c:v>
                </c:pt>
                <c:pt idx="808">
                  <c:v>1614.7017230853294</c:v>
                </c:pt>
                <c:pt idx="809">
                  <c:v>1616.7025815079905</c:v>
                </c:pt>
                <c:pt idx="810">
                  <c:v>1618.7034399306513</c:v>
                </c:pt>
                <c:pt idx="811">
                  <c:v>1620.7042983533124</c:v>
                </c:pt>
                <c:pt idx="812">
                  <c:v>1622.7051567759731</c:v>
                </c:pt>
                <c:pt idx="813">
                  <c:v>1624.7060151986343</c:v>
                </c:pt>
                <c:pt idx="814">
                  <c:v>1626.706873621295</c:v>
                </c:pt>
                <c:pt idx="815">
                  <c:v>1628.7077320439562</c:v>
                </c:pt>
                <c:pt idx="816">
                  <c:v>1630.7085904666169</c:v>
                </c:pt>
                <c:pt idx="817">
                  <c:v>1632.7094488892781</c:v>
                </c:pt>
                <c:pt idx="818">
                  <c:v>1634.7103073119388</c:v>
                </c:pt>
                <c:pt idx="819">
                  <c:v>1636.7111657345999</c:v>
                </c:pt>
                <c:pt idx="820">
                  <c:v>1638.7120241572607</c:v>
                </c:pt>
                <c:pt idx="821">
                  <c:v>1640.7128825799218</c:v>
                </c:pt>
                <c:pt idx="822">
                  <c:v>1642.7137410025825</c:v>
                </c:pt>
                <c:pt idx="823">
                  <c:v>1644.7145994252437</c:v>
                </c:pt>
                <c:pt idx="824">
                  <c:v>1646.7154578479044</c:v>
                </c:pt>
                <c:pt idx="825">
                  <c:v>1648.7163162705656</c:v>
                </c:pt>
                <c:pt idx="826">
                  <c:v>1650.7171746932263</c:v>
                </c:pt>
                <c:pt idx="827">
                  <c:v>1652.7180331158875</c:v>
                </c:pt>
                <c:pt idx="828">
                  <c:v>1654.7188915385482</c:v>
                </c:pt>
                <c:pt idx="829">
                  <c:v>1656.7197499612093</c:v>
                </c:pt>
                <c:pt idx="830">
                  <c:v>1658.7206083838701</c:v>
                </c:pt>
                <c:pt idx="831">
                  <c:v>1660.7214668065312</c:v>
                </c:pt>
                <c:pt idx="832">
                  <c:v>1662.7223252291919</c:v>
                </c:pt>
                <c:pt idx="833">
                  <c:v>1664.7231836518531</c:v>
                </c:pt>
                <c:pt idx="834">
                  <c:v>1666.7240420745138</c:v>
                </c:pt>
                <c:pt idx="835">
                  <c:v>1668.724900497175</c:v>
                </c:pt>
                <c:pt idx="836">
                  <c:v>1670.7257589198357</c:v>
                </c:pt>
                <c:pt idx="837">
                  <c:v>1672.7266173424969</c:v>
                </c:pt>
                <c:pt idx="838">
                  <c:v>1674.7274757651576</c:v>
                </c:pt>
                <c:pt idx="839">
                  <c:v>1676.7283341878187</c:v>
                </c:pt>
                <c:pt idx="840">
                  <c:v>1678.7291926104795</c:v>
                </c:pt>
                <c:pt idx="841">
                  <c:v>1680.7300510331406</c:v>
                </c:pt>
                <c:pt idx="842">
                  <c:v>1682.7309094558013</c:v>
                </c:pt>
                <c:pt idx="843">
                  <c:v>1684.7317678784625</c:v>
                </c:pt>
                <c:pt idx="844">
                  <c:v>1686.7326263011232</c:v>
                </c:pt>
                <c:pt idx="845">
                  <c:v>1688.7334847237844</c:v>
                </c:pt>
                <c:pt idx="846">
                  <c:v>1690.7343431464451</c:v>
                </c:pt>
                <c:pt idx="847">
                  <c:v>1692.7352015691063</c:v>
                </c:pt>
                <c:pt idx="848">
                  <c:v>1694.736059991767</c:v>
                </c:pt>
                <c:pt idx="849">
                  <c:v>1696.7369184144281</c:v>
                </c:pt>
                <c:pt idx="850">
                  <c:v>1698.7377768370889</c:v>
                </c:pt>
                <c:pt idx="851">
                  <c:v>1700.73863525975</c:v>
                </c:pt>
                <c:pt idx="852">
                  <c:v>1702.7394936824107</c:v>
                </c:pt>
                <c:pt idx="853">
                  <c:v>1704.7403521050719</c:v>
                </c:pt>
                <c:pt idx="854">
                  <c:v>1706.7412105277326</c:v>
                </c:pt>
                <c:pt idx="855">
                  <c:v>1708.7420689503938</c:v>
                </c:pt>
                <c:pt idx="856">
                  <c:v>1710.7429273730545</c:v>
                </c:pt>
                <c:pt idx="857">
                  <c:v>1712.7437857957157</c:v>
                </c:pt>
                <c:pt idx="858">
                  <c:v>1714.7446442183764</c:v>
                </c:pt>
                <c:pt idx="859">
                  <c:v>1716.7455026410375</c:v>
                </c:pt>
                <c:pt idx="860">
                  <c:v>1718.7463610636983</c:v>
                </c:pt>
                <c:pt idx="861">
                  <c:v>1720.7472194863594</c:v>
                </c:pt>
                <c:pt idx="862">
                  <c:v>1722.7480779090201</c:v>
                </c:pt>
                <c:pt idx="863">
                  <c:v>1724.7489363316813</c:v>
                </c:pt>
                <c:pt idx="864">
                  <c:v>1726.749794754342</c:v>
                </c:pt>
                <c:pt idx="865">
                  <c:v>1728.7506531770032</c:v>
                </c:pt>
                <c:pt idx="866">
                  <c:v>1730.7515115996639</c:v>
                </c:pt>
                <c:pt idx="867">
                  <c:v>1732.7523700223251</c:v>
                </c:pt>
                <c:pt idx="868">
                  <c:v>1734.7532284449858</c:v>
                </c:pt>
                <c:pt idx="869">
                  <c:v>1736.7540868676469</c:v>
                </c:pt>
                <c:pt idx="870">
                  <c:v>1738.7549452903077</c:v>
                </c:pt>
                <c:pt idx="871">
                  <c:v>1740.7558037129688</c:v>
                </c:pt>
                <c:pt idx="872">
                  <c:v>1742.7566621356295</c:v>
                </c:pt>
                <c:pt idx="873">
                  <c:v>1744.7575205582907</c:v>
                </c:pt>
                <c:pt idx="874">
                  <c:v>1746.7583789809514</c:v>
                </c:pt>
                <c:pt idx="875">
                  <c:v>1748.7592374036126</c:v>
                </c:pt>
                <c:pt idx="876">
                  <c:v>1750.7600958262733</c:v>
                </c:pt>
                <c:pt idx="877">
                  <c:v>1752.7609542489345</c:v>
                </c:pt>
                <c:pt idx="878">
                  <c:v>1754.7618126715952</c:v>
                </c:pt>
                <c:pt idx="879">
                  <c:v>1756.7626710942563</c:v>
                </c:pt>
                <c:pt idx="880">
                  <c:v>1758.7635295169171</c:v>
                </c:pt>
                <c:pt idx="881">
                  <c:v>1760.7643879395782</c:v>
                </c:pt>
                <c:pt idx="882">
                  <c:v>1762.7652463622389</c:v>
                </c:pt>
                <c:pt idx="883">
                  <c:v>1764.7661047849001</c:v>
                </c:pt>
                <c:pt idx="884">
                  <c:v>1766.7669632075608</c:v>
                </c:pt>
                <c:pt idx="885">
                  <c:v>1768.767821630222</c:v>
                </c:pt>
                <c:pt idx="886">
                  <c:v>1770.7686800528827</c:v>
                </c:pt>
                <c:pt idx="887">
                  <c:v>1772.7695384755439</c:v>
                </c:pt>
                <c:pt idx="888">
                  <c:v>1774.7703968982046</c:v>
                </c:pt>
                <c:pt idx="889">
                  <c:v>1776.7712553208657</c:v>
                </c:pt>
                <c:pt idx="890">
                  <c:v>1778.7721137435265</c:v>
                </c:pt>
                <c:pt idx="891">
                  <c:v>1780.7729721661876</c:v>
                </c:pt>
                <c:pt idx="892">
                  <c:v>1782.7738305888483</c:v>
                </c:pt>
                <c:pt idx="893">
                  <c:v>1784.7746890115095</c:v>
                </c:pt>
                <c:pt idx="894">
                  <c:v>1786.7755474341702</c:v>
                </c:pt>
                <c:pt idx="895">
                  <c:v>1788.7764058568314</c:v>
                </c:pt>
                <c:pt idx="896">
                  <c:v>1790.7772642794921</c:v>
                </c:pt>
                <c:pt idx="897">
                  <c:v>1792.7781227021533</c:v>
                </c:pt>
                <c:pt idx="898">
                  <c:v>1794.778981124814</c:v>
                </c:pt>
                <c:pt idx="899">
                  <c:v>1796.7798395474751</c:v>
                </c:pt>
                <c:pt idx="900">
                  <c:v>1798.7806979701359</c:v>
                </c:pt>
                <c:pt idx="901">
                  <c:v>1800.781556392797</c:v>
                </c:pt>
                <c:pt idx="902">
                  <c:v>1802.7824148154577</c:v>
                </c:pt>
                <c:pt idx="903">
                  <c:v>1804.7832732381189</c:v>
                </c:pt>
                <c:pt idx="904">
                  <c:v>1806.7841316607796</c:v>
                </c:pt>
                <c:pt idx="905">
                  <c:v>1808.7849900834408</c:v>
                </c:pt>
                <c:pt idx="906">
                  <c:v>1810.7858485061015</c:v>
                </c:pt>
                <c:pt idx="907">
                  <c:v>1812.7867069287627</c:v>
                </c:pt>
                <c:pt idx="908">
                  <c:v>1814.7875653514234</c:v>
                </c:pt>
                <c:pt idx="909">
                  <c:v>1816.7884237740845</c:v>
                </c:pt>
                <c:pt idx="910">
                  <c:v>1818.7892821967453</c:v>
                </c:pt>
                <c:pt idx="911">
                  <c:v>1820.7901406194064</c:v>
                </c:pt>
                <c:pt idx="912">
                  <c:v>1822.7909990420671</c:v>
                </c:pt>
                <c:pt idx="913">
                  <c:v>1824.7918574647283</c:v>
                </c:pt>
                <c:pt idx="914">
                  <c:v>1826.792715887389</c:v>
                </c:pt>
                <c:pt idx="915">
                  <c:v>1828.7935743100502</c:v>
                </c:pt>
                <c:pt idx="916">
                  <c:v>1830.7944327327109</c:v>
                </c:pt>
                <c:pt idx="917">
                  <c:v>1832.7952911553721</c:v>
                </c:pt>
                <c:pt idx="918">
                  <c:v>1834.7961495780328</c:v>
                </c:pt>
                <c:pt idx="919">
                  <c:v>1836.7970080006939</c:v>
                </c:pt>
                <c:pt idx="920">
                  <c:v>1838.7978664233547</c:v>
                </c:pt>
                <c:pt idx="921">
                  <c:v>1840.7987248460158</c:v>
                </c:pt>
                <c:pt idx="922">
                  <c:v>1842.7995832686765</c:v>
                </c:pt>
                <c:pt idx="923">
                  <c:v>1843.8000124800071</c:v>
                </c:pt>
              </c:numCache>
            </c:numRef>
          </c:yVal>
          <c:smooth val="0"/>
        </c:ser>
        <c:ser>
          <c:idx val="1"/>
          <c:order val="1"/>
          <c:tx>
            <c:v>RO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'VM Results'!$I$6:$I$929</c:f>
              <c:numCache>
                <c:formatCode>General</c:formatCode>
                <c:ptCount val="924"/>
                <c:pt idx="0">
                  <c:v>3.8318694419089853E-2</c:v>
                </c:pt>
                <c:pt idx="1">
                  <c:v>0.55040697970492536</c:v>
                </c:pt>
                <c:pt idx="2">
                  <c:v>1.0491711164260431</c:v>
                </c:pt>
                <c:pt idx="3">
                  <c:v>1.8076831285388721</c:v>
                </c:pt>
                <c:pt idx="4">
                  <c:v>156.39110855036614</c:v>
                </c:pt>
                <c:pt idx="5">
                  <c:v>868.36198582117095</c:v>
                </c:pt>
                <c:pt idx="6">
                  <c:v>870.11603189856112</c:v>
                </c:pt>
                <c:pt idx="7">
                  <c:v>870.54240615187553</c:v>
                </c:pt>
                <c:pt idx="8">
                  <c:v>870.63713043591133</c:v>
                </c:pt>
                <c:pt idx="9">
                  <c:v>870.65332138703809</c:v>
                </c:pt>
                <c:pt idx="10">
                  <c:v>870.62485906939048</c:v>
                </c:pt>
                <c:pt idx="11">
                  <c:v>870.58716771106685</c:v>
                </c:pt>
                <c:pt idx="12">
                  <c:v>870.55273830114504</c:v>
                </c:pt>
                <c:pt idx="13">
                  <c:v>870.52205462476934</c:v>
                </c:pt>
                <c:pt idx="14">
                  <c:v>870.5032282256384</c:v>
                </c:pt>
                <c:pt idx="15">
                  <c:v>870.53353139113733</c:v>
                </c:pt>
                <c:pt idx="16">
                  <c:v>870.55246913184601</c:v>
                </c:pt>
                <c:pt idx="17">
                  <c:v>870.56618786691956</c:v>
                </c:pt>
                <c:pt idx="18">
                  <c:v>870.58092607032142</c:v>
                </c:pt>
                <c:pt idx="19">
                  <c:v>870.59933061736115</c:v>
                </c:pt>
                <c:pt idx="20">
                  <c:v>870.60930990973441</c:v>
                </c:pt>
                <c:pt idx="21">
                  <c:v>870.62532023063932</c:v>
                </c:pt>
                <c:pt idx="22">
                  <c:v>870.64022945816214</c:v>
                </c:pt>
                <c:pt idx="23">
                  <c:v>870.65368216709533</c:v>
                </c:pt>
                <c:pt idx="24">
                  <c:v>870.66979306216558</c:v>
                </c:pt>
                <c:pt idx="25">
                  <c:v>870.67960416076733</c:v>
                </c:pt>
                <c:pt idx="26">
                  <c:v>870.6983805413555</c:v>
                </c:pt>
                <c:pt idx="27">
                  <c:v>870.7128222476241</c:v>
                </c:pt>
                <c:pt idx="28">
                  <c:v>870.72504542048955</c:v>
                </c:pt>
                <c:pt idx="29">
                  <c:v>870.74152694871339</c:v>
                </c:pt>
                <c:pt idx="30">
                  <c:v>870.75336420547569</c:v>
                </c:pt>
                <c:pt idx="31">
                  <c:v>870.76921000651066</c:v>
                </c:pt>
                <c:pt idx="32">
                  <c:v>870.78441505806677</c:v>
                </c:pt>
                <c:pt idx="33">
                  <c:v>870.79652395964649</c:v>
                </c:pt>
                <c:pt idx="34">
                  <c:v>870.8116938280873</c:v>
                </c:pt>
                <c:pt idx="35">
                  <c:v>870.82527227606761</c:v>
                </c:pt>
                <c:pt idx="36">
                  <c:v>870.84198761070957</c:v>
                </c:pt>
                <c:pt idx="37">
                  <c:v>870.85564689189243</c:v>
                </c:pt>
                <c:pt idx="38">
                  <c:v>870.868671134755</c:v>
                </c:pt>
                <c:pt idx="39">
                  <c:v>870.88350932674484</c:v>
                </c:pt>
                <c:pt idx="40">
                  <c:v>870.8980343044891</c:v>
                </c:pt>
                <c:pt idx="41">
                  <c:v>870.9101101196627</c:v>
                </c:pt>
                <c:pt idx="42">
                  <c:v>870.92418511075141</c:v>
                </c:pt>
                <c:pt idx="43">
                  <c:v>870.94020159884906</c:v>
                </c:pt>
                <c:pt idx="44">
                  <c:v>870.95152497939887</c:v>
                </c:pt>
                <c:pt idx="45">
                  <c:v>870.96466504217449</c:v>
                </c:pt>
                <c:pt idx="46">
                  <c:v>870.9815898457515</c:v>
                </c:pt>
                <c:pt idx="47">
                  <c:v>870.99332242180833</c:v>
                </c:pt>
                <c:pt idx="48">
                  <c:v>871.00429232648844</c:v>
                </c:pt>
                <c:pt idx="49">
                  <c:v>871.02355270886721</c:v>
                </c:pt>
                <c:pt idx="50">
                  <c:v>871.03376768779867</c:v>
                </c:pt>
                <c:pt idx="51">
                  <c:v>871.04823634354136</c:v>
                </c:pt>
                <c:pt idx="52">
                  <c:v>871.06272140913757</c:v>
                </c:pt>
                <c:pt idx="53">
                  <c:v>871.07286707555454</c:v>
                </c:pt>
                <c:pt idx="54">
                  <c:v>871.0897202768183</c:v>
                </c:pt>
                <c:pt idx="55">
                  <c:v>871.10243968296527</c:v>
                </c:pt>
                <c:pt idx="56">
                  <c:v>871.1132320670722</c:v>
                </c:pt>
                <c:pt idx="57">
                  <c:v>871.12882443063006</c:v>
                </c:pt>
                <c:pt idx="58">
                  <c:v>871.14493068495835</c:v>
                </c:pt>
                <c:pt idx="59">
                  <c:v>871.15517064320807</c:v>
                </c:pt>
                <c:pt idx="60">
                  <c:v>871.16843115706376</c:v>
                </c:pt>
                <c:pt idx="61">
                  <c:v>871.18452258001912</c:v>
                </c:pt>
                <c:pt idx="62">
                  <c:v>871.1945665700398</c:v>
                </c:pt>
                <c:pt idx="63">
                  <c:v>871.2093418179586</c:v>
                </c:pt>
                <c:pt idx="64">
                  <c:v>871.22439570439406</c:v>
                </c:pt>
                <c:pt idx="65">
                  <c:v>871.23749993173203</c:v>
                </c:pt>
                <c:pt idx="66">
                  <c:v>871.25078401764097</c:v>
                </c:pt>
                <c:pt idx="67">
                  <c:v>871.2642730604648</c:v>
                </c:pt>
                <c:pt idx="68">
                  <c:v>871.27798515831205</c:v>
                </c:pt>
                <c:pt idx="69">
                  <c:v>871.29190912543982</c:v>
                </c:pt>
                <c:pt idx="70">
                  <c:v>871.30833035809746</c:v>
                </c:pt>
                <c:pt idx="71">
                  <c:v>871.32071530667861</c:v>
                </c:pt>
                <c:pt idx="72">
                  <c:v>871.33142353758728</c:v>
                </c:pt>
                <c:pt idx="73">
                  <c:v>871.34919728764737</c:v>
                </c:pt>
                <c:pt idx="74">
                  <c:v>871.36289650902609</c:v>
                </c:pt>
                <c:pt idx="75">
                  <c:v>871.37355163969198</c:v>
                </c:pt>
                <c:pt idx="76">
                  <c:v>871.3898809063968</c:v>
                </c:pt>
                <c:pt idx="77">
                  <c:v>871.40412477200891</c:v>
                </c:pt>
                <c:pt idx="78">
                  <c:v>871.41736737206986</c:v>
                </c:pt>
                <c:pt idx="79">
                  <c:v>871.43179720933006</c:v>
                </c:pt>
                <c:pt idx="80">
                  <c:v>871.44625282751315</c:v>
                </c:pt>
                <c:pt idx="81">
                  <c:v>871.45857471959721</c:v>
                </c:pt>
                <c:pt idx="82">
                  <c:v>871.47424052373879</c:v>
                </c:pt>
                <c:pt idx="83">
                  <c:v>871.48882456911167</c:v>
                </c:pt>
                <c:pt idx="84">
                  <c:v>871.5012613222608</c:v>
                </c:pt>
                <c:pt idx="85">
                  <c:v>871.51591724615514</c:v>
                </c:pt>
                <c:pt idx="86">
                  <c:v>871.52949354207885</c:v>
                </c:pt>
                <c:pt idx="87">
                  <c:v>871.54419043268558</c:v>
                </c:pt>
                <c:pt idx="88">
                  <c:v>871.55893434895233</c:v>
                </c:pt>
                <c:pt idx="89">
                  <c:v>871.57259814491567</c:v>
                </c:pt>
                <c:pt idx="90">
                  <c:v>871.58627772417924</c:v>
                </c:pt>
                <c:pt idx="91">
                  <c:v>871.59999124598471</c:v>
                </c:pt>
                <c:pt idx="92">
                  <c:v>871.61591854982385</c:v>
                </c:pt>
                <c:pt idx="93">
                  <c:v>871.62858747682435</c:v>
                </c:pt>
                <c:pt idx="94">
                  <c:v>871.64128159242375</c:v>
                </c:pt>
                <c:pt idx="95">
                  <c:v>871.65728465087761</c:v>
                </c:pt>
                <c:pt idx="96">
                  <c:v>871.67221016680332</c:v>
                </c:pt>
                <c:pt idx="97">
                  <c:v>871.68389910893313</c:v>
                </c:pt>
                <c:pt idx="98">
                  <c:v>871.69888842392834</c:v>
                </c:pt>
                <c:pt idx="99">
                  <c:v>871.71390696382025</c:v>
                </c:pt>
                <c:pt idx="100">
                  <c:v>871.72785154236828</c:v>
                </c:pt>
                <c:pt idx="101">
                  <c:v>871.74186284398354</c:v>
                </c:pt>
                <c:pt idx="102">
                  <c:v>871.75479641471964</c:v>
                </c:pt>
                <c:pt idx="103">
                  <c:v>871.7688488488136</c:v>
                </c:pt>
                <c:pt idx="104">
                  <c:v>871.7840903621734</c:v>
                </c:pt>
                <c:pt idx="105">
                  <c:v>871.79936464865318</c:v>
                </c:pt>
                <c:pt idx="106">
                  <c:v>871.81146039668295</c:v>
                </c:pt>
                <c:pt idx="107">
                  <c:v>871.82584280120216</c:v>
                </c:pt>
                <c:pt idx="108">
                  <c:v>871.84037069337921</c:v>
                </c:pt>
                <c:pt idx="109">
                  <c:v>871.85402436041682</c:v>
                </c:pt>
                <c:pt idx="110">
                  <c:v>871.86897630692852</c:v>
                </c:pt>
                <c:pt idx="111">
                  <c:v>871.88300236768941</c:v>
                </c:pt>
                <c:pt idx="112">
                  <c:v>871.89719268915485</c:v>
                </c:pt>
                <c:pt idx="113">
                  <c:v>871.91039458773025</c:v>
                </c:pt>
                <c:pt idx="114">
                  <c:v>871.92472699047028</c:v>
                </c:pt>
                <c:pt idx="115">
                  <c:v>871.94022597565015</c:v>
                </c:pt>
                <c:pt idx="116">
                  <c:v>871.95247942316314</c:v>
                </c:pt>
                <c:pt idx="117">
                  <c:v>871.96803429091756</c:v>
                </c:pt>
                <c:pt idx="118">
                  <c:v>871.9825285092478</c:v>
                </c:pt>
                <c:pt idx="119">
                  <c:v>871.99594702512297</c:v>
                </c:pt>
                <c:pt idx="120">
                  <c:v>872.010464969895</c:v>
                </c:pt>
                <c:pt idx="121">
                  <c:v>872.02499679623372</c:v>
                </c:pt>
                <c:pt idx="122">
                  <c:v>872.03844846921891</c:v>
                </c:pt>
                <c:pt idx="123">
                  <c:v>872.053015295107</c:v>
                </c:pt>
                <c:pt idx="124">
                  <c:v>872.06759305185687</c:v>
                </c:pt>
                <c:pt idx="125">
                  <c:v>872.08108686701212</c:v>
                </c:pt>
                <c:pt idx="126">
                  <c:v>872.09676884383487</c:v>
                </c:pt>
                <c:pt idx="127">
                  <c:v>872.11026108140175</c:v>
                </c:pt>
                <c:pt idx="128">
                  <c:v>872.12379601644193</c:v>
                </c:pt>
                <c:pt idx="129">
                  <c:v>872.13734078735411</c:v>
                </c:pt>
                <c:pt idx="130">
                  <c:v>872.15306237696939</c:v>
                </c:pt>
                <c:pt idx="131">
                  <c:v>872.16769930511714</c:v>
                </c:pt>
                <c:pt idx="132">
                  <c:v>872.18126253223011</c:v>
                </c:pt>
                <c:pt idx="133">
                  <c:v>872.19592999115048</c:v>
                </c:pt>
                <c:pt idx="134">
                  <c:v>872.20840751079504</c:v>
                </c:pt>
                <c:pt idx="135">
                  <c:v>872.22418912059379</c:v>
                </c:pt>
                <c:pt idx="136">
                  <c:v>872.23888615120632</c:v>
                </c:pt>
                <c:pt idx="137">
                  <c:v>872.25139328326031</c:v>
                </c:pt>
                <c:pt idx="138">
                  <c:v>872.26720466111635</c:v>
                </c:pt>
                <c:pt idx="139">
                  <c:v>872.28084820303263</c:v>
                </c:pt>
                <c:pt idx="140">
                  <c:v>872.29447992980442</c:v>
                </c:pt>
                <c:pt idx="141">
                  <c:v>872.31031070017036</c:v>
                </c:pt>
                <c:pt idx="142">
                  <c:v>872.32287949715908</c:v>
                </c:pt>
                <c:pt idx="143">
                  <c:v>872.33765851252679</c:v>
                </c:pt>
                <c:pt idx="144">
                  <c:v>872.35242616493338</c:v>
                </c:pt>
                <c:pt idx="145">
                  <c:v>872.36611023529099</c:v>
                </c:pt>
                <c:pt idx="146">
                  <c:v>872.38091087545592</c:v>
                </c:pt>
                <c:pt idx="147">
                  <c:v>872.39462872258741</c:v>
                </c:pt>
                <c:pt idx="148">
                  <c:v>872.40946422707589</c:v>
                </c:pt>
                <c:pt idx="149">
                  <c:v>872.42319648543594</c:v>
                </c:pt>
                <c:pt idx="150">
                  <c:v>872.43694313647109</c:v>
                </c:pt>
                <c:pt idx="151">
                  <c:v>872.45181136082806</c:v>
                </c:pt>
                <c:pt idx="152">
                  <c:v>872.4666982767028</c:v>
                </c:pt>
                <c:pt idx="153">
                  <c:v>872.47941867468342</c:v>
                </c:pt>
                <c:pt idx="154">
                  <c:v>872.49435537628767</c:v>
                </c:pt>
                <c:pt idx="155">
                  <c:v>872.50932688481191</c:v>
                </c:pt>
                <c:pt idx="156">
                  <c:v>872.52323831474564</c:v>
                </c:pt>
                <c:pt idx="157">
                  <c:v>872.53722112718503</c:v>
                </c:pt>
                <c:pt idx="158">
                  <c:v>872.55128580739176</c:v>
                </c:pt>
                <c:pt idx="159">
                  <c:v>872.56655753055713</c:v>
                </c:pt>
                <c:pt idx="160">
                  <c:v>872.57977963551286</c:v>
                </c:pt>
                <c:pt idx="161">
                  <c:v>872.59417013797633</c:v>
                </c:pt>
                <c:pt idx="162">
                  <c:v>872.60865805901074</c:v>
                </c:pt>
                <c:pt idx="163">
                  <c:v>872.62321033318915</c:v>
                </c:pt>
                <c:pt idx="164">
                  <c:v>872.63668413945379</c:v>
                </c:pt>
                <c:pt idx="165">
                  <c:v>872.65129059524486</c:v>
                </c:pt>
                <c:pt idx="166">
                  <c:v>872.6659167952796</c:v>
                </c:pt>
                <c:pt idx="167">
                  <c:v>872.67946311176331</c:v>
                </c:pt>
                <c:pt idx="168">
                  <c:v>872.69520916556303</c:v>
                </c:pt>
                <c:pt idx="169">
                  <c:v>872.70877477936938</c:v>
                </c:pt>
                <c:pt idx="170">
                  <c:v>872.72344141303745</c:v>
                </c:pt>
                <c:pt idx="171">
                  <c:v>872.73700798130506</c:v>
                </c:pt>
                <c:pt idx="172">
                  <c:v>872.75059008553308</c:v>
                </c:pt>
                <c:pt idx="173">
                  <c:v>872.76637598529499</c:v>
                </c:pt>
                <c:pt idx="174">
                  <c:v>872.7810580689835</c:v>
                </c:pt>
                <c:pt idx="175">
                  <c:v>872.79355644477266</c:v>
                </c:pt>
                <c:pt idx="176">
                  <c:v>872.80935215039824</c:v>
                </c:pt>
                <c:pt idx="177">
                  <c:v>872.82403420949072</c:v>
                </c:pt>
                <c:pt idx="178">
                  <c:v>872.83653022229828</c:v>
                </c:pt>
                <c:pt idx="179">
                  <c:v>872.85123993025115</c:v>
                </c:pt>
                <c:pt idx="180">
                  <c:v>872.86703572352758</c:v>
                </c:pt>
                <c:pt idx="181">
                  <c:v>872.88064537927869</c:v>
                </c:pt>
                <c:pt idx="182">
                  <c:v>872.8942466060771</c:v>
                </c:pt>
                <c:pt idx="183">
                  <c:v>872.90895597702013</c:v>
                </c:pt>
                <c:pt idx="184">
                  <c:v>872.92367907338303</c:v>
                </c:pt>
                <c:pt idx="185">
                  <c:v>872.93729938121407</c:v>
                </c:pt>
                <c:pt idx="186">
                  <c:v>872.95201485501957</c:v>
                </c:pt>
                <c:pt idx="187">
                  <c:v>872.96673489321688</c:v>
                </c:pt>
                <c:pt idx="188">
                  <c:v>872.98036319910568</c:v>
                </c:pt>
                <c:pt idx="189">
                  <c:v>872.99508864184679</c:v>
                </c:pt>
                <c:pt idx="190">
                  <c:v>873.00981681611211</c:v>
                </c:pt>
                <c:pt idx="191">
                  <c:v>873.02345335015912</c:v>
                </c:pt>
                <c:pt idx="192">
                  <c:v>873.03709262611892</c:v>
                </c:pt>
                <c:pt idx="193">
                  <c:v>873.05292355080553</c:v>
                </c:pt>
                <c:pt idx="194">
                  <c:v>873.0665685420131</c:v>
                </c:pt>
                <c:pt idx="195">
                  <c:v>873.08130898407956</c:v>
                </c:pt>
                <c:pt idx="196">
                  <c:v>873.09496552442181</c:v>
                </c:pt>
                <c:pt idx="197">
                  <c:v>873.10861415940951</c:v>
                </c:pt>
                <c:pt idx="198">
                  <c:v>873.12447162501417</c:v>
                </c:pt>
                <c:pt idx="199">
                  <c:v>873.13812730124255</c:v>
                </c:pt>
                <c:pt idx="200">
                  <c:v>873.15178698723935</c:v>
                </c:pt>
                <c:pt idx="201">
                  <c:v>873.16765668434311</c:v>
                </c:pt>
                <c:pt idx="202">
                  <c:v>873.18132986556134</c:v>
                </c:pt>
                <c:pt idx="203">
                  <c:v>873.19391137425464</c:v>
                </c:pt>
                <c:pt idx="204">
                  <c:v>873.20980065610979</c:v>
                </c:pt>
                <c:pt idx="205">
                  <c:v>873.22568882859559</c:v>
                </c:pt>
                <c:pt idx="206">
                  <c:v>873.23829575537877</c:v>
                </c:pt>
                <c:pt idx="207">
                  <c:v>873.25203106858248</c:v>
                </c:pt>
                <c:pt idx="208">
                  <c:v>873.26687869760224</c:v>
                </c:pt>
                <c:pt idx="209">
                  <c:v>873.28067319797537</c:v>
                </c:pt>
                <c:pt idx="210">
                  <c:v>873.29668383801732</c:v>
                </c:pt>
                <c:pt idx="211">
                  <c:v>873.31052516178954</c:v>
                </c:pt>
                <c:pt idx="212">
                  <c:v>873.3233161082693</c:v>
                </c:pt>
                <c:pt idx="213">
                  <c:v>873.33830050602762</c:v>
                </c:pt>
                <c:pt idx="214">
                  <c:v>873.35329075842481</c:v>
                </c:pt>
                <c:pt idx="215">
                  <c:v>873.36720968551424</c:v>
                </c:pt>
                <c:pt idx="216">
                  <c:v>873.38222010393474</c:v>
                </c:pt>
                <c:pt idx="217">
                  <c:v>873.39614085382993</c:v>
                </c:pt>
                <c:pt idx="218">
                  <c:v>873.40897085099402</c:v>
                </c:pt>
                <c:pt idx="219">
                  <c:v>873.42508705025705</c:v>
                </c:pt>
                <c:pt idx="220">
                  <c:v>873.44011127485942</c:v>
                </c:pt>
                <c:pt idx="221">
                  <c:v>873.45295792924253</c:v>
                </c:pt>
                <c:pt idx="222">
                  <c:v>873.46688607560861</c:v>
                </c:pt>
                <c:pt idx="223">
                  <c:v>873.48191583304265</c:v>
                </c:pt>
                <c:pt idx="224">
                  <c:v>873.4969526799963</c:v>
                </c:pt>
                <c:pt idx="225">
                  <c:v>873.51089099152375</c:v>
                </c:pt>
                <c:pt idx="226">
                  <c:v>873.52483426701497</c:v>
                </c:pt>
                <c:pt idx="227">
                  <c:v>873.53878085071813</c:v>
                </c:pt>
                <c:pt idx="228">
                  <c:v>873.55381202813066</c:v>
                </c:pt>
                <c:pt idx="229">
                  <c:v>873.56884447427865</c:v>
                </c:pt>
                <c:pt idx="230">
                  <c:v>873.58170608366106</c:v>
                </c:pt>
                <c:pt idx="231">
                  <c:v>873.59675582667512</c:v>
                </c:pt>
                <c:pt idx="232">
                  <c:v>873.61069213711983</c:v>
                </c:pt>
                <c:pt idx="233">
                  <c:v>873.62574083595234</c:v>
                </c:pt>
                <c:pt idx="234">
                  <c:v>873.63969082913832</c:v>
                </c:pt>
                <c:pt idx="235">
                  <c:v>873.6536456747159</c:v>
                </c:pt>
                <c:pt idx="236">
                  <c:v>873.66979815224158</c:v>
                </c:pt>
                <c:pt idx="237">
                  <c:v>873.68155762424374</c:v>
                </c:pt>
                <c:pt idx="238">
                  <c:v>873.69660160290709</c:v>
                </c:pt>
                <c:pt idx="239">
                  <c:v>873.71274680113015</c:v>
                </c:pt>
                <c:pt idx="240">
                  <c:v>873.72562485800609</c:v>
                </c:pt>
                <c:pt idx="241">
                  <c:v>873.73958392199995</c:v>
                </c:pt>
                <c:pt idx="242">
                  <c:v>873.75353875709641</c:v>
                </c:pt>
                <c:pt idx="243">
                  <c:v>873.76968936715059</c:v>
                </c:pt>
                <c:pt idx="244">
                  <c:v>873.78366728574088</c:v>
                </c:pt>
                <c:pt idx="245">
                  <c:v>873.79653745851647</c:v>
                </c:pt>
                <c:pt idx="246">
                  <c:v>873.81158680830674</c:v>
                </c:pt>
                <c:pt idx="247">
                  <c:v>873.82665446196472</c:v>
                </c:pt>
                <c:pt idx="248">
                  <c:v>873.84063854242049</c:v>
                </c:pt>
                <c:pt idx="249">
                  <c:v>873.85460411147085</c:v>
                </c:pt>
                <c:pt idx="250">
                  <c:v>873.86857728552627</c:v>
                </c:pt>
                <c:pt idx="251">
                  <c:v>873.88364717649608</c:v>
                </c:pt>
                <c:pt idx="252">
                  <c:v>873.89872890587355</c:v>
                </c:pt>
                <c:pt idx="253">
                  <c:v>873.91161591608204</c:v>
                </c:pt>
                <c:pt idx="254">
                  <c:v>873.92669579983442</c:v>
                </c:pt>
                <c:pt idx="255">
                  <c:v>873.94068642082186</c:v>
                </c:pt>
                <c:pt idx="256">
                  <c:v>873.95468731495146</c:v>
                </c:pt>
                <c:pt idx="257">
                  <c:v>873.96979351092284</c:v>
                </c:pt>
                <c:pt idx="258">
                  <c:v>873.98381727191952</c:v>
                </c:pt>
                <c:pt idx="259">
                  <c:v>873.99893499704285</c:v>
                </c:pt>
                <c:pt idx="260">
                  <c:v>874.01190271062558</c:v>
                </c:pt>
                <c:pt idx="261">
                  <c:v>874.02707119027548</c:v>
                </c:pt>
                <c:pt idx="262">
                  <c:v>874.04224522008633</c:v>
                </c:pt>
                <c:pt idx="263">
                  <c:v>874.05414411836603</c:v>
                </c:pt>
                <c:pt idx="264">
                  <c:v>874.07043020351807</c:v>
                </c:pt>
                <c:pt idx="265">
                  <c:v>874.0845282620478</c:v>
                </c:pt>
                <c:pt idx="266">
                  <c:v>874.09753517376021</c:v>
                </c:pt>
                <c:pt idx="267">
                  <c:v>874.11383344554133</c:v>
                </c:pt>
                <c:pt idx="268">
                  <c:v>874.12794844488428</c:v>
                </c:pt>
                <c:pt idx="269">
                  <c:v>874.14095585562904</c:v>
                </c:pt>
                <c:pt idx="270">
                  <c:v>874.15615899854254</c:v>
                </c:pt>
                <c:pt idx="271">
                  <c:v>874.17028360154154</c:v>
                </c:pt>
                <c:pt idx="272">
                  <c:v>874.18438883405361</c:v>
                </c:pt>
                <c:pt idx="273">
                  <c:v>874.19959495337491</c:v>
                </c:pt>
                <c:pt idx="274">
                  <c:v>874.21372223921162</c:v>
                </c:pt>
                <c:pt idx="275">
                  <c:v>874.22782994882459</c:v>
                </c:pt>
                <c:pt idx="276">
                  <c:v>874.24194398973771</c:v>
                </c:pt>
                <c:pt idx="277">
                  <c:v>874.25605874768939</c:v>
                </c:pt>
                <c:pt idx="278">
                  <c:v>874.27018336968217</c:v>
                </c:pt>
                <c:pt idx="279">
                  <c:v>874.28539393741755</c:v>
                </c:pt>
                <c:pt idx="280">
                  <c:v>874.30060518168443</c:v>
                </c:pt>
                <c:pt idx="281">
                  <c:v>874.31363746189197</c:v>
                </c:pt>
                <c:pt idx="282">
                  <c:v>874.32775566164594</c:v>
                </c:pt>
                <c:pt idx="283">
                  <c:v>874.34296895158661</c:v>
                </c:pt>
                <c:pt idx="284">
                  <c:v>874.35710327902063</c:v>
                </c:pt>
                <c:pt idx="285">
                  <c:v>874.37121793029348</c:v>
                </c:pt>
                <c:pt idx="286">
                  <c:v>874.38533327016853</c:v>
                </c:pt>
                <c:pt idx="287">
                  <c:v>874.39946050263109</c:v>
                </c:pt>
                <c:pt idx="288">
                  <c:v>874.41468641436416</c:v>
                </c:pt>
                <c:pt idx="289">
                  <c:v>874.42990386131692</c:v>
                </c:pt>
                <c:pt idx="290">
                  <c:v>874.44293321448572</c:v>
                </c:pt>
                <c:pt idx="291">
                  <c:v>874.45596684201439</c:v>
                </c:pt>
                <c:pt idx="292">
                  <c:v>874.47228652736533</c:v>
                </c:pt>
                <c:pt idx="293">
                  <c:v>874.48641253943708</c:v>
                </c:pt>
                <c:pt idx="294">
                  <c:v>874.49945407787698</c:v>
                </c:pt>
                <c:pt idx="295">
                  <c:v>874.51577055791722</c:v>
                </c:pt>
                <c:pt idx="296">
                  <c:v>874.52879912774802</c:v>
                </c:pt>
                <c:pt idx="297">
                  <c:v>874.54294344284961</c:v>
                </c:pt>
                <c:pt idx="298">
                  <c:v>874.5592629037568</c:v>
                </c:pt>
                <c:pt idx="299">
                  <c:v>874.57230042033063</c:v>
                </c:pt>
                <c:pt idx="300">
                  <c:v>874.58534296227651</c:v>
                </c:pt>
                <c:pt idx="301">
                  <c:v>874.60057258429265</c:v>
                </c:pt>
                <c:pt idx="302">
                  <c:v>874.61581003289484</c:v>
                </c:pt>
                <c:pt idx="303">
                  <c:v>874.62995945972705</c:v>
                </c:pt>
                <c:pt idx="304">
                  <c:v>874.64410339701692</c:v>
                </c:pt>
                <c:pt idx="305">
                  <c:v>874.65824657370615</c:v>
                </c:pt>
                <c:pt idx="306">
                  <c:v>874.67241101525155</c:v>
                </c:pt>
                <c:pt idx="307">
                  <c:v>874.68658069311971</c:v>
                </c:pt>
                <c:pt idx="308">
                  <c:v>874.70185117419135</c:v>
                </c:pt>
                <c:pt idx="309">
                  <c:v>874.71604725943996</c:v>
                </c:pt>
                <c:pt idx="310">
                  <c:v>874.73025846562427</c:v>
                </c:pt>
                <c:pt idx="311">
                  <c:v>874.74449096364174</c:v>
                </c:pt>
                <c:pt idx="312">
                  <c:v>874.75764382295642</c:v>
                </c:pt>
                <c:pt idx="313">
                  <c:v>874.77297881124798</c:v>
                </c:pt>
                <c:pt idx="314">
                  <c:v>874.7883343652054</c:v>
                </c:pt>
                <c:pt idx="315">
                  <c:v>874.8025961471543</c:v>
                </c:pt>
                <c:pt idx="316">
                  <c:v>874.81575532377644</c:v>
                </c:pt>
                <c:pt idx="317">
                  <c:v>874.83002589205989</c:v>
                </c:pt>
                <c:pt idx="318">
                  <c:v>874.84538894386094</c:v>
                </c:pt>
                <c:pt idx="319">
                  <c:v>874.85855876123344</c:v>
                </c:pt>
                <c:pt idx="320">
                  <c:v>874.87392186370118</c:v>
                </c:pt>
                <c:pt idx="321">
                  <c:v>874.88818205873588</c:v>
                </c:pt>
                <c:pt idx="322">
                  <c:v>874.902459635235</c:v>
                </c:pt>
                <c:pt idx="323">
                  <c:v>874.91782996167137</c:v>
                </c:pt>
                <c:pt idx="324">
                  <c:v>874.92989700398346</c:v>
                </c:pt>
                <c:pt idx="325">
                  <c:v>874.94527923883345</c:v>
                </c:pt>
                <c:pt idx="326">
                  <c:v>874.96064128856699</c:v>
                </c:pt>
                <c:pt idx="327">
                  <c:v>874.97380349883667</c:v>
                </c:pt>
                <c:pt idx="328">
                  <c:v>874.98808635674879</c:v>
                </c:pt>
                <c:pt idx="329">
                  <c:v>875.00345466518775</c:v>
                </c:pt>
                <c:pt idx="330">
                  <c:v>875.01772310958108</c:v>
                </c:pt>
                <c:pt idx="331">
                  <c:v>875.0308952176764</c:v>
                </c:pt>
                <c:pt idx="332">
                  <c:v>875.04516962165144</c:v>
                </c:pt>
                <c:pt idx="333">
                  <c:v>875.06054777497263</c:v>
                </c:pt>
                <c:pt idx="334">
                  <c:v>875.07590567342413</c:v>
                </c:pt>
                <c:pt idx="335">
                  <c:v>875.08908053114419</c:v>
                </c:pt>
                <c:pt idx="336">
                  <c:v>875.10335912320852</c:v>
                </c:pt>
                <c:pt idx="337">
                  <c:v>875.11762871586507</c:v>
                </c:pt>
                <c:pt idx="338">
                  <c:v>875.13189846997489</c:v>
                </c:pt>
                <c:pt idx="339">
                  <c:v>875.146183176048</c:v>
                </c:pt>
                <c:pt idx="340">
                  <c:v>875.16044763212346</c:v>
                </c:pt>
                <c:pt idx="341">
                  <c:v>875.17581583182698</c:v>
                </c:pt>
                <c:pt idx="342">
                  <c:v>875.19009750917587</c:v>
                </c:pt>
                <c:pt idx="343">
                  <c:v>875.20436248153339</c:v>
                </c:pt>
                <c:pt idx="344">
                  <c:v>875.21754238800577</c:v>
                </c:pt>
                <c:pt idx="345">
                  <c:v>875.23182461975262</c:v>
                </c:pt>
                <c:pt idx="346">
                  <c:v>875.24828817429477</c:v>
                </c:pt>
                <c:pt idx="347">
                  <c:v>875.26146517907011</c:v>
                </c:pt>
                <c:pt idx="348">
                  <c:v>875.27464238779135</c:v>
                </c:pt>
                <c:pt idx="349">
                  <c:v>875.29111231701086</c:v>
                </c:pt>
                <c:pt idx="350">
                  <c:v>875.30429016560015</c:v>
                </c:pt>
                <c:pt idx="351">
                  <c:v>875.31857195839359</c:v>
                </c:pt>
                <c:pt idx="352">
                  <c:v>875.33393946094554</c:v>
                </c:pt>
                <c:pt idx="353">
                  <c:v>875.34711308759358</c:v>
                </c:pt>
                <c:pt idx="354">
                  <c:v>875.36140231543538</c:v>
                </c:pt>
                <c:pt idx="355">
                  <c:v>875.37677778091438</c:v>
                </c:pt>
                <c:pt idx="356">
                  <c:v>875.39105799931212</c:v>
                </c:pt>
                <c:pt idx="357">
                  <c:v>875.4042363395148</c:v>
                </c:pt>
                <c:pt idx="358">
                  <c:v>875.41961711379929</c:v>
                </c:pt>
                <c:pt idx="359">
                  <c:v>875.43391576166243</c:v>
                </c:pt>
                <c:pt idx="360">
                  <c:v>875.44710309030506</c:v>
                </c:pt>
                <c:pt idx="361">
                  <c:v>875.46249143081093</c:v>
                </c:pt>
                <c:pt idx="362">
                  <c:v>875.47787841493107</c:v>
                </c:pt>
                <c:pt idx="363">
                  <c:v>875.49109859759494</c:v>
                </c:pt>
                <c:pt idx="364">
                  <c:v>875.50538829262007</c:v>
                </c:pt>
                <c:pt idx="365">
                  <c:v>875.51967884963631</c:v>
                </c:pt>
                <c:pt idx="366">
                  <c:v>875.5339904733903</c:v>
                </c:pt>
                <c:pt idx="367">
                  <c:v>875.5493821794787</c:v>
                </c:pt>
                <c:pt idx="368">
                  <c:v>875.5625945430578</c:v>
                </c:pt>
                <c:pt idx="369">
                  <c:v>875.57689238279431</c:v>
                </c:pt>
                <c:pt idx="370">
                  <c:v>875.59228476566568</c:v>
                </c:pt>
                <c:pt idx="371">
                  <c:v>875.60549186951755</c:v>
                </c:pt>
                <c:pt idx="372">
                  <c:v>875.62088988036305</c:v>
                </c:pt>
                <c:pt idx="373">
                  <c:v>875.63519678220121</c:v>
                </c:pt>
                <c:pt idx="374">
                  <c:v>875.6483997333354</c:v>
                </c:pt>
                <c:pt idx="375">
                  <c:v>875.66380016225537</c:v>
                </c:pt>
                <c:pt idx="376">
                  <c:v>875.67809055411078</c:v>
                </c:pt>
                <c:pt idx="377">
                  <c:v>875.69239104570818</c:v>
                </c:pt>
                <c:pt idx="378">
                  <c:v>875.70559894901987</c:v>
                </c:pt>
                <c:pt idx="379">
                  <c:v>875.72097852365039</c:v>
                </c:pt>
                <c:pt idx="380">
                  <c:v>875.73637516883002</c:v>
                </c:pt>
                <c:pt idx="381">
                  <c:v>875.74956350469074</c:v>
                </c:pt>
                <c:pt idx="382">
                  <c:v>875.76384330357416</c:v>
                </c:pt>
                <c:pt idx="383">
                  <c:v>875.77811622817546</c:v>
                </c:pt>
                <c:pt idx="384">
                  <c:v>875.7934654697608</c:v>
                </c:pt>
                <c:pt idx="385">
                  <c:v>875.80662089399038</c:v>
                </c:pt>
                <c:pt idx="386">
                  <c:v>875.82084411010499</c:v>
                </c:pt>
                <c:pt idx="387">
                  <c:v>875.83617384388708</c:v>
                </c:pt>
                <c:pt idx="388">
                  <c:v>875.85038849748139</c:v>
                </c:pt>
                <c:pt idx="389">
                  <c:v>875.86569703189127</c:v>
                </c:pt>
                <c:pt idx="390">
                  <c:v>875.87881609477222</c:v>
                </c:pt>
                <c:pt idx="391">
                  <c:v>875.89192202189406</c:v>
                </c:pt>
                <c:pt idx="392">
                  <c:v>875.90723611706233</c:v>
                </c:pt>
                <c:pt idx="393">
                  <c:v>875.92253470941796</c:v>
                </c:pt>
                <c:pt idx="394">
                  <c:v>875.93674769220718</c:v>
                </c:pt>
                <c:pt idx="395">
                  <c:v>875.95095138442139</c:v>
                </c:pt>
                <c:pt idx="396">
                  <c:v>875.96515859954093</c:v>
                </c:pt>
                <c:pt idx="397">
                  <c:v>875.97936237998806</c:v>
                </c:pt>
                <c:pt idx="398">
                  <c:v>875.99358105418878</c:v>
                </c:pt>
                <c:pt idx="399">
                  <c:v>876.0077849330421</c:v>
                </c:pt>
                <c:pt idx="400">
                  <c:v>876.02307748041505</c:v>
                </c:pt>
                <c:pt idx="401">
                  <c:v>876.0372957306738</c:v>
                </c:pt>
                <c:pt idx="402">
                  <c:v>876.05040407526144</c:v>
                </c:pt>
                <c:pt idx="403">
                  <c:v>876.06570368431085</c:v>
                </c:pt>
                <c:pt idx="404">
                  <c:v>876.07990923918317</c:v>
                </c:pt>
                <c:pt idx="405">
                  <c:v>876.09411563069943</c:v>
                </c:pt>
                <c:pt idx="406">
                  <c:v>876.10939771469157</c:v>
                </c:pt>
                <c:pt idx="407">
                  <c:v>876.12249096458208</c:v>
                </c:pt>
                <c:pt idx="408">
                  <c:v>876.13668544109089</c:v>
                </c:pt>
                <c:pt idx="409">
                  <c:v>876.15194825352228</c:v>
                </c:pt>
                <c:pt idx="410">
                  <c:v>876.16720746787541</c:v>
                </c:pt>
                <c:pt idx="411">
                  <c:v>876.18025261948981</c:v>
                </c:pt>
                <c:pt idx="412">
                  <c:v>876.19331122288656</c:v>
                </c:pt>
                <c:pt idx="413">
                  <c:v>876.20963382884918</c:v>
                </c:pt>
                <c:pt idx="414">
                  <c:v>876.22486281878298</c:v>
                </c:pt>
                <c:pt idx="415">
                  <c:v>876.23680932260629</c:v>
                </c:pt>
                <c:pt idx="416">
                  <c:v>876.25203654954032</c:v>
                </c:pt>
                <c:pt idx="417">
                  <c:v>876.26726616038377</c:v>
                </c:pt>
                <c:pt idx="418">
                  <c:v>876.2802963804819</c:v>
                </c:pt>
                <c:pt idx="419">
                  <c:v>876.29553712461598</c:v>
                </c:pt>
                <c:pt idx="420">
                  <c:v>876.30967005204559</c:v>
                </c:pt>
                <c:pt idx="421">
                  <c:v>876.32380811789017</c:v>
                </c:pt>
                <c:pt idx="422">
                  <c:v>876.33904456184325</c:v>
                </c:pt>
                <c:pt idx="423">
                  <c:v>876.35209755384233</c:v>
                </c:pt>
                <c:pt idx="424">
                  <c:v>876.36623776617319</c:v>
                </c:pt>
                <c:pt idx="425">
                  <c:v>876.38257236990114</c:v>
                </c:pt>
                <c:pt idx="426">
                  <c:v>876.39562795214783</c:v>
                </c:pt>
                <c:pt idx="427">
                  <c:v>876.4097687624469</c:v>
                </c:pt>
                <c:pt idx="428">
                  <c:v>876.42393222264184</c:v>
                </c:pt>
                <c:pt idx="429">
                  <c:v>876.43917748783474</c:v>
                </c:pt>
                <c:pt idx="430">
                  <c:v>876.45442842734781</c:v>
                </c:pt>
                <c:pt idx="431">
                  <c:v>876.46640046111543</c:v>
                </c:pt>
                <c:pt idx="432">
                  <c:v>876.48166155278648</c:v>
                </c:pt>
                <c:pt idx="433">
                  <c:v>876.49691570174684</c:v>
                </c:pt>
                <c:pt idx="434">
                  <c:v>876.50998674992377</c:v>
                </c:pt>
                <c:pt idx="435">
                  <c:v>876.52525112672106</c:v>
                </c:pt>
                <c:pt idx="436">
                  <c:v>876.539421185028</c:v>
                </c:pt>
                <c:pt idx="437">
                  <c:v>876.55250126650697</c:v>
                </c:pt>
                <c:pt idx="438">
                  <c:v>876.56886133159878</c:v>
                </c:pt>
                <c:pt idx="439">
                  <c:v>876.58303832341994</c:v>
                </c:pt>
                <c:pt idx="440">
                  <c:v>876.59613101829586</c:v>
                </c:pt>
                <c:pt idx="441">
                  <c:v>876.61140143852185</c:v>
                </c:pt>
                <c:pt idx="442">
                  <c:v>876.62448751727777</c:v>
                </c:pt>
                <c:pt idx="443">
                  <c:v>876.63978533468082</c:v>
                </c:pt>
                <c:pt idx="444">
                  <c:v>876.65505931904181</c:v>
                </c:pt>
                <c:pt idx="445">
                  <c:v>876.66815596615982</c:v>
                </c:pt>
                <c:pt idx="446">
                  <c:v>876.68344038284624</c:v>
                </c:pt>
                <c:pt idx="447">
                  <c:v>876.69655314560418</c:v>
                </c:pt>
                <c:pt idx="448">
                  <c:v>876.71184233370309</c:v>
                </c:pt>
                <c:pt idx="449">
                  <c:v>876.7260394269673</c:v>
                </c:pt>
                <c:pt idx="450">
                  <c:v>876.74024802379256</c:v>
                </c:pt>
                <c:pt idx="451">
                  <c:v>876.75499133127482</c:v>
                </c:pt>
                <c:pt idx="452">
                  <c:v>876.76811576242847</c:v>
                </c:pt>
                <c:pt idx="453">
                  <c:v>876.78396372155362</c:v>
                </c:pt>
                <c:pt idx="454">
                  <c:v>876.7976341497415</c:v>
                </c:pt>
                <c:pt idx="455">
                  <c:v>876.81184470025664</c:v>
                </c:pt>
                <c:pt idx="456">
                  <c:v>876.82660788389933</c:v>
                </c:pt>
                <c:pt idx="457">
                  <c:v>876.84082775069669</c:v>
                </c:pt>
                <c:pt idx="458">
                  <c:v>876.85505254750956</c:v>
                </c:pt>
                <c:pt idx="459">
                  <c:v>876.86981078666076</c:v>
                </c:pt>
                <c:pt idx="460">
                  <c:v>876.88348684752293</c:v>
                </c:pt>
                <c:pt idx="461">
                  <c:v>876.89826211763341</c:v>
                </c:pt>
                <c:pt idx="462">
                  <c:v>876.91302998689173</c:v>
                </c:pt>
                <c:pt idx="463">
                  <c:v>876.92671471396443</c:v>
                </c:pt>
                <c:pt idx="464">
                  <c:v>876.94148146302894</c:v>
                </c:pt>
                <c:pt idx="465">
                  <c:v>876.95517689789108</c:v>
                </c:pt>
                <c:pt idx="466">
                  <c:v>876.96996038280292</c:v>
                </c:pt>
                <c:pt idx="467">
                  <c:v>876.9852860981922</c:v>
                </c:pt>
                <c:pt idx="468">
                  <c:v>876.9984280995601</c:v>
                </c:pt>
                <c:pt idx="469">
                  <c:v>877.01268809153487</c:v>
                </c:pt>
                <c:pt idx="470">
                  <c:v>877.02801942801159</c:v>
                </c:pt>
                <c:pt idx="471">
                  <c:v>877.04171224411073</c:v>
                </c:pt>
                <c:pt idx="472">
                  <c:v>877.05597597201233</c:v>
                </c:pt>
                <c:pt idx="473">
                  <c:v>877.07022806887801</c:v>
                </c:pt>
                <c:pt idx="474">
                  <c:v>877.08503978787121</c:v>
                </c:pt>
                <c:pt idx="475">
                  <c:v>877.09984559350471</c:v>
                </c:pt>
                <c:pt idx="476">
                  <c:v>877.11301649776954</c:v>
                </c:pt>
                <c:pt idx="477">
                  <c:v>877.12783456892066</c:v>
                </c:pt>
                <c:pt idx="478">
                  <c:v>877.1432066553914</c:v>
                </c:pt>
                <c:pt idx="479">
                  <c:v>877.15638403583989</c:v>
                </c:pt>
                <c:pt idx="480">
                  <c:v>877.17066837003506</c:v>
                </c:pt>
                <c:pt idx="481">
                  <c:v>877.18603567585899</c:v>
                </c:pt>
                <c:pt idx="482">
                  <c:v>877.19977606644238</c:v>
                </c:pt>
                <c:pt idx="483">
                  <c:v>877.21352901981493</c:v>
                </c:pt>
                <c:pt idx="484">
                  <c:v>877.22890654926039</c:v>
                </c:pt>
                <c:pt idx="485">
                  <c:v>877.24320222420215</c:v>
                </c:pt>
                <c:pt idx="486">
                  <c:v>877.25695632299301</c:v>
                </c:pt>
                <c:pt idx="487">
                  <c:v>877.27126460190823</c:v>
                </c:pt>
                <c:pt idx="488">
                  <c:v>877.28610875185427</c:v>
                </c:pt>
                <c:pt idx="489">
                  <c:v>877.30042970148133</c:v>
                </c:pt>
                <c:pt idx="490">
                  <c:v>877.31474500585944</c:v>
                </c:pt>
                <c:pt idx="491">
                  <c:v>877.32905247693691</c:v>
                </c:pt>
                <c:pt idx="492">
                  <c:v>877.34337265553404</c:v>
                </c:pt>
                <c:pt idx="493">
                  <c:v>877.35769860036714</c:v>
                </c:pt>
                <c:pt idx="494">
                  <c:v>877.37203159792182</c:v>
                </c:pt>
                <c:pt idx="495">
                  <c:v>877.38690055680399</c:v>
                </c:pt>
                <c:pt idx="496">
                  <c:v>877.40069919348616</c:v>
                </c:pt>
                <c:pt idx="497">
                  <c:v>877.41558672487338</c:v>
                </c:pt>
                <c:pt idx="498">
                  <c:v>877.42938120551992</c:v>
                </c:pt>
                <c:pt idx="499">
                  <c:v>877.44371734822857</c:v>
                </c:pt>
                <c:pt idx="500">
                  <c:v>877.45861567935322</c:v>
                </c:pt>
                <c:pt idx="501">
                  <c:v>877.47242661766609</c:v>
                </c:pt>
                <c:pt idx="502">
                  <c:v>877.48677917148063</c:v>
                </c:pt>
                <c:pt idx="503">
                  <c:v>877.50169161877068</c:v>
                </c:pt>
                <c:pt idx="504">
                  <c:v>877.51604542638779</c:v>
                </c:pt>
                <c:pt idx="505">
                  <c:v>877.52987587964822</c:v>
                </c:pt>
                <c:pt idx="506">
                  <c:v>877.54478914034655</c:v>
                </c:pt>
                <c:pt idx="507">
                  <c:v>877.5586201184268</c:v>
                </c:pt>
                <c:pt idx="508">
                  <c:v>877.57299189472303</c:v>
                </c:pt>
                <c:pt idx="509">
                  <c:v>877.58791326408902</c:v>
                </c:pt>
                <c:pt idx="510">
                  <c:v>877.60229846904883</c:v>
                </c:pt>
                <c:pt idx="511">
                  <c:v>877.6161230291525</c:v>
                </c:pt>
                <c:pt idx="512">
                  <c:v>877.63051642302514</c:v>
                </c:pt>
                <c:pt idx="513">
                  <c:v>877.6454486837481</c:v>
                </c:pt>
                <c:pt idx="514">
                  <c:v>877.65927919752903</c:v>
                </c:pt>
                <c:pt idx="515">
                  <c:v>877.67365962533495</c:v>
                </c:pt>
                <c:pt idx="516">
                  <c:v>877.68806095643095</c:v>
                </c:pt>
                <c:pt idx="517">
                  <c:v>877.70243633814221</c:v>
                </c:pt>
                <c:pt idx="518">
                  <c:v>877.7173591738964</c:v>
                </c:pt>
                <c:pt idx="519">
                  <c:v>877.73120828137905</c:v>
                </c:pt>
                <c:pt idx="520">
                  <c:v>877.74558991143294</c:v>
                </c:pt>
                <c:pt idx="521">
                  <c:v>877.75998083016623</c:v>
                </c:pt>
                <c:pt idx="522">
                  <c:v>877.77436269729799</c:v>
                </c:pt>
                <c:pt idx="523">
                  <c:v>877.78874813197751</c:v>
                </c:pt>
                <c:pt idx="524">
                  <c:v>877.8025886446419</c:v>
                </c:pt>
                <c:pt idx="525">
                  <c:v>877.8180652392947</c:v>
                </c:pt>
                <c:pt idx="526">
                  <c:v>877.83190938994153</c:v>
                </c:pt>
                <c:pt idx="527">
                  <c:v>877.84574444217196</c:v>
                </c:pt>
                <c:pt idx="528">
                  <c:v>877.86067749644985</c:v>
                </c:pt>
                <c:pt idx="529">
                  <c:v>877.87506561760881</c:v>
                </c:pt>
                <c:pt idx="530">
                  <c:v>877.8894572754956</c:v>
                </c:pt>
                <c:pt idx="531">
                  <c:v>877.90383983890081</c:v>
                </c:pt>
                <c:pt idx="532">
                  <c:v>877.91767523931344</c:v>
                </c:pt>
                <c:pt idx="533">
                  <c:v>877.93260863803903</c:v>
                </c:pt>
                <c:pt idx="534">
                  <c:v>877.94699709594568</c:v>
                </c:pt>
                <c:pt idx="535">
                  <c:v>877.96084185303687</c:v>
                </c:pt>
                <c:pt idx="536">
                  <c:v>877.97522474925017</c:v>
                </c:pt>
                <c:pt idx="537">
                  <c:v>877.99015494771845</c:v>
                </c:pt>
                <c:pt idx="538">
                  <c:v>878.00454144339278</c:v>
                </c:pt>
                <c:pt idx="539">
                  <c:v>878.01783576944058</c:v>
                </c:pt>
                <c:pt idx="540">
                  <c:v>878.03332256606097</c:v>
                </c:pt>
                <c:pt idx="541">
                  <c:v>878.04770010297193</c:v>
                </c:pt>
                <c:pt idx="542">
                  <c:v>878.06155102970638</c:v>
                </c:pt>
                <c:pt idx="543">
                  <c:v>878.07594009864215</c:v>
                </c:pt>
                <c:pt idx="544">
                  <c:v>878.0903121426112</c:v>
                </c:pt>
                <c:pt idx="545">
                  <c:v>878.10470481442417</c:v>
                </c:pt>
                <c:pt idx="546">
                  <c:v>878.11909979188283</c:v>
                </c:pt>
                <c:pt idx="547">
                  <c:v>878.13403413591402</c:v>
                </c:pt>
                <c:pt idx="548">
                  <c:v>878.14786492629196</c:v>
                </c:pt>
                <c:pt idx="549">
                  <c:v>878.1622487185798</c:v>
                </c:pt>
                <c:pt idx="550">
                  <c:v>878.1766474453035</c:v>
                </c:pt>
                <c:pt idx="551">
                  <c:v>878.19048984810968</c:v>
                </c:pt>
                <c:pt idx="552">
                  <c:v>878.20541885231637</c:v>
                </c:pt>
                <c:pt idx="553">
                  <c:v>878.2203558661555</c:v>
                </c:pt>
                <c:pt idx="554">
                  <c:v>878.23420195056872</c:v>
                </c:pt>
                <c:pt idx="555">
                  <c:v>878.24803324362961</c:v>
                </c:pt>
                <c:pt idx="556">
                  <c:v>878.26242324743316</c:v>
                </c:pt>
                <c:pt idx="557">
                  <c:v>878.27736402291487</c:v>
                </c:pt>
                <c:pt idx="558">
                  <c:v>878.29174277327081</c:v>
                </c:pt>
                <c:pt idx="559">
                  <c:v>878.30613931649555</c:v>
                </c:pt>
                <c:pt idx="560">
                  <c:v>878.32053247513306</c:v>
                </c:pt>
                <c:pt idx="561">
                  <c:v>878.33436136657281</c:v>
                </c:pt>
                <c:pt idx="562">
                  <c:v>878.34875243433214</c:v>
                </c:pt>
                <c:pt idx="563">
                  <c:v>878.36369020944267</c:v>
                </c:pt>
                <c:pt idx="564">
                  <c:v>878.37753705486739</c:v>
                </c:pt>
                <c:pt idx="565">
                  <c:v>878.39191919509585</c:v>
                </c:pt>
                <c:pt idx="566">
                  <c:v>878.40685149500155</c:v>
                </c:pt>
                <c:pt idx="567">
                  <c:v>878.42070142338991</c:v>
                </c:pt>
                <c:pt idx="568">
                  <c:v>878.43563388930784</c:v>
                </c:pt>
                <c:pt idx="569">
                  <c:v>878.44946626321348</c:v>
                </c:pt>
                <c:pt idx="570">
                  <c:v>878.46386652196031</c:v>
                </c:pt>
                <c:pt idx="571">
                  <c:v>878.47825199305362</c:v>
                </c:pt>
                <c:pt idx="572">
                  <c:v>878.49264385598531</c:v>
                </c:pt>
                <c:pt idx="573">
                  <c:v>878.50702949066169</c:v>
                </c:pt>
                <c:pt idx="574">
                  <c:v>878.52141520977125</c:v>
                </c:pt>
                <c:pt idx="575">
                  <c:v>878.53581302652219</c:v>
                </c:pt>
                <c:pt idx="576">
                  <c:v>878.55019891243228</c:v>
                </c:pt>
                <c:pt idx="577">
                  <c:v>878.56459118916769</c:v>
                </c:pt>
                <c:pt idx="578">
                  <c:v>878.5784300022749</c:v>
                </c:pt>
                <c:pt idx="579">
                  <c:v>878.59391061399594</c:v>
                </c:pt>
                <c:pt idx="580">
                  <c:v>878.6077587695554</c:v>
                </c:pt>
                <c:pt idx="581">
                  <c:v>878.6216006946911</c:v>
                </c:pt>
                <c:pt idx="582">
                  <c:v>878.63598709237635</c:v>
                </c:pt>
                <c:pt idx="583">
                  <c:v>878.65092712659771</c:v>
                </c:pt>
                <c:pt idx="584">
                  <c:v>878.6653136990069</c:v>
                </c:pt>
                <c:pt idx="585">
                  <c:v>878.67916228084425</c:v>
                </c:pt>
                <c:pt idx="586">
                  <c:v>878.69409912208141</c:v>
                </c:pt>
                <c:pt idx="587">
                  <c:v>878.70793587029777</c:v>
                </c:pt>
                <c:pt idx="588">
                  <c:v>878.72233196243735</c:v>
                </c:pt>
                <c:pt idx="589">
                  <c:v>878.7372690736629</c:v>
                </c:pt>
                <c:pt idx="590">
                  <c:v>878.75110609301225</c:v>
                </c:pt>
                <c:pt idx="591">
                  <c:v>878.76550245767351</c:v>
                </c:pt>
                <c:pt idx="592">
                  <c:v>878.78043698925899</c:v>
                </c:pt>
                <c:pt idx="593">
                  <c:v>878.79428915850337</c:v>
                </c:pt>
                <c:pt idx="594">
                  <c:v>878.80867378343703</c:v>
                </c:pt>
                <c:pt idx="595">
                  <c:v>878.82306135795159</c:v>
                </c:pt>
                <c:pt idx="596">
                  <c:v>878.83745818951286</c:v>
                </c:pt>
                <c:pt idx="597">
                  <c:v>878.85184881058581</c:v>
                </c:pt>
                <c:pt idx="598">
                  <c:v>878.86568657302178</c:v>
                </c:pt>
                <c:pt idx="599">
                  <c:v>878.88063093196354</c:v>
                </c:pt>
                <c:pt idx="600">
                  <c:v>878.89556907885935</c:v>
                </c:pt>
                <c:pt idx="601">
                  <c:v>878.90940427697205</c:v>
                </c:pt>
                <c:pt idx="602">
                  <c:v>878.92325730388529</c:v>
                </c:pt>
                <c:pt idx="603">
                  <c:v>878.93687470911038</c:v>
                </c:pt>
                <c:pt idx="604">
                  <c:v>878.95098055406322</c:v>
                </c:pt>
                <c:pt idx="605">
                  <c:v>878.96446050902148</c:v>
                </c:pt>
                <c:pt idx="606">
                  <c:v>878.97792997949534</c:v>
                </c:pt>
                <c:pt idx="607">
                  <c:v>878.99078349025126</c:v>
                </c:pt>
                <c:pt idx="608">
                  <c:v>879.00425981528269</c:v>
                </c:pt>
                <c:pt idx="609">
                  <c:v>879.01836294013356</c:v>
                </c:pt>
                <c:pt idx="610">
                  <c:v>879.03121349795151</c:v>
                </c:pt>
                <c:pt idx="611">
                  <c:v>879.04469018508087</c:v>
                </c:pt>
                <c:pt idx="612">
                  <c:v>879.05879368123487</c:v>
                </c:pt>
                <c:pt idx="613">
                  <c:v>879.07164130253921</c:v>
                </c:pt>
                <c:pt idx="614">
                  <c:v>879.08511836067362</c:v>
                </c:pt>
                <c:pt idx="615">
                  <c:v>879.09859554265051</c:v>
                </c:pt>
                <c:pt idx="616">
                  <c:v>879.11207683605483</c:v>
                </c:pt>
                <c:pt idx="617">
                  <c:v>879.12555096045776</c:v>
                </c:pt>
                <c:pt idx="618">
                  <c:v>879.13902521285536</c:v>
                </c:pt>
                <c:pt idx="619">
                  <c:v>879.15251019516859</c:v>
                </c:pt>
                <c:pt idx="620">
                  <c:v>879.16535470599888</c:v>
                </c:pt>
                <c:pt idx="621">
                  <c:v>879.17945933440819</c:v>
                </c:pt>
                <c:pt idx="622">
                  <c:v>879.19294139455621</c:v>
                </c:pt>
                <c:pt idx="623">
                  <c:v>879.20641960351702</c:v>
                </c:pt>
                <c:pt idx="624">
                  <c:v>879.21989794464491</c:v>
                </c:pt>
                <c:pt idx="625">
                  <c:v>879.23273649468069</c:v>
                </c:pt>
                <c:pt idx="626">
                  <c:v>879.24621908302026</c:v>
                </c:pt>
                <c:pt idx="627">
                  <c:v>879.26033112678044</c:v>
                </c:pt>
                <c:pt idx="628">
                  <c:v>879.27381000395201</c:v>
                </c:pt>
                <c:pt idx="629">
                  <c:v>879.28665969428243</c:v>
                </c:pt>
                <c:pt idx="630">
                  <c:v>879.30013553235301</c:v>
                </c:pt>
                <c:pt idx="631">
                  <c:v>879.31361150702708</c:v>
                </c:pt>
                <c:pt idx="632">
                  <c:v>879.32709491236153</c:v>
                </c:pt>
                <c:pt idx="633">
                  <c:v>879.34120778109582</c:v>
                </c:pt>
                <c:pt idx="634">
                  <c:v>879.35405418380878</c:v>
                </c:pt>
                <c:pt idx="635">
                  <c:v>879.3675380093913</c:v>
                </c:pt>
                <c:pt idx="636">
                  <c:v>879.38101468540731</c:v>
                </c:pt>
                <c:pt idx="637">
                  <c:v>879.39385488494281</c:v>
                </c:pt>
                <c:pt idx="638">
                  <c:v>879.40796846878209</c:v>
                </c:pt>
                <c:pt idx="639">
                  <c:v>879.42145949250585</c:v>
                </c:pt>
                <c:pt idx="640">
                  <c:v>879.43493012099395</c:v>
                </c:pt>
                <c:pt idx="641">
                  <c:v>879.44841083504559</c:v>
                </c:pt>
                <c:pt idx="642">
                  <c:v>879.46126567961289</c:v>
                </c:pt>
                <c:pt idx="643">
                  <c:v>879.47537668615996</c:v>
                </c:pt>
                <c:pt idx="644">
                  <c:v>879.48885453451976</c:v>
                </c:pt>
                <c:pt idx="645">
                  <c:v>879.50169922709915</c:v>
                </c:pt>
                <c:pt idx="646">
                  <c:v>879.51518798321104</c:v>
                </c:pt>
                <c:pt idx="647">
                  <c:v>879.52866297733101</c:v>
                </c:pt>
                <c:pt idx="648">
                  <c:v>879.5427780661887</c:v>
                </c:pt>
                <c:pt idx="649">
                  <c:v>879.55563399087976</c:v>
                </c:pt>
                <c:pt idx="650">
                  <c:v>879.5691127779229</c:v>
                </c:pt>
                <c:pt idx="651">
                  <c:v>879.58322503081502</c:v>
                </c:pt>
                <c:pt idx="652">
                  <c:v>879.59543753456535</c:v>
                </c:pt>
                <c:pt idx="653">
                  <c:v>879.60956074186822</c:v>
                </c:pt>
                <c:pt idx="654">
                  <c:v>879.62367019988494</c:v>
                </c:pt>
                <c:pt idx="655">
                  <c:v>879.6358865561516</c:v>
                </c:pt>
                <c:pt idx="656">
                  <c:v>879.65001032439989</c:v>
                </c:pt>
                <c:pt idx="657">
                  <c:v>879.66348706705674</c:v>
                </c:pt>
                <c:pt idx="658">
                  <c:v>879.67633735190998</c:v>
                </c:pt>
                <c:pt idx="659">
                  <c:v>879.69045118169936</c:v>
                </c:pt>
                <c:pt idx="660">
                  <c:v>879.70330926685483</c:v>
                </c:pt>
                <c:pt idx="661">
                  <c:v>879.71742366953231</c:v>
                </c:pt>
                <c:pt idx="662">
                  <c:v>879.73090178277789</c:v>
                </c:pt>
                <c:pt idx="663">
                  <c:v>879.7437536142221</c:v>
                </c:pt>
                <c:pt idx="664">
                  <c:v>879.7572465136916</c:v>
                </c:pt>
                <c:pt idx="665">
                  <c:v>879.77072605704427</c:v>
                </c:pt>
                <c:pt idx="666">
                  <c:v>879.78421292060386</c:v>
                </c:pt>
                <c:pt idx="667">
                  <c:v>879.7976973135635</c:v>
                </c:pt>
                <c:pt idx="668">
                  <c:v>879.81182335517326</c:v>
                </c:pt>
                <c:pt idx="669">
                  <c:v>879.82468014145911</c:v>
                </c:pt>
                <c:pt idx="670">
                  <c:v>879.83753529223861</c:v>
                </c:pt>
                <c:pt idx="671">
                  <c:v>879.85165590072029</c:v>
                </c:pt>
                <c:pt idx="672">
                  <c:v>879.86547985224593</c:v>
                </c:pt>
                <c:pt idx="673">
                  <c:v>879.87802350160644</c:v>
                </c:pt>
                <c:pt idx="674">
                  <c:v>879.89184500836654</c:v>
                </c:pt>
                <c:pt idx="675">
                  <c:v>879.9053524900105</c:v>
                </c:pt>
                <c:pt idx="676">
                  <c:v>879.91854772188356</c:v>
                </c:pt>
                <c:pt idx="677">
                  <c:v>879.93240354354282</c:v>
                </c:pt>
                <c:pt idx="678">
                  <c:v>879.94562187062809</c:v>
                </c:pt>
                <c:pt idx="679">
                  <c:v>879.95917716938288</c:v>
                </c:pt>
                <c:pt idx="680">
                  <c:v>879.97244126871772</c:v>
                </c:pt>
                <c:pt idx="681">
                  <c:v>879.98605814762607</c:v>
                </c:pt>
                <c:pt idx="682">
                  <c:v>879.99938203184888</c:v>
                </c:pt>
                <c:pt idx="683">
                  <c:v>880.01276154275206</c:v>
                </c:pt>
                <c:pt idx="684">
                  <c:v>880.0265149191722</c:v>
                </c:pt>
                <c:pt idx="685">
                  <c:v>880.03971821006712</c:v>
                </c:pt>
                <c:pt idx="686">
                  <c:v>880.05305054020528</c:v>
                </c:pt>
                <c:pt idx="687">
                  <c:v>880.06650367287864</c:v>
                </c:pt>
                <c:pt idx="688">
                  <c:v>880.08014434399558</c:v>
                </c:pt>
                <c:pt idx="689">
                  <c:v>880.09428933803338</c:v>
                </c:pt>
                <c:pt idx="690">
                  <c:v>880.10652935752421</c:v>
                </c:pt>
                <c:pt idx="691">
                  <c:v>880.11691280658329</c:v>
                </c:pt>
                <c:pt idx="692">
                  <c:v>880.12667853900314</c:v>
                </c:pt>
                <c:pt idx="693">
                  <c:v>880.13626873598707</c:v>
                </c:pt>
                <c:pt idx="694">
                  <c:v>880.1466827938599</c:v>
                </c:pt>
                <c:pt idx="695">
                  <c:v>880.15636425276955</c:v>
                </c:pt>
                <c:pt idx="696">
                  <c:v>880.16596269094259</c:v>
                </c:pt>
                <c:pt idx="697">
                  <c:v>880.17613202688835</c:v>
                </c:pt>
                <c:pt idx="698">
                  <c:v>880.18595416178175</c:v>
                </c:pt>
                <c:pt idx="699">
                  <c:v>880.19573601730792</c:v>
                </c:pt>
                <c:pt idx="700">
                  <c:v>880.20548905015607</c:v>
                </c:pt>
                <c:pt idx="701">
                  <c:v>880.21522944402955</c:v>
                </c:pt>
                <c:pt idx="702">
                  <c:v>880.22526489164886</c:v>
                </c:pt>
                <c:pt idx="703">
                  <c:v>880.2352928036114</c:v>
                </c:pt>
                <c:pt idx="704">
                  <c:v>880.2449964586342</c:v>
                </c:pt>
                <c:pt idx="705">
                  <c:v>880.25469420640366</c:v>
                </c:pt>
                <c:pt idx="706">
                  <c:v>880.26470722031206</c:v>
                </c:pt>
                <c:pt idx="707">
                  <c:v>880.27439439746877</c:v>
                </c:pt>
                <c:pt idx="708">
                  <c:v>880.28439908384019</c:v>
                </c:pt>
                <c:pt idx="709">
                  <c:v>880.29440250347898</c:v>
                </c:pt>
                <c:pt idx="710">
                  <c:v>880.30377283362145</c:v>
                </c:pt>
                <c:pt idx="711">
                  <c:v>880.31409153598224</c:v>
                </c:pt>
                <c:pt idx="712">
                  <c:v>880.3237746193314</c:v>
                </c:pt>
                <c:pt idx="713">
                  <c:v>880.33346805075973</c:v>
                </c:pt>
                <c:pt idx="714">
                  <c:v>880.34346830566085</c:v>
                </c:pt>
                <c:pt idx="715">
                  <c:v>880.35315311431282</c:v>
                </c:pt>
                <c:pt idx="716">
                  <c:v>880.36347786514148</c:v>
                </c:pt>
                <c:pt idx="717">
                  <c:v>880.3728516748314</c:v>
                </c:pt>
                <c:pt idx="718">
                  <c:v>880.38285896685591</c:v>
                </c:pt>
                <c:pt idx="719">
                  <c:v>880.39286407498764</c:v>
                </c:pt>
                <c:pt idx="720">
                  <c:v>880.4022412999567</c:v>
                </c:pt>
                <c:pt idx="721">
                  <c:v>880.41257171099812</c:v>
                </c:pt>
                <c:pt idx="722">
                  <c:v>880.42226767452837</c:v>
                </c:pt>
                <c:pt idx="723">
                  <c:v>880.43195102826007</c:v>
                </c:pt>
                <c:pt idx="724">
                  <c:v>880.44228207149843</c:v>
                </c:pt>
                <c:pt idx="725">
                  <c:v>880.45166920830957</c:v>
                </c:pt>
                <c:pt idx="726">
                  <c:v>880.46136729828709</c:v>
                </c:pt>
                <c:pt idx="727">
                  <c:v>880.47170255229423</c:v>
                </c:pt>
                <c:pt idx="728">
                  <c:v>880.4814101744829</c:v>
                </c:pt>
                <c:pt idx="729">
                  <c:v>880.49111261155076</c:v>
                </c:pt>
                <c:pt idx="730">
                  <c:v>880.5008198680506</c:v>
                </c:pt>
                <c:pt idx="731">
                  <c:v>880.51084484153239</c:v>
                </c:pt>
                <c:pt idx="732">
                  <c:v>880.52087134638316</c:v>
                </c:pt>
                <c:pt idx="733">
                  <c:v>880.53058319709021</c:v>
                </c:pt>
                <c:pt idx="734">
                  <c:v>880.54060949582265</c:v>
                </c:pt>
                <c:pt idx="735">
                  <c:v>880.55032783908246</c:v>
                </c:pt>
                <c:pt idx="736">
                  <c:v>880.5600444632463</c:v>
                </c:pt>
                <c:pt idx="737">
                  <c:v>880.56976271854978</c:v>
                </c:pt>
                <c:pt idx="738">
                  <c:v>880.57978822759117</c:v>
                </c:pt>
                <c:pt idx="739">
                  <c:v>880.5898226793654</c:v>
                </c:pt>
                <c:pt idx="740">
                  <c:v>880.59954927902038</c:v>
                </c:pt>
                <c:pt idx="741">
                  <c:v>880.60958880104965</c:v>
                </c:pt>
                <c:pt idx="742">
                  <c:v>880.61899764520035</c:v>
                </c:pt>
                <c:pt idx="743">
                  <c:v>880.62904398938679</c:v>
                </c:pt>
                <c:pt idx="744">
                  <c:v>880.63909044315812</c:v>
                </c:pt>
                <c:pt idx="745">
                  <c:v>880.64850628210445</c:v>
                </c:pt>
                <c:pt idx="746">
                  <c:v>880.65855469096573</c:v>
                </c:pt>
                <c:pt idx="747">
                  <c:v>880.66860661053283</c:v>
                </c:pt>
                <c:pt idx="748">
                  <c:v>880.67834419053031</c:v>
                </c:pt>
                <c:pt idx="749">
                  <c:v>880.68808366107021</c:v>
                </c:pt>
                <c:pt idx="750">
                  <c:v>880.69813065074061</c:v>
                </c:pt>
                <c:pt idx="751">
                  <c:v>880.70787397448032</c:v>
                </c:pt>
                <c:pt idx="752">
                  <c:v>880.71761759369178</c:v>
                </c:pt>
                <c:pt idx="753">
                  <c:v>880.72736653576339</c:v>
                </c:pt>
                <c:pt idx="754">
                  <c:v>880.73743203181027</c:v>
                </c:pt>
                <c:pt idx="755">
                  <c:v>880.74718002328143</c:v>
                </c:pt>
                <c:pt idx="756">
                  <c:v>880.75725295988104</c:v>
                </c:pt>
                <c:pt idx="757">
                  <c:v>880.76700677495626</c:v>
                </c:pt>
                <c:pt idx="758">
                  <c:v>880.77644649801641</c:v>
                </c:pt>
                <c:pt idx="759">
                  <c:v>880.78682972617935</c:v>
                </c:pt>
                <c:pt idx="760">
                  <c:v>880.79659164698865</c:v>
                </c:pt>
                <c:pt idx="761">
                  <c:v>880.80635410026639</c:v>
                </c:pt>
                <c:pt idx="762">
                  <c:v>880.81612045288682</c:v>
                </c:pt>
                <c:pt idx="763">
                  <c:v>880.82588906449871</c:v>
                </c:pt>
                <c:pt idx="764">
                  <c:v>880.83597617507337</c:v>
                </c:pt>
                <c:pt idx="765">
                  <c:v>880.84574939536333</c:v>
                </c:pt>
                <c:pt idx="766">
                  <c:v>880.85552329663267</c:v>
                </c:pt>
                <c:pt idx="767">
                  <c:v>880.86530291720919</c:v>
                </c:pt>
                <c:pt idx="768">
                  <c:v>880.87538888853805</c:v>
                </c:pt>
                <c:pt idx="769">
                  <c:v>880.88516835769553</c:v>
                </c:pt>
                <c:pt idx="770">
                  <c:v>880.894639103023</c:v>
                </c:pt>
                <c:pt idx="771">
                  <c:v>880.90505931990765</c:v>
                </c:pt>
                <c:pt idx="772">
                  <c:v>880.91453178314089</c:v>
                </c:pt>
                <c:pt idx="773">
                  <c:v>880.92432637309719</c:v>
                </c:pt>
                <c:pt idx="774">
                  <c:v>880.93475432530556</c:v>
                </c:pt>
                <c:pt idx="775">
                  <c:v>880.94422402426426</c:v>
                </c:pt>
                <c:pt idx="776">
                  <c:v>880.95370701119759</c:v>
                </c:pt>
                <c:pt idx="777">
                  <c:v>880.96382848335895</c:v>
                </c:pt>
                <c:pt idx="778">
                  <c:v>880.97394937222532</c:v>
                </c:pt>
                <c:pt idx="779">
                  <c:v>880.98344230904024</c:v>
                </c:pt>
                <c:pt idx="780">
                  <c:v>880.99325596385859</c:v>
                </c:pt>
                <c:pt idx="781">
                  <c:v>881.00338536254606</c:v>
                </c:pt>
                <c:pt idx="782">
                  <c:v>881.01319253414363</c:v>
                </c:pt>
                <c:pt idx="783">
                  <c:v>881.02301159276954</c:v>
                </c:pt>
                <c:pt idx="784">
                  <c:v>881.03283532111755</c:v>
                </c:pt>
                <c:pt idx="785">
                  <c:v>881.04266376089527</c:v>
                </c:pt>
                <c:pt idx="786">
                  <c:v>881.05249193937118</c:v>
                </c:pt>
                <c:pt idx="787">
                  <c:v>881.06232324359473</c:v>
                </c:pt>
                <c:pt idx="788">
                  <c:v>881.07215046046997</c:v>
                </c:pt>
                <c:pt idx="789">
                  <c:v>881.08198815085211</c:v>
                </c:pt>
                <c:pt idx="790">
                  <c:v>881.09183077619298</c:v>
                </c:pt>
                <c:pt idx="791">
                  <c:v>881.10167670957037</c:v>
                </c:pt>
                <c:pt idx="792">
                  <c:v>881.11168243314387</c:v>
                </c:pt>
                <c:pt idx="793">
                  <c:v>881.12153680115841</c:v>
                </c:pt>
                <c:pt idx="794">
                  <c:v>881.13122424161907</c:v>
                </c:pt>
                <c:pt idx="795">
                  <c:v>881.14108222167135</c:v>
                </c:pt>
                <c:pt idx="796">
                  <c:v>881.15094208385551</c:v>
                </c:pt>
                <c:pt idx="797">
                  <c:v>881.16081224884249</c:v>
                </c:pt>
                <c:pt idx="798">
                  <c:v>881.17068272738209</c:v>
                </c:pt>
                <c:pt idx="799">
                  <c:v>881.18055357347657</c:v>
                </c:pt>
                <c:pt idx="800">
                  <c:v>881.19042260862921</c:v>
                </c:pt>
                <c:pt idx="801">
                  <c:v>881.19998818570684</c:v>
                </c:pt>
                <c:pt idx="802">
                  <c:v>881.21002861789736</c:v>
                </c:pt>
                <c:pt idx="803">
                  <c:v>881.22007801476502</c:v>
                </c:pt>
                <c:pt idx="804">
                  <c:v>881.22965709281152</c:v>
                </c:pt>
                <c:pt idx="805">
                  <c:v>881.23954081875036</c:v>
                </c:pt>
                <c:pt idx="806">
                  <c:v>881.24944094497857</c:v>
                </c:pt>
                <c:pt idx="807">
                  <c:v>881.2591905006185</c:v>
                </c:pt>
                <c:pt idx="808">
                  <c:v>881.26910073810291</c:v>
                </c:pt>
                <c:pt idx="809">
                  <c:v>881.27901361535362</c:v>
                </c:pt>
                <c:pt idx="810">
                  <c:v>881.2889219464555</c:v>
                </c:pt>
                <c:pt idx="811">
                  <c:v>881.29852911550699</c:v>
                </c:pt>
                <c:pt idx="812">
                  <c:v>881.30845534126399</c:v>
                </c:pt>
                <c:pt idx="813">
                  <c:v>881.31854593826358</c:v>
                </c:pt>
                <c:pt idx="814">
                  <c:v>881.32816687392176</c:v>
                </c:pt>
                <c:pt idx="815">
                  <c:v>881.33793837134056</c:v>
                </c:pt>
                <c:pt idx="816">
                  <c:v>881.34772695594006</c:v>
                </c:pt>
                <c:pt idx="817">
                  <c:v>881.35783664058977</c:v>
                </c:pt>
                <c:pt idx="818">
                  <c:v>881.36763339465278</c:v>
                </c:pt>
                <c:pt idx="819">
                  <c:v>881.37743686649753</c:v>
                </c:pt>
                <c:pt idx="820">
                  <c:v>881.38723485685739</c:v>
                </c:pt>
                <c:pt idx="821">
                  <c:v>881.39704697720776</c:v>
                </c:pt>
                <c:pt idx="822">
                  <c:v>881.40702416998556</c:v>
                </c:pt>
                <c:pt idx="823">
                  <c:v>881.41669052111092</c:v>
                </c:pt>
                <c:pt idx="824">
                  <c:v>881.42666626874632</c:v>
                </c:pt>
                <c:pt idx="825">
                  <c:v>881.43650173950209</c:v>
                </c:pt>
                <c:pt idx="826">
                  <c:v>881.44634285152597</c:v>
                </c:pt>
                <c:pt idx="827">
                  <c:v>881.45618801999422</c:v>
                </c:pt>
                <c:pt idx="828">
                  <c:v>881.4660390174181</c:v>
                </c:pt>
                <c:pt idx="829">
                  <c:v>881.47588701654968</c:v>
                </c:pt>
                <c:pt idx="830">
                  <c:v>881.48575332215364</c:v>
                </c:pt>
                <c:pt idx="831">
                  <c:v>881.49562071782668</c:v>
                </c:pt>
                <c:pt idx="832">
                  <c:v>881.50533959141956</c:v>
                </c:pt>
                <c:pt idx="833">
                  <c:v>881.51505419573061</c:v>
                </c:pt>
                <c:pt idx="834">
                  <c:v>881.52510038330979</c:v>
                </c:pt>
                <c:pt idx="835">
                  <c:v>881.5351548003996</c:v>
                </c:pt>
                <c:pt idx="836">
                  <c:v>881.5447398764835</c:v>
                </c:pt>
                <c:pt idx="837">
                  <c:v>881.55463902399811</c:v>
                </c:pt>
                <c:pt idx="838">
                  <c:v>881.56439672062845</c:v>
                </c:pt>
                <c:pt idx="839">
                  <c:v>881.57431954041351</c:v>
                </c:pt>
                <c:pt idx="840">
                  <c:v>881.58424949553932</c:v>
                </c:pt>
                <c:pt idx="841">
                  <c:v>881.59385905078034</c:v>
                </c:pt>
                <c:pt idx="842">
                  <c:v>881.60396260443076</c:v>
                </c:pt>
                <c:pt idx="843">
                  <c:v>881.61359850955489</c:v>
                </c:pt>
                <c:pt idx="844">
                  <c:v>881.62355828422915</c:v>
                </c:pt>
                <c:pt idx="845">
                  <c:v>881.63351524181314</c:v>
                </c:pt>
                <c:pt idx="846">
                  <c:v>881.64317451010015</c:v>
                </c:pt>
                <c:pt idx="847">
                  <c:v>881.65299995488169</c:v>
                </c:pt>
                <c:pt idx="848">
                  <c:v>881.66282132811455</c:v>
                </c:pt>
                <c:pt idx="849">
                  <c:v>881.67298124560955</c:v>
                </c:pt>
                <c:pt idx="850">
                  <c:v>881.68251555618099</c:v>
                </c:pt>
                <c:pt idx="851">
                  <c:v>881.69237306918308</c:v>
                </c:pt>
                <c:pt idx="852">
                  <c:v>881.70246848778459</c:v>
                </c:pt>
                <c:pt idx="853">
                  <c:v>881.71203011052035</c:v>
                </c:pt>
                <c:pt idx="854">
                  <c:v>881.72191457720396</c:v>
                </c:pt>
                <c:pt idx="855">
                  <c:v>881.73188825467457</c:v>
                </c:pt>
                <c:pt idx="856">
                  <c:v>881.74170522827524</c:v>
                </c:pt>
                <c:pt idx="857">
                  <c:v>881.75153994048412</c:v>
                </c:pt>
                <c:pt idx="858">
                  <c:v>881.76130459206945</c:v>
                </c:pt>
                <c:pt idx="859">
                  <c:v>881.77115023496572</c:v>
                </c:pt>
                <c:pt idx="860">
                  <c:v>881.78109489212409</c:v>
                </c:pt>
                <c:pt idx="861">
                  <c:v>881.79089098081056</c:v>
                </c:pt>
                <c:pt idx="862">
                  <c:v>881.80077753578666</c:v>
                </c:pt>
                <c:pt idx="863">
                  <c:v>881.81058435022351</c:v>
                </c:pt>
                <c:pt idx="864">
                  <c:v>881.82033450355732</c:v>
                </c:pt>
                <c:pt idx="865">
                  <c:v>881.83025306604975</c:v>
                </c:pt>
                <c:pt idx="866">
                  <c:v>881.8401731995998</c:v>
                </c:pt>
                <c:pt idx="867">
                  <c:v>881.84995650606368</c:v>
                </c:pt>
                <c:pt idx="868">
                  <c:v>881.8597515234236</c:v>
                </c:pt>
                <c:pt idx="869">
                  <c:v>881.86962773058167</c:v>
                </c:pt>
                <c:pt idx="870">
                  <c:v>881.87952577432532</c:v>
                </c:pt>
                <c:pt idx="871">
                  <c:v>881.88935785289641</c:v>
                </c:pt>
                <c:pt idx="872">
                  <c:v>881.89911099964024</c:v>
                </c:pt>
                <c:pt idx="873">
                  <c:v>881.90896805045065</c:v>
                </c:pt>
                <c:pt idx="874">
                  <c:v>881.91891685150858</c:v>
                </c:pt>
                <c:pt idx="875">
                  <c:v>881.92870806195219</c:v>
                </c:pt>
                <c:pt idx="876">
                  <c:v>881.93852361248526</c:v>
                </c:pt>
                <c:pt idx="877">
                  <c:v>881.94835211244231</c:v>
                </c:pt>
                <c:pt idx="878">
                  <c:v>881.95826245047908</c:v>
                </c:pt>
                <c:pt idx="879">
                  <c:v>881.96811726508088</c:v>
                </c:pt>
                <c:pt idx="880">
                  <c:v>881.9778259602017</c:v>
                </c:pt>
                <c:pt idx="881">
                  <c:v>881.98777388575741</c:v>
                </c:pt>
                <c:pt idx="882">
                  <c:v>881.99758755620053</c:v>
                </c:pt>
                <c:pt idx="883">
                  <c:v>882.00741243003858</c:v>
                </c:pt>
                <c:pt idx="884">
                  <c:v>882.017317731557</c:v>
                </c:pt>
                <c:pt idx="885">
                  <c:v>882.02716548494334</c:v>
                </c:pt>
                <c:pt idx="886">
                  <c:v>882.03698293611535</c:v>
                </c:pt>
                <c:pt idx="887">
                  <c:v>882.04676010862636</c:v>
                </c:pt>
                <c:pt idx="888">
                  <c:v>882.0566346203118</c:v>
                </c:pt>
                <c:pt idx="889">
                  <c:v>882.06651474126249</c:v>
                </c:pt>
                <c:pt idx="890">
                  <c:v>882.07638825767708</c:v>
                </c:pt>
                <c:pt idx="891">
                  <c:v>882.08615530188672</c:v>
                </c:pt>
                <c:pt idx="892">
                  <c:v>882.09599987659647</c:v>
                </c:pt>
                <c:pt idx="893">
                  <c:v>882.10590769694477</c:v>
                </c:pt>
                <c:pt idx="894">
                  <c:v>882.11569829908285</c:v>
                </c:pt>
                <c:pt idx="895">
                  <c:v>882.12555208694596</c:v>
                </c:pt>
                <c:pt idx="896">
                  <c:v>882.13541374342356</c:v>
                </c:pt>
                <c:pt idx="897">
                  <c:v>882.14521767870337</c:v>
                </c:pt>
                <c:pt idx="898">
                  <c:v>882.15506092139822</c:v>
                </c:pt>
                <c:pt idx="899">
                  <c:v>882.16496428166329</c:v>
                </c:pt>
                <c:pt idx="900">
                  <c:v>882.17477553754406</c:v>
                </c:pt>
                <c:pt idx="901">
                  <c:v>882.18457612701832</c:v>
                </c:pt>
                <c:pt idx="902">
                  <c:v>882.19444886782333</c:v>
                </c:pt>
                <c:pt idx="903">
                  <c:v>882.20430100208307</c:v>
                </c:pt>
                <c:pt idx="904">
                  <c:v>882.21415526055011</c:v>
                </c:pt>
                <c:pt idx="905">
                  <c:v>882.22396162537757</c:v>
                </c:pt>
                <c:pt idx="906">
                  <c:v>882.23381122816886</c:v>
                </c:pt>
                <c:pt idx="907">
                  <c:v>882.24366941032724</c:v>
                </c:pt>
                <c:pt idx="908">
                  <c:v>882.25350515614662</c:v>
                </c:pt>
                <c:pt idx="909">
                  <c:v>882.2633557215147</c:v>
                </c:pt>
                <c:pt idx="910">
                  <c:v>882.27316948086775</c:v>
                </c:pt>
                <c:pt idx="911">
                  <c:v>882.28302878679983</c:v>
                </c:pt>
                <c:pt idx="912">
                  <c:v>882.29288265481637</c:v>
                </c:pt>
                <c:pt idx="913">
                  <c:v>882.30270283880327</c:v>
                </c:pt>
                <c:pt idx="914">
                  <c:v>882.31254744193234</c:v>
                </c:pt>
                <c:pt idx="915">
                  <c:v>882.32239290997575</c:v>
                </c:pt>
                <c:pt idx="916">
                  <c:v>882.33224437155491</c:v>
                </c:pt>
                <c:pt idx="917">
                  <c:v>882.34207904010282</c:v>
                </c:pt>
                <c:pt idx="918">
                  <c:v>882.35190624632287</c:v>
                </c:pt>
                <c:pt idx="919">
                  <c:v>882.36170136843327</c:v>
                </c:pt>
                <c:pt idx="920">
                  <c:v>882.37139849591665</c:v>
                </c:pt>
                <c:pt idx="921">
                  <c:v>882.38065543891139</c:v>
                </c:pt>
                <c:pt idx="922">
                  <c:v>882.38817810464514</c:v>
                </c:pt>
                <c:pt idx="923">
                  <c:v>882.39125883894576</c:v>
                </c:pt>
              </c:numCache>
            </c:numRef>
          </c:xVal>
          <c:yVal>
            <c:numRef>
              <c:f>'VM Results'!$G$6:$G$929</c:f>
              <c:numCache>
                <c:formatCode>General</c:formatCode>
                <c:ptCount val="924"/>
                <c:pt idx="0">
                  <c:v>0</c:v>
                </c:pt>
                <c:pt idx="1">
                  <c:v>1.2</c:v>
                </c:pt>
                <c:pt idx="2">
                  <c:v>3.3</c:v>
                </c:pt>
                <c:pt idx="3">
                  <c:v>5.0999999999999996</c:v>
                </c:pt>
                <c:pt idx="4">
                  <c:v>6.9997084548104951</c:v>
                </c:pt>
                <c:pt idx="5">
                  <c:v>8.999125364431487</c:v>
                </c:pt>
                <c:pt idx="6">
                  <c:v>10.998542274052479</c:v>
                </c:pt>
                <c:pt idx="7">
                  <c:v>12.997959183673469</c:v>
                </c:pt>
                <c:pt idx="8">
                  <c:v>14.997376093294459</c:v>
                </c:pt>
                <c:pt idx="9">
                  <c:v>16.996793002915449</c:v>
                </c:pt>
                <c:pt idx="10">
                  <c:v>18.99620991253644</c:v>
                </c:pt>
                <c:pt idx="11">
                  <c:v>20.99562682215743</c:v>
                </c:pt>
                <c:pt idx="12">
                  <c:v>22.99504373177842</c:v>
                </c:pt>
                <c:pt idx="13">
                  <c:v>24.99446064139941</c:v>
                </c:pt>
                <c:pt idx="14">
                  <c:v>26.9938775510204</c:v>
                </c:pt>
                <c:pt idx="15">
                  <c:v>28.99329446064139</c:v>
                </c:pt>
                <c:pt idx="16">
                  <c:v>30.992711370262381</c:v>
                </c:pt>
                <c:pt idx="17">
                  <c:v>32.992128279883367</c:v>
                </c:pt>
                <c:pt idx="18">
                  <c:v>34.991545189504357</c:v>
                </c:pt>
                <c:pt idx="19">
                  <c:v>36.990962099125348</c:v>
                </c:pt>
                <c:pt idx="20">
                  <c:v>38.990379008746338</c:v>
                </c:pt>
                <c:pt idx="21">
                  <c:v>40.989795918367328</c:v>
                </c:pt>
                <c:pt idx="22">
                  <c:v>42.989212827988318</c:v>
                </c:pt>
                <c:pt idx="23">
                  <c:v>44.988629737609308</c:v>
                </c:pt>
                <c:pt idx="24">
                  <c:v>46.988046647230298</c:v>
                </c:pt>
                <c:pt idx="25">
                  <c:v>48.987463556851289</c:v>
                </c:pt>
                <c:pt idx="26">
                  <c:v>50.986880466472279</c:v>
                </c:pt>
                <c:pt idx="27">
                  <c:v>52.986297376093269</c:v>
                </c:pt>
                <c:pt idx="28">
                  <c:v>54.985714285714259</c:v>
                </c:pt>
                <c:pt idx="29">
                  <c:v>56.985131195335249</c:v>
                </c:pt>
                <c:pt idx="30">
                  <c:v>58.984548104956239</c:v>
                </c:pt>
                <c:pt idx="31">
                  <c:v>60.98396501457723</c:v>
                </c:pt>
                <c:pt idx="32">
                  <c:v>62.98338192419822</c:v>
                </c:pt>
                <c:pt idx="33">
                  <c:v>64.982798833819203</c:v>
                </c:pt>
                <c:pt idx="34">
                  <c:v>66.982215743440207</c:v>
                </c:pt>
                <c:pt idx="35">
                  <c:v>68.981632653061183</c:v>
                </c:pt>
                <c:pt idx="36">
                  <c:v>70.981049562682188</c:v>
                </c:pt>
                <c:pt idx="37">
                  <c:v>72.980466472303192</c:v>
                </c:pt>
                <c:pt idx="38">
                  <c:v>74.979883381924168</c:v>
                </c:pt>
                <c:pt idx="39">
                  <c:v>76.979300291545172</c:v>
                </c:pt>
                <c:pt idx="40">
                  <c:v>78.978717201166148</c:v>
                </c:pt>
                <c:pt idx="41">
                  <c:v>80.978134110787153</c:v>
                </c:pt>
                <c:pt idx="42">
                  <c:v>82.977551020408129</c:v>
                </c:pt>
                <c:pt idx="43">
                  <c:v>84.976967930029133</c:v>
                </c:pt>
                <c:pt idx="44">
                  <c:v>86.976384839650109</c:v>
                </c:pt>
                <c:pt idx="45">
                  <c:v>88.975801749271113</c:v>
                </c:pt>
                <c:pt idx="46">
                  <c:v>90.975218658892089</c:v>
                </c:pt>
                <c:pt idx="47">
                  <c:v>92.974635568513094</c:v>
                </c:pt>
                <c:pt idx="48">
                  <c:v>94.97405247813407</c:v>
                </c:pt>
                <c:pt idx="49">
                  <c:v>96.973469387755074</c:v>
                </c:pt>
                <c:pt idx="50">
                  <c:v>98.97288629737605</c:v>
                </c:pt>
                <c:pt idx="51">
                  <c:v>100.97230320699705</c:v>
                </c:pt>
                <c:pt idx="52">
                  <c:v>102.97172011661803</c:v>
                </c:pt>
                <c:pt idx="53">
                  <c:v>104.97113702623903</c:v>
                </c:pt>
                <c:pt idx="54">
                  <c:v>106.97055393586001</c:v>
                </c:pt>
                <c:pt idx="55">
                  <c:v>108.96997084548101</c:v>
                </c:pt>
                <c:pt idx="56">
                  <c:v>110.96938775510199</c:v>
                </c:pt>
                <c:pt idx="57">
                  <c:v>112.968804664723</c:v>
                </c:pt>
                <c:pt idx="58">
                  <c:v>114.96822157434397</c:v>
                </c:pt>
                <c:pt idx="59">
                  <c:v>116.96763848396498</c:v>
                </c:pt>
                <c:pt idx="60">
                  <c:v>118.96705539358595</c:v>
                </c:pt>
                <c:pt idx="61">
                  <c:v>120.96647230320696</c:v>
                </c:pt>
                <c:pt idx="62">
                  <c:v>122.96588921282793</c:v>
                </c:pt>
                <c:pt idx="63">
                  <c:v>124.96530612244894</c:v>
                </c:pt>
                <c:pt idx="64">
                  <c:v>126.96472303206991</c:v>
                </c:pt>
                <c:pt idx="65">
                  <c:v>128.96413994169092</c:v>
                </c:pt>
                <c:pt idx="66">
                  <c:v>130.96355685131192</c:v>
                </c:pt>
                <c:pt idx="67">
                  <c:v>132.96297376093293</c:v>
                </c:pt>
                <c:pt idx="68">
                  <c:v>134.96239067055393</c:v>
                </c:pt>
                <c:pt idx="69">
                  <c:v>136.96180758017493</c:v>
                </c:pt>
                <c:pt idx="70">
                  <c:v>138.96122448979594</c:v>
                </c:pt>
                <c:pt idx="71">
                  <c:v>140.96064139941694</c:v>
                </c:pt>
                <c:pt idx="72">
                  <c:v>142.96005830903795</c:v>
                </c:pt>
                <c:pt idx="73">
                  <c:v>144.95947521865895</c:v>
                </c:pt>
                <c:pt idx="74">
                  <c:v>146.95889212827996</c:v>
                </c:pt>
                <c:pt idx="75">
                  <c:v>148.95830903790096</c:v>
                </c:pt>
                <c:pt idx="76">
                  <c:v>150.95772594752196</c:v>
                </c:pt>
                <c:pt idx="77">
                  <c:v>152.95714285714297</c:v>
                </c:pt>
                <c:pt idx="78">
                  <c:v>154.95655976676397</c:v>
                </c:pt>
                <c:pt idx="79">
                  <c:v>156.95597667638498</c:v>
                </c:pt>
                <c:pt idx="80">
                  <c:v>158.95539358600598</c:v>
                </c:pt>
                <c:pt idx="81">
                  <c:v>160.95481049562699</c:v>
                </c:pt>
                <c:pt idx="82">
                  <c:v>162.95422740524799</c:v>
                </c:pt>
                <c:pt idx="83">
                  <c:v>164.953644314869</c:v>
                </c:pt>
                <c:pt idx="84">
                  <c:v>166.95306122449</c:v>
                </c:pt>
                <c:pt idx="85">
                  <c:v>168.952478134111</c:v>
                </c:pt>
                <c:pt idx="86">
                  <c:v>170.95189504373201</c:v>
                </c:pt>
                <c:pt idx="87">
                  <c:v>172.95131195335301</c:v>
                </c:pt>
                <c:pt idx="88">
                  <c:v>174.95072886297402</c:v>
                </c:pt>
                <c:pt idx="89">
                  <c:v>176.95014577259502</c:v>
                </c:pt>
                <c:pt idx="90">
                  <c:v>178.94956268221603</c:v>
                </c:pt>
                <c:pt idx="91">
                  <c:v>180.94897959183703</c:v>
                </c:pt>
                <c:pt idx="92">
                  <c:v>182.94839650145803</c:v>
                </c:pt>
                <c:pt idx="93">
                  <c:v>184.94781341107904</c:v>
                </c:pt>
                <c:pt idx="94">
                  <c:v>186.94723032070004</c:v>
                </c:pt>
                <c:pt idx="95">
                  <c:v>188.94664723032105</c:v>
                </c:pt>
                <c:pt idx="96">
                  <c:v>190.94606413994205</c:v>
                </c:pt>
                <c:pt idx="97">
                  <c:v>192.94548104956306</c:v>
                </c:pt>
                <c:pt idx="98">
                  <c:v>194.94489795918406</c:v>
                </c:pt>
                <c:pt idx="99">
                  <c:v>196.94431486880507</c:v>
                </c:pt>
                <c:pt idx="100">
                  <c:v>198.94373177842607</c:v>
                </c:pt>
                <c:pt idx="101">
                  <c:v>200.94314868804707</c:v>
                </c:pt>
                <c:pt idx="102">
                  <c:v>202.94256559766808</c:v>
                </c:pt>
                <c:pt idx="103">
                  <c:v>204.94198250728908</c:v>
                </c:pt>
                <c:pt idx="104">
                  <c:v>206.94139941691009</c:v>
                </c:pt>
                <c:pt idx="105">
                  <c:v>208.94081632653109</c:v>
                </c:pt>
                <c:pt idx="106">
                  <c:v>210.9402332361521</c:v>
                </c:pt>
                <c:pt idx="107">
                  <c:v>212.9396501457731</c:v>
                </c:pt>
                <c:pt idx="108">
                  <c:v>214.9390670553941</c:v>
                </c:pt>
                <c:pt idx="109">
                  <c:v>216.93848396501511</c:v>
                </c:pt>
                <c:pt idx="110">
                  <c:v>218.93790087463611</c:v>
                </c:pt>
                <c:pt idx="111">
                  <c:v>220.93731778425712</c:v>
                </c:pt>
                <c:pt idx="112">
                  <c:v>222.93673469387812</c:v>
                </c:pt>
                <c:pt idx="113">
                  <c:v>224.93615160349913</c:v>
                </c:pt>
                <c:pt idx="114">
                  <c:v>226.93556851312013</c:v>
                </c:pt>
                <c:pt idx="115">
                  <c:v>228.93498542274114</c:v>
                </c:pt>
                <c:pt idx="116">
                  <c:v>230.93440233236214</c:v>
                </c:pt>
                <c:pt idx="117">
                  <c:v>232.93381924198314</c:v>
                </c:pt>
                <c:pt idx="118">
                  <c:v>234.93323615160415</c:v>
                </c:pt>
                <c:pt idx="119">
                  <c:v>236.93265306122515</c:v>
                </c:pt>
                <c:pt idx="120">
                  <c:v>238.93206997084616</c:v>
                </c:pt>
                <c:pt idx="121">
                  <c:v>240.93148688046716</c:v>
                </c:pt>
                <c:pt idx="122">
                  <c:v>242.93090379008817</c:v>
                </c:pt>
                <c:pt idx="123">
                  <c:v>244.93032069970917</c:v>
                </c:pt>
                <c:pt idx="124">
                  <c:v>246.92973760933018</c:v>
                </c:pt>
                <c:pt idx="125">
                  <c:v>248.92915451895118</c:v>
                </c:pt>
                <c:pt idx="126">
                  <c:v>250.92857142857218</c:v>
                </c:pt>
                <c:pt idx="127">
                  <c:v>252.92798833819319</c:v>
                </c:pt>
                <c:pt idx="128">
                  <c:v>254.92740524781419</c:v>
                </c:pt>
                <c:pt idx="129">
                  <c:v>256.9268221574352</c:v>
                </c:pt>
                <c:pt idx="130">
                  <c:v>258.9262390670562</c:v>
                </c:pt>
                <c:pt idx="131">
                  <c:v>260.92565597667721</c:v>
                </c:pt>
                <c:pt idx="132">
                  <c:v>262.92507288629821</c:v>
                </c:pt>
                <c:pt idx="133">
                  <c:v>264.92448979591921</c:v>
                </c:pt>
                <c:pt idx="134">
                  <c:v>266.92390670554022</c:v>
                </c:pt>
                <c:pt idx="135">
                  <c:v>268.92332361516122</c:v>
                </c:pt>
                <c:pt idx="136">
                  <c:v>270.92274052478223</c:v>
                </c:pt>
                <c:pt idx="137">
                  <c:v>272.92215743440323</c:v>
                </c:pt>
                <c:pt idx="138">
                  <c:v>274.92157434402424</c:v>
                </c:pt>
                <c:pt idx="139">
                  <c:v>276.92099125364524</c:v>
                </c:pt>
                <c:pt idx="140">
                  <c:v>278.92040816326625</c:v>
                </c:pt>
                <c:pt idx="141">
                  <c:v>280.91982507288725</c:v>
                </c:pt>
                <c:pt idx="142">
                  <c:v>282.91924198250825</c:v>
                </c:pt>
                <c:pt idx="143">
                  <c:v>284.91865889212926</c:v>
                </c:pt>
                <c:pt idx="144">
                  <c:v>286.91807580175026</c:v>
                </c:pt>
                <c:pt idx="145">
                  <c:v>288.91749271137127</c:v>
                </c:pt>
                <c:pt idx="146">
                  <c:v>290.91690962099227</c:v>
                </c:pt>
                <c:pt idx="147">
                  <c:v>292.91632653061328</c:v>
                </c:pt>
                <c:pt idx="148">
                  <c:v>294.91574344023428</c:v>
                </c:pt>
                <c:pt idx="149">
                  <c:v>296.91516034985528</c:v>
                </c:pt>
                <c:pt idx="150">
                  <c:v>298.91457725947629</c:v>
                </c:pt>
                <c:pt idx="151">
                  <c:v>300.91399416909729</c:v>
                </c:pt>
                <c:pt idx="152">
                  <c:v>302.9134110787183</c:v>
                </c:pt>
                <c:pt idx="153">
                  <c:v>304.9128279883393</c:v>
                </c:pt>
                <c:pt idx="154">
                  <c:v>306.91224489796031</c:v>
                </c:pt>
                <c:pt idx="155">
                  <c:v>308.91166180758131</c:v>
                </c:pt>
                <c:pt idx="156">
                  <c:v>310.91107871720232</c:v>
                </c:pt>
                <c:pt idx="157">
                  <c:v>312.91049562682332</c:v>
                </c:pt>
                <c:pt idx="158">
                  <c:v>314.90991253644432</c:v>
                </c:pt>
                <c:pt idx="159">
                  <c:v>316.90932944606533</c:v>
                </c:pt>
                <c:pt idx="160">
                  <c:v>318.90874635568633</c:v>
                </c:pt>
                <c:pt idx="161">
                  <c:v>320.90816326530734</c:v>
                </c:pt>
                <c:pt idx="162">
                  <c:v>322.90758017492834</c:v>
                </c:pt>
                <c:pt idx="163">
                  <c:v>324.90699708454935</c:v>
                </c:pt>
                <c:pt idx="164">
                  <c:v>326.90641399417035</c:v>
                </c:pt>
                <c:pt idx="165">
                  <c:v>328.90583090379135</c:v>
                </c:pt>
                <c:pt idx="166">
                  <c:v>330.90524781341236</c:v>
                </c:pt>
                <c:pt idx="167">
                  <c:v>332.90466472303336</c:v>
                </c:pt>
                <c:pt idx="168">
                  <c:v>334.90408163265437</c:v>
                </c:pt>
                <c:pt idx="169">
                  <c:v>336.90349854227537</c:v>
                </c:pt>
                <c:pt idx="170">
                  <c:v>338.90291545189638</c:v>
                </c:pt>
                <c:pt idx="171">
                  <c:v>340.90233236151738</c:v>
                </c:pt>
                <c:pt idx="172">
                  <c:v>342.90174927113839</c:v>
                </c:pt>
                <c:pt idx="173">
                  <c:v>344.90116618075939</c:v>
                </c:pt>
                <c:pt idx="174">
                  <c:v>346.90058309038039</c:v>
                </c:pt>
                <c:pt idx="175">
                  <c:v>348.9000000000014</c:v>
                </c:pt>
                <c:pt idx="176">
                  <c:v>350.8994169096224</c:v>
                </c:pt>
                <c:pt idx="177">
                  <c:v>352.89883381924341</c:v>
                </c:pt>
                <c:pt idx="178">
                  <c:v>354.89825072886441</c:v>
                </c:pt>
                <c:pt idx="179">
                  <c:v>356.89766763848542</c:v>
                </c:pt>
                <c:pt idx="180">
                  <c:v>358.89708454810642</c:v>
                </c:pt>
                <c:pt idx="181">
                  <c:v>360.89650145772742</c:v>
                </c:pt>
                <c:pt idx="182">
                  <c:v>362.89591836734843</c:v>
                </c:pt>
                <c:pt idx="183">
                  <c:v>364.89533527696943</c:v>
                </c:pt>
                <c:pt idx="184">
                  <c:v>366.89475218659044</c:v>
                </c:pt>
                <c:pt idx="185">
                  <c:v>368.89416909621144</c:v>
                </c:pt>
                <c:pt idx="186">
                  <c:v>370.89358600583245</c:v>
                </c:pt>
                <c:pt idx="187">
                  <c:v>372.89300291545345</c:v>
                </c:pt>
                <c:pt idx="188">
                  <c:v>374.89241982507446</c:v>
                </c:pt>
                <c:pt idx="189">
                  <c:v>376.89183673469546</c:v>
                </c:pt>
                <c:pt idx="190">
                  <c:v>378.89125364431646</c:v>
                </c:pt>
                <c:pt idx="191">
                  <c:v>380.89067055393747</c:v>
                </c:pt>
                <c:pt idx="192">
                  <c:v>382.89008746355847</c:v>
                </c:pt>
                <c:pt idx="193">
                  <c:v>384.88950437317948</c:v>
                </c:pt>
                <c:pt idx="194">
                  <c:v>386.88892128280048</c:v>
                </c:pt>
                <c:pt idx="195">
                  <c:v>388.88833819242149</c:v>
                </c:pt>
                <c:pt idx="196">
                  <c:v>390.88775510204249</c:v>
                </c:pt>
                <c:pt idx="197">
                  <c:v>392.88717201166349</c:v>
                </c:pt>
                <c:pt idx="198">
                  <c:v>394.8865889212845</c:v>
                </c:pt>
                <c:pt idx="199">
                  <c:v>396.8860058309055</c:v>
                </c:pt>
                <c:pt idx="200">
                  <c:v>398.88542274052651</c:v>
                </c:pt>
                <c:pt idx="201">
                  <c:v>400.88483965014751</c:v>
                </c:pt>
                <c:pt idx="202">
                  <c:v>402.88425655976852</c:v>
                </c:pt>
                <c:pt idx="203">
                  <c:v>404.88367346938952</c:v>
                </c:pt>
                <c:pt idx="204">
                  <c:v>406.88309037901053</c:v>
                </c:pt>
                <c:pt idx="205">
                  <c:v>408.88250728863153</c:v>
                </c:pt>
                <c:pt idx="206">
                  <c:v>410.88192419825253</c:v>
                </c:pt>
                <c:pt idx="207">
                  <c:v>412.88134110787354</c:v>
                </c:pt>
                <c:pt idx="208">
                  <c:v>414.88075801749454</c:v>
                </c:pt>
                <c:pt idx="209">
                  <c:v>416.88017492711555</c:v>
                </c:pt>
                <c:pt idx="210">
                  <c:v>418.87959183673655</c:v>
                </c:pt>
                <c:pt idx="211">
                  <c:v>420.87900874635756</c:v>
                </c:pt>
                <c:pt idx="212">
                  <c:v>422.87842565597856</c:v>
                </c:pt>
                <c:pt idx="213">
                  <c:v>424.87784256559956</c:v>
                </c:pt>
                <c:pt idx="214">
                  <c:v>426.87725947522057</c:v>
                </c:pt>
                <c:pt idx="215">
                  <c:v>428.87667638484157</c:v>
                </c:pt>
                <c:pt idx="216">
                  <c:v>430.87609329446258</c:v>
                </c:pt>
                <c:pt idx="217">
                  <c:v>432.87551020408358</c:v>
                </c:pt>
                <c:pt idx="218">
                  <c:v>434.87492711370459</c:v>
                </c:pt>
                <c:pt idx="219">
                  <c:v>436.87434402332559</c:v>
                </c:pt>
                <c:pt idx="220">
                  <c:v>438.8737609329466</c:v>
                </c:pt>
                <c:pt idx="221">
                  <c:v>440.8731778425676</c:v>
                </c:pt>
                <c:pt idx="222">
                  <c:v>442.8725947521886</c:v>
                </c:pt>
                <c:pt idx="223">
                  <c:v>444.87201166180961</c:v>
                </c:pt>
                <c:pt idx="224">
                  <c:v>446.87142857143061</c:v>
                </c:pt>
                <c:pt idx="225">
                  <c:v>448.87084548105162</c:v>
                </c:pt>
                <c:pt idx="226">
                  <c:v>450.87026239067262</c:v>
                </c:pt>
                <c:pt idx="227">
                  <c:v>452.86967930029363</c:v>
                </c:pt>
                <c:pt idx="228">
                  <c:v>454.86909620991463</c:v>
                </c:pt>
                <c:pt idx="229">
                  <c:v>456.86851311953563</c:v>
                </c:pt>
                <c:pt idx="230">
                  <c:v>458.86793002915664</c:v>
                </c:pt>
                <c:pt idx="231">
                  <c:v>460.86734693877764</c:v>
                </c:pt>
                <c:pt idx="232">
                  <c:v>462.86676384839865</c:v>
                </c:pt>
                <c:pt idx="233">
                  <c:v>464.86618075801965</c:v>
                </c:pt>
                <c:pt idx="234">
                  <c:v>466.86559766764066</c:v>
                </c:pt>
                <c:pt idx="235">
                  <c:v>468.86501457726166</c:v>
                </c:pt>
                <c:pt idx="236">
                  <c:v>470.86443148688267</c:v>
                </c:pt>
                <c:pt idx="237">
                  <c:v>472.86384839650367</c:v>
                </c:pt>
                <c:pt idx="238">
                  <c:v>474.86326530612467</c:v>
                </c:pt>
                <c:pt idx="239">
                  <c:v>476.86268221574568</c:v>
                </c:pt>
                <c:pt idx="240">
                  <c:v>478.86209912536668</c:v>
                </c:pt>
                <c:pt idx="241">
                  <c:v>480.86151603498769</c:v>
                </c:pt>
                <c:pt idx="242">
                  <c:v>482.86093294460869</c:v>
                </c:pt>
                <c:pt idx="243">
                  <c:v>484.8603498542297</c:v>
                </c:pt>
                <c:pt idx="244">
                  <c:v>486.8597667638507</c:v>
                </c:pt>
                <c:pt idx="245">
                  <c:v>488.8591836734717</c:v>
                </c:pt>
                <c:pt idx="246">
                  <c:v>490.85860058309271</c:v>
                </c:pt>
                <c:pt idx="247">
                  <c:v>492.85801749271371</c:v>
                </c:pt>
                <c:pt idx="248">
                  <c:v>494.85743440233472</c:v>
                </c:pt>
                <c:pt idx="249">
                  <c:v>496.85685131195572</c:v>
                </c:pt>
                <c:pt idx="250">
                  <c:v>498.85626822157673</c:v>
                </c:pt>
                <c:pt idx="251">
                  <c:v>500.85568513119773</c:v>
                </c:pt>
                <c:pt idx="252">
                  <c:v>502.85510204081874</c:v>
                </c:pt>
                <c:pt idx="253">
                  <c:v>504.85451895043974</c:v>
                </c:pt>
                <c:pt idx="254">
                  <c:v>506.85393586006074</c:v>
                </c:pt>
                <c:pt idx="255">
                  <c:v>508.85335276968175</c:v>
                </c:pt>
                <c:pt idx="256">
                  <c:v>510.85276967930275</c:v>
                </c:pt>
                <c:pt idx="257">
                  <c:v>512.8521865889237</c:v>
                </c:pt>
                <c:pt idx="258">
                  <c:v>514.8516034985447</c:v>
                </c:pt>
                <c:pt idx="259">
                  <c:v>516.85102040816571</c:v>
                </c:pt>
                <c:pt idx="260">
                  <c:v>518.85043731778671</c:v>
                </c:pt>
                <c:pt idx="261">
                  <c:v>520.84985422740772</c:v>
                </c:pt>
                <c:pt idx="262">
                  <c:v>522.84927113702872</c:v>
                </c:pt>
                <c:pt idx="263">
                  <c:v>524.84868804664973</c:v>
                </c:pt>
                <c:pt idx="264">
                  <c:v>526.84810495627073</c:v>
                </c:pt>
                <c:pt idx="265">
                  <c:v>528.84752186589174</c:v>
                </c:pt>
                <c:pt idx="266">
                  <c:v>530.84693877551274</c:v>
                </c:pt>
                <c:pt idx="267">
                  <c:v>532.84635568513374</c:v>
                </c:pt>
                <c:pt idx="268">
                  <c:v>534.84577259475475</c:v>
                </c:pt>
                <c:pt idx="269">
                  <c:v>536.84518950437575</c:v>
                </c:pt>
                <c:pt idx="270">
                  <c:v>538.84460641399676</c:v>
                </c:pt>
                <c:pt idx="271">
                  <c:v>540.84402332361776</c:v>
                </c:pt>
                <c:pt idx="272">
                  <c:v>542.84344023323877</c:v>
                </c:pt>
                <c:pt idx="273">
                  <c:v>544.84285714285977</c:v>
                </c:pt>
                <c:pt idx="274">
                  <c:v>546.84227405248078</c:v>
                </c:pt>
                <c:pt idx="275">
                  <c:v>548.84169096210178</c:v>
                </c:pt>
                <c:pt idx="276">
                  <c:v>550.84110787172278</c:v>
                </c:pt>
                <c:pt idx="277">
                  <c:v>552.84052478134379</c:v>
                </c:pt>
                <c:pt idx="278">
                  <c:v>554.83994169096479</c:v>
                </c:pt>
                <c:pt idx="279">
                  <c:v>556.8393586005858</c:v>
                </c:pt>
                <c:pt idx="280">
                  <c:v>558.8387755102068</c:v>
                </c:pt>
                <c:pt idx="281">
                  <c:v>560.83819241982781</c:v>
                </c:pt>
                <c:pt idx="282">
                  <c:v>562.83760932944881</c:v>
                </c:pt>
                <c:pt idx="283">
                  <c:v>564.83702623906981</c:v>
                </c:pt>
                <c:pt idx="284">
                  <c:v>566.83644314869082</c:v>
                </c:pt>
                <c:pt idx="285">
                  <c:v>568.83586005831182</c:v>
                </c:pt>
                <c:pt idx="286">
                  <c:v>570.83527696793283</c:v>
                </c:pt>
                <c:pt idx="287">
                  <c:v>572.83469387755383</c:v>
                </c:pt>
                <c:pt idx="288">
                  <c:v>574.83411078717484</c:v>
                </c:pt>
                <c:pt idx="289">
                  <c:v>576.83352769679584</c:v>
                </c:pt>
                <c:pt idx="290">
                  <c:v>578.83294460641685</c:v>
                </c:pt>
                <c:pt idx="291">
                  <c:v>580.83236151603785</c:v>
                </c:pt>
                <c:pt idx="292">
                  <c:v>582.83177842565885</c:v>
                </c:pt>
                <c:pt idx="293">
                  <c:v>584.83119533527986</c:v>
                </c:pt>
                <c:pt idx="294">
                  <c:v>586.83061224490086</c:v>
                </c:pt>
                <c:pt idx="295">
                  <c:v>588.83002915452187</c:v>
                </c:pt>
                <c:pt idx="296">
                  <c:v>590.82944606414287</c:v>
                </c:pt>
                <c:pt idx="297">
                  <c:v>592.82886297376388</c:v>
                </c:pt>
                <c:pt idx="298">
                  <c:v>594.82827988338488</c:v>
                </c:pt>
                <c:pt idx="299">
                  <c:v>596.82769679300588</c:v>
                </c:pt>
                <c:pt idx="300">
                  <c:v>598.82711370262689</c:v>
                </c:pt>
                <c:pt idx="301">
                  <c:v>600.82653061224789</c:v>
                </c:pt>
                <c:pt idx="302">
                  <c:v>602.8259475218689</c:v>
                </c:pt>
                <c:pt idx="303">
                  <c:v>604.8253644314899</c:v>
                </c:pt>
                <c:pt idx="304">
                  <c:v>606.82478134111091</c:v>
                </c:pt>
                <c:pt idx="305">
                  <c:v>608.82419825073191</c:v>
                </c:pt>
                <c:pt idx="306">
                  <c:v>610.82361516035292</c:v>
                </c:pt>
                <c:pt idx="307">
                  <c:v>612.82303206997392</c:v>
                </c:pt>
                <c:pt idx="308">
                  <c:v>614.82244897959492</c:v>
                </c:pt>
                <c:pt idx="309">
                  <c:v>616.82186588921593</c:v>
                </c:pt>
                <c:pt idx="310">
                  <c:v>618.82128279883693</c:v>
                </c:pt>
                <c:pt idx="311">
                  <c:v>620.82069970845794</c:v>
                </c:pt>
                <c:pt idx="312">
                  <c:v>622.82011661807894</c:v>
                </c:pt>
                <c:pt idx="313">
                  <c:v>624.81953352769995</c:v>
                </c:pt>
                <c:pt idx="314">
                  <c:v>626.81895043732095</c:v>
                </c:pt>
                <c:pt idx="315">
                  <c:v>628.81836734694195</c:v>
                </c:pt>
                <c:pt idx="316">
                  <c:v>630.81778425656296</c:v>
                </c:pt>
                <c:pt idx="317">
                  <c:v>632.81720116618396</c:v>
                </c:pt>
                <c:pt idx="318">
                  <c:v>634.81661807580497</c:v>
                </c:pt>
                <c:pt idx="319">
                  <c:v>636.81603498542597</c:v>
                </c:pt>
                <c:pt idx="320">
                  <c:v>638.81545189504698</c:v>
                </c:pt>
                <c:pt idx="321">
                  <c:v>640.81486880466798</c:v>
                </c:pt>
                <c:pt idx="322">
                  <c:v>642.81428571428899</c:v>
                </c:pt>
                <c:pt idx="323">
                  <c:v>644.81370262390999</c:v>
                </c:pt>
                <c:pt idx="324">
                  <c:v>646.81311953353099</c:v>
                </c:pt>
                <c:pt idx="325">
                  <c:v>648.812536443152</c:v>
                </c:pt>
                <c:pt idx="326">
                  <c:v>650.811953352773</c:v>
                </c:pt>
                <c:pt idx="327">
                  <c:v>652.81137026239401</c:v>
                </c:pt>
                <c:pt idx="328">
                  <c:v>654.81078717201501</c:v>
                </c:pt>
                <c:pt idx="329">
                  <c:v>656.81020408163602</c:v>
                </c:pt>
                <c:pt idx="330">
                  <c:v>658.80962099125702</c:v>
                </c:pt>
                <c:pt idx="331">
                  <c:v>660.80903790087802</c:v>
                </c:pt>
                <c:pt idx="332">
                  <c:v>662.80845481049903</c:v>
                </c:pt>
                <c:pt idx="333">
                  <c:v>664.80787172012003</c:v>
                </c:pt>
                <c:pt idx="334">
                  <c:v>666.80728862974104</c:v>
                </c:pt>
                <c:pt idx="335">
                  <c:v>668.80670553936204</c:v>
                </c:pt>
                <c:pt idx="336">
                  <c:v>670.80612244898305</c:v>
                </c:pt>
                <c:pt idx="337">
                  <c:v>672.80553935860405</c:v>
                </c:pt>
                <c:pt idx="338">
                  <c:v>674.80495626822506</c:v>
                </c:pt>
                <c:pt idx="339">
                  <c:v>676.80437317784606</c:v>
                </c:pt>
                <c:pt idx="340">
                  <c:v>678.80379008746706</c:v>
                </c:pt>
                <c:pt idx="341">
                  <c:v>680.80320699708807</c:v>
                </c:pt>
                <c:pt idx="342">
                  <c:v>682.80262390670907</c:v>
                </c:pt>
                <c:pt idx="343">
                  <c:v>684.80204081633008</c:v>
                </c:pt>
                <c:pt idx="344">
                  <c:v>686.80145772595108</c:v>
                </c:pt>
                <c:pt idx="345">
                  <c:v>688.80087463557209</c:v>
                </c:pt>
                <c:pt idx="346">
                  <c:v>690.80029154519309</c:v>
                </c:pt>
                <c:pt idx="347">
                  <c:v>692.79970845481409</c:v>
                </c:pt>
                <c:pt idx="348">
                  <c:v>694.7991253644351</c:v>
                </c:pt>
                <c:pt idx="349">
                  <c:v>696.7985422740561</c:v>
                </c:pt>
                <c:pt idx="350">
                  <c:v>698.79795918367711</c:v>
                </c:pt>
                <c:pt idx="351">
                  <c:v>700.79737609329811</c:v>
                </c:pt>
                <c:pt idx="352">
                  <c:v>702.79679300291912</c:v>
                </c:pt>
                <c:pt idx="353">
                  <c:v>704.79620991254012</c:v>
                </c:pt>
                <c:pt idx="354">
                  <c:v>706.79562682216113</c:v>
                </c:pt>
                <c:pt idx="355">
                  <c:v>708.79504373178213</c:v>
                </c:pt>
                <c:pt idx="356">
                  <c:v>710.79446064140313</c:v>
                </c:pt>
                <c:pt idx="357">
                  <c:v>712.79387755102414</c:v>
                </c:pt>
                <c:pt idx="358">
                  <c:v>714.79329446064514</c:v>
                </c:pt>
                <c:pt idx="359">
                  <c:v>716.79271137026615</c:v>
                </c:pt>
                <c:pt idx="360">
                  <c:v>718.79212827988715</c:v>
                </c:pt>
                <c:pt idx="361">
                  <c:v>720.79154518950816</c:v>
                </c:pt>
                <c:pt idx="362">
                  <c:v>722.79096209912916</c:v>
                </c:pt>
                <c:pt idx="363">
                  <c:v>724.79037900875016</c:v>
                </c:pt>
                <c:pt idx="364">
                  <c:v>726.78979591837117</c:v>
                </c:pt>
                <c:pt idx="365">
                  <c:v>728.78921282799217</c:v>
                </c:pt>
                <c:pt idx="366">
                  <c:v>730.78862973761318</c:v>
                </c:pt>
                <c:pt idx="367">
                  <c:v>732.78804664723418</c:v>
                </c:pt>
                <c:pt idx="368">
                  <c:v>734.78746355685519</c:v>
                </c:pt>
                <c:pt idx="369">
                  <c:v>736.78688046647619</c:v>
                </c:pt>
                <c:pt idx="370">
                  <c:v>738.7862973760972</c:v>
                </c:pt>
                <c:pt idx="371">
                  <c:v>740.7857142857182</c:v>
                </c:pt>
                <c:pt idx="372">
                  <c:v>742.7851311953392</c:v>
                </c:pt>
                <c:pt idx="373">
                  <c:v>744.78454810496021</c:v>
                </c:pt>
                <c:pt idx="374">
                  <c:v>746.78396501458121</c:v>
                </c:pt>
                <c:pt idx="375">
                  <c:v>748.78338192420222</c:v>
                </c:pt>
                <c:pt idx="376">
                  <c:v>750.78279883382322</c:v>
                </c:pt>
                <c:pt idx="377">
                  <c:v>752.78221574344423</c:v>
                </c:pt>
                <c:pt idx="378">
                  <c:v>754.78163265306523</c:v>
                </c:pt>
                <c:pt idx="379">
                  <c:v>756.78104956268623</c:v>
                </c:pt>
                <c:pt idx="380">
                  <c:v>758.78046647230724</c:v>
                </c:pt>
                <c:pt idx="381">
                  <c:v>760.77988338192824</c:v>
                </c:pt>
                <c:pt idx="382">
                  <c:v>762.77930029154925</c:v>
                </c:pt>
                <c:pt idx="383">
                  <c:v>764.77871720117025</c:v>
                </c:pt>
                <c:pt idx="384">
                  <c:v>766.77813411079126</c:v>
                </c:pt>
                <c:pt idx="385">
                  <c:v>768.77755102041226</c:v>
                </c:pt>
                <c:pt idx="386">
                  <c:v>770.77696793003327</c:v>
                </c:pt>
                <c:pt idx="387">
                  <c:v>772.77638483965427</c:v>
                </c:pt>
                <c:pt idx="388">
                  <c:v>774.77580174927527</c:v>
                </c:pt>
                <c:pt idx="389">
                  <c:v>776.77521865889628</c:v>
                </c:pt>
                <c:pt idx="390">
                  <c:v>778.77463556851728</c:v>
                </c:pt>
                <c:pt idx="391">
                  <c:v>780.77405247813829</c:v>
                </c:pt>
                <c:pt idx="392">
                  <c:v>782.77346938775929</c:v>
                </c:pt>
                <c:pt idx="393">
                  <c:v>784.7728862973803</c:v>
                </c:pt>
                <c:pt idx="394">
                  <c:v>786.7723032070013</c:v>
                </c:pt>
                <c:pt idx="395">
                  <c:v>788.7717201166223</c:v>
                </c:pt>
                <c:pt idx="396">
                  <c:v>790.77113702624331</c:v>
                </c:pt>
                <c:pt idx="397">
                  <c:v>792.77055393586431</c:v>
                </c:pt>
                <c:pt idx="398">
                  <c:v>794.76997084548532</c:v>
                </c:pt>
                <c:pt idx="399">
                  <c:v>796.76938775510632</c:v>
                </c:pt>
                <c:pt idx="400">
                  <c:v>798.76880466472733</c:v>
                </c:pt>
                <c:pt idx="401">
                  <c:v>800.76822157434833</c:v>
                </c:pt>
                <c:pt idx="402">
                  <c:v>802.76763848396934</c:v>
                </c:pt>
                <c:pt idx="403">
                  <c:v>804.76705539359034</c:v>
                </c:pt>
                <c:pt idx="404">
                  <c:v>806.76647230321134</c:v>
                </c:pt>
                <c:pt idx="405">
                  <c:v>808.76588921283235</c:v>
                </c:pt>
                <c:pt idx="406">
                  <c:v>810.76530612245335</c:v>
                </c:pt>
                <c:pt idx="407">
                  <c:v>812.76472303207436</c:v>
                </c:pt>
                <c:pt idx="408">
                  <c:v>814.76413994169536</c:v>
                </c:pt>
                <c:pt idx="409">
                  <c:v>816.76355685131637</c:v>
                </c:pt>
                <c:pt idx="410">
                  <c:v>818.76297376093737</c:v>
                </c:pt>
                <c:pt idx="411">
                  <c:v>820.76239067055837</c:v>
                </c:pt>
                <c:pt idx="412">
                  <c:v>822.76180758017938</c:v>
                </c:pt>
                <c:pt idx="413">
                  <c:v>824.76122448980038</c:v>
                </c:pt>
                <c:pt idx="414">
                  <c:v>826.76064139942139</c:v>
                </c:pt>
                <c:pt idx="415">
                  <c:v>828.76005830904239</c:v>
                </c:pt>
                <c:pt idx="416">
                  <c:v>830.7594752186634</c:v>
                </c:pt>
                <c:pt idx="417">
                  <c:v>832.7588921282844</c:v>
                </c:pt>
                <c:pt idx="418">
                  <c:v>834.75830903790541</c:v>
                </c:pt>
                <c:pt idx="419">
                  <c:v>836.75772594752641</c:v>
                </c:pt>
                <c:pt idx="420">
                  <c:v>838.75714285714741</c:v>
                </c:pt>
                <c:pt idx="421">
                  <c:v>840.75655976676842</c:v>
                </c:pt>
                <c:pt idx="422">
                  <c:v>842.75597667638942</c:v>
                </c:pt>
                <c:pt idx="423">
                  <c:v>844.75539358601043</c:v>
                </c:pt>
                <c:pt idx="424">
                  <c:v>846.75481049563143</c:v>
                </c:pt>
                <c:pt idx="425">
                  <c:v>848.75422740525244</c:v>
                </c:pt>
                <c:pt idx="426">
                  <c:v>850.75364431487344</c:v>
                </c:pt>
                <c:pt idx="427">
                  <c:v>852.75306122449445</c:v>
                </c:pt>
                <c:pt idx="428">
                  <c:v>854.75247813411545</c:v>
                </c:pt>
                <c:pt idx="429">
                  <c:v>856.75189504373645</c:v>
                </c:pt>
                <c:pt idx="430">
                  <c:v>858.75131195335746</c:v>
                </c:pt>
                <c:pt idx="431">
                  <c:v>860.75072886297846</c:v>
                </c:pt>
                <c:pt idx="432">
                  <c:v>862.75014577259947</c:v>
                </c:pt>
                <c:pt idx="433">
                  <c:v>864.74956268222047</c:v>
                </c:pt>
                <c:pt idx="434">
                  <c:v>866.74897959184148</c:v>
                </c:pt>
                <c:pt idx="435">
                  <c:v>868.74839650146248</c:v>
                </c:pt>
                <c:pt idx="436">
                  <c:v>870.74781341108348</c:v>
                </c:pt>
                <c:pt idx="437">
                  <c:v>872.74723032070449</c:v>
                </c:pt>
                <c:pt idx="438">
                  <c:v>874.74664723032549</c:v>
                </c:pt>
                <c:pt idx="439">
                  <c:v>876.7460641399465</c:v>
                </c:pt>
                <c:pt idx="440">
                  <c:v>878.7454810495675</c:v>
                </c:pt>
                <c:pt idx="441">
                  <c:v>880.74489795918851</c:v>
                </c:pt>
                <c:pt idx="442">
                  <c:v>882.74431486880951</c:v>
                </c:pt>
                <c:pt idx="443">
                  <c:v>884.74373177843052</c:v>
                </c:pt>
                <c:pt idx="444">
                  <c:v>886.74314868805152</c:v>
                </c:pt>
                <c:pt idx="445">
                  <c:v>888.74256559767252</c:v>
                </c:pt>
                <c:pt idx="446">
                  <c:v>890.74198250729353</c:v>
                </c:pt>
                <c:pt idx="447">
                  <c:v>892.74139941691453</c:v>
                </c:pt>
                <c:pt idx="448">
                  <c:v>894.74081632653554</c:v>
                </c:pt>
                <c:pt idx="449">
                  <c:v>896.74023323615654</c:v>
                </c:pt>
                <c:pt idx="450">
                  <c:v>898.73965014577755</c:v>
                </c:pt>
                <c:pt idx="451">
                  <c:v>900.73906705539855</c:v>
                </c:pt>
                <c:pt idx="452">
                  <c:v>902.73848396501955</c:v>
                </c:pt>
                <c:pt idx="453">
                  <c:v>904.73790087464056</c:v>
                </c:pt>
                <c:pt idx="454">
                  <c:v>906.73731778426156</c:v>
                </c:pt>
                <c:pt idx="455">
                  <c:v>908.73673469388257</c:v>
                </c:pt>
                <c:pt idx="456">
                  <c:v>910.73615160350357</c:v>
                </c:pt>
                <c:pt idx="457">
                  <c:v>912.73556851312458</c:v>
                </c:pt>
                <c:pt idx="458">
                  <c:v>914.73498542274558</c:v>
                </c:pt>
                <c:pt idx="459">
                  <c:v>916.73440233236659</c:v>
                </c:pt>
                <c:pt idx="460">
                  <c:v>918.73381924198759</c:v>
                </c:pt>
                <c:pt idx="461">
                  <c:v>920.73323615160859</c:v>
                </c:pt>
                <c:pt idx="462">
                  <c:v>922.7326530612296</c:v>
                </c:pt>
                <c:pt idx="463">
                  <c:v>924.7320699708506</c:v>
                </c:pt>
                <c:pt idx="464">
                  <c:v>926.73148688047161</c:v>
                </c:pt>
                <c:pt idx="465">
                  <c:v>928.73090379009261</c:v>
                </c:pt>
                <c:pt idx="466">
                  <c:v>930.73032069971362</c:v>
                </c:pt>
                <c:pt idx="467">
                  <c:v>932.72973760933462</c:v>
                </c:pt>
                <c:pt idx="468">
                  <c:v>934.72915451895562</c:v>
                </c:pt>
                <c:pt idx="469">
                  <c:v>936.72857142857663</c:v>
                </c:pt>
                <c:pt idx="470">
                  <c:v>938.72798833819763</c:v>
                </c:pt>
                <c:pt idx="471">
                  <c:v>940.72740524781864</c:v>
                </c:pt>
                <c:pt idx="472">
                  <c:v>942.72682215743964</c:v>
                </c:pt>
                <c:pt idx="473">
                  <c:v>944.72623906706065</c:v>
                </c:pt>
                <c:pt idx="474">
                  <c:v>946.72565597668165</c:v>
                </c:pt>
                <c:pt idx="475">
                  <c:v>948.72507288630266</c:v>
                </c:pt>
                <c:pt idx="476">
                  <c:v>950.72448979592366</c:v>
                </c:pt>
                <c:pt idx="477">
                  <c:v>952.72390670554466</c:v>
                </c:pt>
                <c:pt idx="478">
                  <c:v>954.72332361516567</c:v>
                </c:pt>
                <c:pt idx="479">
                  <c:v>956.72274052478667</c:v>
                </c:pt>
                <c:pt idx="480">
                  <c:v>958.72215743440768</c:v>
                </c:pt>
                <c:pt idx="481">
                  <c:v>960.72157434402868</c:v>
                </c:pt>
                <c:pt idx="482">
                  <c:v>962.72099125364969</c:v>
                </c:pt>
                <c:pt idx="483">
                  <c:v>964.72040816327069</c:v>
                </c:pt>
                <c:pt idx="484">
                  <c:v>966.71982507289169</c:v>
                </c:pt>
                <c:pt idx="485">
                  <c:v>968.7192419825127</c:v>
                </c:pt>
                <c:pt idx="486">
                  <c:v>970.7186588921337</c:v>
                </c:pt>
                <c:pt idx="487">
                  <c:v>972.71807580175471</c:v>
                </c:pt>
                <c:pt idx="488">
                  <c:v>974.71749271137571</c:v>
                </c:pt>
                <c:pt idx="489">
                  <c:v>976.71690962099672</c:v>
                </c:pt>
                <c:pt idx="490">
                  <c:v>978.71632653061772</c:v>
                </c:pt>
                <c:pt idx="491">
                  <c:v>980.71574344023873</c:v>
                </c:pt>
                <c:pt idx="492">
                  <c:v>982.71516034985973</c:v>
                </c:pt>
                <c:pt idx="493">
                  <c:v>984.71457725948073</c:v>
                </c:pt>
                <c:pt idx="494">
                  <c:v>986.71399416910174</c:v>
                </c:pt>
                <c:pt idx="495">
                  <c:v>988.71341107872274</c:v>
                </c:pt>
                <c:pt idx="496">
                  <c:v>990.71282798834375</c:v>
                </c:pt>
                <c:pt idx="497">
                  <c:v>992.71224489796475</c:v>
                </c:pt>
                <c:pt idx="498">
                  <c:v>994.71166180758576</c:v>
                </c:pt>
                <c:pt idx="499">
                  <c:v>996.71107871720676</c:v>
                </c:pt>
                <c:pt idx="500">
                  <c:v>998.71049562682776</c:v>
                </c:pt>
                <c:pt idx="501">
                  <c:v>1000.7099125364488</c:v>
                </c:pt>
                <c:pt idx="502">
                  <c:v>1002.7093294460698</c:v>
                </c:pt>
                <c:pt idx="503">
                  <c:v>1004.7087463556908</c:v>
                </c:pt>
                <c:pt idx="504">
                  <c:v>1006.7081632653118</c:v>
                </c:pt>
                <c:pt idx="505">
                  <c:v>1008.7075801749328</c:v>
                </c:pt>
                <c:pt idx="506">
                  <c:v>1010.7069970845538</c:v>
                </c:pt>
                <c:pt idx="507">
                  <c:v>1012.7064139941748</c:v>
                </c:pt>
                <c:pt idx="508">
                  <c:v>1014.7058309037958</c:v>
                </c:pt>
                <c:pt idx="509">
                  <c:v>1016.7052478134168</c:v>
                </c:pt>
                <c:pt idx="510">
                  <c:v>1018.7046647230378</c:v>
                </c:pt>
                <c:pt idx="511">
                  <c:v>1020.7040816326588</c:v>
                </c:pt>
                <c:pt idx="512">
                  <c:v>1022.7034985422798</c:v>
                </c:pt>
                <c:pt idx="513">
                  <c:v>1024.7029154519009</c:v>
                </c:pt>
                <c:pt idx="514">
                  <c:v>1026.7023323615217</c:v>
                </c:pt>
                <c:pt idx="515">
                  <c:v>1028.7017492711429</c:v>
                </c:pt>
                <c:pt idx="516">
                  <c:v>1030.7011661807637</c:v>
                </c:pt>
                <c:pt idx="517">
                  <c:v>1032.700583090385</c:v>
                </c:pt>
                <c:pt idx="518">
                  <c:v>1034.7000000000057</c:v>
                </c:pt>
                <c:pt idx="519">
                  <c:v>1036.699416909627</c:v>
                </c:pt>
                <c:pt idx="520">
                  <c:v>1038.6988338192477</c:v>
                </c:pt>
                <c:pt idx="521">
                  <c:v>1040.698250728869</c:v>
                </c:pt>
                <c:pt idx="522">
                  <c:v>1042.6976676384897</c:v>
                </c:pt>
                <c:pt idx="523">
                  <c:v>1044.697084548111</c:v>
                </c:pt>
                <c:pt idx="524">
                  <c:v>1046.6965014577318</c:v>
                </c:pt>
                <c:pt idx="525">
                  <c:v>1048.695918367353</c:v>
                </c:pt>
                <c:pt idx="526">
                  <c:v>1050.6953352769738</c:v>
                </c:pt>
                <c:pt idx="527">
                  <c:v>1052.694752186595</c:v>
                </c:pt>
                <c:pt idx="528">
                  <c:v>1054.6941690962158</c:v>
                </c:pt>
                <c:pt idx="529">
                  <c:v>1056.693586005837</c:v>
                </c:pt>
                <c:pt idx="530">
                  <c:v>1058.6930029154578</c:v>
                </c:pt>
                <c:pt idx="531">
                  <c:v>1060.692419825079</c:v>
                </c:pt>
                <c:pt idx="532">
                  <c:v>1062.6918367346998</c:v>
                </c:pt>
                <c:pt idx="533">
                  <c:v>1064.691253644321</c:v>
                </c:pt>
                <c:pt idx="534">
                  <c:v>1066.6906705539418</c:v>
                </c:pt>
                <c:pt idx="535">
                  <c:v>1068.690087463563</c:v>
                </c:pt>
                <c:pt idx="536">
                  <c:v>1070.6895043731838</c:v>
                </c:pt>
                <c:pt idx="537">
                  <c:v>1072.688921282805</c:v>
                </c:pt>
                <c:pt idx="538">
                  <c:v>1074.6883381924258</c:v>
                </c:pt>
                <c:pt idx="539">
                  <c:v>1076.687755102047</c:v>
                </c:pt>
                <c:pt idx="540">
                  <c:v>1078.6871720116678</c:v>
                </c:pt>
                <c:pt idx="541">
                  <c:v>1080.6865889212891</c:v>
                </c:pt>
                <c:pt idx="542">
                  <c:v>1082.6860058309098</c:v>
                </c:pt>
                <c:pt idx="543">
                  <c:v>1084.6854227405311</c:v>
                </c:pt>
                <c:pt idx="544">
                  <c:v>1086.6848396501518</c:v>
                </c:pt>
                <c:pt idx="545">
                  <c:v>1088.6842565597731</c:v>
                </c:pt>
                <c:pt idx="546">
                  <c:v>1090.6836734693939</c:v>
                </c:pt>
                <c:pt idx="547">
                  <c:v>1092.6830903790151</c:v>
                </c:pt>
                <c:pt idx="548">
                  <c:v>1094.6825072886359</c:v>
                </c:pt>
                <c:pt idx="549">
                  <c:v>1096.6819241982571</c:v>
                </c:pt>
                <c:pt idx="550">
                  <c:v>1098.6813411078779</c:v>
                </c:pt>
                <c:pt idx="551">
                  <c:v>1100.6807580174991</c:v>
                </c:pt>
                <c:pt idx="552">
                  <c:v>1102.6801749271199</c:v>
                </c:pt>
                <c:pt idx="553">
                  <c:v>1104.6795918367411</c:v>
                </c:pt>
                <c:pt idx="554">
                  <c:v>1106.6790087463619</c:v>
                </c:pt>
                <c:pt idx="555">
                  <c:v>1108.6784256559831</c:v>
                </c:pt>
                <c:pt idx="556">
                  <c:v>1110.6778425656039</c:v>
                </c:pt>
                <c:pt idx="557">
                  <c:v>1112.6772594752251</c:v>
                </c:pt>
                <c:pt idx="558">
                  <c:v>1114.6766763848459</c:v>
                </c:pt>
                <c:pt idx="559">
                  <c:v>1116.6760932944671</c:v>
                </c:pt>
                <c:pt idx="560">
                  <c:v>1118.6755102040879</c:v>
                </c:pt>
                <c:pt idx="561">
                  <c:v>1120.6749271137091</c:v>
                </c:pt>
                <c:pt idx="562">
                  <c:v>1122.6743440233299</c:v>
                </c:pt>
                <c:pt idx="563">
                  <c:v>1124.6737609329512</c:v>
                </c:pt>
                <c:pt idx="564">
                  <c:v>1126.6731778425719</c:v>
                </c:pt>
                <c:pt idx="565">
                  <c:v>1128.6725947521932</c:v>
                </c:pt>
                <c:pt idx="566">
                  <c:v>1130.6720116618139</c:v>
                </c:pt>
                <c:pt idx="567">
                  <c:v>1132.6714285714352</c:v>
                </c:pt>
                <c:pt idx="568">
                  <c:v>1134.6708454810559</c:v>
                </c:pt>
                <c:pt idx="569">
                  <c:v>1136.6702623906772</c:v>
                </c:pt>
                <c:pt idx="570">
                  <c:v>1138.669679300298</c:v>
                </c:pt>
                <c:pt idx="571">
                  <c:v>1140.6690962099192</c:v>
                </c:pt>
                <c:pt idx="572">
                  <c:v>1142.66851311954</c:v>
                </c:pt>
                <c:pt idx="573">
                  <c:v>1144.6679300291612</c:v>
                </c:pt>
                <c:pt idx="574">
                  <c:v>1146.667346938782</c:v>
                </c:pt>
                <c:pt idx="575">
                  <c:v>1148.6667638484032</c:v>
                </c:pt>
                <c:pt idx="576">
                  <c:v>1150.666180758024</c:v>
                </c:pt>
                <c:pt idx="577">
                  <c:v>1152.6655976676452</c:v>
                </c:pt>
                <c:pt idx="578">
                  <c:v>1154.665014577266</c:v>
                </c:pt>
                <c:pt idx="579">
                  <c:v>1156.6644314868872</c:v>
                </c:pt>
                <c:pt idx="580">
                  <c:v>1158.663848396508</c:v>
                </c:pt>
                <c:pt idx="581">
                  <c:v>1160.6632653061292</c:v>
                </c:pt>
                <c:pt idx="582">
                  <c:v>1162.66268221575</c:v>
                </c:pt>
                <c:pt idx="583">
                  <c:v>1164.6620991253712</c:v>
                </c:pt>
                <c:pt idx="584">
                  <c:v>1166.661516034992</c:v>
                </c:pt>
                <c:pt idx="585">
                  <c:v>1168.6609329446133</c:v>
                </c:pt>
                <c:pt idx="586">
                  <c:v>1170.660349854234</c:v>
                </c:pt>
                <c:pt idx="587">
                  <c:v>1172.6597667638553</c:v>
                </c:pt>
                <c:pt idx="588">
                  <c:v>1174.659183673476</c:v>
                </c:pt>
                <c:pt idx="589">
                  <c:v>1176.6586005830973</c:v>
                </c:pt>
                <c:pt idx="590">
                  <c:v>1178.658017492718</c:v>
                </c:pt>
                <c:pt idx="591">
                  <c:v>1180.6574344023393</c:v>
                </c:pt>
                <c:pt idx="592">
                  <c:v>1182.6568513119601</c:v>
                </c:pt>
                <c:pt idx="593">
                  <c:v>1184.6562682215813</c:v>
                </c:pt>
                <c:pt idx="594">
                  <c:v>1186.6556851312021</c:v>
                </c:pt>
                <c:pt idx="595">
                  <c:v>1188.6551020408233</c:v>
                </c:pt>
                <c:pt idx="596">
                  <c:v>1190.6545189504441</c:v>
                </c:pt>
                <c:pt idx="597">
                  <c:v>1192.6539358600653</c:v>
                </c:pt>
                <c:pt idx="598">
                  <c:v>1194.6533527696861</c:v>
                </c:pt>
                <c:pt idx="599">
                  <c:v>1196.6527696793073</c:v>
                </c:pt>
                <c:pt idx="600">
                  <c:v>1198.6521865889281</c:v>
                </c:pt>
                <c:pt idx="601">
                  <c:v>1200.6516034985493</c:v>
                </c:pt>
                <c:pt idx="602">
                  <c:v>1202.6510204081701</c:v>
                </c:pt>
                <c:pt idx="603">
                  <c:v>1204.6504373177913</c:v>
                </c:pt>
                <c:pt idx="604">
                  <c:v>1206.6498542274121</c:v>
                </c:pt>
                <c:pt idx="605">
                  <c:v>1208.6492711370333</c:v>
                </c:pt>
                <c:pt idx="606">
                  <c:v>1210.6486880466541</c:v>
                </c:pt>
                <c:pt idx="607">
                  <c:v>1212.6481049562753</c:v>
                </c:pt>
                <c:pt idx="608">
                  <c:v>1214.6475218658961</c:v>
                </c:pt>
                <c:pt idx="609">
                  <c:v>1216.6469387755174</c:v>
                </c:pt>
                <c:pt idx="610">
                  <c:v>1218.6463556851381</c:v>
                </c:pt>
                <c:pt idx="611">
                  <c:v>1220.6457725947594</c:v>
                </c:pt>
                <c:pt idx="612">
                  <c:v>1222.6451895043801</c:v>
                </c:pt>
                <c:pt idx="613">
                  <c:v>1224.6446064140014</c:v>
                </c:pt>
                <c:pt idx="614">
                  <c:v>1226.6440233236222</c:v>
                </c:pt>
                <c:pt idx="615">
                  <c:v>1228.6434402332434</c:v>
                </c:pt>
                <c:pt idx="616">
                  <c:v>1230.6428571428642</c:v>
                </c:pt>
                <c:pt idx="617">
                  <c:v>1232.6422740524854</c:v>
                </c:pt>
                <c:pt idx="618">
                  <c:v>1234.6416909621062</c:v>
                </c:pt>
                <c:pt idx="619">
                  <c:v>1236.6411078717274</c:v>
                </c:pt>
                <c:pt idx="620">
                  <c:v>1238.6405247813482</c:v>
                </c:pt>
                <c:pt idx="621">
                  <c:v>1240.6399416909694</c:v>
                </c:pt>
                <c:pt idx="622">
                  <c:v>1242.6393586005902</c:v>
                </c:pt>
                <c:pt idx="623">
                  <c:v>1244.6387755102114</c:v>
                </c:pt>
                <c:pt idx="624">
                  <c:v>1246.6381924198322</c:v>
                </c:pt>
                <c:pt idx="625">
                  <c:v>1248.6376093294534</c:v>
                </c:pt>
                <c:pt idx="626">
                  <c:v>1250.6370262390742</c:v>
                </c:pt>
                <c:pt idx="627">
                  <c:v>1252.6364431486954</c:v>
                </c:pt>
                <c:pt idx="628">
                  <c:v>1254.6358600583162</c:v>
                </c:pt>
                <c:pt idx="629">
                  <c:v>1256.6352769679374</c:v>
                </c:pt>
                <c:pt idx="630">
                  <c:v>1258.6346938775582</c:v>
                </c:pt>
                <c:pt idx="631">
                  <c:v>1260.6341107871795</c:v>
                </c:pt>
                <c:pt idx="632">
                  <c:v>1262.6335276968002</c:v>
                </c:pt>
                <c:pt idx="633">
                  <c:v>1264.6329446064215</c:v>
                </c:pt>
                <c:pt idx="634">
                  <c:v>1266.6323615160422</c:v>
                </c:pt>
                <c:pt idx="635">
                  <c:v>1268.6317784256635</c:v>
                </c:pt>
                <c:pt idx="636">
                  <c:v>1270.6311953352842</c:v>
                </c:pt>
                <c:pt idx="637">
                  <c:v>1272.6306122449055</c:v>
                </c:pt>
                <c:pt idx="638">
                  <c:v>1274.6300291545263</c:v>
                </c:pt>
                <c:pt idx="639">
                  <c:v>1276.6294460641475</c:v>
                </c:pt>
                <c:pt idx="640">
                  <c:v>1278.6288629737683</c:v>
                </c:pt>
                <c:pt idx="641">
                  <c:v>1280.6282798833895</c:v>
                </c:pt>
                <c:pt idx="642">
                  <c:v>1282.6276967930103</c:v>
                </c:pt>
                <c:pt idx="643">
                  <c:v>1284.6271137026315</c:v>
                </c:pt>
                <c:pt idx="644">
                  <c:v>1286.6265306122523</c:v>
                </c:pt>
                <c:pt idx="645">
                  <c:v>1288.6259475218735</c:v>
                </c:pt>
                <c:pt idx="646">
                  <c:v>1290.6253644314943</c:v>
                </c:pt>
                <c:pt idx="647">
                  <c:v>1292.6247813411155</c:v>
                </c:pt>
                <c:pt idx="648">
                  <c:v>1294.6241982507363</c:v>
                </c:pt>
                <c:pt idx="649">
                  <c:v>1296.6236151603575</c:v>
                </c:pt>
                <c:pt idx="650">
                  <c:v>1298.6230320699783</c:v>
                </c:pt>
                <c:pt idx="651">
                  <c:v>1300.6224489795995</c:v>
                </c:pt>
                <c:pt idx="652">
                  <c:v>1302.6218658892203</c:v>
                </c:pt>
                <c:pt idx="653">
                  <c:v>1304.6212827988415</c:v>
                </c:pt>
                <c:pt idx="654">
                  <c:v>1306.6206997084623</c:v>
                </c:pt>
                <c:pt idx="655">
                  <c:v>1308.6201166180836</c:v>
                </c:pt>
                <c:pt idx="656">
                  <c:v>1310.6195335277043</c:v>
                </c:pt>
                <c:pt idx="657">
                  <c:v>1312.6189504373256</c:v>
                </c:pt>
                <c:pt idx="658">
                  <c:v>1314.6183673469463</c:v>
                </c:pt>
                <c:pt idx="659">
                  <c:v>1316.6177842565676</c:v>
                </c:pt>
                <c:pt idx="660">
                  <c:v>1318.6172011661884</c:v>
                </c:pt>
                <c:pt idx="661">
                  <c:v>1320.6166180758096</c:v>
                </c:pt>
                <c:pt idx="662">
                  <c:v>1322.6160349854304</c:v>
                </c:pt>
                <c:pt idx="663">
                  <c:v>1324.6154518950516</c:v>
                </c:pt>
                <c:pt idx="664">
                  <c:v>1326.6148688046724</c:v>
                </c:pt>
                <c:pt idx="665">
                  <c:v>1328.6142857142936</c:v>
                </c:pt>
                <c:pt idx="666">
                  <c:v>1330.6137026239144</c:v>
                </c:pt>
                <c:pt idx="667">
                  <c:v>1332.6131195335356</c:v>
                </c:pt>
                <c:pt idx="668">
                  <c:v>1334.6125364431564</c:v>
                </c:pt>
                <c:pt idx="669">
                  <c:v>1336.6119533527776</c:v>
                </c:pt>
                <c:pt idx="670">
                  <c:v>1338.6113702623984</c:v>
                </c:pt>
                <c:pt idx="671">
                  <c:v>1340.6107871720196</c:v>
                </c:pt>
                <c:pt idx="672">
                  <c:v>1342.6102040816404</c:v>
                </c:pt>
                <c:pt idx="673">
                  <c:v>1344.6096209912616</c:v>
                </c:pt>
                <c:pt idx="674">
                  <c:v>1346.6090379008824</c:v>
                </c:pt>
                <c:pt idx="675">
                  <c:v>1348.6084548105036</c:v>
                </c:pt>
                <c:pt idx="676">
                  <c:v>1350.6078717201244</c:v>
                </c:pt>
                <c:pt idx="677">
                  <c:v>1352.6072886297457</c:v>
                </c:pt>
                <c:pt idx="678">
                  <c:v>1354.6067055393664</c:v>
                </c:pt>
                <c:pt idx="679">
                  <c:v>1356.6061224489877</c:v>
                </c:pt>
                <c:pt idx="680">
                  <c:v>1358.6055393586084</c:v>
                </c:pt>
                <c:pt idx="681">
                  <c:v>1360.6049562682297</c:v>
                </c:pt>
                <c:pt idx="682">
                  <c:v>1362.6043731778504</c:v>
                </c:pt>
                <c:pt idx="683">
                  <c:v>1364.6037900874717</c:v>
                </c:pt>
                <c:pt idx="684">
                  <c:v>1366.6032069970925</c:v>
                </c:pt>
                <c:pt idx="685">
                  <c:v>1368.6026239067137</c:v>
                </c:pt>
                <c:pt idx="686">
                  <c:v>1370.6020408163345</c:v>
                </c:pt>
                <c:pt idx="687">
                  <c:v>1372.6014577259557</c:v>
                </c:pt>
                <c:pt idx="688">
                  <c:v>1374.6008746355765</c:v>
                </c:pt>
                <c:pt idx="689">
                  <c:v>1376.6002915451977</c:v>
                </c:pt>
                <c:pt idx="690">
                  <c:v>1378.6004292113385</c:v>
                </c:pt>
                <c:pt idx="691">
                  <c:v>1380.6012876339996</c:v>
                </c:pt>
                <c:pt idx="692">
                  <c:v>1382.6021460566603</c:v>
                </c:pt>
                <c:pt idx="693">
                  <c:v>1384.6030044793215</c:v>
                </c:pt>
                <c:pt idx="694">
                  <c:v>1386.6038629019822</c:v>
                </c:pt>
                <c:pt idx="695">
                  <c:v>1388.6047213246434</c:v>
                </c:pt>
                <c:pt idx="696">
                  <c:v>1390.6055797473041</c:v>
                </c:pt>
                <c:pt idx="697">
                  <c:v>1392.6064381699653</c:v>
                </c:pt>
                <c:pt idx="698">
                  <c:v>1394.607296592626</c:v>
                </c:pt>
                <c:pt idx="699">
                  <c:v>1396.6081550152871</c:v>
                </c:pt>
                <c:pt idx="700">
                  <c:v>1398.6090134379479</c:v>
                </c:pt>
                <c:pt idx="701">
                  <c:v>1400.609871860609</c:v>
                </c:pt>
                <c:pt idx="702">
                  <c:v>1402.6107302832697</c:v>
                </c:pt>
                <c:pt idx="703">
                  <c:v>1404.6115887059309</c:v>
                </c:pt>
                <c:pt idx="704">
                  <c:v>1406.6124471285916</c:v>
                </c:pt>
                <c:pt idx="705">
                  <c:v>1408.6133055512528</c:v>
                </c:pt>
                <c:pt idx="706">
                  <c:v>1410.6141639739135</c:v>
                </c:pt>
                <c:pt idx="707">
                  <c:v>1412.6150223965747</c:v>
                </c:pt>
                <c:pt idx="708">
                  <c:v>1414.6158808192354</c:v>
                </c:pt>
                <c:pt idx="709">
                  <c:v>1416.6167392418965</c:v>
                </c:pt>
                <c:pt idx="710">
                  <c:v>1418.6175976645573</c:v>
                </c:pt>
                <c:pt idx="711">
                  <c:v>1420.6184560872184</c:v>
                </c:pt>
                <c:pt idx="712">
                  <c:v>1422.6193145098791</c:v>
                </c:pt>
                <c:pt idx="713">
                  <c:v>1424.6201729325403</c:v>
                </c:pt>
                <c:pt idx="714">
                  <c:v>1426.621031355201</c:v>
                </c:pt>
                <c:pt idx="715">
                  <c:v>1428.6218897778622</c:v>
                </c:pt>
                <c:pt idx="716">
                  <c:v>1430.6227482005229</c:v>
                </c:pt>
                <c:pt idx="717">
                  <c:v>1432.6236066231841</c:v>
                </c:pt>
                <c:pt idx="718">
                  <c:v>1434.6244650458448</c:v>
                </c:pt>
                <c:pt idx="719">
                  <c:v>1436.6253234685059</c:v>
                </c:pt>
                <c:pt idx="720">
                  <c:v>1438.6261818911667</c:v>
                </c:pt>
                <c:pt idx="721">
                  <c:v>1440.6270403138278</c:v>
                </c:pt>
                <c:pt idx="722">
                  <c:v>1442.6278987364885</c:v>
                </c:pt>
                <c:pt idx="723">
                  <c:v>1444.6287571591497</c:v>
                </c:pt>
                <c:pt idx="724">
                  <c:v>1446.6296155818104</c:v>
                </c:pt>
                <c:pt idx="725">
                  <c:v>1448.6304740044716</c:v>
                </c:pt>
                <c:pt idx="726">
                  <c:v>1450.6313324271323</c:v>
                </c:pt>
                <c:pt idx="727">
                  <c:v>1452.6321908497935</c:v>
                </c:pt>
                <c:pt idx="728">
                  <c:v>1454.6330492724542</c:v>
                </c:pt>
                <c:pt idx="729">
                  <c:v>1456.6339076951153</c:v>
                </c:pt>
                <c:pt idx="730">
                  <c:v>1458.6347661177761</c:v>
                </c:pt>
                <c:pt idx="731">
                  <c:v>1460.6356245404372</c:v>
                </c:pt>
                <c:pt idx="732">
                  <c:v>1462.6364829630979</c:v>
                </c:pt>
                <c:pt idx="733">
                  <c:v>1464.6373413857591</c:v>
                </c:pt>
                <c:pt idx="734">
                  <c:v>1466.6381998084198</c:v>
                </c:pt>
                <c:pt idx="735">
                  <c:v>1468.639058231081</c:v>
                </c:pt>
                <c:pt idx="736">
                  <c:v>1470.6399166537417</c:v>
                </c:pt>
                <c:pt idx="737">
                  <c:v>1472.6407750764029</c:v>
                </c:pt>
                <c:pt idx="738">
                  <c:v>1474.6416334990636</c:v>
                </c:pt>
                <c:pt idx="739">
                  <c:v>1476.6424919217247</c:v>
                </c:pt>
                <c:pt idx="740">
                  <c:v>1478.6433503443855</c:v>
                </c:pt>
                <c:pt idx="741">
                  <c:v>1480.6442087670466</c:v>
                </c:pt>
                <c:pt idx="742">
                  <c:v>1482.6450671897073</c:v>
                </c:pt>
                <c:pt idx="743">
                  <c:v>1484.6459256123685</c:v>
                </c:pt>
                <c:pt idx="744">
                  <c:v>1486.6467840350292</c:v>
                </c:pt>
                <c:pt idx="745">
                  <c:v>1488.6476424576904</c:v>
                </c:pt>
                <c:pt idx="746">
                  <c:v>1490.6485008803511</c:v>
                </c:pt>
                <c:pt idx="747">
                  <c:v>1492.6493593030123</c:v>
                </c:pt>
                <c:pt idx="748">
                  <c:v>1494.650217725673</c:v>
                </c:pt>
                <c:pt idx="749">
                  <c:v>1496.6510761483341</c:v>
                </c:pt>
                <c:pt idx="750">
                  <c:v>1498.6519345709949</c:v>
                </c:pt>
                <c:pt idx="751">
                  <c:v>1500.652792993656</c:v>
                </c:pt>
                <c:pt idx="752">
                  <c:v>1502.6536514163167</c:v>
                </c:pt>
                <c:pt idx="753">
                  <c:v>1504.6545098389779</c:v>
                </c:pt>
                <c:pt idx="754">
                  <c:v>1506.6553682616386</c:v>
                </c:pt>
                <c:pt idx="755">
                  <c:v>1508.6562266842998</c:v>
                </c:pt>
                <c:pt idx="756">
                  <c:v>1510.6570851069605</c:v>
                </c:pt>
                <c:pt idx="757">
                  <c:v>1512.6579435296217</c:v>
                </c:pt>
                <c:pt idx="758">
                  <c:v>1514.6588019522824</c:v>
                </c:pt>
                <c:pt idx="759">
                  <c:v>1516.6596603749435</c:v>
                </c:pt>
                <c:pt idx="760">
                  <c:v>1518.6605187976043</c:v>
                </c:pt>
                <c:pt idx="761">
                  <c:v>1520.6613772202654</c:v>
                </c:pt>
                <c:pt idx="762">
                  <c:v>1522.6622356429261</c:v>
                </c:pt>
                <c:pt idx="763">
                  <c:v>1524.6630940655873</c:v>
                </c:pt>
                <c:pt idx="764">
                  <c:v>1526.663952488248</c:v>
                </c:pt>
                <c:pt idx="765">
                  <c:v>1528.6648109109092</c:v>
                </c:pt>
                <c:pt idx="766">
                  <c:v>1530.6656693335699</c:v>
                </c:pt>
                <c:pt idx="767">
                  <c:v>1532.6665277562311</c:v>
                </c:pt>
                <c:pt idx="768">
                  <c:v>1534.6673861788918</c:v>
                </c:pt>
                <c:pt idx="769">
                  <c:v>1536.6682446015529</c:v>
                </c:pt>
                <c:pt idx="770">
                  <c:v>1538.6691030242137</c:v>
                </c:pt>
                <c:pt idx="771">
                  <c:v>1540.6699614468748</c:v>
                </c:pt>
                <c:pt idx="772">
                  <c:v>1542.6708198695355</c:v>
                </c:pt>
                <c:pt idx="773">
                  <c:v>1544.6716782921967</c:v>
                </c:pt>
                <c:pt idx="774">
                  <c:v>1546.6725367148574</c:v>
                </c:pt>
                <c:pt idx="775">
                  <c:v>1548.6733951375186</c:v>
                </c:pt>
                <c:pt idx="776">
                  <c:v>1550.6742535601793</c:v>
                </c:pt>
                <c:pt idx="777">
                  <c:v>1552.6751119828405</c:v>
                </c:pt>
                <c:pt idx="778">
                  <c:v>1554.6759704055012</c:v>
                </c:pt>
                <c:pt idx="779">
                  <c:v>1556.6768288281623</c:v>
                </c:pt>
                <c:pt idx="780">
                  <c:v>1558.6776872508231</c:v>
                </c:pt>
                <c:pt idx="781">
                  <c:v>1560.6785456734842</c:v>
                </c:pt>
                <c:pt idx="782">
                  <c:v>1562.6794040961449</c:v>
                </c:pt>
                <c:pt idx="783">
                  <c:v>1564.6802625188061</c:v>
                </c:pt>
                <c:pt idx="784">
                  <c:v>1566.6811209414668</c:v>
                </c:pt>
                <c:pt idx="785">
                  <c:v>1568.681979364128</c:v>
                </c:pt>
                <c:pt idx="786">
                  <c:v>1570.6828377867887</c:v>
                </c:pt>
                <c:pt idx="787">
                  <c:v>1572.6836962094499</c:v>
                </c:pt>
                <c:pt idx="788">
                  <c:v>1574.6845546321106</c:v>
                </c:pt>
                <c:pt idx="789">
                  <c:v>1576.6854130547717</c:v>
                </c:pt>
                <c:pt idx="790">
                  <c:v>1578.6862714774325</c:v>
                </c:pt>
                <c:pt idx="791">
                  <c:v>1580.6871299000936</c:v>
                </c:pt>
                <c:pt idx="792">
                  <c:v>1582.6879883227543</c:v>
                </c:pt>
                <c:pt idx="793">
                  <c:v>1584.6888467454155</c:v>
                </c:pt>
                <c:pt idx="794">
                  <c:v>1586.6897051680762</c:v>
                </c:pt>
                <c:pt idx="795">
                  <c:v>1588.6905635907374</c:v>
                </c:pt>
                <c:pt idx="796">
                  <c:v>1590.6914220133981</c:v>
                </c:pt>
                <c:pt idx="797">
                  <c:v>1592.6922804360593</c:v>
                </c:pt>
                <c:pt idx="798">
                  <c:v>1594.69313885872</c:v>
                </c:pt>
                <c:pt idx="799">
                  <c:v>1596.6939972813811</c:v>
                </c:pt>
                <c:pt idx="800">
                  <c:v>1598.6948557040419</c:v>
                </c:pt>
                <c:pt idx="801">
                  <c:v>1600.695714126703</c:v>
                </c:pt>
                <c:pt idx="802">
                  <c:v>1602.6965725493637</c:v>
                </c:pt>
                <c:pt idx="803">
                  <c:v>1604.6974309720249</c:v>
                </c:pt>
                <c:pt idx="804">
                  <c:v>1606.6982893946856</c:v>
                </c:pt>
                <c:pt idx="805">
                  <c:v>1608.6991478173468</c:v>
                </c:pt>
                <c:pt idx="806">
                  <c:v>1610.7000062400075</c:v>
                </c:pt>
                <c:pt idx="807">
                  <c:v>1612.7008646626687</c:v>
                </c:pt>
                <c:pt idx="808">
                  <c:v>1614.7017230853294</c:v>
                </c:pt>
                <c:pt idx="809">
                  <c:v>1616.7025815079905</c:v>
                </c:pt>
                <c:pt idx="810">
                  <c:v>1618.7034399306513</c:v>
                </c:pt>
                <c:pt idx="811">
                  <c:v>1620.7042983533124</c:v>
                </c:pt>
                <c:pt idx="812">
                  <c:v>1622.7051567759731</c:v>
                </c:pt>
                <c:pt idx="813">
                  <c:v>1624.7060151986343</c:v>
                </c:pt>
                <c:pt idx="814">
                  <c:v>1626.706873621295</c:v>
                </c:pt>
                <c:pt idx="815">
                  <c:v>1628.7077320439562</c:v>
                </c:pt>
                <c:pt idx="816">
                  <c:v>1630.7085904666169</c:v>
                </c:pt>
                <c:pt idx="817">
                  <c:v>1632.7094488892781</c:v>
                </c:pt>
                <c:pt idx="818">
                  <c:v>1634.7103073119388</c:v>
                </c:pt>
                <c:pt idx="819">
                  <c:v>1636.7111657345999</c:v>
                </c:pt>
                <c:pt idx="820">
                  <c:v>1638.7120241572607</c:v>
                </c:pt>
                <c:pt idx="821">
                  <c:v>1640.7128825799218</c:v>
                </c:pt>
                <c:pt idx="822">
                  <c:v>1642.7137410025825</c:v>
                </c:pt>
                <c:pt idx="823">
                  <c:v>1644.7145994252437</c:v>
                </c:pt>
                <c:pt idx="824">
                  <c:v>1646.7154578479044</c:v>
                </c:pt>
                <c:pt idx="825">
                  <c:v>1648.7163162705656</c:v>
                </c:pt>
                <c:pt idx="826">
                  <c:v>1650.7171746932263</c:v>
                </c:pt>
                <c:pt idx="827">
                  <c:v>1652.7180331158875</c:v>
                </c:pt>
                <c:pt idx="828">
                  <c:v>1654.7188915385482</c:v>
                </c:pt>
                <c:pt idx="829">
                  <c:v>1656.7197499612093</c:v>
                </c:pt>
                <c:pt idx="830">
                  <c:v>1658.7206083838701</c:v>
                </c:pt>
                <c:pt idx="831">
                  <c:v>1660.7214668065312</c:v>
                </c:pt>
                <c:pt idx="832">
                  <c:v>1662.7223252291919</c:v>
                </c:pt>
                <c:pt idx="833">
                  <c:v>1664.7231836518531</c:v>
                </c:pt>
                <c:pt idx="834">
                  <c:v>1666.7240420745138</c:v>
                </c:pt>
                <c:pt idx="835">
                  <c:v>1668.724900497175</c:v>
                </c:pt>
                <c:pt idx="836">
                  <c:v>1670.7257589198357</c:v>
                </c:pt>
                <c:pt idx="837">
                  <c:v>1672.7266173424969</c:v>
                </c:pt>
                <c:pt idx="838">
                  <c:v>1674.7274757651576</c:v>
                </c:pt>
                <c:pt idx="839">
                  <c:v>1676.7283341878187</c:v>
                </c:pt>
                <c:pt idx="840">
                  <c:v>1678.7291926104795</c:v>
                </c:pt>
                <c:pt idx="841">
                  <c:v>1680.7300510331406</c:v>
                </c:pt>
                <c:pt idx="842">
                  <c:v>1682.7309094558013</c:v>
                </c:pt>
                <c:pt idx="843">
                  <c:v>1684.7317678784625</c:v>
                </c:pt>
                <c:pt idx="844">
                  <c:v>1686.7326263011232</c:v>
                </c:pt>
                <c:pt idx="845">
                  <c:v>1688.7334847237844</c:v>
                </c:pt>
                <c:pt idx="846">
                  <c:v>1690.7343431464451</c:v>
                </c:pt>
                <c:pt idx="847">
                  <c:v>1692.7352015691063</c:v>
                </c:pt>
                <c:pt idx="848">
                  <c:v>1694.736059991767</c:v>
                </c:pt>
                <c:pt idx="849">
                  <c:v>1696.7369184144281</c:v>
                </c:pt>
                <c:pt idx="850">
                  <c:v>1698.7377768370889</c:v>
                </c:pt>
                <c:pt idx="851">
                  <c:v>1700.73863525975</c:v>
                </c:pt>
                <c:pt idx="852">
                  <c:v>1702.7394936824107</c:v>
                </c:pt>
                <c:pt idx="853">
                  <c:v>1704.7403521050719</c:v>
                </c:pt>
                <c:pt idx="854">
                  <c:v>1706.7412105277326</c:v>
                </c:pt>
                <c:pt idx="855">
                  <c:v>1708.7420689503938</c:v>
                </c:pt>
                <c:pt idx="856">
                  <c:v>1710.7429273730545</c:v>
                </c:pt>
                <c:pt idx="857">
                  <c:v>1712.7437857957157</c:v>
                </c:pt>
                <c:pt idx="858">
                  <c:v>1714.7446442183764</c:v>
                </c:pt>
                <c:pt idx="859">
                  <c:v>1716.7455026410375</c:v>
                </c:pt>
                <c:pt idx="860">
                  <c:v>1718.7463610636983</c:v>
                </c:pt>
                <c:pt idx="861">
                  <c:v>1720.7472194863594</c:v>
                </c:pt>
                <c:pt idx="862">
                  <c:v>1722.7480779090201</c:v>
                </c:pt>
                <c:pt idx="863">
                  <c:v>1724.7489363316813</c:v>
                </c:pt>
                <c:pt idx="864">
                  <c:v>1726.749794754342</c:v>
                </c:pt>
                <c:pt idx="865">
                  <c:v>1728.7506531770032</c:v>
                </c:pt>
                <c:pt idx="866">
                  <c:v>1730.7515115996639</c:v>
                </c:pt>
                <c:pt idx="867">
                  <c:v>1732.7523700223251</c:v>
                </c:pt>
                <c:pt idx="868">
                  <c:v>1734.7532284449858</c:v>
                </c:pt>
                <c:pt idx="869">
                  <c:v>1736.7540868676469</c:v>
                </c:pt>
                <c:pt idx="870">
                  <c:v>1738.7549452903077</c:v>
                </c:pt>
                <c:pt idx="871">
                  <c:v>1740.7558037129688</c:v>
                </c:pt>
                <c:pt idx="872">
                  <c:v>1742.7566621356295</c:v>
                </c:pt>
                <c:pt idx="873">
                  <c:v>1744.7575205582907</c:v>
                </c:pt>
                <c:pt idx="874">
                  <c:v>1746.7583789809514</c:v>
                </c:pt>
                <c:pt idx="875">
                  <c:v>1748.7592374036126</c:v>
                </c:pt>
                <c:pt idx="876">
                  <c:v>1750.7600958262733</c:v>
                </c:pt>
                <c:pt idx="877">
                  <c:v>1752.7609542489345</c:v>
                </c:pt>
                <c:pt idx="878">
                  <c:v>1754.7618126715952</c:v>
                </c:pt>
                <c:pt idx="879">
                  <c:v>1756.7626710942563</c:v>
                </c:pt>
                <c:pt idx="880">
                  <c:v>1758.7635295169171</c:v>
                </c:pt>
                <c:pt idx="881">
                  <c:v>1760.7643879395782</c:v>
                </c:pt>
                <c:pt idx="882">
                  <c:v>1762.7652463622389</c:v>
                </c:pt>
                <c:pt idx="883">
                  <c:v>1764.7661047849001</c:v>
                </c:pt>
                <c:pt idx="884">
                  <c:v>1766.7669632075608</c:v>
                </c:pt>
                <c:pt idx="885">
                  <c:v>1768.767821630222</c:v>
                </c:pt>
                <c:pt idx="886">
                  <c:v>1770.7686800528827</c:v>
                </c:pt>
                <c:pt idx="887">
                  <c:v>1772.7695384755439</c:v>
                </c:pt>
                <c:pt idx="888">
                  <c:v>1774.7703968982046</c:v>
                </c:pt>
                <c:pt idx="889">
                  <c:v>1776.7712553208657</c:v>
                </c:pt>
                <c:pt idx="890">
                  <c:v>1778.7721137435265</c:v>
                </c:pt>
                <c:pt idx="891">
                  <c:v>1780.7729721661876</c:v>
                </c:pt>
                <c:pt idx="892">
                  <c:v>1782.7738305888483</c:v>
                </c:pt>
                <c:pt idx="893">
                  <c:v>1784.7746890115095</c:v>
                </c:pt>
                <c:pt idx="894">
                  <c:v>1786.7755474341702</c:v>
                </c:pt>
                <c:pt idx="895">
                  <c:v>1788.7764058568314</c:v>
                </c:pt>
                <c:pt idx="896">
                  <c:v>1790.7772642794921</c:v>
                </c:pt>
                <c:pt idx="897">
                  <c:v>1792.7781227021533</c:v>
                </c:pt>
                <c:pt idx="898">
                  <c:v>1794.778981124814</c:v>
                </c:pt>
                <c:pt idx="899">
                  <c:v>1796.7798395474751</c:v>
                </c:pt>
                <c:pt idx="900">
                  <c:v>1798.7806979701359</c:v>
                </c:pt>
                <c:pt idx="901">
                  <c:v>1800.781556392797</c:v>
                </c:pt>
                <c:pt idx="902">
                  <c:v>1802.7824148154577</c:v>
                </c:pt>
                <c:pt idx="903">
                  <c:v>1804.7832732381189</c:v>
                </c:pt>
                <c:pt idx="904">
                  <c:v>1806.7841316607796</c:v>
                </c:pt>
                <c:pt idx="905">
                  <c:v>1808.7849900834408</c:v>
                </c:pt>
                <c:pt idx="906">
                  <c:v>1810.7858485061015</c:v>
                </c:pt>
                <c:pt idx="907">
                  <c:v>1812.7867069287627</c:v>
                </c:pt>
                <c:pt idx="908">
                  <c:v>1814.7875653514234</c:v>
                </c:pt>
                <c:pt idx="909">
                  <c:v>1816.7884237740845</c:v>
                </c:pt>
                <c:pt idx="910">
                  <c:v>1818.7892821967453</c:v>
                </c:pt>
                <c:pt idx="911">
                  <c:v>1820.7901406194064</c:v>
                </c:pt>
                <c:pt idx="912">
                  <c:v>1822.7909990420671</c:v>
                </c:pt>
                <c:pt idx="913">
                  <c:v>1824.7918574647283</c:v>
                </c:pt>
                <c:pt idx="914">
                  <c:v>1826.792715887389</c:v>
                </c:pt>
                <c:pt idx="915">
                  <c:v>1828.7935743100502</c:v>
                </c:pt>
                <c:pt idx="916">
                  <c:v>1830.7944327327109</c:v>
                </c:pt>
                <c:pt idx="917">
                  <c:v>1832.7952911553721</c:v>
                </c:pt>
                <c:pt idx="918">
                  <c:v>1834.7961495780328</c:v>
                </c:pt>
                <c:pt idx="919">
                  <c:v>1836.7970080006939</c:v>
                </c:pt>
                <c:pt idx="920">
                  <c:v>1838.7978664233547</c:v>
                </c:pt>
                <c:pt idx="921">
                  <c:v>1840.7987248460158</c:v>
                </c:pt>
                <c:pt idx="922">
                  <c:v>1842.7995832686765</c:v>
                </c:pt>
                <c:pt idx="923">
                  <c:v>1843.8000124800071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618272"/>
        <c:axId val="923619360"/>
      </c:scatterChart>
      <c:valAx>
        <c:axId val="92361827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VM Stress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3619360"/>
        <c:crosses val="autoZero"/>
        <c:crossBetween val="midCat"/>
      </c:valAx>
      <c:valAx>
        <c:axId val="92361936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 b="1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Arc Length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923618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5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359229</xdr:colOff>
      <xdr:row>20</xdr:row>
      <xdr:rowOff>29255</xdr:rowOff>
    </xdr:from>
    <xdr:to>
      <xdr:col>11</xdr:col>
      <xdr:colOff>54428</xdr:colOff>
      <xdr:row>37</xdr:row>
      <xdr:rowOff>19731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9525</xdr:colOff>
      <xdr:row>0</xdr:row>
      <xdr:rowOff>0</xdr:rowOff>
    </xdr:from>
    <xdr:to>
      <xdr:col>21</xdr:col>
      <xdr:colOff>363417</xdr:colOff>
      <xdr:row>33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9150" y="0"/>
          <a:ext cx="5306892" cy="5500688"/>
        </a:xfrm>
        <a:prstGeom prst="rect">
          <a:avLst/>
        </a:prstGeom>
      </xdr:spPr>
    </xdr:pic>
    <xdr:clientData/>
  </xdr:twoCellAnchor>
  <xdr:twoCellAnchor editAs="oneCell">
    <xdr:from>
      <xdr:col>7</xdr:col>
      <xdr:colOff>371475</xdr:colOff>
      <xdr:row>77</xdr:row>
      <xdr:rowOff>152400</xdr:rowOff>
    </xdr:from>
    <xdr:to>
      <xdr:col>16</xdr:col>
      <xdr:colOff>115767</xdr:colOff>
      <xdr:row>110</xdr:row>
      <xdr:rowOff>152399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0" y="12458700"/>
          <a:ext cx="5230692" cy="5343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4</xdr:row>
      <xdr:rowOff>0</xdr:rowOff>
    </xdr:from>
    <xdr:to>
      <xdr:col>7</xdr:col>
      <xdr:colOff>331133</xdr:colOff>
      <xdr:row>21</xdr:row>
      <xdr:rowOff>29006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647700"/>
          <a:ext cx="6029325" cy="27817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6</xdr:col>
      <xdr:colOff>86455</xdr:colOff>
      <xdr:row>75</xdr:row>
      <xdr:rowOff>68916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80294"/>
          <a:ext cx="5229955" cy="39909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0.08805</cdr:x>
      <cdr:y>0.24729</cdr:y>
    </cdr:from>
    <cdr:to>
      <cdr:x>0.88522</cdr:x>
      <cdr:y>0.24946</cdr:y>
    </cdr:to>
    <cdr:cxnSp macro="">
      <cdr:nvCxnSpPr>
        <cdr:cNvPr id="3" name="Straight Connector 2"/>
        <cdr:cNvCxnSpPr/>
      </cdr:nvCxnSpPr>
      <cdr:spPr bwMode="auto">
        <a:xfrm xmlns:a="http://schemas.openxmlformats.org/drawingml/2006/main" flipV="1">
          <a:off x="762000" y="1551214"/>
          <a:ext cx="6898821" cy="136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FF0000"/>
          </a:solidFill>
          <a:prstDash val="dash"/>
          <a:headEnd type="none" w="med" len="med"/>
          <a:tailEnd type="none" w="med" len="med"/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0.37421</cdr:x>
      <cdr:y>0.20824</cdr:y>
    </cdr:from>
    <cdr:to>
      <cdr:x>0.58648</cdr:x>
      <cdr:y>0.24946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238500" y="1306285"/>
          <a:ext cx="1836964" cy="2585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>
              <a:solidFill>
                <a:srgbClr val="FF0000"/>
              </a:solidFill>
            </a:rPr>
            <a:t>Yield Strength (125 ksi)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911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5:H43"/>
  <sheetViews>
    <sheetView topLeftCell="A31" workbookViewId="0">
      <selection activeCell="C43" sqref="C43"/>
    </sheetView>
  </sheetViews>
  <sheetFormatPr defaultRowHeight="12.75" x14ac:dyDescent="0.2"/>
  <cols>
    <col min="4" max="4" width="15.7109375" customWidth="1"/>
    <col min="6" max="6" width="11" bestFit="1" customWidth="1"/>
    <col min="7" max="7" width="11" customWidth="1"/>
    <col min="8" max="8" width="19.28515625" customWidth="1"/>
    <col min="9" max="9" width="11.140625" customWidth="1"/>
    <col min="10" max="11" width="10.7109375" customWidth="1"/>
    <col min="12" max="14" width="10.85546875" customWidth="1"/>
    <col min="15" max="15" width="13" customWidth="1"/>
    <col min="16" max="17" width="12.7109375" customWidth="1"/>
    <col min="18" max="18" width="11.42578125" bestFit="1" customWidth="1"/>
    <col min="19" max="19" width="10.140625" customWidth="1"/>
  </cols>
  <sheetData>
    <row r="15" spans="5:8" ht="12.75" customHeight="1" x14ac:dyDescent="0.2">
      <c r="E15" s="72" t="s">
        <v>177</v>
      </c>
      <c r="F15" s="72" t="s">
        <v>149</v>
      </c>
      <c r="G15" s="72"/>
      <c r="H15" s="72"/>
    </row>
    <row r="16" spans="5:8" ht="38.25" x14ac:dyDescent="0.2">
      <c r="E16" s="72"/>
      <c r="F16" s="20" t="s">
        <v>172</v>
      </c>
      <c r="G16" s="20" t="s">
        <v>173</v>
      </c>
      <c r="H16" s="20" t="s">
        <v>176</v>
      </c>
    </row>
    <row r="17" spans="5:8" x14ac:dyDescent="0.2">
      <c r="E17" s="16" t="s">
        <v>136</v>
      </c>
      <c r="F17" s="19">
        <v>789818</v>
      </c>
      <c r="G17" s="17">
        <f>Riser!C109</f>
        <v>549910.78414022457</v>
      </c>
      <c r="H17" s="17">
        <f>(F17-G17)/F17*100</f>
        <v>30.374999792328794</v>
      </c>
    </row>
    <row r="18" spans="5:8" x14ac:dyDescent="0.2">
      <c r="E18" s="16" t="s">
        <v>92</v>
      </c>
      <c r="F18" s="17">
        <f>F17*0.45</f>
        <v>355418.10000000003</v>
      </c>
      <c r="G18" s="17">
        <f>Riser!C110</f>
        <v>286570.32150115824</v>
      </c>
      <c r="H18" s="17">
        <f t="shared" ref="H18:H19" si="0">(F18-G18)/F18*100</f>
        <v>19.370926381870195</v>
      </c>
    </row>
    <row r="19" spans="5:8" x14ac:dyDescent="0.2">
      <c r="E19" s="16" t="s">
        <v>138</v>
      </c>
      <c r="F19" s="17">
        <f>F18/1000</f>
        <v>355.41810000000004</v>
      </c>
      <c r="G19" s="17">
        <f>Riser!C111</f>
        <v>286.57032150115833</v>
      </c>
      <c r="H19" s="17">
        <f t="shared" si="0"/>
        <v>19.37092638187017</v>
      </c>
    </row>
    <row r="21" spans="5:8" x14ac:dyDescent="0.2">
      <c r="E21" s="72" t="s">
        <v>177</v>
      </c>
      <c r="F21" s="72" t="s">
        <v>151</v>
      </c>
      <c r="G21" s="72"/>
      <c r="H21" s="72"/>
    </row>
    <row r="22" spans="5:8" ht="38.25" x14ac:dyDescent="0.2">
      <c r="E22" s="72"/>
      <c r="F22" s="20" t="s">
        <v>172</v>
      </c>
      <c r="G22" s="20" t="s">
        <v>173</v>
      </c>
      <c r="H22" s="20" t="s">
        <v>176</v>
      </c>
    </row>
    <row r="23" spans="5:8" x14ac:dyDescent="0.2">
      <c r="E23" s="16" t="s">
        <v>136</v>
      </c>
      <c r="F23" s="19">
        <f>F41-F29</f>
        <v>564156</v>
      </c>
      <c r="G23" s="17">
        <f>Riser!C106</f>
        <v>392793.41724301758</v>
      </c>
      <c r="H23" s="17">
        <f>(F23-G23)/F23*100</f>
        <v>30.375035053599081</v>
      </c>
    </row>
    <row r="24" spans="5:8" x14ac:dyDescent="0.2">
      <c r="E24" s="16" t="s">
        <v>92</v>
      </c>
      <c r="F24" s="17">
        <f>F23*0.45</f>
        <v>253870.2</v>
      </c>
      <c r="G24" s="17">
        <f>Riser!C107</f>
        <v>204693.08678654162</v>
      </c>
      <c r="H24" s="17">
        <f t="shared" ref="H24:H25" si="1">(F24-G24)/F24*100</f>
        <v>19.370967216104287</v>
      </c>
    </row>
    <row r="25" spans="5:8" x14ac:dyDescent="0.2">
      <c r="E25" s="16" t="s">
        <v>138</v>
      </c>
      <c r="F25" s="17">
        <f>F24/1000</f>
        <v>253.87020000000001</v>
      </c>
      <c r="G25" s="17">
        <f>Riser!C108</f>
        <v>204.6930867865417</v>
      </c>
      <c r="H25" s="17">
        <f t="shared" si="1"/>
        <v>19.370967216104258</v>
      </c>
    </row>
    <row r="27" spans="5:8" ht="12.75" customHeight="1" x14ac:dyDescent="0.2">
      <c r="E27" s="72" t="s">
        <v>177</v>
      </c>
      <c r="F27" s="72" t="s">
        <v>152</v>
      </c>
      <c r="G27" s="72"/>
      <c r="H27" s="72"/>
    </row>
    <row r="28" spans="5:8" ht="38.25" x14ac:dyDescent="0.2">
      <c r="E28" s="72"/>
      <c r="F28" s="20" t="s">
        <v>172</v>
      </c>
      <c r="G28" s="20" t="s">
        <v>173</v>
      </c>
      <c r="H28" s="20" t="s">
        <v>176</v>
      </c>
    </row>
    <row r="29" spans="5:8" x14ac:dyDescent="0.2">
      <c r="E29" s="16" t="s">
        <v>136</v>
      </c>
      <c r="F29" s="19">
        <v>1377418</v>
      </c>
      <c r="G29" s="17">
        <f>Riser!C103</f>
        <v>1565308.6969972602</v>
      </c>
      <c r="H29" s="17">
        <f>(F29-G29)/F29*100</f>
        <v>-13.640790014161293</v>
      </c>
    </row>
    <row r="30" spans="5:8" x14ac:dyDescent="0.2">
      <c r="E30" s="16" t="s">
        <v>92</v>
      </c>
      <c r="F30" s="17">
        <f>F29*0.45</f>
        <v>619838.1</v>
      </c>
      <c r="G30" s="17">
        <f>Riser!C104</f>
        <v>704388.9136487674</v>
      </c>
      <c r="H30" s="17">
        <f t="shared" ref="H30:H31" si="2">(F30-G30)/F30*100</f>
        <v>-13.640790014161347</v>
      </c>
    </row>
    <row r="31" spans="5:8" x14ac:dyDescent="0.2">
      <c r="E31" s="16" t="s">
        <v>138</v>
      </c>
      <c r="F31" s="17">
        <f>F30/1000</f>
        <v>619.83809999999994</v>
      </c>
      <c r="G31" s="17">
        <f>Riser!C105</f>
        <v>704.38891364876736</v>
      </c>
      <c r="H31" s="17">
        <f t="shared" si="2"/>
        <v>-13.640790014161347</v>
      </c>
    </row>
    <row r="33" spans="5:8" ht="12.75" customHeight="1" x14ac:dyDescent="0.2">
      <c r="E33" s="72" t="s">
        <v>177</v>
      </c>
      <c r="F33" s="72" t="s">
        <v>150</v>
      </c>
      <c r="G33" s="72"/>
      <c r="H33" s="72"/>
    </row>
    <row r="34" spans="5:8" ht="38.25" x14ac:dyDescent="0.2">
      <c r="E34" s="72"/>
      <c r="F34" s="20" t="s">
        <v>172</v>
      </c>
      <c r="G34" s="20" t="s">
        <v>173</v>
      </c>
      <c r="H34" s="20" t="s">
        <v>176</v>
      </c>
    </row>
    <row r="35" spans="5:8" x14ac:dyDescent="0.2">
      <c r="E35" s="16" t="s">
        <v>136</v>
      </c>
      <c r="F35" s="19">
        <v>1828576</v>
      </c>
      <c r="G35" s="17">
        <f>Riser!C97</f>
        <v>1839450.8252643945</v>
      </c>
      <c r="H35" s="17">
        <f>(F35-G35)/F35*100</f>
        <v>-0.59471551985777549</v>
      </c>
    </row>
    <row r="36" spans="5:8" x14ac:dyDescent="0.2">
      <c r="E36" s="16" t="s">
        <v>92</v>
      </c>
      <c r="F36" s="17">
        <f>F35*0.45</f>
        <v>822859.20000000007</v>
      </c>
      <c r="G36" s="17">
        <f>Riser!C98</f>
        <v>715317.52736897732</v>
      </c>
      <c r="H36" s="17">
        <f t="shared" ref="H36:H37" si="3">(F36-G36)/F36*100</f>
        <v>13.069267820183908</v>
      </c>
    </row>
    <row r="37" spans="5:8" x14ac:dyDescent="0.2">
      <c r="E37" s="16" t="s">
        <v>138</v>
      </c>
      <c r="F37" s="17">
        <f>F36/1000</f>
        <v>822.8592000000001</v>
      </c>
      <c r="G37" s="17">
        <f>Riser!C99</f>
        <v>715.31752736897738</v>
      </c>
      <c r="H37" s="17">
        <f t="shared" si="3"/>
        <v>13.069267820183903</v>
      </c>
    </row>
    <row r="39" spans="5:8" ht="12.75" customHeight="1" x14ac:dyDescent="0.2">
      <c r="E39" s="72" t="s">
        <v>177</v>
      </c>
      <c r="F39" s="72" t="s">
        <v>153</v>
      </c>
      <c r="G39" s="72"/>
      <c r="H39" s="72"/>
    </row>
    <row r="40" spans="5:8" ht="38.25" x14ac:dyDescent="0.2">
      <c r="E40" s="72"/>
      <c r="F40" s="20" t="s">
        <v>172</v>
      </c>
      <c r="G40" s="20" t="s">
        <v>173</v>
      </c>
      <c r="H40" s="20" t="s">
        <v>176</v>
      </c>
    </row>
    <row r="41" spans="5:8" x14ac:dyDescent="0.2">
      <c r="E41" s="16" t="s">
        <v>136</v>
      </c>
      <c r="F41" s="19">
        <v>1941574</v>
      </c>
      <c r="G41" s="17">
        <f>Riser!C100</f>
        <v>1958102.1142402778</v>
      </c>
      <c r="H41" s="17">
        <f>(F41-G41)/F41*100</f>
        <v>-0.85127397875526722</v>
      </c>
    </row>
    <row r="42" spans="5:8" x14ac:dyDescent="0.2">
      <c r="E42" s="16" t="s">
        <v>92</v>
      </c>
      <c r="F42" s="17">
        <f>F41*0.45</f>
        <v>873708.3</v>
      </c>
      <c r="G42" s="17">
        <f>Riser!C101</f>
        <v>909082.00043530902</v>
      </c>
      <c r="H42" s="17">
        <f t="shared" ref="H42:H43" si="4">(F42-G42)/F42*100</f>
        <v>-4.048685406251602</v>
      </c>
    </row>
    <row r="43" spans="5:8" x14ac:dyDescent="0.2">
      <c r="E43" s="16" t="s">
        <v>138</v>
      </c>
      <c r="F43" s="17">
        <f>F42/1000</f>
        <v>873.70830000000001</v>
      </c>
      <c r="G43" s="17">
        <f>Riser!C102</f>
        <v>909.08200043530906</v>
      </c>
      <c r="H43" s="17">
        <f t="shared" si="4"/>
        <v>-4.0486854062516109</v>
      </c>
    </row>
  </sheetData>
  <mergeCells count="10">
    <mergeCell ref="E15:E16"/>
    <mergeCell ref="E21:E22"/>
    <mergeCell ref="E27:E28"/>
    <mergeCell ref="E33:E34"/>
    <mergeCell ref="E39:E40"/>
    <mergeCell ref="F15:H15"/>
    <mergeCell ref="F21:H21"/>
    <mergeCell ref="F27:H27"/>
    <mergeCell ref="F33:H33"/>
    <mergeCell ref="F39:H3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topLeftCell="A7" workbookViewId="0">
      <selection activeCell="A15" sqref="A15"/>
    </sheetView>
  </sheetViews>
  <sheetFormatPr defaultRowHeight="12.75" x14ac:dyDescent="0.2"/>
  <cols>
    <col min="1" max="1" width="22.42578125" style="37" bestFit="1" customWidth="1"/>
    <col min="2" max="16384" width="9.140625" style="37"/>
  </cols>
  <sheetData>
    <row r="1" spans="1:10" x14ac:dyDescent="0.2">
      <c r="A1" s="35" t="s">
        <v>200</v>
      </c>
      <c r="B1" s="36" t="s">
        <v>201</v>
      </c>
    </row>
    <row r="3" spans="1:10" x14ac:dyDescent="0.2">
      <c r="C3" s="36" t="s">
        <v>215</v>
      </c>
      <c r="D3" s="36" t="s">
        <v>214</v>
      </c>
    </row>
    <row r="4" spans="1:10" x14ac:dyDescent="0.2">
      <c r="A4" s="36" t="s">
        <v>104</v>
      </c>
      <c r="B4" s="36" t="s">
        <v>101</v>
      </c>
      <c r="C4" s="38">
        <v>4500</v>
      </c>
      <c r="D4" s="38">
        <v>1529.5</v>
      </c>
    </row>
    <row r="5" spans="1:10" x14ac:dyDescent="0.2">
      <c r="A5" s="36"/>
      <c r="B5" s="36" t="s">
        <v>82</v>
      </c>
      <c r="C5" s="36">
        <f>C4*0.3048</f>
        <v>1371.6000000000001</v>
      </c>
      <c r="D5" s="36">
        <f>D4*0.3048</f>
        <v>466.19160000000005</v>
      </c>
      <c r="H5" s="36" t="s">
        <v>248</v>
      </c>
    </row>
    <row r="6" spans="1:10" x14ac:dyDescent="0.2">
      <c r="A6" s="36" t="s">
        <v>216</v>
      </c>
      <c r="B6" s="36" t="s">
        <v>82</v>
      </c>
      <c r="C6" s="37">
        <f>Riser!C47</f>
        <v>0.37464999999999998</v>
      </c>
      <c r="D6" s="37">
        <f>C6</f>
        <v>0.37464999999999998</v>
      </c>
      <c r="G6" s="36"/>
      <c r="H6" s="37">
        <f>(C6-C7)/2</f>
        <v>4.8457308923205628E-2</v>
      </c>
    </row>
    <row r="7" spans="1:10" x14ac:dyDescent="0.2">
      <c r="A7" s="36" t="s">
        <v>217</v>
      </c>
      <c r="B7" s="36" t="s">
        <v>82</v>
      </c>
      <c r="C7" s="37">
        <f>SQRT(C6^2-((Riser!C53+Riser!H53)*4/PI()))</f>
        <v>0.27773538215358873</v>
      </c>
      <c r="D7" s="37">
        <f>C7</f>
        <v>0.27773538215358873</v>
      </c>
      <c r="H7" s="37">
        <f>H6/0.0254</f>
        <v>1.9077680678427413</v>
      </c>
      <c r="I7" s="36" t="s">
        <v>246</v>
      </c>
      <c r="J7" s="39" t="s">
        <v>247</v>
      </c>
    </row>
    <row r="8" spans="1:10" x14ac:dyDescent="0.2">
      <c r="A8" s="36" t="s">
        <v>218</v>
      </c>
      <c r="B8" s="36" t="s">
        <v>221</v>
      </c>
      <c r="C8" s="38">
        <v>7.85</v>
      </c>
      <c r="D8" s="37">
        <f>C8</f>
        <v>7.85</v>
      </c>
    </row>
    <row r="9" spans="1:10" x14ac:dyDescent="0.2">
      <c r="A9" s="36" t="s">
        <v>239</v>
      </c>
      <c r="B9" s="36" t="s">
        <v>85</v>
      </c>
      <c r="C9" s="40">
        <f>PI()/4*(C6^2-C7^2)</f>
        <v>4.9657332951554785E-2</v>
      </c>
      <c r="D9" s="40">
        <f>PI()/4*(D6^2-D7^2)</f>
        <v>4.9657332951554785E-2</v>
      </c>
    </row>
    <row r="10" spans="1:10" x14ac:dyDescent="0.2">
      <c r="A10" s="36" t="s">
        <v>233</v>
      </c>
      <c r="B10" s="36" t="s">
        <v>232</v>
      </c>
      <c r="C10" s="40">
        <f>C9*C8</f>
        <v>0.38981006366970505</v>
      </c>
      <c r="D10" s="40">
        <f>D9*D8</f>
        <v>0.38981006366970505</v>
      </c>
    </row>
    <row r="11" spans="1:10" x14ac:dyDescent="0.2">
      <c r="A11" s="36"/>
      <c r="B11" s="36"/>
      <c r="C11" s="40"/>
      <c r="D11" s="40"/>
    </row>
    <row r="12" spans="1:10" x14ac:dyDescent="0.2">
      <c r="A12" s="36"/>
      <c r="B12" s="36"/>
      <c r="C12" s="36"/>
      <c r="D12" s="36"/>
    </row>
    <row r="13" spans="1:10" x14ac:dyDescent="0.2">
      <c r="C13" s="36"/>
      <c r="D13" s="36"/>
    </row>
    <row r="14" spans="1:10" x14ac:dyDescent="0.2">
      <c r="A14" s="36" t="s">
        <v>238</v>
      </c>
      <c r="B14" s="36" t="s">
        <v>82</v>
      </c>
      <c r="C14" s="41">
        <f>SQRT((PI()/4*(Riser!C55^2-'OrcaFlex Props'!C6^2)*Riser!C22/Riser!C20)*4/PI()+C6^2)</f>
        <v>1.1032821200853387</v>
      </c>
      <c r="D14" s="38">
        <v>0</v>
      </c>
    </row>
    <row r="15" spans="1:10" x14ac:dyDescent="0.2">
      <c r="A15" s="36" t="s">
        <v>219</v>
      </c>
      <c r="B15" s="36" t="s">
        <v>82</v>
      </c>
      <c r="C15" s="41">
        <f>(C14-C6)/2</f>
        <v>0.36431606004266937</v>
      </c>
      <c r="D15" s="38"/>
    </row>
    <row r="16" spans="1:10" x14ac:dyDescent="0.2">
      <c r="A16" s="36" t="s">
        <v>218</v>
      </c>
      <c r="B16" s="36" t="s">
        <v>221</v>
      </c>
      <c r="C16" s="37">
        <f>Riser!C14/1000</f>
        <v>0.47674800074009588</v>
      </c>
      <c r="D16" s="38">
        <v>0</v>
      </c>
    </row>
    <row r="17" spans="1:3" x14ac:dyDescent="0.2">
      <c r="A17" s="36" t="s">
        <v>240</v>
      </c>
      <c r="B17" s="36" t="s">
        <v>85</v>
      </c>
      <c r="C17" s="40">
        <f>PI()/4*(C14^2-C6^2)</f>
        <v>0.84577078873558798</v>
      </c>
    </row>
    <row r="18" spans="1:3" x14ac:dyDescent="0.2">
      <c r="A18" s="36" t="s">
        <v>241</v>
      </c>
      <c r="B18" s="36" t="s">
        <v>232</v>
      </c>
      <c r="C18" s="40">
        <f>C16*C17</f>
        <v>0.40321953261406557</v>
      </c>
    </row>
    <row r="19" spans="1:3" x14ac:dyDescent="0.2">
      <c r="A19" s="36"/>
      <c r="B19" s="36"/>
      <c r="C19" s="40"/>
    </row>
    <row r="20" spans="1:3" x14ac:dyDescent="0.2">
      <c r="A20" s="36" t="s">
        <v>220</v>
      </c>
      <c r="B20" s="36" t="s">
        <v>221</v>
      </c>
      <c r="C20" s="38">
        <v>1.0249999999999999</v>
      </c>
    </row>
    <row r="21" spans="1:3" x14ac:dyDescent="0.2">
      <c r="A21" s="36" t="s">
        <v>91</v>
      </c>
      <c r="B21" s="36" t="s">
        <v>85</v>
      </c>
      <c r="C21" s="38">
        <f>PI()/4*C7^2</f>
        <v>6.0583212969594548E-2</v>
      </c>
    </row>
    <row r="22" spans="1:3" x14ac:dyDescent="0.2">
      <c r="B22" s="36" t="s">
        <v>232</v>
      </c>
      <c r="C22" s="37">
        <f>C20*C21</f>
        <v>6.2097793293834407E-2</v>
      </c>
    </row>
    <row r="23" spans="1:3" x14ac:dyDescent="0.2">
      <c r="B23" s="36"/>
    </row>
    <row r="24" spans="1:3" x14ac:dyDescent="0.2">
      <c r="A24" s="36" t="s">
        <v>242</v>
      </c>
      <c r="B24" s="36" t="s">
        <v>232</v>
      </c>
      <c r="C24" s="37">
        <f>PI()/4*C14^2*1.025</f>
        <v>0.97991161802315574</v>
      </c>
    </row>
    <row r="25" spans="1:3" x14ac:dyDescent="0.2">
      <c r="A25" s="36"/>
      <c r="B25" s="36"/>
    </row>
    <row r="26" spans="1:3" x14ac:dyDescent="0.2">
      <c r="A26" s="36"/>
      <c r="B26" s="36" t="s">
        <v>232</v>
      </c>
      <c r="C26" s="37">
        <f>C10+C18+C22-C24</f>
        <v>-0.12478422844555082</v>
      </c>
    </row>
    <row r="28" spans="1:3" x14ac:dyDescent="0.2">
      <c r="A28" s="42" t="s">
        <v>202</v>
      </c>
      <c r="B28" s="42" t="s">
        <v>203</v>
      </c>
    </row>
    <row r="29" spans="1:3" x14ac:dyDescent="0.2">
      <c r="A29" s="42" t="s">
        <v>205</v>
      </c>
      <c r="B29" s="42" t="s">
        <v>204</v>
      </c>
    </row>
    <row r="30" spans="1:3" x14ac:dyDescent="0.2">
      <c r="A30" s="42"/>
      <c r="B30" s="42"/>
    </row>
    <row r="31" spans="1:3" x14ac:dyDescent="0.2">
      <c r="A31" s="42" t="s">
        <v>208</v>
      </c>
      <c r="B31" s="42" t="s">
        <v>206</v>
      </c>
    </row>
    <row r="32" spans="1:3" x14ac:dyDescent="0.2">
      <c r="A32" s="42" t="s">
        <v>207</v>
      </c>
      <c r="B32" s="42" t="s">
        <v>209</v>
      </c>
    </row>
    <row r="33" spans="1:2" x14ac:dyDescent="0.2">
      <c r="A33" s="42" t="s">
        <v>210</v>
      </c>
      <c r="B33" s="42" t="s">
        <v>211</v>
      </c>
    </row>
    <row r="34" spans="1:2" x14ac:dyDescent="0.2">
      <c r="A34" s="42" t="s">
        <v>212</v>
      </c>
      <c r="B34" s="42" t="s">
        <v>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0"/>
  <sheetViews>
    <sheetView zoomScaleNormal="100" workbookViewId="0">
      <selection activeCell="J9" sqref="J9"/>
    </sheetView>
  </sheetViews>
  <sheetFormatPr defaultRowHeight="12.75" x14ac:dyDescent="0.2"/>
  <cols>
    <col min="1" max="4" width="9.140625" style="37"/>
    <col min="5" max="5" width="9.85546875" style="37" customWidth="1"/>
    <col min="6" max="16384" width="9.140625" style="37"/>
  </cols>
  <sheetData>
    <row r="2" spans="1:13" x14ac:dyDescent="0.2">
      <c r="A2" s="37" t="s">
        <v>305</v>
      </c>
      <c r="J2" s="35" t="s">
        <v>308</v>
      </c>
    </row>
    <row r="3" spans="1:13" x14ac:dyDescent="0.2">
      <c r="A3" s="37" t="s">
        <v>304</v>
      </c>
      <c r="D3" s="38">
        <v>45</v>
      </c>
      <c r="E3" s="37" t="s">
        <v>82</v>
      </c>
      <c r="J3" s="36" t="s">
        <v>309</v>
      </c>
      <c r="L3" s="38">
        <v>5235</v>
      </c>
      <c r="M3" s="36" t="s">
        <v>184</v>
      </c>
    </row>
    <row r="4" spans="1:13" x14ac:dyDescent="0.2">
      <c r="A4" s="36" t="s">
        <v>306</v>
      </c>
      <c r="D4" s="38">
        <v>9.14</v>
      </c>
      <c r="E4" s="36" t="s">
        <v>82</v>
      </c>
      <c r="J4" s="36" t="s">
        <v>310</v>
      </c>
      <c r="L4" s="13">
        <f>C14-L3</f>
        <v>1074.3163306568731</v>
      </c>
      <c r="M4" s="36" t="s">
        <v>184</v>
      </c>
    </row>
    <row r="5" spans="1:13" x14ac:dyDescent="0.2">
      <c r="L5" s="13">
        <f>L4/9.81</f>
        <v>109.5123680588046</v>
      </c>
      <c r="M5" s="36" t="s">
        <v>183</v>
      </c>
    </row>
    <row r="6" spans="1:13" x14ac:dyDescent="0.2">
      <c r="L6" s="18">
        <f>L5/0.4536</f>
        <v>241.42938284568913</v>
      </c>
      <c r="M6" s="36" t="s">
        <v>311</v>
      </c>
    </row>
    <row r="8" spans="1:13" x14ac:dyDescent="0.2">
      <c r="G8" s="62"/>
      <c r="H8" s="62"/>
      <c r="I8" s="62"/>
      <c r="J8" s="62"/>
      <c r="K8" s="62"/>
    </row>
    <row r="9" spans="1:13" ht="38.25" x14ac:dyDescent="0.2">
      <c r="A9" s="47" t="s">
        <v>102</v>
      </c>
      <c r="B9" s="47"/>
      <c r="C9" s="63" t="s">
        <v>307</v>
      </c>
      <c r="D9" s="64" t="s">
        <v>104</v>
      </c>
      <c r="E9" s="65" t="s">
        <v>237</v>
      </c>
      <c r="G9" s="62"/>
      <c r="H9" s="62"/>
      <c r="I9" s="62"/>
      <c r="J9" s="62"/>
      <c r="K9" s="62"/>
    </row>
    <row r="10" spans="1:13" x14ac:dyDescent="0.2">
      <c r="A10" s="47"/>
      <c r="B10" s="47"/>
      <c r="C10" s="47" t="s">
        <v>103</v>
      </c>
      <c r="D10" s="47" t="s">
        <v>105</v>
      </c>
      <c r="E10" s="47" t="s">
        <v>103</v>
      </c>
      <c r="G10" s="62"/>
      <c r="H10" s="62"/>
      <c r="I10" s="62"/>
      <c r="J10" s="62"/>
      <c r="K10" s="62"/>
    </row>
    <row r="11" spans="1:13" x14ac:dyDescent="0.2">
      <c r="A11" s="47"/>
      <c r="B11" s="47"/>
      <c r="C11" s="47"/>
      <c r="D11" s="47"/>
      <c r="G11" s="62"/>
      <c r="H11" s="62"/>
      <c r="I11" s="62"/>
      <c r="J11" s="62"/>
      <c r="K11" s="62"/>
    </row>
    <row r="12" spans="1:13" x14ac:dyDescent="0.2">
      <c r="A12" s="46" t="s">
        <v>198</v>
      </c>
      <c r="B12" s="47"/>
      <c r="C12" s="29">
        <f>C13*0.99</f>
        <v>5621.6008506152739</v>
      </c>
      <c r="D12" s="29">
        <v>0</v>
      </c>
      <c r="E12" s="29">
        <f>C12/4</f>
        <v>1405.4002126538185</v>
      </c>
      <c r="G12" s="62"/>
      <c r="H12" s="62"/>
      <c r="I12" s="62"/>
      <c r="J12" s="62"/>
      <c r="K12" s="62"/>
    </row>
    <row r="13" spans="1:13" x14ac:dyDescent="0.2">
      <c r="A13" s="46" t="s">
        <v>199</v>
      </c>
      <c r="B13" s="47"/>
      <c r="C13" s="29">
        <f>C14*0.9</f>
        <v>5678.3846975911856</v>
      </c>
      <c r="D13" s="29">
        <f>D14-'Stroke &amp; Stretch'!I26</f>
        <v>28.800156936645507</v>
      </c>
      <c r="E13" s="29">
        <f t="shared" ref="E13:E16" si="0">C13/4</f>
        <v>1419.5961743977964</v>
      </c>
      <c r="G13" s="62"/>
      <c r="H13" s="62"/>
      <c r="I13" s="62"/>
      <c r="J13" s="62"/>
      <c r="K13" s="62"/>
    </row>
    <row r="14" spans="1:13" x14ac:dyDescent="0.2">
      <c r="A14" s="47" t="s">
        <v>99</v>
      </c>
      <c r="B14" s="47"/>
      <c r="C14" s="29">
        <f>Riser!C124</f>
        <v>6309.3163306568731</v>
      </c>
      <c r="D14" s="66">
        <f>D3-D4</f>
        <v>35.86</v>
      </c>
      <c r="E14" s="29">
        <f t="shared" si="0"/>
        <v>1577.3290826642183</v>
      </c>
      <c r="G14" s="62"/>
      <c r="H14" s="62"/>
      <c r="I14" s="62"/>
      <c r="J14" s="62"/>
      <c r="K14" s="62"/>
    </row>
    <row r="15" spans="1:13" x14ac:dyDescent="0.2">
      <c r="A15" s="47" t="s">
        <v>106</v>
      </c>
      <c r="B15" s="47"/>
      <c r="C15" s="29">
        <f>C14*1.2</f>
        <v>7571.1795967882472</v>
      </c>
      <c r="D15" s="29">
        <f>D14+'Stroke &amp; Stretch'!I27</f>
        <v>45.369254455566406</v>
      </c>
      <c r="E15" s="29">
        <f t="shared" si="0"/>
        <v>1892.7948991970618</v>
      </c>
      <c r="G15" s="62"/>
      <c r="H15" s="62"/>
      <c r="I15" s="62"/>
      <c r="J15" s="62"/>
      <c r="K15" s="62"/>
    </row>
    <row r="16" spans="1:13" x14ac:dyDescent="0.2">
      <c r="A16" s="47" t="s">
        <v>107</v>
      </c>
      <c r="B16" s="47"/>
      <c r="C16" s="29">
        <f>C15*10</f>
        <v>75711.79596788247</v>
      </c>
      <c r="D16" s="66">
        <f>D15+0.5</f>
        <v>45.869254455566406</v>
      </c>
      <c r="E16" s="29">
        <f t="shared" si="0"/>
        <v>18927.948991970617</v>
      </c>
      <c r="G16" s="62"/>
      <c r="H16" s="62"/>
      <c r="I16" s="62"/>
      <c r="J16" s="62"/>
      <c r="K16" s="62"/>
    </row>
    <row r="17" spans="1:11" x14ac:dyDescent="0.2">
      <c r="A17" s="47"/>
      <c r="B17" s="47"/>
      <c r="C17" s="47"/>
      <c r="D17" s="47"/>
      <c r="G17" s="62"/>
      <c r="H17" s="62"/>
      <c r="I17" s="62"/>
      <c r="J17" s="62"/>
      <c r="K17" s="62"/>
    </row>
    <row r="18" spans="1:11" x14ac:dyDescent="0.2">
      <c r="G18" s="62"/>
      <c r="H18" s="62"/>
      <c r="I18" s="62"/>
      <c r="J18" s="62"/>
      <c r="K18" s="62"/>
    </row>
    <row r="39" spans="1:2" x14ac:dyDescent="0.2">
      <c r="A39" s="42"/>
      <c r="B39" s="42"/>
    </row>
    <row r="40" spans="1:2" x14ac:dyDescent="0.2">
      <c r="A40" s="42"/>
      <c r="B40" s="4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24"/>
  <sheetViews>
    <sheetView topLeftCell="A25" zoomScale="85" zoomScaleNormal="85" workbookViewId="0"/>
  </sheetViews>
  <sheetFormatPr defaultRowHeight="12.75" x14ac:dyDescent="0.2"/>
  <cols>
    <col min="1" max="1" width="39.85546875" style="37" bestFit="1" customWidth="1"/>
    <col min="2" max="2" width="9.140625" style="37"/>
    <col min="3" max="3" width="16.7109375" style="37" bestFit="1" customWidth="1"/>
    <col min="4" max="4" width="13.42578125" style="37" bestFit="1" customWidth="1"/>
    <col min="5" max="5" width="9.140625" style="37"/>
    <col min="6" max="6" width="29.5703125" style="37" customWidth="1"/>
    <col min="7" max="16384" width="9.140625" style="37"/>
  </cols>
  <sheetData>
    <row r="2" spans="1:13" x14ac:dyDescent="0.2">
      <c r="A2" s="35" t="s">
        <v>111</v>
      </c>
      <c r="F2" s="35"/>
    </row>
    <row r="3" spans="1:13" x14ac:dyDescent="0.2">
      <c r="A3" s="37" t="s">
        <v>89</v>
      </c>
      <c r="B3" s="37" t="s">
        <v>116</v>
      </c>
      <c r="C3" s="38">
        <v>490</v>
      </c>
      <c r="F3" s="35"/>
      <c r="M3" s="36" t="s">
        <v>123</v>
      </c>
    </row>
    <row r="4" spans="1:13" x14ac:dyDescent="0.2">
      <c r="B4" s="36" t="s">
        <v>88</v>
      </c>
      <c r="C4" s="56">
        <f>C3*0.45/0.3048^3</f>
        <v>7786.8840120882332</v>
      </c>
      <c r="G4" s="36"/>
      <c r="H4" s="38"/>
      <c r="M4" s="36" t="s">
        <v>123</v>
      </c>
    </row>
    <row r="5" spans="1:13" x14ac:dyDescent="0.2">
      <c r="A5" s="37" t="s">
        <v>108</v>
      </c>
      <c r="B5" s="37" t="s">
        <v>109</v>
      </c>
      <c r="C5" s="38">
        <v>125</v>
      </c>
      <c r="H5" s="38"/>
      <c r="M5" s="36" t="s">
        <v>123</v>
      </c>
    </row>
    <row r="6" spans="1:13" x14ac:dyDescent="0.2">
      <c r="B6" s="37" t="s">
        <v>110</v>
      </c>
      <c r="C6" s="37">
        <f>C5*6.897</f>
        <v>862.125</v>
      </c>
      <c r="M6" s="36" t="s">
        <v>123</v>
      </c>
    </row>
    <row r="7" spans="1:13" x14ac:dyDescent="0.2">
      <c r="A7" s="36" t="s">
        <v>119</v>
      </c>
      <c r="B7" s="36" t="s">
        <v>120</v>
      </c>
      <c r="C7" s="38">
        <v>8.5500000000000007</v>
      </c>
      <c r="F7" s="36"/>
      <c r="G7" s="36"/>
      <c r="H7" s="38"/>
      <c r="M7" s="36" t="s">
        <v>123</v>
      </c>
    </row>
    <row r="8" spans="1:13" x14ac:dyDescent="0.2">
      <c r="A8" s="36"/>
      <c r="B8" s="36" t="s">
        <v>112</v>
      </c>
      <c r="C8" s="56">
        <f>C7*119.883040935672</f>
        <v>1024.9999999999957</v>
      </c>
      <c r="F8" s="36"/>
      <c r="G8" s="36"/>
      <c r="H8" s="38"/>
      <c r="M8" s="36" t="s">
        <v>123</v>
      </c>
    </row>
    <row r="9" spans="1:13" x14ac:dyDescent="0.2">
      <c r="A9" s="36" t="s">
        <v>121</v>
      </c>
      <c r="B9" s="36" t="s">
        <v>120</v>
      </c>
      <c r="C9" s="38">
        <v>9</v>
      </c>
      <c r="F9" s="36"/>
      <c r="G9" s="36"/>
      <c r="H9" s="38"/>
      <c r="M9" s="36" t="s">
        <v>123</v>
      </c>
    </row>
    <row r="10" spans="1:13" x14ac:dyDescent="0.2">
      <c r="A10" s="36"/>
      <c r="B10" s="36" t="s">
        <v>112</v>
      </c>
      <c r="C10" s="56">
        <f>C9*119.883040935672</f>
        <v>1078.9473684210479</v>
      </c>
      <c r="F10" s="36"/>
      <c r="G10" s="36"/>
      <c r="H10" s="38"/>
      <c r="M10" s="36" t="s">
        <v>123</v>
      </c>
    </row>
    <row r="11" spans="1:13" x14ac:dyDescent="0.2">
      <c r="A11" s="36" t="s">
        <v>122</v>
      </c>
      <c r="B11" s="36" t="s">
        <v>120</v>
      </c>
      <c r="C11" s="38">
        <v>9</v>
      </c>
      <c r="F11" s="36"/>
      <c r="G11" s="36"/>
      <c r="H11" s="38"/>
      <c r="M11" s="36" t="s">
        <v>123</v>
      </c>
    </row>
    <row r="12" spans="1:13" x14ac:dyDescent="0.2">
      <c r="B12" s="36" t="s">
        <v>112</v>
      </c>
      <c r="C12" s="56">
        <f>C11*119.883040935672</f>
        <v>1078.9473684210479</v>
      </c>
      <c r="F12" s="36"/>
      <c r="G12" s="36"/>
      <c r="H12" s="38"/>
      <c r="M12" s="36" t="s">
        <v>123</v>
      </c>
    </row>
    <row r="13" spans="1:13" x14ac:dyDescent="0.2">
      <c r="A13" s="36" t="s">
        <v>124</v>
      </c>
      <c r="B13" s="37" t="s">
        <v>116</v>
      </c>
      <c r="C13" s="38">
        <v>30</v>
      </c>
      <c r="F13" s="36"/>
      <c r="G13" s="36"/>
      <c r="H13" s="38"/>
      <c r="M13" s="36" t="s">
        <v>123</v>
      </c>
    </row>
    <row r="14" spans="1:13" x14ac:dyDescent="0.2">
      <c r="A14" s="36"/>
      <c r="B14" s="36" t="s">
        <v>88</v>
      </c>
      <c r="C14" s="56">
        <f>C13*0.45/0.3048^3</f>
        <v>476.7480007400959</v>
      </c>
      <c r="F14" s="36"/>
      <c r="G14" s="36"/>
      <c r="M14" s="36" t="s">
        <v>123</v>
      </c>
    </row>
    <row r="15" spans="1:13" x14ac:dyDescent="0.2">
      <c r="A15" s="36"/>
      <c r="B15" s="36"/>
      <c r="C15" s="56"/>
      <c r="F15" s="36"/>
      <c r="G15" s="36"/>
      <c r="M15" s="36" t="s">
        <v>123</v>
      </c>
    </row>
    <row r="16" spans="1:13" x14ac:dyDescent="0.2">
      <c r="A16" s="35" t="s">
        <v>132</v>
      </c>
      <c r="B16" s="36"/>
      <c r="C16" s="56"/>
      <c r="F16" s="36"/>
      <c r="G16" s="36"/>
      <c r="M16" s="36" t="s">
        <v>123</v>
      </c>
    </row>
    <row r="17" spans="1:13" x14ac:dyDescent="0.2">
      <c r="A17" s="37" t="s">
        <v>115</v>
      </c>
      <c r="B17" s="36" t="s">
        <v>118</v>
      </c>
      <c r="C17" s="38">
        <v>60</v>
      </c>
      <c r="F17" s="36"/>
      <c r="G17" s="36"/>
      <c r="M17" s="36" t="s">
        <v>123</v>
      </c>
    </row>
    <row r="18" spans="1:13" x14ac:dyDescent="0.2">
      <c r="A18" s="36" t="s">
        <v>130</v>
      </c>
      <c r="B18" s="36" t="s">
        <v>118</v>
      </c>
      <c r="C18" s="38">
        <v>20</v>
      </c>
      <c r="F18" s="36"/>
      <c r="M18" s="36" t="s">
        <v>123</v>
      </c>
    </row>
    <row r="19" spans="1:13" x14ac:dyDescent="0.2">
      <c r="A19" s="36" t="s">
        <v>131</v>
      </c>
      <c r="B19" s="36" t="s">
        <v>118</v>
      </c>
      <c r="C19" s="36">
        <f>C17+C18</f>
        <v>80</v>
      </c>
      <c r="E19" s="36"/>
      <c r="F19" s="36"/>
      <c r="M19" s="36" t="s">
        <v>123</v>
      </c>
    </row>
    <row r="20" spans="1:13" x14ac:dyDescent="0.2">
      <c r="A20" s="36" t="s">
        <v>140</v>
      </c>
      <c r="B20" s="36" t="s">
        <v>101</v>
      </c>
      <c r="C20" s="38">
        <v>75</v>
      </c>
      <c r="F20" s="36"/>
      <c r="M20" s="36" t="s">
        <v>123</v>
      </c>
    </row>
    <row r="21" spans="1:13" x14ac:dyDescent="0.2">
      <c r="A21" s="36"/>
      <c r="B21" s="36" t="s">
        <v>82</v>
      </c>
      <c r="C21" s="36">
        <f>C20*0.3048</f>
        <v>22.86</v>
      </c>
      <c r="F21" s="36"/>
      <c r="M21" s="36" t="s">
        <v>178</v>
      </c>
    </row>
    <row r="22" spans="1:13" x14ac:dyDescent="0.2">
      <c r="A22" s="37" t="s">
        <v>114</v>
      </c>
      <c r="B22" s="36" t="s">
        <v>101</v>
      </c>
      <c r="C22" s="38">
        <v>60</v>
      </c>
      <c r="F22" s="36"/>
      <c r="M22" s="36" t="s">
        <v>178</v>
      </c>
    </row>
    <row r="23" spans="1:13" x14ac:dyDescent="0.2">
      <c r="B23" s="36" t="s">
        <v>82</v>
      </c>
      <c r="C23" s="36">
        <f>C22*0.3048</f>
        <v>18.288</v>
      </c>
      <c r="F23" s="36"/>
      <c r="M23" s="36" t="s">
        <v>178</v>
      </c>
    </row>
    <row r="24" spans="1:13" x14ac:dyDescent="0.2">
      <c r="A24" s="36"/>
      <c r="B24" s="36"/>
      <c r="C24" s="36"/>
      <c r="F24" s="36"/>
      <c r="G24" s="36"/>
      <c r="M24" s="36" t="s">
        <v>178</v>
      </c>
    </row>
    <row r="25" spans="1:13" x14ac:dyDescent="0.2">
      <c r="A25" s="35" t="s">
        <v>100</v>
      </c>
      <c r="B25" s="36" t="s">
        <v>101</v>
      </c>
      <c r="C25" s="38">
        <v>6000</v>
      </c>
      <c r="F25" s="36"/>
      <c r="G25" s="36"/>
      <c r="M25" s="36" t="s">
        <v>178</v>
      </c>
    </row>
    <row r="26" spans="1:13" x14ac:dyDescent="0.2">
      <c r="A26" s="36"/>
      <c r="B26" s="36" t="s">
        <v>82</v>
      </c>
      <c r="C26" s="36">
        <f>C25*0.3048</f>
        <v>1828.8000000000002</v>
      </c>
      <c r="F26" s="36"/>
      <c r="G26" s="36"/>
      <c r="M26" s="36" t="s">
        <v>179</v>
      </c>
    </row>
    <row r="27" spans="1:13" x14ac:dyDescent="0.2">
      <c r="A27" s="36" t="s">
        <v>133</v>
      </c>
      <c r="B27" s="36" t="s">
        <v>101</v>
      </c>
      <c r="C27" s="38">
        <v>70</v>
      </c>
      <c r="F27" s="36"/>
      <c r="G27" s="36"/>
      <c r="M27" s="36" t="s">
        <v>179</v>
      </c>
    </row>
    <row r="28" spans="1:13" x14ac:dyDescent="0.2">
      <c r="A28" s="36"/>
      <c r="B28" s="36" t="s">
        <v>82</v>
      </c>
      <c r="C28" s="36">
        <f>C27*0.3048</f>
        <v>21.336000000000002</v>
      </c>
      <c r="F28" s="36"/>
      <c r="G28" s="36"/>
      <c r="M28" s="36"/>
    </row>
    <row r="29" spans="1:13" x14ac:dyDescent="0.2">
      <c r="A29" s="36" t="s">
        <v>161</v>
      </c>
      <c r="B29" s="36" t="s">
        <v>101</v>
      </c>
      <c r="C29" s="36">
        <f>C25+C27</f>
        <v>6070</v>
      </c>
      <c r="F29" s="36"/>
      <c r="G29" s="36"/>
      <c r="M29" s="36"/>
    </row>
    <row r="30" spans="1:13" x14ac:dyDescent="0.2">
      <c r="A30" s="36"/>
      <c r="B30" s="36" t="s">
        <v>82</v>
      </c>
      <c r="C30" s="36">
        <f>C29*0.3048</f>
        <v>1850.1360000000002</v>
      </c>
      <c r="F30" s="36"/>
      <c r="G30" s="36"/>
      <c r="M30" s="36"/>
    </row>
    <row r="31" spans="1:13" x14ac:dyDescent="0.2">
      <c r="A31" s="35" t="s">
        <v>134</v>
      </c>
      <c r="B31" s="36"/>
      <c r="C31" s="36"/>
      <c r="F31" s="36"/>
      <c r="G31" s="36"/>
      <c r="M31" s="36"/>
    </row>
    <row r="32" spans="1:13" x14ac:dyDescent="0.2">
      <c r="A32" s="36" t="s">
        <v>135</v>
      </c>
      <c r="B32" s="36" t="s">
        <v>136</v>
      </c>
      <c r="C32" s="38">
        <v>0</v>
      </c>
      <c r="F32" s="36"/>
      <c r="G32" s="36"/>
      <c r="M32" s="36"/>
    </row>
    <row r="33" spans="1:13" x14ac:dyDescent="0.2">
      <c r="A33" s="36"/>
      <c r="B33" s="36" t="s">
        <v>92</v>
      </c>
      <c r="C33" s="37">
        <f>C32*0.453592</f>
        <v>0</v>
      </c>
      <c r="F33" s="36"/>
      <c r="G33" s="36"/>
      <c r="M33" s="36"/>
    </row>
    <row r="34" spans="1:13" x14ac:dyDescent="0.2">
      <c r="A34" s="36"/>
      <c r="B34" s="36" t="s">
        <v>138</v>
      </c>
      <c r="C34" s="37">
        <f>C33/1000</f>
        <v>0</v>
      </c>
      <c r="F34" s="36"/>
      <c r="G34" s="36"/>
      <c r="M34" s="36"/>
    </row>
    <row r="35" spans="1:13" x14ac:dyDescent="0.2">
      <c r="A35" s="36" t="s">
        <v>137</v>
      </c>
      <c r="B35" s="36" t="s">
        <v>136</v>
      </c>
      <c r="C35" s="38">
        <v>250000</v>
      </c>
      <c r="F35" s="36"/>
      <c r="G35" s="36"/>
      <c r="M35" s="36"/>
    </row>
    <row r="36" spans="1:13" x14ac:dyDescent="0.2">
      <c r="A36" s="36"/>
      <c r="B36" s="36" t="s">
        <v>92</v>
      </c>
      <c r="C36" s="37">
        <f>C35*0.453592</f>
        <v>113398</v>
      </c>
      <c r="F36" s="36"/>
      <c r="G36" s="36"/>
      <c r="M36" s="36"/>
    </row>
    <row r="37" spans="1:13" x14ac:dyDescent="0.2">
      <c r="A37" s="36"/>
      <c r="B37" s="36" t="s">
        <v>138</v>
      </c>
      <c r="C37" s="37">
        <f>C36/1000</f>
        <v>113.398</v>
      </c>
      <c r="F37" s="36"/>
      <c r="G37" s="36"/>
      <c r="M37" s="36"/>
    </row>
    <row r="38" spans="1:13" x14ac:dyDescent="0.2">
      <c r="A38" s="35" t="s">
        <v>164</v>
      </c>
      <c r="B38" s="36"/>
      <c r="F38" s="36"/>
      <c r="G38" s="36"/>
      <c r="M38" s="36"/>
    </row>
    <row r="39" spans="1:13" x14ac:dyDescent="0.2">
      <c r="A39" s="36" t="s">
        <v>142</v>
      </c>
      <c r="B39" s="36" t="s">
        <v>113</v>
      </c>
      <c r="C39" s="38">
        <v>225</v>
      </c>
      <c r="F39" s="36"/>
      <c r="G39" s="36"/>
      <c r="M39" s="36"/>
    </row>
    <row r="40" spans="1:13" x14ac:dyDescent="0.2">
      <c r="B40" s="36" t="s">
        <v>92</v>
      </c>
      <c r="C40" s="37">
        <f>C39*0.453592</f>
        <v>102.0582</v>
      </c>
      <c r="F40" s="36"/>
      <c r="G40" s="36"/>
      <c r="M40" s="36"/>
    </row>
    <row r="41" spans="1:13" x14ac:dyDescent="0.2">
      <c r="B41" s="36" t="s">
        <v>138</v>
      </c>
      <c r="C41" s="37">
        <f>C40/1000</f>
        <v>0.1020582</v>
      </c>
      <c r="F41" s="36"/>
      <c r="G41" s="36"/>
      <c r="M41" s="36"/>
    </row>
    <row r="42" spans="1:13" x14ac:dyDescent="0.2">
      <c r="A42" s="36" t="s">
        <v>97</v>
      </c>
      <c r="B42" s="36"/>
      <c r="F42" s="36"/>
      <c r="G42" s="36"/>
      <c r="M42" s="36"/>
    </row>
    <row r="43" spans="1:13" x14ac:dyDescent="0.2">
      <c r="A43" s="36" t="s">
        <v>93</v>
      </c>
      <c r="B43" s="36" t="s">
        <v>118</v>
      </c>
      <c r="C43" s="38">
        <v>1.4</v>
      </c>
      <c r="F43" s="36"/>
      <c r="G43" s="36"/>
      <c r="M43" s="36"/>
    </row>
    <row r="45" spans="1:13" x14ac:dyDescent="0.2">
      <c r="A45" s="35" t="s">
        <v>128</v>
      </c>
      <c r="F45" s="35" t="s">
        <v>127</v>
      </c>
    </row>
    <row r="46" spans="1:13" x14ac:dyDescent="0.2">
      <c r="A46" s="36" t="s">
        <v>156</v>
      </c>
      <c r="B46" s="36" t="s">
        <v>81</v>
      </c>
      <c r="C46" s="38">
        <v>14.75</v>
      </c>
      <c r="F46" s="36" t="s">
        <v>162</v>
      </c>
      <c r="G46" s="36" t="s">
        <v>81</v>
      </c>
      <c r="H46" s="38">
        <v>11.75</v>
      </c>
    </row>
    <row r="47" spans="1:13" x14ac:dyDescent="0.2">
      <c r="B47" s="36" t="s">
        <v>82</v>
      </c>
      <c r="C47" s="37">
        <f>C46*0.0254</f>
        <v>0.37464999999999998</v>
      </c>
      <c r="G47" s="36" t="s">
        <v>82</v>
      </c>
      <c r="H47" s="37">
        <f>H46*0.0254</f>
        <v>0.29844999999999999</v>
      </c>
    </row>
    <row r="48" spans="1:13" x14ac:dyDescent="0.2">
      <c r="A48" s="36" t="s">
        <v>154</v>
      </c>
      <c r="B48" s="36" t="s">
        <v>81</v>
      </c>
      <c r="C48" s="38">
        <v>1</v>
      </c>
      <c r="F48" s="36" t="s">
        <v>155</v>
      </c>
      <c r="G48" s="36" t="s">
        <v>81</v>
      </c>
      <c r="H48" s="38">
        <v>1</v>
      </c>
    </row>
    <row r="49" spans="1:8" x14ac:dyDescent="0.2">
      <c r="B49" s="36" t="s">
        <v>82</v>
      </c>
      <c r="C49" s="37">
        <f>C48*0.0254</f>
        <v>2.5399999999999999E-2</v>
      </c>
      <c r="G49" s="36" t="s">
        <v>82</v>
      </c>
      <c r="H49" s="37">
        <f>H48*0.0254</f>
        <v>2.5399999999999999E-2</v>
      </c>
    </row>
    <row r="50" spans="1:8" x14ac:dyDescent="0.2">
      <c r="A50" s="36" t="s">
        <v>157</v>
      </c>
      <c r="B50" s="36" t="s">
        <v>81</v>
      </c>
      <c r="C50" s="36">
        <f>C46-C48*2</f>
        <v>12.75</v>
      </c>
      <c r="F50" s="36" t="s">
        <v>163</v>
      </c>
      <c r="G50" s="36" t="s">
        <v>81</v>
      </c>
      <c r="H50" s="38">
        <f>H46-H48*2</f>
        <v>9.75</v>
      </c>
    </row>
    <row r="51" spans="1:8" x14ac:dyDescent="0.2">
      <c r="B51" s="36" t="s">
        <v>82</v>
      </c>
      <c r="C51" s="37">
        <f>C50*0.0254</f>
        <v>0.32384999999999997</v>
      </c>
      <c r="G51" s="36" t="s">
        <v>82</v>
      </c>
      <c r="H51" s="37">
        <f>H50*0.0254</f>
        <v>0.24764999999999998</v>
      </c>
    </row>
    <row r="52" spans="1:8" x14ac:dyDescent="0.2">
      <c r="A52" s="36" t="s">
        <v>158</v>
      </c>
      <c r="B52" s="36" t="s">
        <v>84</v>
      </c>
      <c r="C52" s="37">
        <f>PI()/4*(C46^2-C50^2)</f>
        <v>43.196898986859658</v>
      </c>
      <c r="F52" s="36" t="s">
        <v>83</v>
      </c>
      <c r="G52" s="36" t="s">
        <v>84</v>
      </c>
      <c r="H52" s="37">
        <f>PI()/4*(H46^2-H50^2)</f>
        <v>33.772121026090275</v>
      </c>
    </row>
    <row r="53" spans="1:8" x14ac:dyDescent="0.2">
      <c r="B53" s="36" t="s">
        <v>85</v>
      </c>
      <c r="C53" s="37">
        <f>PI()/4*(C47^2-C51^2)</f>
        <v>2.7868911350362371E-2</v>
      </c>
      <c r="G53" s="36" t="s">
        <v>85</v>
      </c>
      <c r="H53" s="37">
        <f>PI()/4*(H47^2-H51^2)</f>
        <v>2.1788421601192404E-2</v>
      </c>
    </row>
    <row r="54" spans="1:8" x14ac:dyDescent="0.2">
      <c r="A54" s="36" t="s">
        <v>159</v>
      </c>
      <c r="B54" s="36" t="s">
        <v>81</v>
      </c>
      <c r="C54" s="38">
        <v>48</v>
      </c>
      <c r="F54" s="57" t="s">
        <v>91</v>
      </c>
      <c r="G54" s="36" t="s">
        <v>86</v>
      </c>
      <c r="H54" s="37">
        <f>PI()/4*(H50^2)</f>
        <v>74.661912907969921</v>
      </c>
    </row>
    <row r="55" spans="1:8" x14ac:dyDescent="0.2">
      <c r="A55" s="36"/>
      <c r="B55" s="36" t="s">
        <v>82</v>
      </c>
      <c r="C55" s="13">
        <f>C54*0.0254</f>
        <v>1.2191999999999998</v>
      </c>
      <c r="G55" s="57" t="s">
        <v>87</v>
      </c>
      <c r="H55" s="37">
        <f>PI()/4*(H51^2)</f>
        <v>4.8168879731705874E-2</v>
      </c>
    </row>
    <row r="56" spans="1:8" x14ac:dyDescent="0.2">
      <c r="A56" s="36" t="s">
        <v>160</v>
      </c>
      <c r="B56" s="36" t="s">
        <v>86</v>
      </c>
      <c r="C56" s="13">
        <f>PI()/4*(C54^2-C46^2)</f>
        <v>1638.6841805435636</v>
      </c>
      <c r="D56" s="42"/>
      <c r="G56" s="36"/>
    </row>
    <row r="57" spans="1:8" x14ac:dyDescent="0.2">
      <c r="B57" s="36" t="s">
        <v>87</v>
      </c>
      <c r="C57" s="13">
        <f>PI()/4*(C55^2-C47^2)</f>
        <v>1.0572134859194853</v>
      </c>
      <c r="D57" s="42"/>
      <c r="G57" s="36"/>
    </row>
    <row r="58" spans="1:8" x14ac:dyDescent="0.2">
      <c r="B58" s="36"/>
      <c r="C58" s="13"/>
      <c r="D58" s="42"/>
      <c r="G58" s="36"/>
    </row>
    <row r="59" spans="1:8" x14ac:dyDescent="0.2">
      <c r="A59" s="36" t="s">
        <v>245</v>
      </c>
      <c r="B59" s="36" t="s">
        <v>126</v>
      </c>
      <c r="C59" s="15">
        <f>PI()/4*C22*(C54^2)/12^2</f>
        <v>753.98223686155029</v>
      </c>
      <c r="D59" s="42"/>
    </row>
    <row r="60" spans="1:8" x14ac:dyDescent="0.2">
      <c r="B60" s="36" t="s">
        <v>125</v>
      </c>
      <c r="C60" s="24">
        <f>PI()/4*C23*(C55^2)</f>
        <v>21.350399334301525</v>
      </c>
      <c r="D60" s="42"/>
    </row>
    <row r="61" spans="1:8" x14ac:dyDescent="0.2">
      <c r="C61" s="13"/>
    </row>
    <row r="62" spans="1:8" x14ac:dyDescent="0.2">
      <c r="A62" s="36" t="s">
        <v>165</v>
      </c>
      <c r="B62" s="36" t="s">
        <v>117</v>
      </c>
      <c r="C62" s="13">
        <f>$C$3*C52/12^2</f>
        <v>146.98944794139746</v>
      </c>
      <c r="F62" s="36" t="s">
        <v>166</v>
      </c>
      <c r="G62" s="36" t="s">
        <v>117</v>
      </c>
      <c r="H62" s="37">
        <f>$C$3*H52/12^2</f>
        <v>114.91902293600164</v>
      </c>
    </row>
    <row r="63" spans="1:8" x14ac:dyDescent="0.2">
      <c r="B63" s="36" t="s">
        <v>90</v>
      </c>
      <c r="C63" s="13">
        <f>$C$4*C53</f>
        <v>217.01198022844105</v>
      </c>
      <c r="G63" s="36" t="s">
        <v>90</v>
      </c>
      <c r="H63" s="37">
        <f>$C$4*H53</f>
        <v>169.66391181496303</v>
      </c>
    </row>
    <row r="64" spans="1:8" x14ac:dyDescent="0.2">
      <c r="B64" s="36" t="s">
        <v>139</v>
      </c>
      <c r="C64" s="13">
        <f>C63/1000</f>
        <v>0.21701198022844104</v>
      </c>
      <c r="G64" s="36" t="s">
        <v>139</v>
      </c>
      <c r="H64" s="37">
        <f>H63/1000</f>
        <v>0.16966391181496304</v>
      </c>
    </row>
    <row r="65" spans="1:8" x14ac:dyDescent="0.2">
      <c r="A65" s="36" t="s">
        <v>141</v>
      </c>
      <c r="B65" s="36" t="s">
        <v>136</v>
      </c>
      <c r="C65" s="13">
        <f>C62*$C$20</f>
        <v>11024.208595604809</v>
      </c>
      <c r="F65" s="36" t="s">
        <v>167</v>
      </c>
      <c r="G65" s="36" t="s">
        <v>136</v>
      </c>
      <c r="H65" s="37">
        <f>H62*$C$20</f>
        <v>8618.9267202001229</v>
      </c>
    </row>
    <row r="66" spans="1:8" x14ac:dyDescent="0.2">
      <c r="B66" s="36" t="s">
        <v>92</v>
      </c>
      <c r="C66" s="13">
        <f>C63*$C$21</f>
        <v>4960.8938680221618</v>
      </c>
      <c r="G66" s="36" t="s">
        <v>92</v>
      </c>
      <c r="H66" s="37">
        <f>H63*$C$21</f>
        <v>3878.5170240900547</v>
      </c>
    </row>
    <row r="67" spans="1:8" x14ac:dyDescent="0.2">
      <c r="B67" s="36" t="s">
        <v>138</v>
      </c>
      <c r="C67" s="13">
        <f>C66/1000</f>
        <v>4.9608938680221621</v>
      </c>
      <c r="G67" s="36" t="s">
        <v>138</v>
      </c>
      <c r="H67" s="37">
        <f>H66/1000</f>
        <v>3.8785170240900548</v>
      </c>
    </row>
    <row r="68" spans="1:8" x14ac:dyDescent="0.2">
      <c r="A68" s="36" t="s">
        <v>145</v>
      </c>
      <c r="B68" s="36" t="s">
        <v>136</v>
      </c>
      <c r="C68" s="13">
        <f>C65*$C$19</f>
        <v>881936.68764838472</v>
      </c>
      <c r="F68" s="36" t="s">
        <v>168</v>
      </c>
      <c r="G68" s="36" t="s">
        <v>136</v>
      </c>
      <c r="H68" s="37">
        <f>H65*$C$19</f>
        <v>689514.1376160098</v>
      </c>
    </row>
    <row r="69" spans="1:8" x14ac:dyDescent="0.2">
      <c r="B69" s="36" t="s">
        <v>92</v>
      </c>
      <c r="C69" s="13">
        <f t="shared" ref="C69:C70" si="0">C66*$C$19</f>
        <v>396871.50944177294</v>
      </c>
      <c r="G69" s="36" t="s">
        <v>92</v>
      </c>
      <c r="H69" s="37">
        <f t="shared" ref="H69:H70" si="1">H66*$C$19</f>
        <v>310281.36192720436</v>
      </c>
    </row>
    <row r="70" spans="1:8" x14ac:dyDescent="0.2">
      <c r="B70" s="36" t="s">
        <v>138</v>
      </c>
      <c r="C70" s="13">
        <f t="shared" si="0"/>
        <v>396.87150944177296</v>
      </c>
      <c r="G70" s="36" t="s">
        <v>138</v>
      </c>
      <c r="H70" s="37">
        <f t="shared" si="1"/>
        <v>310.28136192720439</v>
      </c>
    </row>
    <row r="71" spans="1:8" x14ac:dyDescent="0.2">
      <c r="A71" s="36" t="s">
        <v>146</v>
      </c>
      <c r="B71" s="36" t="s">
        <v>113</v>
      </c>
      <c r="C71" s="13">
        <f>C39*$C$19</f>
        <v>18000</v>
      </c>
      <c r="F71" s="36" t="s">
        <v>170</v>
      </c>
      <c r="G71" s="36" t="s">
        <v>117</v>
      </c>
      <c r="H71" s="37">
        <f>H72/0.4536*0.3048</f>
        <v>34.922773149957031</v>
      </c>
    </row>
    <row r="72" spans="1:8" x14ac:dyDescent="0.2">
      <c r="B72" s="36" t="s">
        <v>92</v>
      </c>
      <c r="C72" s="13">
        <f>C40*$C$19</f>
        <v>8164.6559999999999</v>
      </c>
      <c r="G72" s="57" t="s">
        <v>90</v>
      </c>
      <c r="H72" s="37">
        <f>H55*$C$12</f>
        <v>51.971686026314003</v>
      </c>
    </row>
    <row r="73" spans="1:8" x14ac:dyDescent="0.2">
      <c r="B73" s="36" t="s">
        <v>138</v>
      </c>
      <c r="C73" s="13">
        <f>C41*$C$19</f>
        <v>8.1646560000000008</v>
      </c>
      <c r="G73" s="57" t="s">
        <v>139</v>
      </c>
      <c r="H73" s="37">
        <f>H72/1000</f>
        <v>5.1971686026314003E-2</v>
      </c>
    </row>
    <row r="74" spans="1:8" x14ac:dyDescent="0.2">
      <c r="A74" s="36" t="s">
        <v>169</v>
      </c>
      <c r="B74" s="36" t="s">
        <v>86</v>
      </c>
      <c r="C74" s="13">
        <f>PI()/4*(C50^2-H46^2)</f>
        <v>19.242255003237482</v>
      </c>
      <c r="F74" s="36" t="s">
        <v>182</v>
      </c>
      <c r="G74" s="57" t="s">
        <v>136</v>
      </c>
      <c r="H74" s="36">
        <f>H71*C20*$C$19</f>
        <v>209536.63889974216</v>
      </c>
    </row>
    <row r="75" spans="1:8" x14ac:dyDescent="0.2">
      <c r="B75" s="57" t="s">
        <v>87</v>
      </c>
      <c r="C75" s="13">
        <f>PI()/4*(C51^2-H47^2)</f>
        <v>1.2414333237888684E-2</v>
      </c>
      <c r="G75" s="57" t="s">
        <v>92</v>
      </c>
      <c r="H75" s="36">
        <f>H72*C21*$C$19</f>
        <v>95045.819404923037</v>
      </c>
    </row>
    <row r="76" spans="1:8" x14ac:dyDescent="0.2">
      <c r="A76" s="36" t="s">
        <v>129</v>
      </c>
      <c r="B76" s="36" t="s">
        <v>117</v>
      </c>
      <c r="C76" s="13">
        <f>C77*0.45/0.3048</f>
        <v>19.775214829313892</v>
      </c>
      <c r="G76" s="57" t="s">
        <v>183</v>
      </c>
      <c r="H76" s="37">
        <f>H75/1000</f>
        <v>95.045819404923037</v>
      </c>
    </row>
    <row r="77" spans="1:8" x14ac:dyDescent="0.2">
      <c r="A77" s="36"/>
      <c r="B77" s="57" t="s">
        <v>90</v>
      </c>
      <c r="C77" s="13">
        <f>C75*$C$12</f>
        <v>13.394412177721943</v>
      </c>
      <c r="F77" s="57"/>
      <c r="G77" s="57"/>
    </row>
    <row r="78" spans="1:8" x14ac:dyDescent="0.2">
      <c r="A78" s="36"/>
      <c r="B78" s="36" t="s">
        <v>139</v>
      </c>
      <c r="C78" s="13">
        <f>C77/1000</f>
        <v>1.3394412177721943E-2</v>
      </c>
      <c r="F78" s="57"/>
      <c r="G78" s="57"/>
    </row>
    <row r="79" spans="1:8" x14ac:dyDescent="0.2">
      <c r="A79" s="36" t="s">
        <v>143</v>
      </c>
      <c r="B79" s="57" t="s">
        <v>136</v>
      </c>
      <c r="C79" s="13">
        <f>C76*$C$20</f>
        <v>1483.141112198542</v>
      </c>
    </row>
    <row r="80" spans="1:8" x14ac:dyDescent="0.2">
      <c r="B80" s="36" t="s">
        <v>92</v>
      </c>
      <c r="C80" s="13">
        <f>C77*$C$20</f>
        <v>1004.5809133291457</v>
      </c>
      <c r="F80" s="57"/>
      <c r="G80" s="57"/>
    </row>
    <row r="81" spans="1:8" x14ac:dyDescent="0.2">
      <c r="B81" s="36" t="s">
        <v>138</v>
      </c>
      <c r="C81" s="13">
        <f>C80/1000</f>
        <v>1.0045809133291457</v>
      </c>
      <c r="F81" s="57"/>
      <c r="G81" s="57"/>
    </row>
    <row r="82" spans="1:8" x14ac:dyDescent="0.2">
      <c r="A82" s="36" t="s">
        <v>144</v>
      </c>
      <c r="B82" s="57" t="s">
        <v>136</v>
      </c>
      <c r="C82" s="13">
        <f>C79*$C$19</f>
        <v>118651.28897588336</v>
      </c>
      <c r="F82" s="57"/>
      <c r="G82" s="57"/>
    </row>
    <row r="83" spans="1:8" x14ac:dyDescent="0.2">
      <c r="A83" s="57"/>
      <c r="B83" s="36" t="s">
        <v>92</v>
      </c>
      <c r="C83" s="13">
        <f t="shared" ref="C83:C84" si="2">C80*$C$19</f>
        <v>80366.473066331659</v>
      </c>
      <c r="F83" s="57"/>
      <c r="G83" s="57"/>
    </row>
    <row r="84" spans="1:8" x14ac:dyDescent="0.2">
      <c r="A84" s="57"/>
      <c r="B84" s="36" t="s">
        <v>138</v>
      </c>
      <c r="C84" s="13">
        <f t="shared" si="2"/>
        <v>80.36647306633165</v>
      </c>
      <c r="F84" s="57"/>
      <c r="G84" s="57"/>
    </row>
    <row r="85" spans="1:8" x14ac:dyDescent="0.2">
      <c r="A85" s="36" t="s">
        <v>147</v>
      </c>
      <c r="B85" s="36" t="s">
        <v>117</v>
      </c>
      <c r="C85" s="13">
        <f>C56/12^2*C13</f>
        <v>341.39253761324244</v>
      </c>
      <c r="F85" s="57"/>
      <c r="G85" s="57"/>
    </row>
    <row r="86" spans="1:8" x14ac:dyDescent="0.2">
      <c r="A86" s="57"/>
      <c r="B86" s="57" t="s">
        <v>90</v>
      </c>
      <c r="C86" s="13">
        <f>C57*C14</f>
        <v>504.02441576758213</v>
      </c>
      <c r="F86" s="57"/>
      <c r="G86" s="57"/>
    </row>
    <row r="87" spans="1:8" x14ac:dyDescent="0.2">
      <c r="A87" s="57"/>
      <c r="B87" s="57" t="s">
        <v>139</v>
      </c>
      <c r="C87" s="13">
        <f>C86/1000</f>
        <v>0.50402441576758217</v>
      </c>
      <c r="F87" s="57"/>
      <c r="G87" s="57"/>
    </row>
    <row r="88" spans="1:8" x14ac:dyDescent="0.2">
      <c r="A88" s="36" t="s">
        <v>148</v>
      </c>
      <c r="B88" s="57" t="s">
        <v>136</v>
      </c>
      <c r="C88" s="21">
        <f>C85*$C$17*$C$20</f>
        <v>1536266.4192595908</v>
      </c>
      <c r="F88" s="57"/>
      <c r="G88" s="57"/>
    </row>
    <row r="89" spans="1:8" x14ac:dyDescent="0.2">
      <c r="A89" s="57"/>
      <c r="B89" s="36" t="s">
        <v>92</v>
      </c>
      <c r="C89" s="21">
        <f>C86*$C$17*$C$21</f>
        <v>691319.88866681559</v>
      </c>
      <c r="F89" s="35" t="s">
        <v>180</v>
      </c>
      <c r="G89" s="57"/>
    </row>
    <row r="90" spans="1:8" x14ac:dyDescent="0.2">
      <c r="A90" s="57"/>
      <c r="B90" s="36" t="s">
        <v>138</v>
      </c>
      <c r="C90" s="21">
        <f>C87*$C$17*$C$21</f>
        <v>691.3198886668157</v>
      </c>
      <c r="F90" s="57"/>
      <c r="G90" s="57"/>
    </row>
    <row r="91" spans="1:8" x14ac:dyDescent="0.2">
      <c r="A91" s="36" t="s">
        <v>244</v>
      </c>
      <c r="B91" s="57" t="s">
        <v>136</v>
      </c>
      <c r="C91" s="13">
        <f>C92/0.45</f>
        <v>48631.465150353266</v>
      </c>
      <c r="F91" s="57"/>
      <c r="G91" s="57"/>
    </row>
    <row r="92" spans="1:8" x14ac:dyDescent="0.2">
      <c r="A92" s="57"/>
      <c r="B92" s="36" t="s">
        <v>92</v>
      </c>
      <c r="C92" s="13">
        <f>C8*C60</f>
        <v>21884.15931765897</v>
      </c>
      <c r="F92" s="57"/>
      <c r="G92" s="57"/>
    </row>
    <row r="93" spans="1:8" x14ac:dyDescent="0.2">
      <c r="A93" s="57"/>
      <c r="B93" s="36" t="s">
        <v>138</v>
      </c>
      <c r="C93" s="15">
        <f>C92/1000</f>
        <v>21.88415931765897</v>
      </c>
      <c r="F93" s="57"/>
      <c r="G93" s="57"/>
      <c r="H93" s="55"/>
    </row>
    <row r="94" spans="1:8" x14ac:dyDescent="0.2">
      <c r="A94" s="36" t="s">
        <v>243</v>
      </c>
      <c r="B94" s="57" t="s">
        <v>136</v>
      </c>
      <c r="C94" s="13">
        <f>C95/0.45</f>
        <v>183687.20723565505</v>
      </c>
      <c r="F94" s="57"/>
      <c r="G94" s="57"/>
      <c r="H94" s="55"/>
    </row>
    <row r="95" spans="1:8" x14ac:dyDescent="0.2">
      <c r="A95" s="57"/>
      <c r="B95" s="36" t="s">
        <v>92</v>
      </c>
      <c r="C95" s="34">
        <f>C8*PI()/4*C47^2*(C18*C21+(C21-C23)*C17)</f>
        <v>82659.243256044778</v>
      </c>
      <c r="F95" s="57"/>
      <c r="G95" s="57"/>
      <c r="H95" s="55"/>
    </row>
    <row r="96" spans="1:8" x14ac:dyDescent="0.2">
      <c r="A96" s="57"/>
      <c r="B96" s="36" t="s">
        <v>138</v>
      </c>
      <c r="C96" s="15">
        <f>C95/1000</f>
        <v>82.659243256044775</v>
      </c>
      <c r="F96" s="57"/>
      <c r="G96" s="57"/>
      <c r="H96" s="55"/>
    </row>
    <row r="97" spans="1:7" x14ac:dyDescent="0.2">
      <c r="A97" s="35" t="s">
        <v>150</v>
      </c>
      <c r="B97" s="36" t="s">
        <v>136</v>
      </c>
      <c r="C97" s="18">
        <f>C68+C71+H68+C35</f>
        <v>1839450.8252643945</v>
      </c>
      <c r="F97" s="58">
        <v>1828576</v>
      </c>
      <c r="G97" s="59">
        <f>(C97-F97)/F97*100</f>
        <v>0.59471551985777549</v>
      </c>
    </row>
    <row r="98" spans="1:7" x14ac:dyDescent="0.2">
      <c r="A98" s="36"/>
      <c r="B98" s="36" t="s">
        <v>92</v>
      </c>
      <c r="C98" s="18">
        <f>C69+C72+H69</f>
        <v>715317.52736897732</v>
      </c>
      <c r="F98" s="57"/>
      <c r="G98" s="60"/>
    </row>
    <row r="99" spans="1:7" x14ac:dyDescent="0.2">
      <c r="A99" s="36"/>
      <c r="B99" s="36" t="s">
        <v>138</v>
      </c>
      <c r="C99" s="18">
        <f>C70+C73+H70</f>
        <v>715.31752736897738</v>
      </c>
      <c r="F99" s="57"/>
      <c r="G99" s="60"/>
    </row>
    <row r="100" spans="1:7" x14ac:dyDescent="0.2">
      <c r="A100" s="35" t="s">
        <v>171</v>
      </c>
      <c r="B100" s="36" t="s">
        <v>136</v>
      </c>
      <c r="C100" s="18">
        <f>C97+C82</f>
        <v>1958102.1142402778</v>
      </c>
      <c r="F100" s="58">
        <v>1941574</v>
      </c>
      <c r="G100" s="59">
        <f>(C100-F100)/F100*100</f>
        <v>0.85127397875526722</v>
      </c>
    </row>
    <row r="101" spans="1:7" x14ac:dyDescent="0.2">
      <c r="B101" s="36" t="s">
        <v>92</v>
      </c>
      <c r="C101" s="18">
        <f>C98+C36+C83</f>
        <v>909082.00043530902</v>
      </c>
      <c r="G101" s="61"/>
    </row>
    <row r="102" spans="1:7" x14ac:dyDescent="0.2">
      <c r="B102" s="36" t="s">
        <v>138</v>
      </c>
      <c r="C102" s="18">
        <f>C99+C37+C84</f>
        <v>909.08200043530906</v>
      </c>
      <c r="G102" s="61"/>
    </row>
    <row r="103" spans="1:7" x14ac:dyDescent="0.2">
      <c r="A103" s="35" t="s">
        <v>174</v>
      </c>
      <c r="B103" s="36" t="s">
        <v>136</v>
      </c>
      <c r="C103" s="22">
        <f>C91*$C$17-C88+C94</f>
        <v>1565308.6969972602</v>
      </c>
      <c r="F103" s="58">
        <v>1377418</v>
      </c>
      <c r="G103" s="59">
        <f>(C103-F103)/F103*100</f>
        <v>13.640790014161293</v>
      </c>
    </row>
    <row r="104" spans="1:7" x14ac:dyDescent="0.2">
      <c r="B104" s="36" t="s">
        <v>92</v>
      </c>
      <c r="C104" s="22">
        <f>C92*$C$17-C89+C95</f>
        <v>704388.9136487674</v>
      </c>
      <c r="G104" s="61"/>
    </row>
    <row r="105" spans="1:7" x14ac:dyDescent="0.2">
      <c r="B105" s="36" t="s">
        <v>138</v>
      </c>
      <c r="C105" s="22">
        <f>C93*$C$17-C90+C96</f>
        <v>704.38891364876736</v>
      </c>
      <c r="F105" s="58"/>
      <c r="G105" s="59"/>
    </row>
    <row r="106" spans="1:7" x14ac:dyDescent="0.2">
      <c r="A106" s="35" t="s">
        <v>175</v>
      </c>
      <c r="B106" s="36" t="s">
        <v>136</v>
      </c>
      <c r="C106" s="18">
        <f>C100-C103</f>
        <v>392793.41724301758</v>
      </c>
      <c r="F106" s="58">
        <v>564156</v>
      </c>
      <c r="G106" s="59">
        <f>(C106-F106)/F106*100</f>
        <v>-30.375035053599081</v>
      </c>
    </row>
    <row r="107" spans="1:7" x14ac:dyDescent="0.2">
      <c r="B107" s="36" t="s">
        <v>92</v>
      </c>
      <c r="C107" s="18">
        <f t="shared" ref="C107:C108" si="3">C101-C104</f>
        <v>204693.08678654162</v>
      </c>
    </row>
    <row r="108" spans="1:7" x14ac:dyDescent="0.2">
      <c r="B108" s="36" t="s">
        <v>138</v>
      </c>
      <c r="C108" s="18">
        <f t="shared" si="3"/>
        <v>204.6930867865417</v>
      </c>
    </row>
    <row r="109" spans="1:7" x14ac:dyDescent="0.2">
      <c r="A109" s="35" t="s">
        <v>149</v>
      </c>
      <c r="B109" s="36" t="s">
        <v>136</v>
      </c>
      <c r="C109" s="18">
        <f>C106*$C$43</f>
        <v>549910.78414022457</v>
      </c>
    </row>
    <row r="110" spans="1:7" x14ac:dyDescent="0.2">
      <c r="B110" s="36" t="s">
        <v>92</v>
      </c>
      <c r="C110" s="18">
        <f t="shared" ref="C110:C111" si="4">C107*$C$43</f>
        <v>286570.32150115824</v>
      </c>
    </row>
    <row r="111" spans="1:7" x14ac:dyDescent="0.2">
      <c r="B111" s="36" t="s">
        <v>138</v>
      </c>
      <c r="C111" s="18">
        <f t="shared" si="4"/>
        <v>286.57032150115833</v>
      </c>
    </row>
    <row r="112" spans="1:7" x14ac:dyDescent="0.2">
      <c r="C112" s="13"/>
      <c r="F112" s="58"/>
      <c r="G112" s="35"/>
    </row>
    <row r="113" spans="1:8" x14ac:dyDescent="0.2">
      <c r="A113" s="36" t="s">
        <v>181</v>
      </c>
      <c r="B113" s="36" t="s">
        <v>136</v>
      </c>
      <c r="C113" s="13">
        <f>C109-C106</f>
        <v>157117.36689720699</v>
      </c>
      <c r="F113" s="58">
        <v>225662</v>
      </c>
      <c r="G113" s="35">
        <f>(C113-F113)/F113*100</f>
        <v>-30.374911638996828</v>
      </c>
    </row>
    <row r="114" spans="1:8" x14ac:dyDescent="0.2">
      <c r="B114" s="36" t="s">
        <v>92</v>
      </c>
      <c r="C114" s="13">
        <f>C113*0.4536</f>
        <v>71268.437624573096</v>
      </c>
      <c r="F114" s="23">
        <f>F113*0.4536</f>
        <v>102360.28320000001</v>
      </c>
    </row>
    <row r="115" spans="1:8" x14ac:dyDescent="0.2">
      <c r="B115" s="36" t="s">
        <v>138</v>
      </c>
      <c r="C115" s="13">
        <f>C114/1000</f>
        <v>71.268437624573096</v>
      </c>
      <c r="F115" s="23">
        <f>F114/1000</f>
        <v>102.36028320000001</v>
      </c>
    </row>
    <row r="116" spans="1:8" x14ac:dyDescent="0.2">
      <c r="C116" s="13"/>
    </row>
    <row r="117" spans="1:8" x14ac:dyDescent="0.2">
      <c r="A117" s="37" t="s">
        <v>93</v>
      </c>
      <c r="C117" s="67">
        <v>1.4</v>
      </c>
      <c r="H117" s="55"/>
    </row>
    <row r="118" spans="1:8" x14ac:dyDescent="0.2">
      <c r="A118" s="37" t="s">
        <v>94</v>
      </c>
      <c r="B118" s="37" t="s">
        <v>96</v>
      </c>
      <c r="C118" s="13">
        <f>C97*C117*9.8</f>
        <v>25237265.322627492</v>
      </c>
    </row>
    <row r="119" spans="1:8" x14ac:dyDescent="0.2">
      <c r="B119" s="37" t="s">
        <v>95</v>
      </c>
      <c r="C119" s="13">
        <f>C118/1000</f>
        <v>25237.265322627492</v>
      </c>
    </row>
    <row r="120" spans="1:8" x14ac:dyDescent="0.2">
      <c r="C120" s="13"/>
    </row>
    <row r="121" spans="1:8" x14ac:dyDescent="0.2">
      <c r="C121" s="13"/>
    </row>
    <row r="122" spans="1:8" x14ac:dyDescent="0.2">
      <c r="A122" s="35" t="s">
        <v>97</v>
      </c>
      <c r="C122" s="13"/>
      <c r="F122" s="35"/>
    </row>
    <row r="123" spans="1:8" x14ac:dyDescent="0.2">
      <c r="A123" s="57" t="s">
        <v>98</v>
      </c>
      <c r="C123" s="67">
        <v>4</v>
      </c>
      <c r="F123" s="57"/>
      <c r="H123" s="55"/>
    </row>
    <row r="124" spans="1:8" x14ac:dyDescent="0.2">
      <c r="A124" s="37" t="s">
        <v>99</v>
      </c>
      <c r="B124" s="37" t="s">
        <v>184</v>
      </c>
      <c r="C124" s="13">
        <f>C119/C123</f>
        <v>6309.3163306568731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J46"/>
  <sheetViews>
    <sheetView topLeftCell="A50" zoomScaleNormal="100" workbookViewId="0">
      <selection activeCell="A51" sqref="A51"/>
    </sheetView>
  </sheetViews>
  <sheetFormatPr defaultRowHeight="12.75" x14ac:dyDescent="0.2"/>
  <cols>
    <col min="1" max="1" width="31.7109375" customWidth="1"/>
  </cols>
  <sheetData>
    <row r="24" spans="1:10" x14ac:dyDescent="0.2">
      <c r="A24" s="26" t="s">
        <v>196</v>
      </c>
      <c r="B24" s="14"/>
      <c r="C24" s="14"/>
      <c r="D24" s="14"/>
    </row>
    <row r="25" spans="1:10" ht="25.5" x14ac:dyDescent="0.2">
      <c r="A25" s="14"/>
      <c r="B25" s="20" t="s">
        <v>234</v>
      </c>
      <c r="C25" s="20" t="s">
        <v>235</v>
      </c>
      <c r="D25" s="20" t="s">
        <v>236</v>
      </c>
      <c r="F25" s="28" t="s">
        <v>193</v>
      </c>
    </row>
    <row r="26" spans="1:10" x14ac:dyDescent="0.2">
      <c r="A26" s="26" t="s">
        <v>192</v>
      </c>
      <c r="B26" s="25">
        <v>1.6404199475065615</v>
      </c>
      <c r="C26" s="25">
        <f>B26</f>
        <v>1.6404199475065615</v>
      </c>
      <c r="D26" s="27">
        <v>1.6</v>
      </c>
      <c r="F26" t="s">
        <v>194</v>
      </c>
      <c r="G26" s="13">
        <f>B27</f>
        <v>23.162214774785078</v>
      </c>
      <c r="H26" t="s">
        <v>101</v>
      </c>
      <c r="I26">
        <f>G26*0.3048</f>
        <v>7.0598430633544922</v>
      </c>
      <c r="J26" t="s">
        <v>82</v>
      </c>
    </row>
    <row r="27" spans="1:10" x14ac:dyDescent="0.2">
      <c r="A27" s="26" t="s">
        <v>185</v>
      </c>
      <c r="B27" s="25">
        <v>23.162214774785078</v>
      </c>
      <c r="C27" s="25">
        <f>B27/0.5*0.4</f>
        <v>18.529771819828063</v>
      </c>
      <c r="D27" s="25">
        <f>B27/0.5*0.3</f>
        <v>13.897328864871046</v>
      </c>
      <c r="F27" t="s">
        <v>195</v>
      </c>
      <c r="G27" s="13">
        <f>B28+B29+B30</f>
        <v>31.19834138965356</v>
      </c>
      <c r="H27" t="s">
        <v>101</v>
      </c>
      <c r="I27">
        <f>G27*0.3048</f>
        <v>9.5092544555664062</v>
      </c>
      <c r="J27" t="s">
        <v>82</v>
      </c>
    </row>
    <row r="28" spans="1:10" x14ac:dyDescent="0.2">
      <c r="A28" s="26" t="s">
        <v>191</v>
      </c>
      <c r="B28" s="25">
        <v>5.1388903239893473</v>
      </c>
      <c r="C28" s="27">
        <v>5.0999999999999996</v>
      </c>
      <c r="D28" s="27">
        <v>5.0999999999999996</v>
      </c>
    </row>
    <row r="29" spans="1:10" x14ac:dyDescent="0.2">
      <c r="A29" s="26" t="s">
        <v>190</v>
      </c>
      <c r="B29" s="25">
        <v>25.545368044395143</v>
      </c>
      <c r="C29" s="25">
        <f>B29/0.5*0.4</f>
        <v>20.436294435516118</v>
      </c>
      <c r="D29" s="25">
        <f>B29/0.5*0.3</f>
        <v>15.327220826637085</v>
      </c>
    </row>
    <row r="30" spans="1:10" x14ac:dyDescent="0.2">
      <c r="A30" s="26" t="s">
        <v>186</v>
      </c>
      <c r="B30" s="25">
        <v>0.51408302126906991</v>
      </c>
      <c r="C30" s="27">
        <v>0.5</v>
      </c>
      <c r="D30" s="27">
        <v>0.5</v>
      </c>
    </row>
    <row r="31" spans="1:10" x14ac:dyDescent="0.2">
      <c r="A31" s="26" t="s">
        <v>187</v>
      </c>
      <c r="B31" s="25">
        <v>2.9527559055118111</v>
      </c>
      <c r="C31" s="27">
        <v>3</v>
      </c>
      <c r="D31" s="27">
        <v>3</v>
      </c>
    </row>
    <row r="32" spans="1:10" x14ac:dyDescent="0.2">
      <c r="A32" s="26" t="s">
        <v>189</v>
      </c>
      <c r="B32" s="25">
        <v>1.6404199475065615</v>
      </c>
      <c r="C32" s="27">
        <v>1.6</v>
      </c>
      <c r="D32" s="27">
        <v>1.6</v>
      </c>
    </row>
    <row r="33" spans="1:4" x14ac:dyDescent="0.2">
      <c r="A33" s="26"/>
      <c r="B33" s="27"/>
      <c r="C33" s="27"/>
      <c r="D33" s="27"/>
    </row>
    <row r="34" spans="1:4" x14ac:dyDescent="0.2">
      <c r="A34" s="26" t="s">
        <v>188</v>
      </c>
      <c r="B34" s="25">
        <f>SUM(B26:B32)</f>
        <v>60.594151964963572</v>
      </c>
      <c r="C34" s="25">
        <f>SUM(C26:C32)</f>
        <v>50.806486202850742</v>
      </c>
      <c r="D34" s="25">
        <f>SUM(D26:D32)</f>
        <v>41.024549691508135</v>
      </c>
    </row>
    <row r="36" spans="1:4" x14ac:dyDescent="0.2">
      <c r="A36" s="26" t="s">
        <v>197</v>
      </c>
      <c r="B36" s="14"/>
      <c r="C36" s="14"/>
      <c r="D36" s="14"/>
    </row>
    <row r="37" spans="1:4" ht="25.5" x14ac:dyDescent="0.2">
      <c r="A37" s="26"/>
      <c r="B37" s="20" t="s">
        <v>234</v>
      </c>
      <c r="C37" s="20" t="s">
        <v>235</v>
      </c>
      <c r="D37" s="20" t="s">
        <v>236</v>
      </c>
    </row>
    <row r="38" spans="1:4" x14ac:dyDescent="0.2">
      <c r="A38" s="26" t="s">
        <v>192</v>
      </c>
      <c r="B38" s="25">
        <v>1.6404199475065615</v>
      </c>
      <c r="C38" s="25">
        <f>B38</f>
        <v>1.6404199475065615</v>
      </c>
      <c r="D38" s="27">
        <v>1.6</v>
      </c>
    </row>
    <row r="39" spans="1:4" x14ac:dyDescent="0.2">
      <c r="A39" s="26" t="s">
        <v>185</v>
      </c>
      <c r="B39" s="25">
        <v>37.238766827921225</v>
      </c>
      <c r="C39" s="25">
        <f>B39/0.5*0.4</f>
        <v>29.791013462336981</v>
      </c>
      <c r="D39" s="25">
        <f>B39/0.5*0.3</f>
        <v>22.343260096752733</v>
      </c>
    </row>
    <row r="40" spans="1:4" x14ac:dyDescent="0.2">
      <c r="A40" s="26" t="s">
        <v>191</v>
      </c>
      <c r="B40" s="25">
        <v>11.39788489954991</v>
      </c>
      <c r="C40" s="27">
        <v>5.0999999999999996</v>
      </c>
      <c r="D40" s="27">
        <v>5.0999999999999996</v>
      </c>
    </row>
    <row r="41" spans="1:4" x14ac:dyDescent="0.2">
      <c r="A41" s="26" t="s">
        <v>190</v>
      </c>
      <c r="B41" s="25">
        <v>37.449463771709929</v>
      </c>
      <c r="C41" s="25">
        <f>B41/0.5*0.4</f>
        <v>29.959571017367946</v>
      </c>
      <c r="D41" s="25">
        <f>B41/0.5*0.3</f>
        <v>22.469678263025958</v>
      </c>
    </row>
    <row r="42" spans="1:4" x14ac:dyDescent="0.2">
      <c r="A42" s="26" t="s">
        <v>186</v>
      </c>
      <c r="B42" s="25">
        <v>0.51408302126906991</v>
      </c>
      <c r="C42" s="27">
        <v>0.5</v>
      </c>
      <c r="D42" s="27">
        <v>0.5</v>
      </c>
    </row>
    <row r="43" spans="1:4" x14ac:dyDescent="0.2">
      <c r="A43" s="26" t="s">
        <v>187</v>
      </c>
      <c r="B43" s="25">
        <v>2.9527559055118111</v>
      </c>
      <c r="C43" s="27">
        <v>3</v>
      </c>
      <c r="D43" s="27">
        <v>3</v>
      </c>
    </row>
    <row r="44" spans="1:4" x14ac:dyDescent="0.2">
      <c r="A44" s="26" t="s">
        <v>189</v>
      </c>
      <c r="B44" s="25">
        <v>1.6404199475065615</v>
      </c>
      <c r="C44" s="27">
        <v>1.6</v>
      </c>
      <c r="D44" s="27">
        <v>1.6</v>
      </c>
    </row>
    <row r="45" spans="1:4" x14ac:dyDescent="0.2">
      <c r="A45" s="26"/>
      <c r="B45" s="27"/>
      <c r="C45" s="27"/>
      <c r="D45" s="27"/>
    </row>
    <row r="46" spans="1:4" x14ac:dyDescent="0.2">
      <c r="A46" s="26" t="s">
        <v>188</v>
      </c>
      <c r="B46" s="25">
        <f>SUM(B38:B44)</f>
        <v>92.833794320975059</v>
      </c>
      <c r="C46" s="25">
        <f>SUM(C38:C44)</f>
        <v>71.591004427211487</v>
      </c>
      <c r="D46" s="25">
        <f>SUM(D38:D44)</f>
        <v>56.612938359778688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O24"/>
  <sheetViews>
    <sheetView topLeftCell="E1" zoomScale="85" zoomScaleNormal="85" workbookViewId="0">
      <pane ySplit="4" topLeftCell="A5" activePane="bottomLeft" state="frozen"/>
      <selection pane="bottomLeft" activeCell="J17" sqref="J17"/>
    </sheetView>
  </sheetViews>
  <sheetFormatPr defaultRowHeight="12" x14ac:dyDescent="0.2"/>
  <cols>
    <col min="1" max="1" width="16.42578125" style="2" customWidth="1"/>
    <col min="2" max="2" width="5.5703125" style="2" customWidth="1"/>
    <col min="3" max="3" width="23.42578125" style="2" customWidth="1"/>
    <col min="4" max="4" width="6.28515625" style="2" customWidth="1"/>
    <col min="5" max="5" width="23.140625" style="2" customWidth="1"/>
    <col min="6" max="6" width="11.140625" style="2" customWidth="1"/>
    <col min="7" max="7" width="23.42578125" style="2" customWidth="1"/>
    <col min="8" max="8" width="14.7109375" style="2" customWidth="1"/>
    <col min="9" max="9" width="28.28515625" style="1" customWidth="1"/>
    <col min="10" max="16384" width="9.140625" style="1"/>
  </cols>
  <sheetData>
    <row r="2" spans="1:15" ht="12.75" thickBot="1" x14ac:dyDescent="0.25">
      <c r="A2" s="1"/>
      <c r="B2" s="1"/>
      <c r="C2" s="1"/>
      <c r="D2" s="1"/>
      <c r="E2" s="1"/>
      <c r="F2" s="1"/>
      <c r="G2" s="1"/>
      <c r="H2" s="1"/>
    </row>
    <row r="3" spans="1:15" x14ac:dyDescent="0.2">
      <c r="A3" s="3" t="s">
        <v>1</v>
      </c>
      <c r="B3" s="4" t="s">
        <v>8</v>
      </c>
      <c r="C3" s="3"/>
      <c r="D3" s="4" t="s">
        <v>0</v>
      </c>
      <c r="E3" s="7"/>
      <c r="F3" s="3" t="s">
        <v>4</v>
      </c>
      <c r="G3" s="3" t="s">
        <v>9</v>
      </c>
      <c r="H3" s="3" t="s">
        <v>3</v>
      </c>
      <c r="I3" s="4"/>
    </row>
    <row r="4" spans="1:15" ht="12.75" thickBot="1" x14ac:dyDescent="0.25">
      <c r="A4" s="5" t="s">
        <v>5</v>
      </c>
      <c r="B4" s="6" t="s">
        <v>2</v>
      </c>
      <c r="C4" s="5" t="s">
        <v>8</v>
      </c>
      <c r="D4" s="6" t="s">
        <v>2</v>
      </c>
      <c r="E4" s="5" t="s">
        <v>7</v>
      </c>
      <c r="F4" s="5" t="s">
        <v>5</v>
      </c>
      <c r="G4" s="5" t="s">
        <v>11</v>
      </c>
      <c r="H4" s="5" t="s">
        <v>6</v>
      </c>
      <c r="I4" s="6" t="s">
        <v>12</v>
      </c>
    </row>
    <row r="5" spans="1:15" ht="12.75" x14ac:dyDescent="0.2">
      <c r="A5" s="33"/>
      <c r="B5" s="33"/>
      <c r="C5" s="33"/>
      <c r="D5" s="33"/>
      <c r="E5" s="44" t="s">
        <v>302</v>
      </c>
      <c r="F5" s="33"/>
      <c r="G5" s="33"/>
      <c r="H5" s="33"/>
      <c r="I5" s="33"/>
      <c r="M5" s="31"/>
      <c r="N5" s="30"/>
      <c r="O5" s="9"/>
    </row>
    <row r="6" spans="1:15" ht="12.75" x14ac:dyDescent="0.2">
      <c r="A6" s="32" t="s">
        <v>260</v>
      </c>
      <c r="B6" s="32" t="s">
        <v>228</v>
      </c>
      <c r="C6" s="32" t="s">
        <v>222</v>
      </c>
      <c r="D6" s="32" t="s">
        <v>229</v>
      </c>
      <c r="E6" s="32" t="s">
        <v>223</v>
      </c>
      <c r="F6" s="32" t="s">
        <v>224</v>
      </c>
      <c r="G6" s="68" t="s">
        <v>225</v>
      </c>
      <c r="H6" s="32" t="s">
        <v>226</v>
      </c>
      <c r="I6" s="68" t="s">
        <v>227</v>
      </c>
    </row>
    <row r="7" spans="1:15" x14ac:dyDescent="0.2">
      <c r="A7" s="43" t="s">
        <v>261</v>
      </c>
      <c r="B7" s="43" t="str">
        <f>B6</f>
        <v>A5</v>
      </c>
      <c r="C7" s="43" t="s">
        <v>250</v>
      </c>
      <c r="D7" s="43" t="str">
        <f>D6</f>
        <v>B5</v>
      </c>
      <c r="E7" s="43" t="s">
        <v>223</v>
      </c>
      <c r="F7" s="43" t="s">
        <v>224</v>
      </c>
      <c r="G7" s="69" t="s">
        <v>313</v>
      </c>
      <c r="H7" s="43" t="s">
        <v>226</v>
      </c>
      <c r="I7" s="69" t="s">
        <v>251</v>
      </c>
    </row>
    <row r="8" spans="1:15" ht="12.75" x14ac:dyDescent="0.2">
      <c r="A8" s="68" t="s">
        <v>272</v>
      </c>
      <c r="B8" s="51" t="s">
        <v>229</v>
      </c>
      <c r="C8" s="51" t="s">
        <v>273</v>
      </c>
      <c r="D8" s="51" t="s">
        <v>253</v>
      </c>
      <c r="E8" s="51" t="s">
        <v>274</v>
      </c>
      <c r="F8" s="51" t="s">
        <v>252</v>
      </c>
      <c r="G8" s="51"/>
      <c r="H8" s="51" t="s">
        <v>226</v>
      </c>
      <c r="I8" s="68" t="s">
        <v>275</v>
      </c>
    </row>
    <row r="9" spans="1:15" ht="12.75" x14ac:dyDescent="0.2">
      <c r="A9" s="51" t="str">
        <f>A8</f>
        <v>Timetraces</v>
      </c>
      <c r="B9" s="51" t="s">
        <v>254</v>
      </c>
      <c r="C9" s="51" t="s">
        <v>276</v>
      </c>
      <c r="D9" s="51" t="s">
        <v>255</v>
      </c>
      <c r="E9" s="51" t="s">
        <v>274</v>
      </c>
      <c r="F9" s="51" t="s">
        <v>252</v>
      </c>
      <c r="G9" s="51"/>
      <c r="H9" s="51" t="s">
        <v>226</v>
      </c>
      <c r="I9" s="68" t="s">
        <v>277</v>
      </c>
    </row>
    <row r="10" spans="1:15" ht="12.75" x14ac:dyDescent="0.2">
      <c r="A10" s="52" t="str">
        <f t="shared" ref="A10:A14" si="0">A9</f>
        <v>Timetraces</v>
      </c>
      <c r="B10" s="51" t="s">
        <v>278</v>
      </c>
      <c r="C10" s="51" t="s">
        <v>295</v>
      </c>
      <c r="D10" s="51" t="s">
        <v>279</v>
      </c>
      <c r="E10" s="51" t="s">
        <v>274</v>
      </c>
      <c r="F10" s="68" t="s">
        <v>224</v>
      </c>
      <c r="G10" s="68" t="s">
        <v>312</v>
      </c>
      <c r="H10" s="51" t="s">
        <v>226</v>
      </c>
      <c r="I10" s="68" t="s">
        <v>227</v>
      </c>
    </row>
    <row r="11" spans="1:15" s="53" customFormat="1" ht="12.75" x14ac:dyDescent="0.2">
      <c r="A11" s="52" t="str">
        <f t="shared" si="0"/>
        <v>Timetraces</v>
      </c>
      <c r="B11" s="52" t="s">
        <v>256</v>
      </c>
      <c r="C11" s="52" t="s">
        <v>296</v>
      </c>
      <c r="D11" s="52" t="s">
        <v>258</v>
      </c>
      <c r="E11" s="52" t="s">
        <v>274</v>
      </c>
      <c r="F11" s="52" t="s">
        <v>297</v>
      </c>
      <c r="G11" s="52"/>
      <c r="H11" s="52" t="s">
        <v>226</v>
      </c>
      <c r="I11" s="68" t="s">
        <v>298</v>
      </c>
    </row>
    <row r="12" spans="1:15" ht="12.75" x14ac:dyDescent="0.2">
      <c r="A12" s="52" t="str">
        <f t="shared" si="0"/>
        <v>Timetraces</v>
      </c>
      <c r="B12" s="51" t="s">
        <v>257</v>
      </c>
      <c r="C12" s="51" t="s">
        <v>294</v>
      </c>
      <c r="D12" s="51" t="s">
        <v>259</v>
      </c>
      <c r="E12" s="51" t="s">
        <v>274</v>
      </c>
      <c r="F12" s="51" t="str">
        <f>F10</f>
        <v>Production Riser</v>
      </c>
      <c r="G12" s="52" t="str">
        <f>G10</f>
        <v>ArcLength 20</v>
      </c>
      <c r="H12" s="51" t="s">
        <v>226</v>
      </c>
      <c r="I12" s="68" t="s">
        <v>280</v>
      </c>
    </row>
    <row r="13" spans="1:15" ht="12.75" x14ac:dyDescent="0.2">
      <c r="A13" s="52" t="str">
        <f t="shared" si="0"/>
        <v>Timetraces</v>
      </c>
      <c r="B13" s="51" t="s">
        <v>265</v>
      </c>
      <c r="C13" s="51" t="s">
        <v>281</v>
      </c>
      <c r="D13" s="51" t="s">
        <v>299</v>
      </c>
      <c r="E13" s="51" t="s">
        <v>274</v>
      </c>
      <c r="F13" s="51" t="s">
        <v>282</v>
      </c>
      <c r="G13" s="51"/>
      <c r="H13" s="51" t="s">
        <v>226</v>
      </c>
      <c r="I13" s="68" t="s">
        <v>283</v>
      </c>
    </row>
    <row r="14" spans="1:15" s="53" customFormat="1" ht="12.75" x14ac:dyDescent="0.2">
      <c r="A14" s="52" t="str">
        <f t="shared" si="0"/>
        <v>Timetraces</v>
      </c>
      <c r="B14" s="52" t="s">
        <v>328</v>
      </c>
      <c r="C14" s="52" t="s">
        <v>330</v>
      </c>
      <c r="D14" s="52" t="s">
        <v>326</v>
      </c>
      <c r="E14" s="52" t="s">
        <v>274</v>
      </c>
      <c r="F14" s="52" t="str">
        <f>F12</f>
        <v>Production Riser</v>
      </c>
      <c r="G14" s="52" t="str">
        <f>G12</f>
        <v>ArcLength 20</v>
      </c>
      <c r="H14" s="52" t="s">
        <v>226</v>
      </c>
      <c r="I14" s="68" t="s">
        <v>333</v>
      </c>
    </row>
    <row r="15" spans="1:15" ht="12.75" x14ac:dyDescent="0.2">
      <c r="A15" s="33"/>
      <c r="B15" s="33"/>
      <c r="C15" s="33"/>
      <c r="D15" s="33"/>
      <c r="E15" s="44" t="s">
        <v>303</v>
      </c>
      <c r="F15" s="33"/>
      <c r="G15" s="33"/>
      <c r="H15" s="33"/>
      <c r="I15" s="33"/>
    </row>
    <row r="16" spans="1:15" ht="12.75" x14ac:dyDescent="0.2">
      <c r="A16" s="32" t="str">
        <f>A6</f>
        <v>ET Results</v>
      </c>
      <c r="B16" s="32" t="s">
        <v>257</v>
      </c>
      <c r="C16" s="32" t="s">
        <v>222</v>
      </c>
      <c r="D16" s="32" t="s">
        <v>265</v>
      </c>
      <c r="E16" s="32" t="s">
        <v>223</v>
      </c>
      <c r="F16" s="32" t="s">
        <v>224</v>
      </c>
      <c r="G16" s="32" t="str">
        <f>G6</f>
        <v>ArcLength; Max</v>
      </c>
      <c r="H16" s="32" t="s">
        <v>226</v>
      </c>
      <c r="I16" s="32" t="s">
        <v>227</v>
      </c>
    </row>
    <row r="17" spans="1:9" ht="12.75" x14ac:dyDescent="0.2">
      <c r="A17" s="43" t="str">
        <f>A7</f>
        <v>VM Results</v>
      </c>
      <c r="B17" s="43" t="str">
        <f>B16</f>
        <v>F5</v>
      </c>
      <c r="C17" s="43" t="s">
        <v>250</v>
      </c>
      <c r="D17" s="43" t="str">
        <f>D16</f>
        <v>G5</v>
      </c>
      <c r="E17" s="43" t="s">
        <v>223</v>
      </c>
      <c r="F17" s="43" t="s">
        <v>224</v>
      </c>
      <c r="G17" s="52" t="str">
        <f>G7</f>
        <v>Outer; Theta 0; ArcLength; Max</v>
      </c>
      <c r="H17" s="43" t="s">
        <v>226</v>
      </c>
      <c r="I17" s="43" t="s">
        <v>251</v>
      </c>
    </row>
    <row r="18" spans="1:9" s="50" customFormat="1" ht="12.75" x14ac:dyDescent="0.2">
      <c r="A18" s="52" t="str">
        <f>A8</f>
        <v>Timetraces</v>
      </c>
      <c r="B18" s="52" t="s">
        <v>284</v>
      </c>
      <c r="C18" s="52" t="str">
        <f>C8</f>
        <v>Tensioner 1 End A Z Whole Simulation</v>
      </c>
      <c r="D18" s="52" t="s">
        <v>288</v>
      </c>
      <c r="E18" s="52" t="str">
        <f>E8</f>
        <v>Time History</v>
      </c>
      <c r="F18" s="52" t="str">
        <f t="shared" ref="F18:I18" si="1">F8</f>
        <v>Tensioner 1</v>
      </c>
      <c r="G18" s="52"/>
      <c r="H18" s="52" t="str">
        <f t="shared" si="1"/>
        <v>Whole Simulation</v>
      </c>
      <c r="I18" s="52" t="str">
        <f t="shared" si="1"/>
        <v>End A Z</v>
      </c>
    </row>
    <row r="19" spans="1:9" s="50" customFormat="1" ht="12.75" x14ac:dyDescent="0.2">
      <c r="A19" s="52" t="str">
        <f t="shared" ref="A19" si="2">A9</f>
        <v>Timetraces</v>
      </c>
      <c r="B19" s="52" t="s">
        <v>285</v>
      </c>
      <c r="C19" s="52" t="str">
        <f t="shared" ref="C19" si="3">C9</f>
        <v>Tensioner 1 End B Z Whole Simulation</v>
      </c>
      <c r="D19" s="52" t="s">
        <v>289</v>
      </c>
      <c r="E19" s="52" t="str">
        <f t="shared" ref="E19:I19" si="4">E9</f>
        <v>Time History</v>
      </c>
      <c r="F19" s="52" t="str">
        <f t="shared" si="4"/>
        <v>Tensioner 1</v>
      </c>
      <c r="G19" s="52"/>
      <c r="H19" s="52" t="str">
        <f t="shared" si="4"/>
        <v>Whole Simulation</v>
      </c>
      <c r="I19" s="52" t="str">
        <f t="shared" si="4"/>
        <v>End B Z</v>
      </c>
    </row>
    <row r="20" spans="1:9" s="50" customFormat="1" ht="12.75" x14ac:dyDescent="0.2">
      <c r="A20" s="52" t="str">
        <f>A10</f>
        <v>Timetraces</v>
      </c>
      <c r="B20" s="52" t="s">
        <v>286</v>
      </c>
      <c r="C20" s="52" t="str">
        <f>C10</f>
        <v>Production Riser Effective Tension (ArcLength 10) Whole Simulation</v>
      </c>
      <c r="D20" s="52" t="s">
        <v>290</v>
      </c>
      <c r="E20" s="52" t="str">
        <f t="shared" ref="E20:I20" si="5">E10</f>
        <v>Time History</v>
      </c>
      <c r="F20" s="52" t="str">
        <f t="shared" si="5"/>
        <v>Production Riser</v>
      </c>
      <c r="G20" s="52" t="str">
        <f t="shared" si="5"/>
        <v>ArcLength 20</v>
      </c>
      <c r="H20" s="52" t="str">
        <f t="shared" si="5"/>
        <v>Whole Simulation</v>
      </c>
      <c r="I20" s="52" t="str">
        <f t="shared" si="5"/>
        <v>Effective Tension</v>
      </c>
    </row>
    <row r="21" spans="1:9" s="53" customFormat="1" ht="12.75" x14ac:dyDescent="0.2">
      <c r="A21" s="52" t="str">
        <f t="shared" ref="A21:A24" si="6">A11</f>
        <v>Timetraces</v>
      </c>
      <c r="B21" s="52" t="s">
        <v>287</v>
      </c>
      <c r="C21" s="52" t="s">
        <v>294</v>
      </c>
      <c r="D21" s="52" t="s">
        <v>291</v>
      </c>
      <c r="E21" s="52" t="str">
        <f t="shared" ref="E21:I21" si="7">E11</f>
        <v>Time History</v>
      </c>
      <c r="F21" s="52" t="str">
        <f t="shared" si="7"/>
        <v>General</v>
      </c>
      <c r="G21" s="52"/>
      <c r="H21" s="52" t="str">
        <f t="shared" si="7"/>
        <v>Whole Simulation</v>
      </c>
      <c r="I21" s="52" t="str">
        <f t="shared" si="7"/>
        <v>Time</v>
      </c>
    </row>
    <row r="22" spans="1:9" s="50" customFormat="1" ht="12.75" x14ac:dyDescent="0.2">
      <c r="A22" s="52" t="str">
        <f t="shared" si="6"/>
        <v>Timetraces</v>
      </c>
      <c r="B22" s="52" t="s">
        <v>300</v>
      </c>
      <c r="C22" s="52" t="str">
        <f>C12</f>
        <v>Production Riser Max von Mises Stress (ArcLength 10) Whole Simulation</v>
      </c>
      <c r="D22" s="52" t="s">
        <v>301</v>
      </c>
      <c r="E22" s="52" t="str">
        <f t="shared" ref="E22:I24" si="8">E12</f>
        <v>Time History</v>
      </c>
      <c r="F22" s="52" t="str">
        <f t="shared" si="8"/>
        <v>Production Riser</v>
      </c>
      <c r="G22" s="52" t="str">
        <f t="shared" si="8"/>
        <v>ArcLength 20</v>
      </c>
      <c r="H22" s="52" t="str">
        <f t="shared" si="8"/>
        <v>Whole Simulation</v>
      </c>
      <c r="I22" s="52" t="str">
        <f t="shared" si="8"/>
        <v>Max von Mises Stress</v>
      </c>
    </row>
    <row r="23" spans="1:9" s="50" customFormat="1" ht="12.75" x14ac:dyDescent="0.2">
      <c r="A23" s="52" t="str">
        <f t="shared" si="6"/>
        <v>Timetraces</v>
      </c>
      <c r="B23" s="50" t="s">
        <v>292</v>
      </c>
      <c r="C23" s="52" t="str">
        <f>C13</f>
        <v>Ship Z Whole Simulation</v>
      </c>
      <c r="D23" s="52" t="s">
        <v>293</v>
      </c>
      <c r="E23" s="52" t="str">
        <f t="shared" ref="E23:F24" si="9">E13</f>
        <v>Time History</v>
      </c>
      <c r="F23" s="52" t="str">
        <f t="shared" si="9"/>
        <v>Ship</v>
      </c>
      <c r="G23" s="52"/>
      <c r="H23" s="52" t="str">
        <f t="shared" ref="H23:I24" si="10">H13</f>
        <v>Whole Simulation</v>
      </c>
      <c r="I23" s="52" t="str">
        <f t="shared" si="10"/>
        <v>Z</v>
      </c>
    </row>
    <row r="24" spans="1:9" ht="12.75" x14ac:dyDescent="0.2">
      <c r="A24" s="52" t="str">
        <f t="shared" si="6"/>
        <v>Timetraces</v>
      </c>
      <c r="B24" s="52" t="s">
        <v>329</v>
      </c>
      <c r="C24" s="52" t="s">
        <v>330</v>
      </c>
      <c r="D24" s="52" t="s">
        <v>327</v>
      </c>
      <c r="E24" s="52" t="str">
        <f t="shared" si="9"/>
        <v>Time History</v>
      </c>
      <c r="F24" s="52" t="str">
        <f t="shared" si="8"/>
        <v>Production Riser</v>
      </c>
      <c r="G24" s="52" t="str">
        <f t="shared" si="8"/>
        <v>ArcLength 20</v>
      </c>
      <c r="H24" s="52" t="str">
        <f t="shared" si="10"/>
        <v>Whole Simulation</v>
      </c>
      <c r="I24" s="52" t="str">
        <f t="shared" si="10"/>
        <v>Max pipelay von Mises Strain</v>
      </c>
    </row>
  </sheetData>
  <dataConsolidate/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53"/>
  <sheetViews>
    <sheetView workbookViewId="0">
      <selection activeCell="D48" sqref="D48"/>
    </sheetView>
  </sheetViews>
  <sheetFormatPr defaultRowHeight="12.75" x14ac:dyDescent="0.2"/>
  <cols>
    <col min="1" max="1" width="29" customWidth="1"/>
    <col min="2" max="2" width="11.7109375" style="10" customWidth="1"/>
    <col min="3" max="3" width="28.5703125" bestFit="1" customWidth="1"/>
    <col min="4" max="4" width="24.140625" style="10" customWidth="1"/>
    <col min="8" max="8" width="23" customWidth="1"/>
  </cols>
  <sheetData>
    <row r="1" spans="1:9" x14ac:dyDescent="0.2">
      <c r="A1" t="s">
        <v>13</v>
      </c>
      <c r="B1" s="12" t="s">
        <v>10</v>
      </c>
      <c r="C1" t="s">
        <v>24</v>
      </c>
      <c r="D1" s="12">
        <v>0</v>
      </c>
      <c r="E1" t="s">
        <v>26</v>
      </c>
      <c r="F1" s="10" t="s">
        <v>80</v>
      </c>
      <c r="H1" s="10"/>
      <c r="I1" s="11"/>
    </row>
    <row r="2" spans="1:9" x14ac:dyDescent="0.2">
      <c r="A2" t="s">
        <v>14</v>
      </c>
      <c r="B2" s="10" t="s">
        <v>23</v>
      </c>
      <c r="C2" t="s">
        <v>67</v>
      </c>
      <c r="D2" s="12"/>
      <c r="E2" t="s">
        <v>66</v>
      </c>
      <c r="F2" s="10" t="s">
        <v>68</v>
      </c>
      <c r="H2" s="10" t="s">
        <v>69</v>
      </c>
      <c r="I2" s="11" t="b">
        <v>0</v>
      </c>
    </row>
    <row r="3" spans="1:9" x14ac:dyDescent="0.2">
      <c r="A3" t="s">
        <v>17</v>
      </c>
      <c r="B3" s="10">
        <v>0</v>
      </c>
      <c r="C3" t="s">
        <v>27</v>
      </c>
      <c r="D3" s="12" t="b">
        <v>1</v>
      </c>
      <c r="H3" t="s">
        <v>70</v>
      </c>
      <c r="I3" s="11" t="b">
        <v>0</v>
      </c>
    </row>
    <row r="4" spans="1:9" x14ac:dyDescent="0.2">
      <c r="A4" t="s">
        <v>18</v>
      </c>
      <c r="B4" s="10">
        <v>0</v>
      </c>
      <c r="C4" t="s">
        <v>28</v>
      </c>
      <c r="D4" s="12">
        <v>65500</v>
      </c>
      <c r="H4" t="s">
        <v>71</v>
      </c>
      <c r="I4" s="11">
        <v>6</v>
      </c>
    </row>
    <row r="5" spans="1:9" x14ac:dyDescent="0.2">
      <c r="A5" t="s">
        <v>19</v>
      </c>
      <c r="B5" s="10">
        <v>0</v>
      </c>
      <c r="C5" t="s">
        <v>7</v>
      </c>
      <c r="D5" s="12">
        <v>7</v>
      </c>
    </row>
    <row r="6" spans="1:9" x14ac:dyDescent="0.2">
      <c r="A6" t="s">
        <v>20</v>
      </c>
      <c r="B6" s="10">
        <v>0</v>
      </c>
      <c r="C6" t="s">
        <v>60</v>
      </c>
      <c r="D6" s="12">
        <v>0</v>
      </c>
    </row>
    <row r="7" spans="1:9" x14ac:dyDescent="0.2">
      <c r="A7" t="s">
        <v>21</v>
      </c>
      <c r="B7" s="10">
        <v>0</v>
      </c>
      <c r="C7" t="s">
        <v>61</v>
      </c>
      <c r="D7" s="12">
        <v>0</v>
      </c>
    </row>
    <row r="8" spans="1:9" x14ac:dyDescent="0.2">
      <c r="A8" t="s">
        <v>72</v>
      </c>
      <c r="B8" s="10" t="b">
        <v>0</v>
      </c>
      <c r="C8" t="s">
        <v>64</v>
      </c>
      <c r="D8" s="12">
        <v>0</v>
      </c>
    </row>
    <row r="9" spans="1:9" x14ac:dyDescent="0.2">
      <c r="A9" t="s">
        <v>77</v>
      </c>
      <c r="B9" s="10">
        <v>0</v>
      </c>
      <c r="C9" t="s">
        <v>29</v>
      </c>
      <c r="D9" s="12" t="s">
        <v>249</v>
      </c>
    </row>
    <row r="10" spans="1:9" x14ac:dyDescent="0.2">
      <c r="C10" t="s">
        <v>42</v>
      </c>
      <c r="D10" s="12">
        <v>0</v>
      </c>
    </row>
    <row r="11" spans="1:9" x14ac:dyDescent="0.2">
      <c r="C11" t="s">
        <v>30</v>
      </c>
      <c r="D11" s="12">
        <v>1</v>
      </c>
    </row>
    <row r="12" spans="1:9" x14ac:dyDescent="0.2">
      <c r="C12" t="s">
        <v>31</v>
      </c>
      <c r="D12" s="12">
        <v>1</v>
      </c>
    </row>
    <row r="13" spans="1:9" x14ac:dyDescent="0.2">
      <c r="C13" t="s">
        <v>8</v>
      </c>
      <c r="D13" s="12"/>
    </row>
    <row r="14" spans="1:9" x14ac:dyDescent="0.2">
      <c r="C14" t="s">
        <v>32</v>
      </c>
      <c r="D14" s="12" t="s">
        <v>262</v>
      </c>
    </row>
    <row r="15" spans="1:9" x14ac:dyDescent="0.2">
      <c r="C15" t="s">
        <v>33</v>
      </c>
      <c r="D15" s="12">
        <v>4</v>
      </c>
    </row>
    <row r="16" spans="1:9" x14ac:dyDescent="0.2">
      <c r="C16" t="s">
        <v>34</v>
      </c>
      <c r="D16" s="12">
        <v>1</v>
      </c>
    </row>
    <row r="17" spans="3:4" x14ac:dyDescent="0.2">
      <c r="C17" t="s">
        <v>35</v>
      </c>
      <c r="D17" s="12">
        <v>8</v>
      </c>
    </row>
    <row r="18" spans="3:4" x14ac:dyDescent="0.2">
      <c r="C18" t="s">
        <v>36</v>
      </c>
      <c r="D18" s="12" t="s">
        <v>263</v>
      </c>
    </row>
    <row r="19" spans="3:4" x14ac:dyDescent="0.2">
      <c r="C19" t="s">
        <v>65</v>
      </c>
      <c r="D19" s="12">
        <v>0</v>
      </c>
    </row>
    <row r="20" spans="3:4" x14ac:dyDescent="0.2">
      <c r="C20" t="s">
        <v>6</v>
      </c>
      <c r="D20" s="12">
        <v>2</v>
      </c>
    </row>
    <row r="21" spans="3:4" x14ac:dyDescent="0.2">
      <c r="C21" t="s">
        <v>37</v>
      </c>
      <c r="D21" s="12">
        <v>0</v>
      </c>
    </row>
    <row r="22" spans="3:4" x14ac:dyDescent="0.2">
      <c r="C22" t="s">
        <v>38</v>
      </c>
      <c r="D22" s="12">
        <v>0</v>
      </c>
    </row>
    <row r="23" spans="3:4" x14ac:dyDescent="0.2">
      <c r="C23" t="s">
        <v>39</v>
      </c>
      <c r="D23" s="12">
        <v>0</v>
      </c>
    </row>
    <row r="24" spans="3:4" x14ac:dyDescent="0.2">
      <c r="C24" t="s">
        <v>40</v>
      </c>
      <c r="D24" s="12" t="s">
        <v>23</v>
      </c>
    </row>
    <row r="25" spans="3:4" x14ac:dyDescent="0.2">
      <c r="C25" t="s">
        <v>15</v>
      </c>
      <c r="D25" s="12">
        <v>-8</v>
      </c>
    </row>
    <row r="26" spans="3:4" x14ac:dyDescent="0.2">
      <c r="C26" t="s">
        <v>16</v>
      </c>
      <c r="D26" s="12">
        <v>16</v>
      </c>
    </row>
    <row r="27" spans="3:4" x14ac:dyDescent="0.2">
      <c r="C27" t="s">
        <v>41</v>
      </c>
      <c r="D27" s="12">
        <v>0</v>
      </c>
    </row>
    <row r="28" spans="3:4" x14ac:dyDescent="0.2">
      <c r="C28" t="s">
        <v>43</v>
      </c>
      <c r="D28" s="12" t="s">
        <v>79</v>
      </c>
    </row>
    <row r="29" spans="3:4" x14ac:dyDescent="0.2">
      <c r="C29" t="s">
        <v>44</v>
      </c>
      <c r="D29" s="12" t="b">
        <v>1</v>
      </c>
    </row>
    <row r="30" spans="3:4" x14ac:dyDescent="0.2">
      <c r="C30" t="s">
        <v>45</v>
      </c>
      <c r="D30" s="12" t="s">
        <v>264</v>
      </c>
    </row>
    <row r="31" spans="3:4" x14ac:dyDescent="0.2">
      <c r="C31" t="s">
        <v>46</v>
      </c>
      <c r="D31" s="12">
        <v>1</v>
      </c>
    </row>
    <row r="32" spans="3:4" x14ac:dyDescent="0.2">
      <c r="C32" t="s">
        <v>47</v>
      </c>
      <c r="D32" s="12">
        <v>0</v>
      </c>
    </row>
    <row r="33" spans="3:4" x14ac:dyDescent="0.2">
      <c r="C33" t="s">
        <v>25</v>
      </c>
      <c r="D33" s="12">
        <v>1</v>
      </c>
    </row>
    <row r="34" spans="3:4" x14ac:dyDescent="0.2">
      <c r="C34" t="s">
        <v>48</v>
      </c>
      <c r="D34" s="12" t="s">
        <v>23</v>
      </c>
    </row>
    <row r="35" spans="3:4" x14ac:dyDescent="0.2">
      <c r="C35" t="s">
        <v>49</v>
      </c>
      <c r="D35" s="12" t="s">
        <v>76</v>
      </c>
    </row>
    <row r="36" spans="3:4" x14ac:dyDescent="0.2">
      <c r="C36" t="s">
        <v>50</v>
      </c>
      <c r="D36" s="12" t="s">
        <v>62</v>
      </c>
    </row>
    <row r="37" spans="3:4" x14ac:dyDescent="0.2">
      <c r="C37" t="s">
        <v>51</v>
      </c>
      <c r="D37" s="12" t="b">
        <v>0</v>
      </c>
    </row>
    <row r="38" spans="3:4" x14ac:dyDescent="0.2">
      <c r="C38" t="s">
        <v>52</v>
      </c>
      <c r="D38" s="12" t="b">
        <v>1</v>
      </c>
    </row>
    <row r="39" spans="3:4" x14ac:dyDescent="0.2">
      <c r="C39" t="s">
        <v>53</v>
      </c>
      <c r="D39" s="12" t="b">
        <v>0</v>
      </c>
    </row>
    <row r="40" spans="3:4" x14ac:dyDescent="0.2">
      <c r="C40" t="s">
        <v>54</v>
      </c>
      <c r="D40" s="12" t="b">
        <v>0</v>
      </c>
    </row>
    <row r="41" spans="3:4" x14ac:dyDescent="0.2">
      <c r="C41" t="s">
        <v>55</v>
      </c>
      <c r="D41" s="12" t="b">
        <v>1</v>
      </c>
    </row>
    <row r="42" spans="3:4" x14ac:dyDescent="0.2">
      <c r="C42" t="s">
        <v>56</v>
      </c>
      <c r="D42" s="12" t="b">
        <v>0</v>
      </c>
    </row>
    <row r="43" spans="3:4" x14ac:dyDescent="0.2">
      <c r="C43" t="s">
        <v>57</v>
      </c>
      <c r="D43" s="12" t="b">
        <v>0</v>
      </c>
    </row>
    <row r="44" spans="3:4" x14ac:dyDescent="0.2">
      <c r="C44" t="s">
        <v>58</v>
      </c>
      <c r="D44" s="12">
        <v>0</v>
      </c>
    </row>
    <row r="45" spans="3:4" x14ac:dyDescent="0.2">
      <c r="C45" t="s">
        <v>59</v>
      </c>
      <c r="D45" s="12" t="s">
        <v>63</v>
      </c>
    </row>
    <row r="46" spans="3:4" x14ac:dyDescent="0.2">
      <c r="C46" t="s">
        <v>75</v>
      </c>
      <c r="D46" s="12">
        <v>0</v>
      </c>
    </row>
    <row r="47" spans="3:4" x14ac:dyDescent="0.2">
      <c r="C47" t="s">
        <v>73</v>
      </c>
      <c r="D47" s="12">
        <v>3</v>
      </c>
    </row>
    <row r="48" spans="3:4" x14ac:dyDescent="0.2">
      <c r="C48" t="s">
        <v>74</v>
      </c>
      <c r="D48" s="12" t="s">
        <v>79</v>
      </c>
    </row>
    <row r="49" spans="1:4" x14ac:dyDescent="0.2">
      <c r="C49" t="s">
        <v>78</v>
      </c>
      <c r="D49" s="12" t="b">
        <v>0</v>
      </c>
    </row>
    <row r="50" spans="1:4" x14ac:dyDescent="0.2">
      <c r="A50" t="s">
        <v>22</v>
      </c>
      <c r="D50" s="12">
        <v>65500</v>
      </c>
    </row>
    <row r="51" spans="1:4" x14ac:dyDescent="0.2">
      <c r="D51" s="12">
        <v>1</v>
      </c>
    </row>
    <row r="52" spans="1:4" x14ac:dyDescent="0.2">
      <c r="D52" s="12">
        <v>-1</v>
      </c>
    </row>
    <row r="53" spans="1:4" x14ac:dyDescent="0.2">
      <c r="D53" s="12"/>
    </row>
  </sheetData>
  <dataConsolidate/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2086"/>
  <sheetViews>
    <sheetView topLeftCell="C1720" workbookViewId="0">
      <selection activeCell="G1739" sqref="G1739"/>
    </sheetView>
  </sheetViews>
  <sheetFormatPr defaultRowHeight="12.75" x14ac:dyDescent="0.2"/>
  <cols>
    <col min="1" max="16384" width="9.140625" style="37"/>
  </cols>
  <sheetData>
    <row r="3" spans="2:15" x14ac:dyDescent="0.2">
      <c r="C3" s="54"/>
      <c r="K3" s="54"/>
    </row>
    <row r="5" spans="2:15" ht="127.5" x14ac:dyDescent="0.2">
      <c r="B5" s="65" t="s">
        <v>273</v>
      </c>
      <c r="C5" s="65" t="s">
        <v>276</v>
      </c>
      <c r="D5" s="65" t="s">
        <v>295</v>
      </c>
      <c r="E5" s="65" t="s">
        <v>296</v>
      </c>
      <c r="F5" s="65" t="s">
        <v>294</v>
      </c>
      <c r="G5" s="65" t="s">
        <v>281</v>
      </c>
      <c r="H5" s="65" t="s">
        <v>330</v>
      </c>
      <c r="I5" s="65" t="s">
        <v>273</v>
      </c>
      <c r="J5" s="65" t="s">
        <v>276</v>
      </c>
      <c r="K5" s="65" t="s">
        <v>295</v>
      </c>
      <c r="L5" s="65" t="s">
        <v>294</v>
      </c>
      <c r="M5" s="65" t="s">
        <v>294</v>
      </c>
      <c r="N5" s="65" t="s">
        <v>281</v>
      </c>
      <c r="O5" s="35" t="s">
        <v>330</v>
      </c>
    </row>
    <row r="6" spans="2:15" x14ac:dyDescent="0.2">
      <c r="B6" s="37">
        <v>45</v>
      </c>
      <c r="C6" s="37">
        <v>8.7467966079711914</v>
      </c>
      <c r="D6" s="37">
        <v>5267.41064453125</v>
      </c>
      <c r="E6" s="37">
        <v>-8</v>
      </c>
      <c r="F6" s="37">
        <v>132027.43059802867</v>
      </c>
      <c r="G6" s="37">
        <v>20</v>
      </c>
      <c r="H6" s="37">
        <v>6.2267027491821156E-2</v>
      </c>
      <c r="I6" s="37">
        <v>45</v>
      </c>
      <c r="J6" s="37">
        <v>8.7467966079711914</v>
      </c>
      <c r="K6" s="37">
        <v>5267.41064453125</v>
      </c>
      <c r="L6" s="37">
        <v>-8</v>
      </c>
      <c r="M6" s="37">
        <v>132027.43058911696</v>
      </c>
      <c r="N6" s="37">
        <v>20</v>
      </c>
      <c r="O6" s="37">
        <v>6.22670275105782E-2</v>
      </c>
    </row>
    <row r="7" spans="2:15" x14ac:dyDescent="0.2">
      <c r="B7" s="37">
        <v>45</v>
      </c>
      <c r="C7" s="37">
        <v>8.7467966079711914</v>
      </c>
      <c r="D7" s="37">
        <v>5267.41064453125</v>
      </c>
      <c r="E7" s="37">
        <v>-7.9</v>
      </c>
      <c r="F7" s="37">
        <v>132027.42679297566</v>
      </c>
      <c r="G7" s="37">
        <v>20</v>
      </c>
      <c r="H7" s="37">
        <v>6.2267025696993904E-2</v>
      </c>
      <c r="I7" s="37">
        <v>45</v>
      </c>
      <c r="J7" s="37">
        <v>8.7467966079711914</v>
      </c>
      <c r="K7" s="37">
        <v>5267.41064453125</v>
      </c>
      <c r="L7" s="37">
        <v>-7.9</v>
      </c>
      <c r="M7" s="37">
        <v>132027.4260118868</v>
      </c>
      <c r="N7" s="37">
        <v>20</v>
      </c>
      <c r="O7" s="37">
        <v>6.226702535161216E-2</v>
      </c>
    </row>
    <row r="8" spans="2:15" x14ac:dyDescent="0.2">
      <c r="B8" s="37">
        <v>45</v>
      </c>
      <c r="C8" s="37">
        <v>8.7467966079711914</v>
      </c>
      <c r="D8" s="37">
        <v>5267.41064453125</v>
      </c>
      <c r="E8" s="37">
        <v>-7.8</v>
      </c>
      <c r="F8" s="37">
        <v>132027.31046314392</v>
      </c>
      <c r="G8" s="37">
        <v>20</v>
      </c>
      <c r="H8" s="37">
        <v>6.2266970824607699E-2</v>
      </c>
      <c r="I8" s="37">
        <v>45</v>
      </c>
      <c r="J8" s="37">
        <v>8.7467966079711914</v>
      </c>
      <c r="K8" s="37">
        <v>5267.41064453125</v>
      </c>
      <c r="L8" s="37">
        <v>-7.8</v>
      </c>
      <c r="M8" s="37">
        <v>132027.29786840419</v>
      </c>
      <c r="N8" s="37">
        <v>20</v>
      </c>
      <c r="O8" s="37">
        <v>6.2266964906833845E-2</v>
      </c>
    </row>
    <row r="9" spans="2:15" x14ac:dyDescent="0.2">
      <c r="B9" s="37">
        <v>45</v>
      </c>
      <c r="C9" s="37">
        <v>8.7467966079711914</v>
      </c>
      <c r="D9" s="37">
        <v>5267.41064453125</v>
      </c>
      <c r="E9" s="37">
        <v>-7.7</v>
      </c>
      <c r="F9" s="37">
        <v>132026.60478775998</v>
      </c>
      <c r="G9" s="37">
        <v>20</v>
      </c>
      <c r="H9" s="37">
        <v>6.2266637957026583E-2</v>
      </c>
      <c r="I9" s="37">
        <v>45</v>
      </c>
      <c r="J9" s="37">
        <v>8.7467966079711914</v>
      </c>
      <c r="K9" s="37">
        <v>5267.41064453125</v>
      </c>
      <c r="L9" s="37">
        <v>-7.7</v>
      </c>
      <c r="M9" s="37">
        <v>132026.5915807648</v>
      </c>
      <c r="N9" s="37">
        <v>20</v>
      </c>
      <c r="O9" s="37">
        <v>6.2266631750151132E-2</v>
      </c>
    </row>
    <row r="10" spans="2:15" x14ac:dyDescent="0.2">
      <c r="B10" s="37">
        <v>45</v>
      </c>
      <c r="C10" s="37">
        <v>8.7467975616455078</v>
      </c>
      <c r="D10" s="37">
        <v>5267.41064453125</v>
      </c>
      <c r="E10" s="37">
        <v>-7.6</v>
      </c>
      <c r="F10" s="37">
        <v>132024.41100678954</v>
      </c>
      <c r="G10" s="37">
        <v>20</v>
      </c>
      <c r="H10" s="37">
        <v>6.2265603137629043E-2</v>
      </c>
      <c r="I10" s="37">
        <v>45</v>
      </c>
      <c r="J10" s="37">
        <v>8.7467975616455078</v>
      </c>
      <c r="K10" s="37">
        <v>5267.41064453125</v>
      </c>
      <c r="L10" s="37">
        <v>-7.6</v>
      </c>
      <c r="M10" s="37">
        <v>132024.41378169871</v>
      </c>
      <c r="N10" s="37">
        <v>20</v>
      </c>
      <c r="O10" s="37">
        <v>6.2265604469317566E-2</v>
      </c>
    </row>
    <row r="11" spans="2:15" x14ac:dyDescent="0.2">
      <c r="B11" s="37">
        <v>45</v>
      </c>
      <c r="C11" s="37">
        <v>8.7467994689941406</v>
      </c>
      <c r="D11" s="37">
        <v>5267.41064453125</v>
      </c>
      <c r="E11" s="37">
        <v>-7.5</v>
      </c>
      <c r="F11" s="37">
        <v>132019.88442426422</v>
      </c>
      <c r="G11" s="37">
        <v>20</v>
      </c>
      <c r="H11" s="37">
        <v>6.2263467892995021E-2</v>
      </c>
      <c r="I11" s="37">
        <v>45</v>
      </c>
      <c r="J11" s="37">
        <v>8.7467994689941406</v>
      </c>
      <c r="K11" s="37">
        <v>5267.41064453125</v>
      </c>
      <c r="L11" s="37">
        <v>-7.5</v>
      </c>
      <c r="M11" s="37">
        <v>132019.89371000408</v>
      </c>
      <c r="N11" s="37">
        <v>20</v>
      </c>
      <c r="O11" s="37">
        <v>6.2263472296040005E-2</v>
      </c>
    </row>
    <row r="12" spans="2:15" x14ac:dyDescent="0.2">
      <c r="B12" s="37">
        <v>45</v>
      </c>
      <c r="C12" s="37">
        <v>8.7468051910400391</v>
      </c>
      <c r="D12" s="37">
        <v>5267.40869140625</v>
      </c>
      <c r="E12" s="37">
        <v>-7.4</v>
      </c>
      <c r="F12" s="37">
        <v>132012.88046268286</v>
      </c>
      <c r="G12" s="37">
        <v>20</v>
      </c>
      <c r="H12" s="37">
        <v>6.2260163976471113E-2</v>
      </c>
      <c r="I12" s="37">
        <v>45</v>
      </c>
      <c r="J12" s="37">
        <v>8.7468051910400391</v>
      </c>
      <c r="K12" s="37">
        <v>5267.40869140625</v>
      </c>
      <c r="L12" s="37">
        <v>-7.4</v>
      </c>
      <c r="M12" s="37">
        <v>132012.88608803251</v>
      </c>
      <c r="N12" s="37">
        <v>20</v>
      </c>
      <c r="O12" s="37">
        <v>6.2260166652966985E-2</v>
      </c>
    </row>
    <row r="13" spans="2:15" x14ac:dyDescent="0.2">
      <c r="B13" s="37">
        <v>45</v>
      </c>
      <c r="C13" s="37">
        <v>8.7468156814575195</v>
      </c>
      <c r="D13" s="37">
        <v>5267.40380859375</v>
      </c>
      <c r="E13" s="37">
        <v>-7.3</v>
      </c>
      <c r="F13" s="37">
        <v>132004.38740432457</v>
      </c>
      <c r="G13" s="37">
        <v>20</v>
      </c>
      <c r="H13" s="37">
        <v>6.2256157498578449E-2</v>
      </c>
      <c r="I13" s="37">
        <v>45</v>
      </c>
      <c r="J13" s="37">
        <v>8.7468156814575195</v>
      </c>
      <c r="K13" s="37">
        <v>5267.40380859375</v>
      </c>
      <c r="L13" s="37">
        <v>-7.3</v>
      </c>
      <c r="M13" s="37">
        <v>132004.38985405175</v>
      </c>
      <c r="N13" s="37">
        <v>20</v>
      </c>
      <c r="O13" s="37">
        <v>6.225615867708665E-2</v>
      </c>
    </row>
    <row r="14" spans="2:15" x14ac:dyDescent="0.2">
      <c r="B14" s="37">
        <v>45</v>
      </c>
      <c r="C14" s="37">
        <v>8.7468328475952148</v>
      </c>
      <c r="D14" s="37">
        <v>5267.39404296875</v>
      </c>
      <c r="E14" s="37">
        <v>-7.2</v>
      </c>
      <c r="F14" s="37">
        <v>131996.36638882043</v>
      </c>
      <c r="G14" s="37">
        <v>20</v>
      </c>
      <c r="H14" s="37">
        <v>6.2252373460997705E-2</v>
      </c>
      <c r="I14" s="37">
        <v>45</v>
      </c>
      <c r="J14" s="37">
        <v>8.7468328475952148</v>
      </c>
      <c r="K14" s="37">
        <v>5267.39404296875</v>
      </c>
      <c r="L14" s="37">
        <v>-7.2</v>
      </c>
      <c r="M14" s="37">
        <v>131996.36719904901</v>
      </c>
      <c r="N14" s="37">
        <v>20</v>
      </c>
      <c r="O14" s="37">
        <v>6.2252373866183042E-2</v>
      </c>
    </row>
    <row r="15" spans="2:15" x14ac:dyDescent="0.2">
      <c r="B15" s="37">
        <v>45</v>
      </c>
      <c r="C15" s="37">
        <v>8.746861457824707</v>
      </c>
      <c r="D15" s="37">
        <v>5267.3759765625</v>
      </c>
      <c r="E15" s="37">
        <v>-7.1</v>
      </c>
      <c r="F15" s="37">
        <v>131991.34362517836</v>
      </c>
      <c r="G15" s="37">
        <v>20</v>
      </c>
      <c r="H15" s="37">
        <v>6.2250003406604838E-2</v>
      </c>
      <c r="I15" s="37">
        <v>45</v>
      </c>
      <c r="J15" s="37">
        <v>8.746861457824707</v>
      </c>
      <c r="K15" s="37">
        <v>5267.3759765625</v>
      </c>
      <c r="L15" s="37">
        <v>-7.1</v>
      </c>
      <c r="M15" s="37">
        <v>131991.34402672763</v>
      </c>
      <c r="N15" s="37">
        <v>20</v>
      </c>
      <c r="O15" s="37">
        <v>6.2250003618897903E-2</v>
      </c>
    </row>
    <row r="16" spans="2:15" x14ac:dyDescent="0.2">
      <c r="B16" s="37">
        <v>45</v>
      </c>
      <c r="C16" s="37">
        <v>8.7469024658203125</v>
      </c>
      <c r="D16" s="37">
        <v>5267.34765625</v>
      </c>
      <c r="E16" s="37">
        <v>-7</v>
      </c>
      <c r="F16" s="37">
        <v>131992.0862243835</v>
      </c>
      <c r="G16" s="37">
        <v>20</v>
      </c>
      <c r="H16" s="37">
        <v>6.2250352510092352E-2</v>
      </c>
      <c r="I16" s="37">
        <v>45</v>
      </c>
      <c r="J16" s="37">
        <v>8.7469024658203125</v>
      </c>
      <c r="K16" s="37">
        <v>5267.34765625</v>
      </c>
      <c r="L16" s="37">
        <v>-7</v>
      </c>
      <c r="M16" s="37">
        <v>131992.08744093945</v>
      </c>
      <c r="N16" s="37">
        <v>20</v>
      </c>
      <c r="O16" s="37">
        <v>6.2250353106861875E-2</v>
      </c>
    </row>
    <row r="17" spans="2:15" x14ac:dyDescent="0.2">
      <c r="B17" s="37">
        <v>45</v>
      </c>
      <c r="C17" s="37">
        <v>8.7469625473022461</v>
      </c>
      <c r="D17" s="37">
        <v>5267.30615234375</v>
      </c>
      <c r="E17" s="37">
        <v>-6.9</v>
      </c>
      <c r="F17" s="37">
        <v>132001.2959324992</v>
      </c>
      <c r="G17" s="37">
        <v>20</v>
      </c>
      <c r="H17" s="37">
        <v>6.2254695111090559E-2</v>
      </c>
      <c r="I17" s="37">
        <v>45</v>
      </c>
      <c r="J17" s="37">
        <v>8.7469625473022461</v>
      </c>
      <c r="K17" s="37">
        <v>5267.30615234375</v>
      </c>
      <c r="L17" s="37">
        <v>-6.9</v>
      </c>
      <c r="M17" s="37">
        <v>132001.29756457231</v>
      </c>
      <c r="N17" s="37">
        <v>20</v>
      </c>
      <c r="O17" s="37">
        <v>6.2254695904055538E-2</v>
      </c>
    </row>
    <row r="18" spans="2:15" x14ac:dyDescent="0.2">
      <c r="B18" s="37">
        <v>45</v>
      </c>
      <c r="C18" s="37">
        <v>8.747044563293457</v>
      </c>
      <c r="D18" s="37">
        <v>5267.24853515625</v>
      </c>
      <c r="E18" s="37">
        <v>-6.8</v>
      </c>
      <c r="F18" s="37">
        <v>132021.48475970919</v>
      </c>
      <c r="G18" s="37">
        <v>20</v>
      </c>
      <c r="H18" s="37">
        <v>6.2264216050087126E-2</v>
      </c>
      <c r="I18" s="37">
        <v>45</v>
      </c>
      <c r="J18" s="37">
        <v>8.747044563293457</v>
      </c>
      <c r="K18" s="37">
        <v>5267.24853515625</v>
      </c>
      <c r="L18" s="37">
        <v>-6.8</v>
      </c>
      <c r="M18" s="37">
        <v>132021.48639861826</v>
      </c>
      <c r="N18" s="37">
        <v>20</v>
      </c>
      <c r="O18" s="37">
        <v>6.2264216845320457E-2</v>
      </c>
    </row>
    <row r="19" spans="2:15" x14ac:dyDescent="0.2">
      <c r="B19" s="37">
        <v>45</v>
      </c>
      <c r="C19" s="37">
        <v>8.7471551895141602</v>
      </c>
      <c r="D19" s="37">
        <v>5267.171875</v>
      </c>
      <c r="E19" s="37">
        <v>-6.7</v>
      </c>
      <c r="F19" s="37">
        <v>132054.89085060908</v>
      </c>
      <c r="G19" s="37">
        <v>20</v>
      </c>
      <c r="H19" s="37">
        <v>6.227997097969306E-2</v>
      </c>
      <c r="I19" s="37">
        <v>45</v>
      </c>
      <c r="J19" s="37">
        <v>8.7471551895141602</v>
      </c>
      <c r="K19" s="37">
        <v>5267.171875</v>
      </c>
      <c r="L19" s="37">
        <v>-6.7</v>
      </c>
      <c r="M19" s="37">
        <v>132054.89084733417</v>
      </c>
      <c r="N19" s="37">
        <v>20</v>
      </c>
      <c r="O19" s="37">
        <v>6.2279971000795895E-2</v>
      </c>
    </row>
    <row r="20" spans="2:15" x14ac:dyDescent="0.2">
      <c r="B20" s="37">
        <v>45</v>
      </c>
      <c r="C20" s="37">
        <v>8.7472982406616211</v>
      </c>
      <c r="D20" s="37">
        <v>5267.0732421875</v>
      </c>
      <c r="E20" s="37">
        <v>-6.6</v>
      </c>
      <c r="F20" s="37">
        <v>132103.39747964096</v>
      </c>
      <c r="G20" s="37">
        <v>20</v>
      </c>
      <c r="H20" s="37">
        <v>6.2302848162521421E-2</v>
      </c>
      <c r="I20" s="37">
        <v>45</v>
      </c>
      <c r="J20" s="37">
        <v>8.7472982406616211</v>
      </c>
      <c r="K20" s="37">
        <v>5267.0732421875</v>
      </c>
      <c r="L20" s="37">
        <v>-6.6</v>
      </c>
      <c r="M20" s="37">
        <v>132103.40076464519</v>
      </c>
      <c r="N20" s="37">
        <v>20</v>
      </c>
      <c r="O20" s="37">
        <v>6.2302849734695201E-2</v>
      </c>
    </row>
    <row r="21" spans="2:15" x14ac:dyDescent="0.2">
      <c r="B21" s="37">
        <v>45</v>
      </c>
      <c r="C21" s="37">
        <v>8.7474822998046875</v>
      </c>
      <c r="D21" s="37">
        <v>5266.94873046875</v>
      </c>
      <c r="E21" s="37">
        <v>-6.5</v>
      </c>
      <c r="F21" s="37">
        <v>132168.45154039128</v>
      </c>
      <c r="G21" s="37">
        <v>20</v>
      </c>
      <c r="H21" s="37">
        <v>6.2333530015127508E-2</v>
      </c>
      <c r="I21" s="37">
        <v>45</v>
      </c>
      <c r="J21" s="37">
        <v>8.7474822998046875</v>
      </c>
      <c r="K21" s="37">
        <v>5266.94873046875</v>
      </c>
      <c r="L21" s="37">
        <v>-6.5</v>
      </c>
      <c r="M21" s="37">
        <v>132168.45153142407</v>
      </c>
      <c r="N21" s="37">
        <v>20</v>
      </c>
      <c r="O21" s="37">
        <v>6.2333530033886482E-2</v>
      </c>
    </row>
    <row r="22" spans="2:15" x14ac:dyDescent="0.2">
      <c r="B22" s="37">
        <v>45</v>
      </c>
      <c r="C22" s="37">
        <v>8.7477140426635742</v>
      </c>
      <c r="D22" s="37">
        <v>5266.7958984375</v>
      </c>
      <c r="E22" s="37">
        <v>-6.4</v>
      </c>
      <c r="F22" s="37">
        <v>132251.03372873037</v>
      </c>
      <c r="G22" s="37">
        <v>20</v>
      </c>
      <c r="H22" s="37">
        <v>6.2372479052289147E-2</v>
      </c>
      <c r="I22" s="37">
        <v>45</v>
      </c>
      <c r="J22" s="37">
        <v>8.7477140426635742</v>
      </c>
      <c r="K22" s="37">
        <v>5266.7958984375</v>
      </c>
      <c r="L22" s="37">
        <v>-6.4</v>
      </c>
      <c r="M22" s="37">
        <v>132251.0337197317</v>
      </c>
      <c r="N22" s="37">
        <v>20</v>
      </c>
      <c r="O22" s="37">
        <v>6.237247907104819E-2</v>
      </c>
    </row>
    <row r="23" spans="2:15" x14ac:dyDescent="0.2">
      <c r="B23" s="37">
        <v>45</v>
      </c>
      <c r="C23" s="37">
        <v>8.7480030059814453</v>
      </c>
      <c r="D23" s="37">
        <v>5266.61083984375</v>
      </c>
      <c r="E23" s="37">
        <v>-6.3</v>
      </c>
      <c r="F23" s="37">
        <v>132351.52283031066</v>
      </c>
      <c r="G23" s="37">
        <v>20</v>
      </c>
      <c r="H23" s="37">
        <v>6.2419873870117562E-2</v>
      </c>
      <c r="I23" s="37">
        <v>45</v>
      </c>
      <c r="J23" s="37">
        <v>8.7480030059814453</v>
      </c>
      <c r="K23" s="37">
        <v>5266.61083984375</v>
      </c>
      <c r="L23" s="37">
        <v>-6.3</v>
      </c>
      <c r="M23" s="37">
        <v>132351.52936784213</v>
      </c>
      <c r="N23" s="37">
        <v>20</v>
      </c>
      <c r="O23" s="37">
        <v>6.2419876974727735E-2</v>
      </c>
    </row>
    <row r="24" spans="2:15" x14ac:dyDescent="0.2">
      <c r="B24" s="37">
        <v>45</v>
      </c>
      <c r="C24" s="37">
        <v>8.7483558654785156</v>
      </c>
      <c r="D24" s="37">
        <v>5266.39111328125</v>
      </c>
      <c r="E24" s="37">
        <v>-6.2</v>
      </c>
      <c r="F24" s="37">
        <v>132469.7330702387</v>
      </c>
      <c r="G24" s="37">
        <v>20</v>
      </c>
      <c r="H24" s="37">
        <v>6.2475626754607404E-2</v>
      </c>
      <c r="I24" s="37">
        <v>45</v>
      </c>
      <c r="J24" s="37">
        <v>8.7483558654785156</v>
      </c>
      <c r="K24" s="37">
        <v>5266.39111328125</v>
      </c>
      <c r="L24" s="37">
        <v>-6.2</v>
      </c>
      <c r="M24" s="37">
        <v>132469.73958351495</v>
      </c>
      <c r="N24" s="37">
        <v>20</v>
      </c>
      <c r="O24" s="37">
        <v>6.2475629849221767E-2</v>
      </c>
    </row>
    <row r="25" spans="2:15" x14ac:dyDescent="0.2">
      <c r="B25" s="37">
        <v>45</v>
      </c>
      <c r="C25" s="37">
        <v>8.7487850189208984</v>
      </c>
      <c r="D25" s="37">
        <v>5266.13427734375</v>
      </c>
      <c r="E25" s="37">
        <v>-6.1</v>
      </c>
      <c r="F25" s="37">
        <v>132604.8095184945</v>
      </c>
      <c r="G25" s="37">
        <v>20</v>
      </c>
      <c r="H25" s="37">
        <v>6.2539334374529756E-2</v>
      </c>
      <c r="I25" s="37">
        <v>45</v>
      </c>
      <c r="J25" s="37">
        <v>8.7487850189208984</v>
      </c>
      <c r="K25" s="37">
        <v>5266.13427734375</v>
      </c>
      <c r="L25" s="37">
        <v>-6.1</v>
      </c>
      <c r="M25" s="37">
        <v>132604.82255753814</v>
      </c>
      <c r="N25" s="37">
        <v>20</v>
      </c>
      <c r="O25" s="37">
        <v>6.2539340546539951E-2</v>
      </c>
    </row>
    <row r="26" spans="2:15" x14ac:dyDescent="0.2">
      <c r="B26" s="37">
        <v>45</v>
      </c>
      <c r="C26" s="37">
        <v>8.7493009567260742</v>
      </c>
      <c r="D26" s="37">
        <v>5265.83740234375</v>
      </c>
      <c r="E26" s="37">
        <v>-6</v>
      </c>
      <c r="F26" s="37">
        <v>132755.26390407761</v>
      </c>
      <c r="G26" s="37">
        <v>20</v>
      </c>
      <c r="H26" s="37">
        <v>6.2610294653009838E-2</v>
      </c>
      <c r="I26" s="37">
        <v>45</v>
      </c>
      <c r="J26" s="37">
        <v>8.7493009567260742</v>
      </c>
      <c r="K26" s="37">
        <v>5265.83740234375</v>
      </c>
      <c r="L26" s="37">
        <v>-6</v>
      </c>
      <c r="M26" s="37">
        <v>132755.2638219528</v>
      </c>
      <c r="N26" s="37">
        <v>20</v>
      </c>
      <c r="O26" s="37">
        <v>6.2610294630955035E-2</v>
      </c>
    </row>
    <row r="27" spans="2:15" x14ac:dyDescent="0.2">
      <c r="B27" s="37">
        <v>45</v>
      </c>
      <c r="C27" s="37">
        <v>8.7499151229858398</v>
      </c>
      <c r="D27" s="37">
        <v>5265.4990234375</v>
      </c>
      <c r="E27" s="37">
        <v>-5.9</v>
      </c>
      <c r="F27" s="37">
        <v>132918.94200580652</v>
      </c>
      <c r="G27" s="37">
        <v>20</v>
      </c>
      <c r="H27" s="37">
        <v>6.2687491380248136E-2</v>
      </c>
      <c r="I27" s="37">
        <v>45</v>
      </c>
      <c r="J27" s="37">
        <v>8.7499151229858398</v>
      </c>
      <c r="K27" s="37">
        <v>5265.4990234375</v>
      </c>
      <c r="L27" s="37">
        <v>-5.9</v>
      </c>
      <c r="M27" s="37">
        <v>132918.95513555195</v>
      </c>
      <c r="N27" s="37">
        <v>20</v>
      </c>
      <c r="O27" s="37">
        <v>6.268749759168056E-2</v>
      </c>
    </row>
    <row r="28" spans="2:15" x14ac:dyDescent="0.2">
      <c r="B28" s="37">
        <v>45</v>
      </c>
      <c r="C28" s="37">
        <v>8.7506399154663086</v>
      </c>
      <c r="D28" s="37">
        <v>5265.11767578125</v>
      </c>
      <c r="E28" s="37">
        <v>-5.8</v>
      </c>
      <c r="F28" s="37">
        <v>133093.09297163607</v>
      </c>
      <c r="G28" s="37">
        <v>20</v>
      </c>
      <c r="H28" s="37">
        <v>6.2769626966365871E-2</v>
      </c>
      <c r="I28" s="37">
        <v>45</v>
      </c>
      <c r="J28" s="37">
        <v>8.7506399154663086</v>
      </c>
      <c r="K28" s="37">
        <v>5265.11767578125</v>
      </c>
      <c r="L28" s="37">
        <v>-5.8</v>
      </c>
      <c r="M28" s="37">
        <v>133093.09294970127</v>
      </c>
      <c r="N28" s="37">
        <v>20</v>
      </c>
      <c r="O28" s="37">
        <v>6.2769626986109744E-2</v>
      </c>
    </row>
    <row r="29" spans="2:15" x14ac:dyDescent="0.2">
      <c r="B29" s="37">
        <v>45</v>
      </c>
      <c r="C29" s="37">
        <v>8.7514896392822266</v>
      </c>
      <c r="D29" s="37">
        <v>5264.69189453125</v>
      </c>
      <c r="E29" s="37">
        <v>-5.6999999999999993</v>
      </c>
      <c r="F29" s="37">
        <v>133274.24460593355</v>
      </c>
      <c r="G29" s="37">
        <v>20</v>
      </c>
      <c r="H29" s="37">
        <v>6.2855063569776104E-2</v>
      </c>
      <c r="I29" s="37">
        <v>45</v>
      </c>
      <c r="J29" s="37">
        <v>8.7514896392822266</v>
      </c>
      <c r="K29" s="37">
        <v>5264.69189453125</v>
      </c>
      <c r="L29" s="37">
        <v>-5.6999999999999993</v>
      </c>
      <c r="M29" s="37">
        <v>133274.29687268921</v>
      </c>
      <c r="N29" s="37">
        <v>20</v>
      </c>
      <c r="O29" s="37">
        <v>6.2855088239921239E-2</v>
      </c>
    </row>
    <row r="30" spans="2:15" x14ac:dyDescent="0.2">
      <c r="B30" s="37">
        <v>45</v>
      </c>
      <c r="C30" s="37">
        <v>8.7524776458740234</v>
      </c>
      <c r="D30" s="37">
        <v>5264.22119140625</v>
      </c>
      <c r="E30" s="37">
        <v>-5.6</v>
      </c>
      <c r="F30" s="37">
        <v>133458.55037001576</v>
      </c>
      <c r="G30" s="37">
        <v>20</v>
      </c>
      <c r="H30" s="37">
        <v>6.2941986776787473E-2</v>
      </c>
      <c r="I30" s="37">
        <v>45</v>
      </c>
      <c r="J30" s="37">
        <v>8.7524776458740234</v>
      </c>
      <c r="K30" s="37">
        <v>5264.22119140625</v>
      </c>
      <c r="L30" s="37">
        <v>-5.6</v>
      </c>
      <c r="M30" s="37">
        <v>133458.55051375926</v>
      </c>
      <c r="N30" s="37">
        <v>20</v>
      </c>
      <c r="O30" s="37">
        <v>6.2941986875331563E-2</v>
      </c>
    </row>
    <row r="31" spans="2:15" x14ac:dyDescent="0.2">
      <c r="B31" s="37">
        <v>45</v>
      </c>
      <c r="C31" s="37">
        <v>8.7536172866821289</v>
      </c>
      <c r="D31" s="37">
        <v>5263.7060546875</v>
      </c>
      <c r="E31" s="37">
        <v>-5.5</v>
      </c>
      <c r="F31" s="37">
        <v>133641.45124792983</v>
      </c>
      <c r="G31" s="37">
        <v>20</v>
      </c>
      <c r="H31" s="37">
        <v>6.302824616813564E-2</v>
      </c>
      <c r="I31" s="37">
        <v>45</v>
      </c>
      <c r="J31" s="37">
        <v>8.7536172866821289</v>
      </c>
      <c r="K31" s="37">
        <v>5263.7060546875</v>
      </c>
      <c r="L31" s="37">
        <v>-5.5</v>
      </c>
      <c r="M31" s="37">
        <v>133641.50340179581</v>
      </c>
      <c r="N31" s="37">
        <v>20</v>
      </c>
      <c r="O31" s="37">
        <v>6.3028270800268557E-2</v>
      </c>
    </row>
    <row r="32" spans="2:15" x14ac:dyDescent="0.2">
      <c r="B32" s="37">
        <v>45</v>
      </c>
      <c r="C32" s="37">
        <v>8.7549238204956055</v>
      </c>
      <c r="D32" s="37">
        <v>5263.14697265625</v>
      </c>
      <c r="E32" s="37">
        <v>-5.4</v>
      </c>
      <c r="F32" s="37">
        <v>133818.20269321898</v>
      </c>
      <c r="G32" s="37">
        <v>20</v>
      </c>
      <c r="H32" s="37">
        <v>6.3111603840413852E-2</v>
      </c>
      <c r="I32" s="37">
        <v>45</v>
      </c>
      <c r="J32" s="37">
        <v>8.7549238204956055</v>
      </c>
      <c r="K32" s="37">
        <v>5263.14697265625</v>
      </c>
      <c r="L32" s="37">
        <v>-5.4</v>
      </c>
      <c r="M32" s="37">
        <v>133818.15051672678</v>
      </c>
      <c r="N32" s="37">
        <v>20</v>
      </c>
      <c r="O32" s="37">
        <v>6.3111579243857824E-2</v>
      </c>
    </row>
    <row r="33" spans="2:15" x14ac:dyDescent="0.2">
      <c r="B33" s="37">
        <v>45</v>
      </c>
      <c r="C33" s="37">
        <v>8.7564105987548828</v>
      </c>
      <c r="D33" s="37">
        <v>5262.544921875</v>
      </c>
      <c r="E33" s="37">
        <v>-5.3</v>
      </c>
      <c r="F33" s="37">
        <v>133983.39151575527</v>
      </c>
      <c r="G33" s="37">
        <v>20</v>
      </c>
      <c r="H33" s="37">
        <v>6.3189506512915827E-2</v>
      </c>
      <c r="I33" s="37">
        <v>45</v>
      </c>
      <c r="J33" s="37">
        <v>8.7564105987548828</v>
      </c>
      <c r="K33" s="37">
        <v>5262.544921875</v>
      </c>
      <c r="L33" s="37">
        <v>-5.3</v>
      </c>
      <c r="M33" s="37">
        <v>133983.39123080351</v>
      </c>
      <c r="N33" s="37">
        <v>20</v>
      </c>
      <c r="O33" s="37">
        <v>6.3189506367836629E-2</v>
      </c>
    </row>
    <row r="34" spans="2:15" x14ac:dyDescent="0.2">
      <c r="B34" s="37">
        <v>45</v>
      </c>
      <c r="C34" s="37">
        <v>8.7580909729003906</v>
      </c>
      <c r="D34" s="37">
        <v>5261.90234375</v>
      </c>
      <c r="E34" s="37">
        <v>-5.1999999999999993</v>
      </c>
      <c r="F34" s="37">
        <v>134131.45100862096</v>
      </c>
      <c r="G34" s="37">
        <v>20</v>
      </c>
      <c r="H34" s="37">
        <v>6.3259328518510544E-2</v>
      </c>
      <c r="I34" s="37">
        <v>45</v>
      </c>
      <c r="J34" s="37">
        <v>8.7580909729003906</v>
      </c>
      <c r="K34" s="37">
        <v>5261.90234375</v>
      </c>
      <c r="L34" s="37">
        <v>-5.1999999999999993</v>
      </c>
      <c r="M34" s="37">
        <v>134131.4516465943</v>
      </c>
      <c r="N34" s="37">
        <v>20</v>
      </c>
      <c r="O34" s="37">
        <v>6.3259328842790286E-2</v>
      </c>
    </row>
    <row r="35" spans="2:15" x14ac:dyDescent="0.2">
      <c r="B35" s="37">
        <v>45</v>
      </c>
      <c r="C35" s="37">
        <v>8.759979248046875</v>
      </c>
      <c r="D35" s="37">
        <v>5261.220703125</v>
      </c>
      <c r="E35" s="37">
        <v>-5.0999999999999996</v>
      </c>
      <c r="F35" s="37">
        <v>134256.79612424949</v>
      </c>
      <c r="G35" s="37">
        <v>20</v>
      </c>
      <c r="H35" s="37">
        <v>6.331843559893309E-2</v>
      </c>
      <c r="I35" s="37">
        <v>45</v>
      </c>
      <c r="J35" s="37">
        <v>8.759979248046875</v>
      </c>
      <c r="K35" s="37">
        <v>5261.220703125</v>
      </c>
      <c r="L35" s="37">
        <v>-5.0999999999999996</v>
      </c>
      <c r="M35" s="37">
        <v>134256.79571472679</v>
      </c>
      <c r="N35" s="37">
        <v>20</v>
      </c>
      <c r="O35" s="37">
        <v>6.3318435466213019E-2</v>
      </c>
    </row>
    <row r="36" spans="2:15" x14ac:dyDescent="0.2">
      <c r="B36" s="37">
        <v>45</v>
      </c>
      <c r="C36" s="37">
        <v>8.7620868682861328</v>
      </c>
      <c r="D36" s="37">
        <v>5260.50390625</v>
      </c>
      <c r="E36" s="37">
        <v>-5</v>
      </c>
      <c r="F36" s="37">
        <v>134353.52608743307</v>
      </c>
      <c r="G36" s="37">
        <v>20</v>
      </c>
      <c r="H36" s="37">
        <v>6.336404477990068E-2</v>
      </c>
      <c r="I36" s="37">
        <v>45</v>
      </c>
      <c r="J36" s="37">
        <v>8.7620868682861328</v>
      </c>
      <c r="K36" s="37">
        <v>5260.50390625</v>
      </c>
      <c r="L36" s="37">
        <v>-5</v>
      </c>
      <c r="M36" s="37">
        <v>134353.52590134824</v>
      </c>
      <c r="N36" s="37">
        <v>20</v>
      </c>
      <c r="O36" s="37">
        <v>6.3364044638744579E-2</v>
      </c>
    </row>
    <row r="37" spans="2:15" x14ac:dyDescent="0.2">
      <c r="B37" s="37">
        <v>45</v>
      </c>
      <c r="C37" s="37">
        <v>8.7644243240356445</v>
      </c>
      <c r="D37" s="37">
        <v>5259.7548828125</v>
      </c>
      <c r="E37" s="37">
        <v>-4.9000000000000004</v>
      </c>
      <c r="F37" s="37">
        <v>134415.6195309124</v>
      </c>
      <c r="G37" s="37">
        <v>20</v>
      </c>
      <c r="H37" s="37">
        <v>6.3393315900249644E-2</v>
      </c>
      <c r="I37" s="37">
        <v>45</v>
      </c>
      <c r="J37" s="37">
        <v>8.7644243240356445</v>
      </c>
      <c r="K37" s="37">
        <v>5259.7548828125</v>
      </c>
      <c r="L37" s="37">
        <v>-4.9000000000000004</v>
      </c>
      <c r="M37" s="37">
        <v>134415.72402011929</v>
      </c>
      <c r="N37" s="37">
        <v>20</v>
      </c>
      <c r="O37" s="37">
        <v>6.3393365151584502E-2</v>
      </c>
    </row>
    <row r="38" spans="2:15" x14ac:dyDescent="0.2">
      <c r="B38" s="37">
        <v>45</v>
      </c>
      <c r="C38" s="37">
        <v>8.7670011520385742</v>
      </c>
      <c r="D38" s="37">
        <v>5258.97802734375</v>
      </c>
      <c r="E38" s="37">
        <v>-4.8</v>
      </c>
      <c r="F38" s="37">
        <v>134437.50505788211</v>
      </c>
      <c r="G38" s="37">
        <v>20</v>
      </c>
      <c r="H38" s="37">
        <v>6.3403621342053504E-2</v>
      </c>
      <c r="I38" s="37">
        <v>45</v>
      </c>
      <c r="J38" s="37">
        <v>8.7670011520385742</v>
      </c>
      <c r="K38" s="37">
        <v>5258.97802734375</v>
      </c>
      <c r="L38" s="37">
        <v>-4.8</v>
      </c>
      <c r="M38" s="37">
        <v>134437.5047365549</v>
      </c>
      <c r="N38" s="37">
        <v>20</v>
      </c>
      <c r="O38" s="37">
        <v>6.3403621213853983E-2</v>
      </c>
    </row>
    <row r="39" spans="2:15" x14ac:dyDescent="0.2">
      <c r="B39" s="37">
        <v>45</v>
      </c>
      <c r="C39" s="37">
        <v>8.7698259353637695</v>
      </c>
      <c r="D39" s="37">
        <v>5258.177734375</v>
      </c>
      <c r="E39" s="37">
        <v>-4.6999999999999993</v>
      </c>
      <c r="F39" s="37">
        <v>134413.51008652739</v>
      </c>
      <c r="G39" s="37">
        <v>20</v>
      </c>
      <c r="H39" s="37">
        <v>6.3392285776910251E-2</v>
      </c>
      <c r="I39" s="37">
        <v>45</v>
      </c>
      <c r="J39" s="37">
        <v>8.7698268890380859</v>
      </c>
      <c r="K39" s="37">
        <v>5258.177734375</v>
      </c>
      <c r="L39" s="37">
        <v>-4.6999999999999993</v>
      </c>
      <c r="M39" s="37">
        <v>134413.82267599143</v>
      </c>
      <c r="N39" s="37">
        <v>20</v>
      </c>
      <c r="O39" s="37">
        <v>6.3392433228231598E-2</v>
      </c>
    </row>
    <row r="40" spans="2:15" x14ac:dyDescent="0.2">
      <c r="B40" s="37">
        <v>45</v>
      </c>
      <c r="C40" s="37">
        <v>8.7729053497314453</v>
      </c>
      <c r="D40" s="37">
        <v>5257.359375</v>
      </c>
      <c r="E40" s="37">
        <v>-4.5999999999999996</v>
      </c>
      <c r="F40" s="37">
        <v>134338.61396562349</v>
      </c>
      <c r="G40" s="37">
        <v>20</v>
      </c>
      <c r="H40" s="37">
        <v>6.3356941338857026E-2</v>
      </c>
      <c r="I40" s="37">
        <v>45</v>
      </c>
      <c r="J40" s="37">
        <v>8.7729053497314453</v>
      </c>
      <c r="K40" s="37">
        <v>5257.359375</v>
      </c>
      <c r="L40" s="37">
        <v>-4.5999999999999996</v>
      </c>
      <c r="M40" s="37">
        <v>134338.61378386174</v>
      </c>
      <c r="N40" s="37">
        <v>20</v>
      </c>
      <c r="O40" s="37">
        <v>6.3356941363857916E-2</v>
      </c>
    </row>
    <row r="41" spans="2:15" x14ac:dyDescent="0.2">
      <c r="B41" s="37">
        <v>45</v>
      </c>
      <c r="C41" s="37">
        <v>8.7762413024902344</v>
      </c>
      <c r="D41" s="37">
        <v>5256.52734375</v>
      </c>
      <c r="E41" s="37">
        <v>-4.5</v>
      </c>
      <c r="F41" s="37">
        <v>134207.46774829485</v>
      </c>
      <c r="G41" s="37">
        <v>20</v>
      </c>
      <c r="H41" s="37">
        <v>6.3295065435371028E-2</v>
      </c>
      <c r="I41" s="37">
        <v>45</v>
      </c>
      <c r="J41" s="37">
        <v>8.7762413024902344</v>
      </c>
      <c r="K41" s="37">
        <v>5256.52734375</v>
      </c>
      <c r="L41" s="37">
        <v>-4.5</v>
      </c>
      <c r="M41" s="37">
        <v>134207.67587850595</v>
      </c>
      <c r="N41" s="37">
        <v>20</v>
      </c>
      <c r="O41" s="37">
        <v>6.3295163678721275E-2</v>
      </c>
    </row>
    <row r="42" spans="2:15" x14ac:dyDescent="0.2">
      <c r="B42" s="37">
        <v>45</v>
      </c>
      <c r="C42" s="37">
        <v>8.7798366546630859</v>
      </c>
      <c r="D42" s="37">
        <v>5255.68798828125</v>
      </c>
      <c r="E42" s="37">
        <v>-4.4000000000000004</v>
      </c>
      <c r="F42" s="37">
        <v>134015.70534949453</v>
      </c>
      <c r="G42" s="37">
        <v>20</v>
      </c>
      <c r="H42" s="37">
        <v>6.3204598910747062E-2</v>
      </c>
      <c r="I42" s="37">
        <v>45</v>
      </c>
      <c r="J42" s="37">
        <v>8.7798366546630859</v>
      </c>
      <c r="K42" s="37">
        <v>5255.68798828125</v>
      </c>
      <c r="L42" s="37">
        <v>-4.4000000000000004</v>
      </c>
      <c r="M42" s="37">
        <v>134015.70575892058</v>
      </c>
      <c r="N42" s="37">
        <v>20</v>
      </c>
      <c r="O42" s="37">
        <v>6.3204599219053165E-2</v>
      </c>
    </row>
    <row r="43" spans="2:15" x14ac:dyDescent="0.2">
      <c r="B43" s="37">
        <v>45</v>
      </c>
      <c r="C43" s="37">
        <v>8.7836894989013672</v>
      </c>
      <c r="D43" s="37">
        <v>5254.84619140625</v>
      </c>
      <c r="E43" s="37">
        <v>-4.3</v>
      </c>
      <c r="F43" s="37">
        <v>133759.46103956329</v>
      </c>
      <c r="G43" s="37">
        <v>20</v>
      </c>
      <c r="H43" s="37">
        <v>6.3083719212415346E-2</v>
      </c>
      <c r="I43" s="37">
        <v>45</v>
      </c>
      <c r="J43" s="37">
        <v>8.7836894989013672</v>
      </c>
      <c r="K43" s="37">
        <v>5254.84619140625</v>
      </c>
      <c r="L43" s="37">
        <v>-4.3</v>
      </c>
      <c r="M43" s="37">
        <v>133759.4617933665</v>
      </c>
      <c r="N43" s="37">
        <v>20</v>
      </c>
      <c r="O43" s="37">
        <v>6.3083719497933621E-2</v>
      </c>
    </row>
    <row r="44" spans="2:15" x14ac:dyDescent="0.2">
      <c r="B44" s="37">
        <v>45</v>
      </c>
      <c r="C44" s="37">
        <v>8.7877979278564453</v>
      </c>
      <c r="D44" s="37">
        <v>5254.0078125</v>
      </c>
      <c r="E44" s="37">
        <v>-4.1999999999999993</v>
      </c>
      <c r="F44" s="37">
        <v>133435.31185839261</v>
      </c>
      <c r="G44" s="37">
        <v>20</v>
      </c>
      <c r="H44" s="37">
        <v>6.2930811444398285E-2</v>
      </c>
      <c r="I44" s="37">
        <v>45</v>
      </c>
      <c r="J44" s="37">
        <v>8.7877979278564453</v>
      </c>
      <c r="K44" s="37">
        <v>5254.0078125</v>
      </c>
      <c r="L44" s="37">
        <v>-4.1999999999999993</v>
      </c>
      <c r="M44" s="37">
        <v>133435.5211921634</v>
      </c>
      <c r="N44" s="37">
        <v>20</v>
      </c>
      <c r="O44" s="37">
        <v>6.2930910258168424E-2</v>
      </c>
    </row>
    <row r="45" spans="2:15" x14ac:dyDescent="0.2">
      <c r="B45" s="37">
        <v>45</v>
      </c>
      <c r="C45" s="37">
        <v>8.7921533584594727</v>
      </c>
      <c r="D45" s="37">
        <v>5253.17724609375</v>
      </c>
      <c r="E45" s="37">
        <v>-4.0999999999999996</v>
      </c>
      <c r="F45" s="37">
        <v>133040.43386462578</v>
      </c>
      <c r="G45" s="37">
        <v>20</v>
      </c>
      <c r="H45" s="37">
        <v>6.2744544615826139E-2</v>
      </c>
      <c r="I45" s="37">
        <v>45</v>
      </c>
      <c r="J45" s="37">
        <v>8.7921533584594727</v>
      </c>
      <c r="K45" s="37">
        <v>5253.17724609375</v>
      </c>
      <c r="L45" s="37">
        <v>-4.0999999999999996</v>
      </c>
      <c r="M45" s="37">
        <v>133040.43499347911</v>
      </c>
      <c r="N45" s="37">
        <v>20</v>
      </c>
      <c r="O45" s="37">
        <v>6.2744545171244379E-2</v>
      </c>
    </row>
    <row r="46" spans="2:15" x14ac:dyDescent="0.2">
      <c r="B46" s="37">
        <v>45</v>
      </c>
      <c r="C46" s="37">
        <v>8.7967472076416016</v>
      </c>
      <c r="D46" s="37">
        <v>5252.35986328125</v>
      </c>
      <c r="E46" s="37">
        <v>-4</v>
      </c>
      <c r="F46" s="37">
        <v>132572.86936529441</v>
      </c>
      <c r="G46" s="37">
        <v>20</v>
      </c>
      <c r="H46" s="37">
        <v>6.2523995197972859E-2</v>
      </c>
      <c r="I46" s="37">
        <v>45</v>
      </c>
      <c r="J46" s="37">
        <v>8.7967472076416016</v>
      </c>
      <c r="K46" s="37">
        <v>5252.35986328125</v>
      </c>
      <c r="L46" s="37">
        <v>-4</v>
      </c>
      <c r="M46" s="37">
        <v>132572.45096409658</v>
      </c>
      <c r="N46" s="37">
        <v>20</v>
      </c>
      <c r="O46" s="37">
        <v>6.2523798152653576E-2</v>
      </c>
    </row>
    <row r="47" spans="2:15" x14ac:dyDescent="0.2">
      <c r="B47" s="37">
        <v>45</v>
      </c>
      <c r="C47" s="37">
        <v>8.8015680313110352</v>
      </c>
      <c r="D47" s="37">
        <v>5251.560546875</v>
      </c>
      <c r="E47" s="37">
        <v>-3.8999999999999995</v>
      </c>
      <c r="F47" s="37">
        <v>132030.23090049095</v>
      </c>
      <c r="G47" s="37">
        <v>20</v>
      </c>
      <c r="H47" s="37">
        <v>6.2268037881899128E-2</v>
      </c>
      <c r="I47" s="37">
        <v>45</v>
      </c>
      <c r="J47" s="37">
        <v>8.8015680313110352</v>
      </c>
      <c r="K47" s="37">
        <v>5251.56005859375</v>
      </c>
      <c r="L47" s="37">
        <v>-3.8999999999999995</v>
      </c>
      <c r="M47" s="37">
        <v>132030.63727716749</v>
      </c>
      <c r="N47" s="37">
        <v>20</v>
      </c>
      <c r="O47" s="37">
        <v>6.2268229887304884E-2</v>
      </c>
    </row>
    <row r="48" spans="2:15" x14ac:dyDescent="0.2">
      <c r="B48" s="37">
        <v>45</v>
      </c>
      <c r="C48" s="37">
        <v>8.8065996170043945</v>
      </c>
      <c r="D48" s="37">
        <v>5250.78125</v>
      </c>
      <c r="E48" s="37">
        <v>-3.8</v>
      </c>
      <c r="F48" s="37">
        <v>131413.41994169791</v>
      </c>
      <c r="G48" s="37">
        <v>20</v>
      </c>
      <c r="H48" s="37">
        <v>6.197709794228156E-2</v>
      </c>
      <c r="I48" s="37">
        <v>45</v>
      </c>
      <c r="J48" s="37">
        <v>8.8065996170043945</v>
      </c>
      <c r="K48" s="37">
        <v>5250.78125</v>
      </c>
      <c r="L48" s="37">
        <v>-3.8</v>
      </c>
      <c r="M48" s="37">
        <v>131413.42099452193</v>
      </c>
      <c r="N48" s="37">
        <v>20</v>
      </c>
      <c r="O48" s="37">
        <v>6.1977098461540314E-2</v>
      </c>
    </row>
    <row r="49" spans="2:15" x14ac:dyDescent="0.2">
      <c r="B49" s="37">
        <v>45</v>
      </c>
      <c r="C49" s="37">
        <v>8.8118247985839844</v>
      </c>
      <c r="D49" s="37">
        <v>5250.02587890625</v>
      </c>
      <c r="E49" s="37">
        <v>-3.7</v>
      </c>
      <c r="F49" s="37">
        <v>130721.29517560982</v>
      </c>
      <c r="G49" s="37">
        <v>20</v>
      </c>
      <c r="H49" s="37">
        <v>6.1650636925042003E-2</v>
      </c>
      <c r="I49" s="37">
        <v>45</v>
      </c>
      <c r="J49" s="37">
        <v>8.8118247985839844</v>
      </c>
      <c r="K49" s="37">
        <v>5250.02587890625</v>
      </c>
      <c r="L49" s="37">
        <v>-3.7</v>
      </c>
      <c r="M49" s="37">
        <v>130721.29521570932</v>
      </c>
      <c r="N49" s="37">
        <v>20</v>
      </c>
      <c r="O49" s="37">
        <v>6.1650636965767246E-2</v>
      </c>
    </row>
    <row r="50" spans="2:15" x14ac:dyDescent="0.2">
      <c r="B50" s="37">
        <v>45</v>
      </c>
      <c r="C50" s="37">
        <v>8.8172225952148437</v>
      </c>
      <c r="D50" s="37">
        <v>5249.29541015625</v>
      </c>
      <c r="E50" s="37">
        <v>-3.5999999999999996</v>
      </c>
      <c r="F50" s="37">
        <v>129955.57861528362</v>
      </c>
      <c r="G50" s="37">
        <v>20</v>
      </c>
      <c r="H50" s="37">
        <v>6.1289467452585844E-2</v>
      </c>
      <c r="I50" s="37">
        <v>45</v>
      </c>
      <c r="J50" s="37">
        <v>8.8172225952148437</v>
      </c>
      <c r="K50" s="37">
        <v>5249.29541015625</v>
      </c>
      <c r="L50" s="37">
        <v>-3.5999999999999996</v>
      </c>
      <c r="M50" s="37">
        <v>129955.57865323582</v>
      </c>
      <c r="N50" s="37">
        <v>20</v>
      </c>
      <c r="O50" s="37">
        <v>6.1289467492638312E-2</v>
      </c>
    </row>
    <row r="51" spans="2:15" x14ac:dyDescent="0.2">
      <c r="B51" s="37">
        <v>45</v>
      </c>
      <c r="C51" s="37">
        <v>8.8227701187133789</v>
      </c>
      <c r="D51" s="37">
        <v>5248.5908203125</v>
      </c>
      <c r="E51" s="37">
        <v>-3.5</v>
      </c>
      <c r="F51" s="37">
        <v>129116.3230957812</v>
      </c>
      <c r="G51" s="37">
        <v>20</v>
      </c>
      <c r="H51" s="37">
        <v>6.0893614538716924E-2</v>
      </c>
      <c r="I51" s="37">
        <v>45</v>
      </c>
      <c r="J51" s="37">
        <v>8.8227701187133789</v>
      </c>
      <c r="K51" s="37">
        <v>5248.59033203125</v>
      </c>
      <c r="L51" s="37">
        <v>-3.5</v>
      </c>
      <c r="M51" s="37">
        <v>129116.31362112312</v>
      </c>
      <c r="N51" s="37">
        <v>20</v>
      </c>
      <c r="O51" s="37">
        <v>6.0893609899108671E-2</v>
      </c>
    </row>
    <row r="52" spans="2:15" x14ac:dyDescent="0.2">
      <c r="B52" s="37">
        <v>45</v>
      </c>
      <c r="C52" s="37">
        <v>8.8284425735473633</v>
      </c>
      <c r="D52" s="37">
        <v>5247.91064453125</v>
      </c>
      <c r="E52" s="37">
        <v>-3.3999999999999995</v>
      </c>
      <c r="F52" s="37">
        <v>128206.4581371103</v>
      </c>
      <c r="G52" s="37">
        <v>20</v>
      </c>
      <c r="H52" s="37">
        <v>6.046445977967306E-2</v>
      </c>
      <c r="I52" s="37">
        <v>45</v>
      </c>
      <c r="J52" s="37">
        <v>8.8284425735473633</v>
      </c>
      <c r="K52" s="37">
        <v>5247.91064453125</v>
      </c>
      <c r="L52" s="37">
        <v>-3.3999999999999995</v>
      </c>
      <c r="M52" s="37">
        <v>128206.87820709476</v>
      </c>
      <c r="N52" s="37">
        <v>20</v>
      </c>
      <c r="O52" s="37">
        <v>6.0464657854418673E-2</v>
      </c>
    </row>
    <row r="53" spans="2:15" x14ac:dyDescent="0.2">
      <c r="B53" s="37">
        <v>45</v>
      </c>
      <c r="C53" s="37">
        <v>8.8342123031616211</v>
      </c>
      <c r="D53" s="37">
        <v>5247.2548828125</v>
      </c>
      <c r="E53" s="37">
        <v>-3.3</v>
      </c>
      <c r="F53" s="37">
        <v>127229.3615979582</v>
      </c>
      <c r="G53" s="37">
        <v>20</v>
      </c>
      <c r="H53" s="37">
        <v>6.0003596282314949E-2</v>
      </c>
      <c r="I53" s="37">
        <v>45</v>
      </c>
      <c r="J53" s="37">
        <v>8.8342123031616211</v>
      </c>
      <c r="K53" s="37">
        <v>5247.25439453125</v>
      </c>
      <c r="L53" s="37">
        <v>-3.3</v>
      </c>
      <c r="M53" s="37">
        <v>127229.35136934978</v>
      </c>
      <c r="N53" s="37">
        <v>20</v>
      </c>
      <c r="O53" s="37">
        <v>6.0003591666947867E-2</v>
      </c>
    </row>
    <row r="54" spans="2:15" x14ac:dyDescent="0.2">
      <c r="B54" s="37">
        <v>45</v>
      </c>
      <c r="C54" s="37">
        <v>8.8400516510009766</v>
      </c>
      <c r="D54" s="37">
        <v>5246.61962890625</v>
      </c>
      <c r="E54" s="37">
        <v>-3.1999999999999993</v>
      </c>
      <c r="F54" s="37">
        <v>126187.4939639072</v>
      </c>
      <c r="G54" s="37">
        <v>20</v>
      </c>
      <c r="H54" s="37">
        <v>5.9512184366267443E-2</v>
      </c>
      <c r="I54" s="37">
        <v>45</v>
      </c>
      <c r="J54" s="37">
        <v>8.8400516510009766</v>
      </c>
      <c r="K54" s="37">
        <v>5246.61962890625</v>
      </c>
      <c r="L54" s="37">
        <v>-3.1999999999999993</v>
      </c>
      <c r="M54" s="37">
        <v>126187.49149354729</v>
      </c>
      <c r="N54" s="37">
        <v>20</v>
      </c>
      <c r="O54" s="37">
        <v>5.9512183586913715E-2</v>
      </c>
    </row>
    <row r="55" spans="2:15" x14ac:dyDescent="0.2">
      <c r="B55" s="37">
        <v>45</v>
      </c>
      <c r="C55" s="37">
        <v>8.8459300994873047</v>
      </c>
      <c r="D55" s="37">
        <v>5246.00244140625</v>
      </c>
      <c r="E55" s="37">
        <v>-3.0999999999999996</v>
      </c>
      <c r="F55" s="37">
        <v>125085.00502581219</v>
      </c>
      <c r="G55" s="37">
        <v>20</v>
      </c>
      <c r="H55" s="37">
        <v>5.8992181999606222E-2</v>
      </c>
      <c r="I55" s="37">
        <v>45</v>
      </c>
      <c r="J55" s="37">
        <v>8.8459300994873047</v>
      </c>
      <c r="K55" s="37">
        <v>5246.00244140625</v>
      </c>
      <c r="L55" s="37">
        <v>-3.0999999999999996</v>
      </c>
      <c r="M55" s="37">
        <v>125086.6781876677</v>
      </c>
      <c r="N55" s="37">
        <v>20</v>
      </c>
      <c r="O55" s="37">
        <v>5.8992970900958314E-2</v>
      </c>
    </row>
    <row r="56" spans="2:15" x14ac:dyDescent="0.2">
      <c r="B56" s="37">
        <v>45</v>
      </c>
      <c r="C56" s="37">
        <v>8.8518180847167969</v>
      </c>
      <c r="D56" s="37">
        <v>5245.39892578125</v>
      </c>
      <c r="E56" s="37">
        <v>-3</v>
      </c>
      <c r="F56" s="37">
        <v>123927.70011919968</v>
      </c>
      <c r="G56" s="37">
        <v>20</v>
      </c>
      <c r="H56" s="37">
        <v>5.8446324812966854E-2</v>
      </c>
      <c r="I56" s="37">
        <v>45</v>
      </c>
      <c r="J56" s="37">
        <v>8.8518180847167969</v>
      </c>
      <c r="K56" s="37">
        <v>5245.39892578125</v>
      </c>
      <c r="L56" s="37">
        <v>-3</v>
      </c>
      <c r="M56" s="37">
        <v>123927.69782212275</v>
      </c>
      <c r="N56" s="37">
        <v>20</v>
      </c>
      <c r="O56" s="37">
        <v>5.8446324089015428E-2</v>
      </c>
    </row>
    <row r="57" spans="2:15" x14ac:dyDescent="0.2">
      <c r="B57" s="37">
        <v>45</v>
      </c>
      <c r="C57" s="37">
        <v>8.8576850891113281</v>
      </c>
      <c r="D57" s="37">
        <v>5244.80517578125</v>
      </c>
      <c r="E57" s="37">
        <v>-2.8999999999999995</v>
      </c>
      <c r="F57" s="37">
        <v>122718.85362200896</v>
      </c>
      <c r="G57" s="37">
        <v>20</v>
      </c>
      <c r="H57" s="37">
        <v>5.7876158588429497E-2</v>
      </c>
      <c r="I57" s="37">
        <v>45</v>
      </c>
      <c r="J57" s="37">
        <v>8.8576850891113281</v>
      </c>
      <c r="K57" s="37">
        <v>5244.80517578125</v>
      </c>
      <c r="L57" s="37">
        <v>-2.8999999999999995</v>
      </c>
      <c r="M57" s="37">
        <v>122719.69115632527</v>
      </c>
      <c r="N57" s="37">
        <v>20</v>
      </c>
      <c r="O57" s="37">
        <v>5.7876553836248165E-2</v>
      </c>
    </row>
    <row r="58" spans="2:15" x14ac:dyDescent="0.2">
      <c r="B58" s="37">
        <v>45</v>
      </c>
      <c r="C58" s="37">
        <v>8.8635015487670898</v>
      </c>
      <c r="D58" s="37">
        <v>5244.2158203125</v>
      </c>
      <c r="E58" s="37">
        <v>-2.8</v>
      </c>
      <c r="F58" s="37">
        <v>121465.90796413699</v>
      </c>
      <c r="G58" s="37">
        <v>20</v>
      </c>
      <c r="H58" s="37">
        <v>5.7285192800302129E-2</v>
      </c>
      <c r="I58" s="37">
        <v>45</v>
      </c>
      <c r="J58" s="37">
        <v>8.8635015487670898</v>
      </c>
      <c r="K58" s="37">
        <v>5244.2158203125</v>
      </c>
      <c r="L58" s="37">
        <v>-2.8</v>
      </c>
      <c r="M58" s="37">
        <v>121465.91034631817</v>
      </c>
      <c r="N58" s="37">
        <v>20</v>
      </c>
      <c r="O58" s="37">
        <v>5.7285194249441583E-2</v>
      </c>
    </row>
    <row r="59" spans="2:15" x14ac:dyDescent="0.2">
      <c r="B59" s="37">
        <v>45</v>
      </c>
      <c r="C59" s="37">
        <v>8.8692388534545898</v>
      </c>
      <c r="D59" s="37">
        <v>5243.6259765625</v>
      </c>
      <c r="E59" s="37">
        <v>-2.6999999999999993</v>
      </c>
      <c r="F59" s="37">
        <v>120173.79530941471</v>
      </c>
      <c r="G59" s="37">
        <v>20</v>
      </c>
      <c r="H59" s="37">
        <v>5.6675752979369345E-2</v>
      </c>
      <c r="I59" s="37">
        <v>45</v>
      </c>
      <c r="J59" s="37">
        <v>8.8692388534545898</v>
      </c>
      <c r="K59" s="37">
        <v>5243.6259765625</v>
      </c>
      <c r="L59" s="37">
        <v>-2.6999999999999993</v>
      </c>
      <c r="M59" s="37">
        <v>120173.79652165178</v>
      </c>
      <c r="N59" s="37">
        <v>20</v>
      </c>
      <c r="O59" s="37">
        <v>5.6675753000894578E-2</v>
      </c>
    </row>
    <row r="60" spans="2:15" x14ac:dyDescent="0.2">
      <c r="B60" s="37">
        <v>45</v>
      </c>
      <c r="C60" s="37">
        <v>8.8748693466186523</v>
      </c>
      <c r="D60" s="37">
        <v>5243.0322265625</v>
      </c>
      <c r="E60" s="37">
        <v>-2.5999999999999996</v>
      </c>
      <c r="F60" s="37">
        <v>118848.31004145466</v>
      </c>
      <c r="G60" s="37">
        <v>20</v>
      </c>
      <c r="H60" s="37">
        <v>5.6050570434398907E-2</v>
      </c>
      <c r="I60" s="37">
        <v>45</v>
      </c>
      <c r="J60" s="37">
        <v>8.8748693466186523</v>
      </c>
      <c r="K60" s="37">
        <v>5243.0322265625</v>
      </c>
      <c r="L60" s="37">
        <v>-2.5999999999999996</v>
      </c>
      <c r="M60" s="37">
        <v>118847.47411598758</v>
      </c>
      <c r="N60" s="37">
        <v>20</v>
      </c>
      <c r="O60" s="37">
        <v>5.605017654486226E-2</v>
      </c>
    </row>
    <row r="61" spans="2:15" x14ac:dyDescent="0.2">
      <c r="B61" s="37">
        <v>45</v>
      </c>
      <c r="C61" s="37">
        <v>8.8803682327270508</v>
      </c>
      <c r="D61" s="37">
        <v>5242.43017578125</v>
      </c>
      <c r="E61" s="37">
        <v>-2.5</v>
      </c>
      <c r="F61" s="37">
        <v>117496.89599286734</v>
      </c>
      <c r="G61" s="37">
        <v>20</v>
      </c>
      <c r="H61" s="37">
        <v>5.541315749208435E-2</v>
      </c>
      <c r="I61" s="37">
        <v>45</v>
      </c>
      <c r="J61" s="37">
        <v>8.8803682327270508</v>
      </c>
      <c r="K61" s="37">
        <v>5242.43017578125</v>
      </c>
      <c r="L61" s="37">
        <v>-2.5</v>
      </c>
      <c r="M61" s="37">
        <v>117496.89692389949</v>
      </c>
      <c r="N61" s="37">
        <v>20</v>
      </c>
      <c r="O61" s="37">
        <v>5.5413157472340518E-2</v>
      </c>
    </row>
    <row r="62" spans="2:15" x14ac:dyDescent="0.2">
      <c r="B62" s="37">
        <v>45</v>
      </c>
      <c r="C62" s="37">
        <v>8.885711669921875</v>
      </c>
      <c r="D62" s="37">
        <v>5241.81640625</v>
      </c>
      <c r="E62" s="37">
        <v>-2.3999999999999995</v>
      </c>
      <c r="F62" s="37">
        <v>116127.8528258779</v>
      </c>
      <c r="G62" s="37">
        <v>20</v>
      </c>
      <c r="H62" s="37">
        <v>5.4767426785929295E-2</v>
      </c>
      <c r="I62" s="37">
        <v>45</v>
      </c>
      <c r="J62" s="37">
        <v>8.8857107162475586</v>
      </c>
      <c r="K62" s="37">
        <v>5241.81640625</v>
      </c>
      <c r="L62" s="37">
        <v>-2.3999999999999995</v>
      </c>
      <c r="M62" s="37">
        <v>116127.853741386</v>
      </c>
      <c r="N62" s="37">
        <v>20</v>
      </c>
      <c r="O62" s="37">
        <v>5.4767426808568706E-2</v>
      </c>
    </row>
    <row r="63" spans="2:15" x14ac:dyDescent="0.2">
      <c r="B63" s="37">
        <v>45</v>
      </c>
      <c r="C63" s="37">
        <v>8.8908786773681641</v>
      </c>
      <c r="D63" s="37">
        <v>5241.189453125</v>
      </c>
      <c r="E63" s="37">
        <v>-2.2999999999999998</v>
      </c>
      <c r="F63" s="37">
        <v>114744.49383125907</v>
      </c>
      <c r="G63" s="37">
        <v>20</v>
      </c>
      <c r="H63" s="37">
        <v>5.4114940348160757E-2</v>
      </c>
      <c r="I63" s="37">
        <v>45</v>
      </c>
      <c r="J63" s="37">
        <v>8.8908777236938477</v>
      </c>
      <c r="K63" s="37">
        <v>5241.189453125</v>
      </c>
      <c r="L63" s="37">
        <v>-2.2999999999999998</v>
      </c>
      <c r="M63" s="37">
        <v>114747.00390622922</v>
      </c>
      <c r="N63" s="37">
        <v>20</v>
      </c>
      <c r="O63" s="37">
        <v>5.4116124274249687E-2</v>
      </c>
    </row>
    <row r="64" spans="2:15" x14ac:dyDescent="0.2">
      <c r="B64" s="37">
        <v>45</v>
      </c>
      <c r="C64" s="37">
        <v>8.8958511352539062</v>
      </c>
      <c r="D64" s="37">
        <v>5240.54736328125</v>
      </c>
      <c r="E64" s="37">
        <v>-2.1999999999999993</v>
      </c>
      <c r="F64" s="37">
        <v>113362.67284978447</v>
      </c>
      <c r="G64" s="37">
        <v>20</v>
      </c>
      <c r="H64" s="37">
        <v>5.3463175716995069E-2</v>
      </c>
      <c r="I64" s="37">
        <v>45</v>
      </c>
      <c r="J64" s="37">
        <v>8.8958511352539062</v>
      </c>
      <c r="K64" s="37">
        <v>5240.54736328125</v>
      </c>
      <c r="L64" s="37">
        <v>-2.1999999999999993</v>
      </c>
      <c r="M64" s="37">
        <v>113359.32845585582</v>
      </c>
      <c r="N64" s="37">
        <v>20</v>
      </c>
      <c r="O64" s="37">
        <v>5.3461598190418111E-2</v>
      </c>
    </row>
    <row r="65" spans="2:15" x14ac:dyDescent="0.2">
      <c r="B65" s="37">
        <v>45</v>
      </c>
      <c r="C65" s="37">
        <v>8.9006156921386719</v>
      </c>
      <c r="D65" s="37">
        <v>5239.89013671875</v>
      </c>
      <c r="E65" s="37">
        <v>-2.0999999999999996</v>
      </c>
      <c r="F65" s="37">
        <v>111980.71207907004</v>
      </c>
      <c r="G65" s="37">
        <v>20</v>
      </c>
      <c r="H65" s="37">
        <v>5.2811340717919368E-2</v>
      </c>
      <c r="I65" s="37">
        <v>45</v>
      </c>
      <c r="J65" s="37">
        <v>8.9006156921386719</v>
      </c>
      <c r="K65" s="37">
        <v>5239.89013671875</v>
      </c>
      <c r="L65" s="37">
        <v>-2.0999999999999996</v>
      </c>
      <c r="M65" s="37">
        <v>111982.38523369067</v>
      </c>
      <c r="N65" s="37">
        <v>20</v>
      </c>
      <c r="O65" s="37">
        <v>5.2812130089496173E-2</v>
      </c>
    </row>
    <row r="66" spans="2:15" x14ac:dyDescent="0.2">
      <c r="B66" s="37">
        <v>45</v>
      </c>
      <c r="C66" s="37">
        <v>8.9051599502563477</v>
      </c>
      <c r="D66" s="37">
        <v>5239.21875</v>
      </c>
      <c r="E66" s="37">
        <v>-2</v>
      </c>
      <c r="F66" s="37">
        <v>110612.00553961849</v>
      </c>
      <c r="G66" s="37">
        <v>20</v>
      </c>
      <c r="H66" s="37">
        <v>5.2165752907962701E-2</v>
      </c>
      <c r="I66" s="37">
        <v>45</v>
      </c>
      <c r="J66" s="37">
        <v>8.9051589965820312</v>
      </c>
      <c r="K66" s="37">
        <v>5239.21875</v>
      </c>
      <c r="L66" s="37">
        <v>-2</v>
      </c>
      <c r="M66" s="37">
        <v>110612.00448530698</v>
      </c>
      <c r="N66" s="37">
        <v>20</v>
      </c>
      <c r="O66" s="37">
        <v>5.2165752429888843E-2</v>
      </c>
    </row>
    <row r="67" spans="2:15" x14ac:dyDescent="0.2">
      <c r="B67" s="37">
        <v>45</v>
      </c>
      <c r="C67" s="37">
        <v>8.9094734191894531</v>
      </c>
      <c r="D67" s="37">
        <v>5238.53515625</v>
      </c>
      <c r="E67" s="37">
        <v>-1.8999999999999995</v>
      </c>
      <c r="F67" s="37">
        <v>109264.95174185747</v>
      </c>
      <c r="G67" s="37">
        <v>20</v>
      </c>
      <c r="H67" s="37">
        <v>5.1530372602726367E-2</v>
      </c>
      <c r="I67" s="37">
        <v>45</v>
      </c>
      <c r="J67" s="37">
        <v>8.9094734191894531</v>
      </c>
      <c r="K67" s="37">
        <v>5238.53564453125</v>
      </c>
      <c r="L67" s="37">
        <v>-1.8999999999999995</v>
      </c>
      <c r="M67" s="37">
        <v>109264.96057555625</v>
      </c>
      <c r="N67" s="37">
        <v>20</v>
      </c>
      <c r="O67" s="37">
        <v>5.1530376788411845E-2</v>
      </c>
    </row>
    <row r="68" spans="2:15" x14ac:dyDescent="0.2">
      <c r="B68" s="37">
        <v>45</v>
      </c>
      <c r="C68" s="37">
        <v>8.9135522842407227</v>
      </c>
      <c r="D68" s="37">
        <v>5237.84326171875</v>
      </c>
      <c r="E68" s="37">
        <v>-1.7999999999999998</v>
      </c>
      <c r="F68" s="37">
        <v>107949.66210822306</v>
      </c>
      <c r="G68" s="37">
        <v>20</v>
      </c>
      <c r="H68" s="37">
        <v>5.0909969263730454E-2</v>
      </c>
      <c r="I68" s="37">
        <v>45</v>
      </c>
      <c r="J68" s="37">
        <v>8.9135522842407227</v>
      </c>
      <c r="K68" s="37">
        <v>5237.84326171875</v>
      </c>
      <c r="L68" s="37">
        <v>-1.7999999999999998</v>
      </c>
      <c r="M68" s="37">
        <v>107946.31685592624</v>
      </c>
      <c r="N68" s="37">
        <v>20</v>
      </c>
      <c r="O68" s="37">
        <v>5.0908391333208229E-2</v>
      </c>
    </row>
    <row r="69" spans="2:15" x14ac:dyDescent="0.2">
      <c r="B69" s="37">
        <v>45</v>
      </c>
      <c r="C69" s="37">
        <v>8.9173917770385742</v>
      </c>
      <c r="D69" s="37">
        <v>5237.1455078125</v>
      </c>
      <c r="E69" s="37">
        <v>-1.6999999999999993</v>
      </c>
      <c r="F69" s="37">
        <v>106666.17215819888</v>
      </c>
      <c r="G69" s="37">
        <v>20</v>
      </c>
      <c r="H69" s="37">
        <v>5.0304559318969565E-2</v>
      </c>
      <c r="I69" s="37">
        <v>45</v>
      </c>
      <c r="J69" s="37">
        <v>8.9173917770385742</v>
      </c>
      <c r="K69" s="37">
        <v>5237.1455078125</v>
      </c>
      <c r="L69" s="37">
        <v>-1.6999999999999993</v>
      </c>
      <c r="M69" s="37">
        <v>106666.17398072942</v>
      </c>
      <c r="N69" s="37">
        <v>20</v>
      </c>
      <c r="O69" s="37">
        <v>5.0304560197167329E-2</v>
      </c>
    </row>
    <row r="70" spans="2:15" x14ac:dyDescent="0.2">
      <c r="B70" s="37">
        <v>45</v>
      </c>
      <c r="C70" s="37">
        <v>8.9209918975830078</v>
      </c>
      <c r="D70" s="37">
        <v>5236.44775390625</v>
      </c>
      <c r="E70" s="37">
        <v>-1.5999999999999996</v>
      </c>
      <c r="F70" s="37">
        <v>105433.00147579545</v>
      </c>
      <c r="G70" s="37">
        <v>20</v>
      </c>
      <c r="H70" s="37">
        <v>4.9722878415991587E-2</v>
      </c>
      <c r="I70" s="37">
        <v>45</v>
      </c>
      <c r="J70" s="37">
        <v>8.9209918975830078</v>
      </c>
      <c r="K70" s="37">
        <v>5236.44775390625</v>
      </c>
      <c r="L70" s="37">
        <v>-1.5999999999999996</v>
      </c>
      <c r="M70" s="37">
        <v>105434.67891179144</v>
      </c>
      <c r="N70" s="37">
        <v>20</v>
      </c>
      <c r="O70" s="37">
        <v>4.9723669556454506E-2</v>
      </c>
    </row>
    <row r="71" spans="2:15" x14ac:dyDescent="0.2">
      <c r="B71" s="37">
        <v>45</v>
      </c>
      <c r="C71" s="37">
        <v>8.9243535995483398</v>
      </c>
      <c r="D71" s="37">
        <v>5235.75537109375</v>
      </c>
      <c r="E71" s="37">
        <v>-1.5</v>
      </c>
      <c r="F71" s="37">
        <v>106426.52081418932</v>
      </c>
      <c r="G71" s="37">
        <v>20</v>
      </c>
      <c r="H71" s="37">
        <v>5.0191516593885828E-2</v>
      </c>
      <c r="I71" s="37">
        <v>45</v>
      </c>
      <c r="J71" s="37">
        <v>8.9243535995483398</v>
      </c>
      <c r="K71" s="37">
        <v>5235.75537109375</v>
      </c>
      <c r="L71" s="37">
        <v>-1.5</v>
      </c>
      <c r="M71" s="37">
        <v>106424.84389418525</v>
      </c>
      <c r="N71" s="37">
        <v>20</v>
      </c>
      <c r="O71" s="37">
        <v>5.0190725538031881E-2</v>
      </c>
    </row>
    <row r="72" spans="2:15" x14ac:dyDescent="0.2">
      <c r="B72" s="37">
        <v>45</v>
      </c>
      <c r="C72" s="37">
        <v>8.9274797439575195</v>
      </c>
      <c r="D72" s="37">
        <v>5235.0732421875</v>
      </c>
      <c r="E72" s="37">
        <v>-1.3999999999999995</v>
      </c>
      <c r="F72" s="37">
        <v>107511.2997015032</v>
      </c>
      <c r="G72" s="37">
        <v>20</v>
      </c>
      <c r="H72" s="37">
        <v>5.0703196534851634E-2</v>
      </c>
      <c r="I72" s="37">
        <v>45</v>
      </c>
      <c r="J72" s="37">
        <v>8.9274797439575195</v>
      </c>
      <c r="K72" s="37">
        <v>5235.0732421875</v>
      </c>
      <c r="L72" s="37">
        <v>-1.3999999999999995</v>
      </c>
      <c r="M72" s="37">
        <v>107507.95384284448</v>
      </c>
      <c r="N72" s="37">
        <v>20</v>
      </c>
      <c r="O72" s="37">
        <v>5.0701618317198625E-2</v>
      </c>
    </row>
    <row r="73" spans="2:15" x14ac:dyDescent="0.2">
      <c r="B73" s="37">
        <v>45</v>
      </c>
      <c r="C73" s="37">
        <v>8.9303750991821289</v>
      </c>
      <c r="D73" s="37">
        <v>5234.40771484375</v>
      </c>
      <c r="E73" s="37">
        <v>-1.2999999999999998</v>
      </c>
      <c r="F73" s="37">
        <v>108516.02087603281</v>
      </c>
      <c r="G73" s="37">
        <v>20</v>
      </c>
      <c r="H73" s="37">
        <v>5.1177108774617792E-2</v>
      </c>
      <c r="I73" s="37">
        <v>45</v>
      </c>
      <c r="J73" s="37">
        <v>8.9303750991821289</v>
      </c>
      <c r="K73" s="37">
        <v>5234.40771484375</v>
      </c>
      <c r="L73" s="37">
        <v>-1.2999999999999998</v>
      </c>
      <c r="M73" s="37">
        <v>108517.69550425818</v>
      </c>
      <c r="N73" s="37">
        <v>20</v>
      </c>
      <c r="O73" s="37">
        <v>5.1177898306427577E-2</v>
      </c>
    </row>
    <row r="74" spans="2:15" x14ac:dyDescent="0.2">
      <c r="B74" s="37">
        <v>45</v>
      </c>
      <c r="C74" s="37">
        <v>8.9330472946166992</v>
      </c>
      <c r="D74" s="37">
        <v>5233.765625</v>
      </c>
      <c r="E74" s="37">
        <v>-1.1999999999999993</v>
      </c>
      <c r="F74" s="37">
        <v>109440.82150805152</v>
      </c>
      <c r="G74" s="37">
        <v>20</v>
      </c>
      <c r="H74" s="37">
        <v>5.1613318643978244E-2</v>
      </c>
      <c r="I74" s="37">
        <v>45</v>
      </c>
      <c r="J74" s="37">
        <v>8.9330472946166992</v>
      </c>
      <c r="K74" s="37">
        <v>5233.765625</v>
      </c>
      <c r="L74" s="37">
        <v>-1.1999999999999993</v>
      </c>
      <c r="M74" s="37">
        <v>109442.49564349877</v>
      </c>
      <c r="N74" s="37">
        <v>20</v>
      </c>
      <c r="O74" s="37">
        <v>5.1614108186881308E-2</v>
      </c>
    </row>
    <row r="75" spans="2:15" x14ac:dyDescent="0.2">
      <c r="B75" s="37">
        <v>45</v>
      </c>
      <c r="C75" s="37">
        <v>8.9355010986328125</v>
      </c>
      <c r="D75" s="37">
        <v>5233.15283203125</v>
      </c>
      <c r="E75" s="37">
        <v>-1.0999999999999996</v>
      </c>
      <c r="F75" s="37">
        <v>110272.43261887052</v>
      </c>
      <c r="G75" s="37">
        <v>20</v>
      </c>
      <c r="H75" s="37">
        <v>5.2005568129769884E-2</v>
      </c>
      <c r="I75" s="37">
        <v>45</v>
      </c>
      <c r="J75" s="37">
        <v>8.9355010986328125</v>
      </c>
      <c r="K75" s="37">
        <v>5233.15283203125</v>
      </c>
      <c r="L75" s="37">
        <v>-1.0999999999999996</v>
      </c>
      <c r="M75" s="37">
        <v>110272.43181152306</v>
      </c>
      <c r="N75" s="37">
        <v>20</v>
      </c>
      <c r="O75" s="37">
        <v>5.2005568147751327E-2</v>
      </c>
    </row>
    <row r="76" spans="2:15" x14ac:dyDescent="0.2">
      <c r="B76" s="37">
        <v>45</v>
      </c>
      <c r="C76" s="37">
        <v>8.937744140625</v>
      </c>
      <c r="D76" s="37">
        <v>5232.576171875</v>
      </c>
      <c r="E76" s="37">
        <v>-1</v>
      </c>
      <c r="F76" s="37">
        <v>111000.95768232876</v>
      </c>
      <c r="G76" s="37">
        <v>20</v>
      </c>
      <c r="H76" s="37">
        <v>5.2349190567259125E-2</v>
      </c>
      <c r="I76" s="37">
        <v>45</v>
      </c>
      <c r="J76" s="37">
        <v>8.937744140625</v>
      </c>
      <c r="K76" s="37">
        <v>5232.576171875</v>
      </c>
      <c r="L76" s="37">
        <v>-1</v>
      </c>
      <c r="M76" s="37">
        <v>110999.2810225453</v>
      </c>
      <c r="N76" s="37">
        <v>20</v>
      </c>
      <c r="O76" s="37">
        <v>5.2348400347998578E-2</v>
      </c>
    </row>
    <row r="77" spans="2:15" x14ac:dyDescent="0.2">
      <c r="B77" s="37">
        <v>45</v>
      </c>
      <c r="C77" s="37">
        <v>8.9397859573364258</v>
      </c>
      <c r="D77" s="37">
        <v>5232.04052734375</v>
      </c>
      <c r="E77" s="37">
        <v>-0.89999999999999947</v>
      </c>
      <c r="F77" s="37">
        <v>111619.78922934453</v>
      </c>
      <c r="G77" s="37">
        <v>20</v>
      </c>
      <c r="H77" s="37">
        <v>5.2641070546024765E-2</v>
      </c>
      <c r="I77" s="37">
        <v>45</v>
      </c>
      <c r="J77" s="37">
        <v>8.9397859573364258</v>
      </c>
      <c r="K77" s="37">
        <v>5232.04052734375</v>
      </c>
      <c r="L77" s="37">
        <v>-0.89999999999999947</v>
      </c>
      <c r="M77" s="37">
        <v>111618.11736234646</v>
      </c>
      <c r="N77" s="37">
        <v>20</v>
      </c>
      <c r="O77" s="37">
        <v>5.2640281712068908E-2</v>
      </c>
    </row>
    <row r="78" spans="2:15" x14ac:dyDescent="0.2">
      <c r="B78" s="37">
        <v>45</v>
      </c>
      <c r="C78" s="37">
        <v>8.9416332244873047</v>
      </c>
      <c r="D78" s="37">
        <v>5231.552734375</v>
      </c>
      <c r="E78" s="37">
        <v>-0.79999999999999982</v>
      </c>
      <c r="F78" s="37">
        <v>112117.35811024024</v>
      </c>
      <c r="G78" s="37">
        <v>20</v>
      </c>
      <c r="H78" s="37">
        <v>5.2875751518907166E-2</v>
      </c>
      <c r="I78" s="37">
        <v>45</v>
      </c>
      <c r="J78" s="37">
        <v>8.9416332244873047</v>
      </c>
      <c r="K78" s="37">
        <v>5231.552734375</v>
      </c>
      <c r="L78" s="37">
        <v>-0.79999999999999982</v>
      </c>
      <c r="M78" s="37">
        <v>112117.35666889485</v>
      </c>
      <c r="N78" s="37">
        <v>20</v>
      </c>
      <c r="O78" s="37">
        <v>5.2875750858339919E-2</v>
      </c>
    </row>
    <row r="79" spans="2:15" x14ac:dyDescent="0.2">
      <c r="B79" s="37">
        <v>45</v>
      </c>
      <c r="C79" s="37">
        <v>8.943293571472168</v>
      </c>
      <c r="D79" s="37">
        <v>5231.1171875</v>
      </c>
      <c r="E79" s="37">
        <v>-0.69999999999999929</v>
      </c>
      <c r="F79" s="37">
        <v>112487.05257278022</v>
      </c>
      <c r="G79" s="37">
        <v>20</v>
      </c>
      <c r="H79" s="37">
        <v>5.3050115412729443E-2</v>
      </c>
      <c r="I79" s="37">
        <v>45</v>
      </c>
      <c r="J79" s="37">
        <v>8.943293571472168</v>
      </c>
      <c r="K79" s="37">
        <v>5231.1171875</v>
      </c>
      <c r="L79" s="37">
        <v>-0.69999999999999929</v>
      </c>
      <c r="M79" s="37">
        <v>112487.05256941344</v>
      </c>
      <c r="N79" s="37">
        <v>20</v>
      </c>
      <c r="O79" s="37">
        <v>5.3050115430738912E-2</v>
      </c>
    </row>
    <row r="80" spans="2:15" x14ac:dyDescent="0.2">
      <c r="B80" s="37">
        <v>45</v>
      </c>
      <c r="C80" s="37">
        <v>8.9447746276855469</v>
      </c>
      <c r="D80" s="37">
        <v>5230.73876953125</v>
      </c>
      <c r="E80" s="37">
        <v>-0.59999999999999964</v>
      </c>
      <c r="F80" s="37">
        <v>112720.5997716998</v>
      </c>
      <c r="G80" s="37">
        <v>20</v>
      </c>
      <c r="H80" s="37">
        <v>5.3160261375367737E-2</v>
      </c>
      <c r="I80" s="37">
        <v>45</v>
      </c>
      <c r="J80" s="37">
        <v>8.9447746276855469</v>
      </c>
      <c r="K80" s="37">
        <v>5230.73876953125</v>
      </c>
      <c r="L80" s="37">
        <v>-0.59999999999999964</v>
      </c>
      <c r="M80" s="37">
        <v>112725.62051567119</v>
      </c>
      <c r="N80" s="37">
        <v>20</v>
      </c>
      <c r="O80" s="37">
        <v>5.3162629396153023E-2</v>
      </c>
    </row>
    <row r="81" spans="2:15" x14ac:dyDescent="0.2">
      <c r="B81" s="37">
        <v>45</v>
      </c>
      <c r="C81" s="37">
        <v>8.9460840225219727</v>
      </c>
      <c r="D81" s="37">
        <v>5230.42138671875</v>
      </c>
      <c r="E81" s="37">
        <v>-0.5</v>
      </c>
      <c r="F81" s="37">
        <v>112816.39828742771</v>
      </c>
      <c r="G81" s="37">
        <v>20</v>
      </c>
      <c r="H81" s="37">
        <v>5.3205434923605112E-2</v>
      </c>
      <c r="I81" s="37">
        <v>45</v>
      </c>
      <c r="J81" s="37">
        <v>8.9460840225219727</v>
      </c>
      <c r="K81" s="37">
        <v>5230.42138671875</v>
      </c>
      <c r="L81" s="37">
        <v>-0.5</v>
      </c>
      <c r="M81" s="37">
        <v>112814.72634394903</v>
      </c>
      <c r="N81" s="37">
        <v>20</v>
      </c>
      <c r="O81" s="37">
        <v>5.3204645399474448E-2</v>
      </c>
    </row>
    <row r="82" spans="2:15" x14ac:dyDescent="0.2">
      <c r="B82" s="37">
        <v>45</v>
      </c>
      <c r="C82" s="37">
        <v>8.9472274780273437</v>
      </c>
      <c r="D82" s="37">
        <v>5230.16845703125</v>
      </c>
      <c r="E82" s="37">
        <v>-0.39999999999999947</v>
      </c>
      <c r="F82" s="37">
        <v>112762.79841544629</v>
      </c>
      <c r="G82" s="37">
        <v>20</v>
      </c>
      <c r="H82" s="37">
        <v>5.318014170776459E-2</v>
      </c>
      <c r="I82" s="37">
        <v>45</v>
      </c>
      <c r="J82" s="37">
        <v>8.9472274780273437</v>
      </c>
      <c r="K82" s="37">
        <v>5230.16845703125</v>
      </c>
      <c r="L82" s="37">
        <v>-0.39999999999999947</v>
      </c>
      <c r="M82" s="37">
        <v>112761.12662613214</v>
      </c>
      <c r="N82" s="37">
        <v>20</v>
      </c>
      <c r="O82" s="37">
        <v>5.3179352839807889E-2</v>
      </c>
    </row>
    <row r="83" spans="2:15" x14ac:dyDescent="0.2">
      <c r="B83" s="37">
        <v>45</v>
      </c>
      <c r="C83" s="37">
        <v>8.948211669921875</v>
      </c>
      <c r="D83" s="37">
        <v>5229.98193359375</v>
      </c>
      <c r="E83" s="37">
        <v>-0.29999999999999982</v>
      </c>
      <c r="F83" s="37">
        <v>112551.46350468145</v>
      </c>
      <c r="G83" s="37">
        <v>20</v>
      </c>
      <c r="H83" s="37">
        <v>5.3080451265724277E-2</v>
      </c>
      <c r="I83" s="37">
        <v>45</v>
      </c>
      <c r="J83" s="37">
        <v>8.948211669921875</v>
      </c>
      <c r="K83" s="37">
        <v>5229.98193359375</v>
      </c>
      <c r="L83" s="37">
        <v>-0.29999999999999982</v>
      </c>
      <c r="M83" s="37">
        <v>112554.81106754702</v>
      </c>
      <c r="N83" s="37">
        <v>20</v>
      </c>
      <c r="O83" s="37">
        <v>5.3082029716379896E-2</v>
      </c>
    </row>
    <row r="84" spans="2:15" x14ac:dyDescent="0.2">
      <c r="B84" s="37">
        <v>45</v>
      </c>
      <c r="C84" s="37">
        <v>8.9490432739257812</v>
      </c>
      <c r="D84" s="37">
        <v>5229.8623046875</v>
      </c>
      <c r="E84" s="37">
        <v>-0.19999999999999929</v>
      </c>
      <c r="F84" s="37">
        <v>112187.42221841791</v>
      </c>
      <c r="G84" s="37">
        <v>20</v>
      </c>
      <c r="H84" s="37">
        <v>5.2908733738287382E-2</v>
      </c>
      <c r="I84" s="37">
        <v>45</v>
      </c>
      <c r="J84" s="37">
        <v>8.9490432739257812</v>
      </c>
      <c r="K84" s="37">
        <v>5229.8623046875</v>
      </c>
      <c r="L84" s="37">
        <v>-0.19999999999999929</v>
      </c>
      <c r="M84" s="37">
        <v>112187.42609568381</v>
      </c>
      <c r="N84" s="37">
        <v>20</v>
      </c>
      <c r="O84" s="37">
        <v>5.290873310356372E-2</v>
      </c>
    </row>
    <row r="85" spans="2:15" x14ac:dyDescent="0.2">
      <c r="B85" s="37">
        <v>45</v>
      </c>
      <c r="C85" s="37">
        <v>8.9497261047363281</v>
      </c>
      <c r="D85" s="37">
        <v>5229.80859375</v>
      </c>
      <c r="E85" s="37">
        <v>-9.9999999999999645E-2</v>
      </c>
      <c r="F85" s="37">
        <v>111663.9469153739</v>
      </c>
      <c r="G85" s="37">
        <v>20</v>
      </c>
      <c r="H85" s="37">
        <v>5.2661817015942067E-2</v>
      </c>
      <c r="I85" s="37">
        <v>45</v>
      </c>
      <c r="J85" s="37">
        <v>8.9497261047363281</v>
      </c>
      <c r="K85" s="37">
        <v>5229.80859375</v>
      </c>
      <c r="L85" s="37">
        <v>-9.9999999999999645E-2</v>
      </c>
      <c r="M85" s="37">
        <v>111660.6006412444</v>
      </c>
      <c r="N85" s="37">
        <v>20</v>
      </c>
      <c r="O85" s="37">
        <v>5.2660237979837932E-2</v>
      </c>
    </row>
    <row r="86" spans="2:15" x14ac:dyDescent="0.2">
      <c r="B86" s="37">
        <v>45</v>
      </c>
      <c r="C86" s="37">
        <v>8.9502668380737305</v>
      </c>
      <c r="D86" s="37">
        <v>5229.818359375</v>
      </c>
      <c r="E86" s="37">
        <v>0</v>
      </c>
      <c r="F86" s="37">
        <v>110977.63734490421</v>
      </c>
      <c r="G86" s="37">
        <v>20</v>
      </c>
      <c r="H86" s="37">
        <v>5.2338098951228311E-2</v>
      </c>
      <c r="I86" s="37">
        <v>45</v>
      </c>
      <c r="J86" s="37">
        <v>8.9502668380737305</v>
      </c>
      <c r="K86" s="37">
        <v>5229.818359375</v>
      </c>
      <c r="L86" s="37">
        <v>0</v>
      </c>
      <c r="M86" s="37">
        <v>110974.29107179875</v>
      </c>
      <c r="N86" s="37">
        <v>20</v>
      </c>
      <c r="O86" s="37">
        <v>5.2336519927767805E-2</v>
      </c>
    </row>
    <row r="87" spans="2:15" x14ac:dyDescent="0.2">
      <c r="B87" s="37">
        <v>45</v>
      </c>
      <c r="C87" s="37">
        <v>8.9506692886352539</v>
      </c>
      <c r="D87" s="37">
        <v>5229.8876953125</v>
      </c>
      <c r="E87" s="37">
        <v>9.9999999999999645E-2</v>
      </c>
      <c r="F87" s="37">
        <v>110131.75676592947</v>
      </c>
      <c r="G87" s="37">
        <v>20</v>
      </c>
      <c r="H87" s="37">
        <v>5.1939116657559264E-2</v>
      </c>
      <c r="I87" s="37">
        <v>45</v>
      </c>
      <c r="J87" s="37">
        <v>8.9506692886352539</v>
      </c>
      <c r="K87" s="37">
        <v>5229.8876953125</v>
      </c>
      <c r="L87" s="37">
        <v>9.9999999999999645E-2</v>
      </c>
      <c r="M87" s="37">
        <v>110128.41048252398</v>
      </c>
      <c r="N87" s="37">
        <v>20</v>
      </c>
      <c r="O87" s="37">
        <v>5.1937537648401443E-2</v>
      </c>
    </row>
    <row r="88" spans="2:15" x14ac:dyDescent="0.2">
      <c r="B88" s="37">
        <v>45</v>
      </c>
      <c r="C88" s="37">
        <v>8.9509401321411133</v>
      </c>
      <c r="D88" s="37">
        <v>5230.01513671875</v>
      </c>
      <c r="E88" s="37">
        <v>0.20000000000000107</v>
      </c>
      <c r="F88" s="37">
        <v>109116.21807230781</v>
      </c>
      <c r="G88" s="37">
        <v>20</v>
      </c>
      <c r="H88" s="37">
        <v>5.1460113230373271E-2</v>
      </c>
      <c r="I88" s="37">
        <v>45</v>
      </c>
      <c r="J88" s="37">
        <v>8.9509401321411133</v>
      </c>
      <c r="K88" s="37">
        <v>5230.01513671875</v>
      </c>
      <c r="L88" s="37">
        <v>0.20000000000000107</v>
      </c>
      <c r="M88" s="37">
        <v>109119.56754014059</v>
      </c>
      <c r="N88" s="37">
        <v>20</v>
      </c>
      <c r="O88" s="37">
        <v>5.1461691517432344E-2</v>
      </c>
    </row>
    <row r="89" spans="2:15" x14ac:dyDescent="0.2">
      <c r="B89" s="37">
        <v>45</v>
      </c>
      <c r="C89" s="37">
        <v>8.9510831832885742</v>
      </c>
      <c r="D89" s="37">
        <v>5230.197265625</v>
      </c>
      <c r="E89" s="37">
        <v>0.30000000000000071</v>
      </c>
      <c r="F89" s="37">
        <v>107934.2954099096</v>
      </c>
      <c r="G89" s="37">
        <v>20</v>
      </c>
      <c r="H89" s="37">
        <v>5.0902630506768798E-2</v>
      </c>
      <c r="I89" s="37">
        <v>45</v>
      </c>
      <c r="J89" s="37">
        <v>8.9510831832885742</v>
      </c>
      <c r="K89" s="37">
        <v>5230.197265625</v>
      </c>
      <c r="L89" s="37">
        <v>0.30000000000000071</v>
      </c>
      <c r="M89" s="37">
        <v>107930.94742319225</v>
      </c>
      <c r="N89" s="37">
        <v>20</v>
      </c>
      <c r="O89" s="37">
        <v>5.0901050758829135E-2</v>
      </c>
    </row>
    <row r="90" spans="2:15" x14ac:dyDescent="0.2">
      <c r="B90" s="37">
        <v>45</v>
      </c>
      <c r="C90" s="37">
        <v>8.9511032104492187</v>
      </c>
      <c r="D90" s="37">
        <v>5230.4208984375</v>
      </c>
      <c r="E90" s="37">
        <v>0.40000000000000036</v>
      </c>
      <c r="F90" s="37">
        <v>106565.62371688242</v>
      </c>
      <c r="G90" s="37">
        <v>20</v>
      </c>
      <c r="H90" s="37">
        <v>5.0257061303642526E-2</v>
      </c>
      <c r="I90" s="37">
        <v>45</v>
      </c>
      <c r="J90" s="37">
        <v>8.9511032104492187</v>
      </c>
      <c r="K90" s="37">
        <v>5230.4208984375</v>
      </c>
      <c r="L90" s="37">
        <v>0.40000000000000036</v>
      </c>
      <c r="M90" s="37">
        <v>106568.97143823982</v>
      </c>
      <c r="N90" s="37">
        <v>20</v>
      </c>
      <c r="O90" s="37">
        <v>5.0258641871695299E-2</v>
      </c>
    </row>
    <row r="91" spans="2:15" x14ac:dyDescent="0.2">
      <c r="B91" s="37">
        <v>45</v>
      </c>
      <c r="C91" s="37">
        <v>8.9510030746459961</v>
      </c>
      <c r="D91" s="37">
        <v>5230.66162109375</v>
      </c>
      <c r="E91" s="37">
        <v>0.5</v>
      </c>
      <c r="F91" s="37">
        <v>105444.08693678011</v>
      </c>
      <c r="G91" s="37">
        <v>20</v>
      </c>
      <c r="H91" s="37">
        <v>4.9728068772217492E-2</v>
      </c>
      <c r="I91" s="37">
        <v>45</v>
      </c>
      <c r="J91" s="37">
        <v>8.9510030746459961</v>
      </c>
      <c r="K91" s="37">
        <v>5230.66162109375</v>
      </c>
      <c r="L91" s="37">
        <v>0.5</v>
      </c>
      <c r="M91" s="37">
        <v>105447.43164214111</v>
      </c>
      <c r="N91" s="37">
        <v>20</v>
      </c>
      <c r="O91" s="37">
        <v>4.9729647747214334E-2</v>
      </c>
    </row>
    <row r="92" spans="2:15" x14ac:dyDescent="0.2">
      <c r="B92" s="37">
        <v>45</v>
      </c>
      <c r="C92" s="37">
        <v>8.9507865905761719</v>
      </c>
      <c r="D92" s="37">
        <v>5230.89111328125</v>
      </c>
      <c r="E92" s="37">
        <v>0.59999999999999964</v>
      </c>
      <c r="F92" s="37">
        <v>107126.59301775051</v>
      </c>
      <c r="G92" s="37">
        <v>20</v>
      </c>
      <c r="H92" s="37">
        <v>5.0521738205022024E-2</v>
      </c>
      <c r="I92" s="37">
        <v>45</v>
      </c>
      <c r="J92" s="37">
        <v>8.9507865905761719</v>
      </c>
      <c r="K92" s="37">
        <v>5230.89111328125</v>
      </c>
      <c r="L92" s="37">
        <v>0.59999999999999964</v>
      </c>
      <c r="M92" s="37">
        <v>107123.2434641867</v>
      </c>
      <c r="N92" s="37">
        <v>20</v>
      </c>
      <c r="O92" s="37">
        <v>5.0520159285834795E-2</v>
      </c>
    </row>
    <row r="93" spans="2:15" x14ac:dyDescent="0.2">
      <c r="B93" s="37">
        <v>45</v>
      </c>
      <c r="C93" s="37">
        <v>8.9504547119140625</v>
      </c>
      <c r="D93" s="37">
        <v>5231.08349609375</v>
      </c>
      <c r="E93" s="37">
        <v>0.70000000000000107</v>
      </c>
      <c r="F93" s="37">
        <v>108908.89558626071</v>
      </c>
      <c r="G93" s="37">
        <v>20</v>
      </c>
      <c r="H93" s="37">
        <v>5.1362475834415493E-2</v>
      </c>
      <c r="I93" s="37">
        <v>45</v>
      </c>
      <c r="J93" s="37">
        <v>8.9504547119140625</v>
      </c>
      <c r="K93" s="37">
        <v>5231.08349609375</v>
      </c>
      <c r="L93" s="37">
        <v>0.70000000000000107</v>
      </c>
      <c r="M93" s="37">
        <v>108908.89326186357</v>
      </c>
      <c r="N93" s="37">
        <v>20</v>
      </c>
      <c r="O93" s="37">
        <v>5.136247585039911E-2</v>
      </c>
    </row>
    <row r="94" spans="2:15" x14ac:dyDescent="0.2">
      <c r="B94" s="37">
        <v>45</v>
      </c>
      <c r="C94" s="37">
        <v>8.9500141143798828</v>
      </c>
      <c r="D94" s="37">
        <v>5231.21875</v>
      </c>
      <c r="E94" s="37">
        <v>0.80000000000000071</v>
      </c>
      <c r="F94" s="37">
        <v>110757.10469010018</v>
      </c>
      <c r="G94" s="37">
        <v>20</v>
      </c>
      <c r="H94" s="37">
        <v>5.2234296007335632E-2</v>
      </c>
      <c r="I94" s="37">
        <v>45</v>
      </c>
      <c r="J94" s="37">
        <v>8.9500141143798828</v>
      </c>
      <c r="K94" s="37">
        <v>5231.21875</v>
      </c>
      <c r="L94" s="37">
        <v>0.80000000000000071</v>
      </c>
      <c r="M94" s="37">
        <v>110757.10468876566</v>
      </c>
      <c r="N94" s="37">
        <v>20</v>
      </c>
      <c r="O94" s="37">
        <v>5.2234296025967394E-2</v>
      </c>
    </row>
    <row r="95" spans="2:15" x14ac:dyDescent="0.2">
      <c r="B95" s="37">
        <v>45</v>
      </c>
      <c r="C95" s="37">
        <v>8.9494705200195313</v>
      </c>
      <c r="D95" s="37">
        <v>5231.2841796875</v>
      </c>
      <c r="E95" s="37">
        <v>0.90000000000000036</v>
      </c>
      <c r="F95" s="37">
        <v>112637.47925944242</v>
      </c>
      <c r="G95" s="37">
        <v>20</v>
      </c>
      <c r="H95" s="37">
        <v>5.3121280911183816E-2</v>
      </c>
      <c r="I95" s="37">
        <v>45</v>
      </c>
      <c r="J95" s="37">
        <v>8.9494705200195313</v>
      </c>
      <c r="K95" s="37">
        <v>5231.2841796875</v>
      </c>
      <c r="L95" s="37">
        <v>0.90000000000000036</v>
      </c>
      <c r="M95" s="37">
        <v>112640.82564625735</v>
      </c>
      <c r="N95" s="37">
        <v>20</v>
      </c>
      <c r="O95" s="37">
        <v>5.3122859773020364E-2</v>
      </c>
    </row>
    <row r="96" spans="2:15" x14ac:dyDescent="0.2">
      <c r="B96" s="37">
        <v>45</v>
      </c>
      <c r="C96" s="37">
        <v>8.9488334655761719</v>
      </c>
      <c r="D96" s="37">
        <v>5231.271484375</v>
      </c>
      <c r="E96" s="37">
        <v>1</v>
      </c>
      <c r="F96" s="37">
        <v>114526.4047477774</v>
      </c>
      <c r="G96" s="37">
        <v>20</v>
      </c>
      <c r="H96" s="37">
        <v>5.401229183384941E-2</v>
      </c>
      <c r="I96" s="37">
        <v>45</v>
      </c>
      <c r="J96" s="37">
        <v>8.9488334655761719</v>
      </c>
      <c r="K96" s="37">
        <v>5231.271484375</v>
      </c>
      <c r="L96" s="37">
        <v>1</v>
      </c>
      <c r="M96" s="37">
        <v>114526.40283428729</v>
      </c>
      <c r="N96" s="37">
        <v>20</v>
      </c>
      <c r="O96" s="37">
        <v>5.4012290951199214E-2</v>
      </c>
    </row>
    <row r="97" spans="2:15" x14ac:dyDescent="0.2">
      <c r="B97" s="37">
        <v>45</v>
      </c>
      <c r="C97" s="37">
        <v>8.948115348815918</v>
      </c>
      <c r="D97" s="37">
        <v>5231.1767578125</v>
      </c>
      <c r="E97" s="37">
        <v>1.0999999999999996</v>
      </c>
      <c r="F97" s="37">
        <v>116393.65571282829</v>
      </c>
      <c r="G97" s="37">
        <v>20</v>
      </c>
      <c r="H97" s="37">
        <v>5.4893070354056335E-2</v>
      </c>
      <c r="I97" s="37">
        <v>45</v>
      </c>
      <c r="J97" s="37">
        <v>8.948115348815918</v>
      </c>
      <c r="K97" s="37">
        <v>5231.1767578125</v>
      </c>
      <c r="L97" s="37">
        <v>1.0999999999999996</v>
      </c>
      <c r="M97" s="37">
        <v>116393.65570941428</v>
      </c>
      <c r="N97" s="37">
        <v>20</v>
      </c>
      <c r="O97" s="37">
        <v>5.489307037268755E-2</v>
      </c>
    </row>
    <row r="98" spans="2:15" x14ac:dyDescent="0.2">
      <c r="B98" s="37">
        <v>45</v>
      </c>
      <c r="C98" s="37">
        <v>8.947331428527832</v>
      </c>
      <c r="D98" s="37">
        <v>5230.99853515625</v>
      </c>
      <c r="E98" s="37">
        <v>1.2000000000000011</v>
      </c>
      <c r="F98" s="37">
        <v>118209.05272170957</v>
      </c>
      <c r="G98" s="37">
        <v>20</v>
      </c>
      <c r="H98" s="37">
        <v>5.5749381654482441E-2</v>
      </c>
      <c r="I98" s="37">
        <v>45</v>
      </c>
      <c r="J98" s="37">
        <v>8.947331428527832</v>
      </c>
      <c r="K98" s="37">
        <v>5230.99853515625</v>
      </c>
      <c r="L98" s="37">
        <v>1.2000000000000011</v>
      </c>
      <c r="M98" s="37">
        <v>118209.05271762458</v>
      </c>
      <c r="N98" s="37">
        <v>20</v>
      </c>
      <c r="O98" s="37">
        <v>5.574938167311292E-2</v>
      </c>
    </row>
    <row r="99" spans="2:15" x14ac:dyDescent="0.2">
      <c r="B99" s="37">
        <v>45</v>
      </c>
      <c r="C99" s="37">
        <v>8.946497917175293</v>
      </c>
      <c r="D99" s="37">
        <v>5230.73974609375</v>
      </c>
      <c r="E99" s="37">
        <v>1.3000000000000007</v>
      </c>
      <c r="F99" s="37">
        <v>119952.54487944888</v>
      </c>
      <c r="G99" s="37">
        <v>20</v>
      </c>
      <c r="H99" s="37">
        <v>5.6571768177891085E-2</v>
      </c>
      <c r="I99" s="37">
        <v>45</v>
      </c>
      <c r="J99" s="37">
        <v>8.946497917175293</v>
      </c>
      <c r="K99" s="37">
        <v>5230.73974609375</v>
      </c>
      <c r="L99" s="37">
        <v>1.3000000000000007</v>
      </c>
      <c r="M99" s="37">
        <v>119949.19471749604</v>
      </c>
      <c r="N99" s="37">
        <v>20</v>
      </c>
      <c r="O99" s="37">
        <v>5.6570188466371671E-2</v>
      </c>
    </row>
    <row r="100" spans="2:15" x14ac:dyDescent="0.2">
      <c r="B100" s="37">
        <v>45</v>
      </c>
      <c r="C100" s="37">
        <v>8.9456377029418945</v>
      </c>
      <c r="D100" s="37">
        <v>5230.40478515625</v>
      </c>
      <c r="E100" s="37">
        <v>1.4000000000000004</v>
      </c>
      <c r="F100" s="37">
        <v>121590.70576240255</v>
      </c>
      <c r="G100" s="37">
        <v>20</v>
      </c>
      <c r="H100" s="37">
        <v>5.7344464722725398E-2</v>
      </c>
      <c r="I100" s="37">
        <v>45</v>
      </c>
      <c r="J100" s="37">
        <v>8.9456377029418945</v>
      </c>
      <c r="K100" s="37">
        <v>5230.40478515625</v>
      </c>
      <c r="L100" s="37">
        <v>1.4000000000000004</v>
      </c>
      <c r="M100" s="37">
        <v>121587.36142549723</v>
      </c>
      <c r="N100" s="37">
        <v>20</v>
      </c>
      <c r="O100" s="37">
        <v>5.7342886981927028E-2</v>
      </c>
    </row>
    <row r="101" spans="2:15" x14ac:dyDescent="0.2">
      <c r="B101" s="37">
        <v>45</v>
      </c>
      <c r="C101" s="37">
        <v>8.9447727203369141</v>
      </c>
      <c r="D101" s="37">
        <v>5230.00341796875</v>
      </c>
      <c r="E101" s="37">
        <v>1.5</v>
      </c>
      <c r="F101" s="37">
        <v>123113.66778548395</v>
      </c>
      <c r="G101" s="37">
        <v>20</v>
      </c>
      <c r="H101" s="37">
        <v>5.8062816816263095E-2</v>
      </c>
      <c r="I101" s="37">
        <v>45</v>
      </c>
      <c r="J101" s="37">
        <v>8.9447727203369141</v>
      </c>
      <c r="K101" s="37">
        <v>5230.00341796875</v>
      </c>
      <c r="L101" s="37">
        <v>1.5</v>
      </c>
      <c r="M101" s="37">
        <v>123113.66777958228</v>
      </c>
      <c r="N101" s="37">
        <v>20</v>
      </c>
      <c r="O101" s="37">
        <v>5.8062816834889723E-2</v>
      </c>
    </row>
    <row r="102" spans="2:15" x14ac:dyDescent="0.2">
      <c r="B102" s="37">
        <v>45</v>
      </c>
      <c r="C102" s="37">
        <v>8.9439296722412109</v>
      </c>
      <c r="D102" s="37">
        <v>5229.55224609375</v>
      </c>
      <c r="E102" s="37">
        <v>1.6000000000000014</v>
      </c>
      <c r="F102" s="37">
        <v>124494.94402856083</v>
      </c>
      <c r="G102" s="37">
        <v>20</v>
      </c>
      <c r="H102" s="37">
        <v>5.8714331871842634E-2</v>
      </c>
      <c r="I102" s="37">
        <v>45</v>
      </c>
      <c r="J102" s="37">
        <v>8.9439287185668945</v>
      </c>
      <c r="K102" s="37">
        <v>5229.55224609375</v>
      </c>
      <c r="L102" s="37">
        <v>1.6000000000000014</v>
      </c>
      <c r="M102" s="37">
        <v>124494.94179551593</v>
      </c>
      <c r="N102" s="37">
        <v>20</v>
      </c>
      <c r="O102" s="37">
        <v>5.8714330840374009E-2</v>
      </c>
    </row>
    <row r="103" spans="2:15" x14ac:dyDescent="0.2">
      <c r="B103" s="37">
        <v>45</v>
      </c>
      <c r="C103" s="37">
        <v>8.9431362152099609</v>
      </c>
      <c r="D103" s="37">
        <v>5229.07470703125</v>
      </c>
      <c r="E103" s="37">
        <v>1.7000000000000011</v>
      </c>
      <c r="F103" s="37">
        <v>125714.88888476923</v>
      </c>
      <c r="G103" s="37">
        <v>20</v>
      </c>
      <c r="H103" s="37">
        <v>5.9289745530257884E-2</v>
      </c>
      <c r="I103" s="37">
        <v>45</v>
      </c>
      <c r="J103" s="37">
        <v>8.9431352615356445</v>
      </c>
      <c r="K103" s="37">
        <v>5229.07470703125</v>
      </c>
      <c r="L103" s="37">
        <v>1.7000000000000011</v>
      </c>
      <c r="M103" s="37">
        <v>125714.88887790096</v>
      </c>
      <c r="N103" s="37">
        <v>20</v>
      </c>
      <c r="O103" s="37">
        <v>5.9289745548845675E-2</v>
      </c>
    </row>
    <row r="104" spans="2:15" x14ac:dyDescent="0.2">
      <c r="B104" s="37">
        <v>45</v>
      </c>
      <c r="C104" s="37">
        <v>8.9424200057983398</v>
      </c>
      <c r="D104" s="37">
        <v>5228.5986328125</v>
      </c>
      <c r="E104" s="37">
        <v>1.8000000000000007</v>
      </c>
      <c r="F104" s="37">
        <v>126760.65155807299</v>
      </c>
      <c r="G104" s="37">
        <v>20</v>
      </c>
      <c r="H104" s="37">
        <v>5.9782996441513872E-2</v>
      </c>
      <c r="I104" s="37">
        <v>45</v>
      </c>
      <c r="J104" s="37">
        <v>8.9424200057983398</v>
      </c>
      <c r="K104" s="37">
        <v>5228.5986328125</v>
      </c>
      <c r="L104" s="37">
        <v>1.8000000000000007</v>
      </c>
      <c r="M104" s="37">
        <v>126760.65350804632</v>
      </c>
      <c r="N104" s="37">
        <v>20</v>
      </c>
      <c r="O104" s="37">
        <v>5.978299646009997E-2</v>
      </c>
    </row>
    <row r="105" spans="2:15" x14ac:dyDescent="0.2">
      <c r="B105" s="37">
        <v>45</v>
      </c>
      <c r="C105" s="37">
        <v>8.9418106079101562</v>
      </c>
      <c r="D105" s="37">
        <v>5228.150390625</v>
      </c>
      <c r="E105" s="37">
        <v>1.9000000000000004</v>
      </c>
      <c r="F105" s="37">
        <v>127622.68596560374</v>
      </c>
      <c r="G105" s="37">
        <v>20</v>
      </c>
      <c r="H105" s="37">
        <v>6.0189583075742237E-2</v>
      </c>
      <c r="I105" s="37">
        <v>45</v>
      </c>
      <c r="J105" s="37">
        <v>8.9418106079101562</v>
      </c>
      <c r="K105" s="37">
        <v>5228.150390625</v>
      </c>
      <c r="L105" s="37">
        <v>1.9000000000000004</v>
      </c>
      <c r="M105" s="37">
        <v>127622.68609972797</v>
      </c>
      <c r="N105" s="37">
        <v>20</v>
      </c>
      <c r="O105" s="37">
        <v>6.018958416680914E-2</v>
      </c>
    </row>
    <row r="106" spans="2:15" x14ac:dyDescent="0.2">
      <c r="B106" s="37">
        <v>45</v>
      </c>
      <c r="C106" s="37">
        <v>8.9413309097290039</v>
      </c>
      <c r="D106" s="37">
        <v>5227.75146484375</v>
      </c>
      <c r="E106" s="37">
        <v>2</v>
      </c>
      <c r="F106" s="37">
        <v>128288.01504378307</v>
      </c>
      <c r="G106" s="37">
        <v>20</v>
      </c>
      <c r="H106" s="37">
        <v>6.0503389327043619E-2</v>
      </c>
      <c r="I106" s="37">
        <v>45</v>
      </c>
      <c r="J106" s="37">
        <v>8.9413309097290039</v>
      </c>
      <c r="K106" s="37">
        <v>5227.75146484375</v>
      </c>
      <c r="L106" s="37">
        <v>2</v>
      </c>
      <c r="M106" s="37">
        <v>128291.36058577288</v>
      </c>
      <c r="N106" s="37">
        <v>20</v>
      </c>
      <c r="O106" s="37">
        <v>6.0504966904798466E-2</v>
      </c>
    </row>
    <row r="107" spans="2:15" x14ac:dyDescent="0.2">
      <c r="B107" s="37">
        <v>45</v>
      </c>
      <c r="C107" s="37">
        <v>8.941004753112793</v>
      </c>
      <c r="D107" s="37">
        <v>5227.419921875</v>
      </c>
      <c r="E107" s="37">
        <v>2.1000000000000014</v>
      </c>
      <c r="F107" s="37">
        <v>128756.98629262141</v>
      </c>
      <c r="G107" s="37">
        <v>20</v>
      </c>
      <c r="H107" s="37">
        <v>6.0724576046882577E-2</v>
      </c>
      <c r="I107" s="37">
        <v>45</v>
      </c>
      <c r="J107" s="37">
        <v>8.941004753112793</v>
      </c>
      <c r="K107" s="37">
        <v>5227.419921875</v>
      </c>
      <c r="L107" s="37">
        <v>2.1000000000000014</v>
      </c>
      <c r="M107" s="37">
        <v>128750.29702039951</v>
      </c>
      <c r="N107" s="37">
        <v>20</v>
      </c>
      <c r="O107" s="37">
        <v>6.0721420739356838E-2</v>
      </c>
    </row>
    <row r="108" spans="2:15" x14ac:dyDescent="0.2">
      <c r="B108" s="37">
        <v>45</v>
      </c>
      <c r="C108" s="37">
        <v>8.9408473968505859</v>
      </c>
      <c r="D108" s="37">
        <v>5227.17236328125</v>
      </c>
      <c r="E108" s="37">
        <v>2.2000000000000011</v>
      </c>
      <c r="F108" s="37">
        <v>129009.85658216705</v>
      </c>
      <c r="G108" s="37">
        <v>20</v>
      </c>
      <c r="H108" s="37">
        <v>6.0843833301455277E-2</v>
      </c>
      <c r="I108" s="37">
        <v>45</v>
      </c>
      <c r="J108" s="37">
        <v>8.9408473968505859</v>
      </c>
      <c r="K108" s="37">
        <v>5227.17236328125</v>
      </c>
      <c r="L108" s="37">
        <v>2.2000000000000011</v>
      </c>
      <c r="M108" s="37">
        <v>129009.854078474</v>
      </c>
      <c r="N108" s="37">
        <v>20</v>
      </c>
      <c r="O108" s="37">
        <v>6.0843833320018574E-2</v>
      </c>
    </row>
    <row r="109" spans="2:15" x14ac:dyDescent="0.2">
      <c r="B109" s="37">
        <v>45</v>
      </c>
      <c r="C109" s="37">
        <v>8.9408712387084961</v>
      </c>
      <c r="D109" s="37">
        <v>5227.02197265625</v>
      </c>
      <c r="E109" s="37">
        <v>2.3000000000000007</v>
      </c>
      <c r="F109" s="37">
        <v>129063.61931312019</v>
      </c>
      <c r="G109" s="37">
        <v>20</v>
      </c>
      <c r="H109" s="37">
        <v>6.0869176961870747E-2</v>
      </c>
      <c r="I109" s="37">
        <v>45</v>
      </c>
      <c r="J109" s="37">
        <v>8.9408712387084961</v>
      </c>
      <c r="K109" s="37">
        <v>5227.02197265625</v>
      </c>
      <c r="L109" s="37">
        <v>2.3000000000000007</v>
      </c>
      <c r="M109" s="37">
        <v>129063.61011897323</v>
      </c>
      <c r="N109" s="37">
        <v>20</v>
      </c>
      <c r="O109" s="37">
        <v>6.0869175066525075E-2</v>
      </c>
    </row>
    <row r="110" spans="2:15" x14ac:dyDescent="0.2">
      <c r="B110" s="37">
        <v>45</v>
      </c>
      <c r="C110" s="37">
        <v>8.9410820007324219</v>
      </c>
      <c r="D110" s="37">
        <v>5226.978515625</v>
      </c>
      <c r="E110" s="37">
        <v>2.4000000000000004</v>
      </c>
      <c r="F110" s="37">
        <v>128915.11877654777</v>
      </c>
      <c r="G110" s="37">
        <v>20</v>
      </c>
      <c r="H110" s="37">
        <v>6.0799123247595968E-2</v>
      </c>
      <c r="I110" s="37">
        <v>45</v>
      </c>
      <c r="J110" s="37">
        <v>8.9410820007324219</v>
      </c>
      <c r="K110" s="37">
        <v>5226.978515625</v>
      </c>
      <c r="L110" s="37">
        <v>2.4000000000000004</v>
      </c>
      <c r="M110" s="37">
        <v>128911.77306008084</v>
      </c>
      <c r="N110" s="37">
        <v>20</v>
      </c>
      <c r="O110" s="37">
        <v>6.0797544480709509E-2</v>
      </c>
    </row>
    <row r="111" spans="2:15" x14ac:dyDescent="0.2">
      <c r="B111" s="37">
        <v>45</v>
      </c>
      <c r="C111" s="37">
        <v>8.9414787292480469</v>
      </c>
      <c r="D111" s="37">
        <v>5227.04541015625</v>
      </c>
      <c r="E111" s="37">
        <v>2.5</v>
      </c>
      <c r="F111" s="37">
        <v>128561.11475877791</v>
      </c>
      <c r="G111" s="37">
        <v>20</v>
      </c>
      <c r="H111" s="37">
        <v>6.0632138569357966E-2</v>
      </c>
      <c r="I111" s="37">
        <v>45</v>
      </c>
      <c r="J111" s="37">
        <v>8.9414787292480469</v>
      </c>
      <c r="K111" s="37">
        <v>5227.04541015625</v>
      </c>
      <c r="L111" s="37">
        <v>2.5</v>
      </c>
      <c r="M111" s="37">
        <v>128564.46549927213</v>
      </c>
      <c r="N111" s="37">
        <v>20</v>
      </c>
      <c r="O111" s="37">
        <v>6.0633717285619421E-2</v>
      </c>
    </row>
    <row r="112" spans="2:15" x14ac:dyDescent="0.2">
      <c r="B112" s="37">
        <v>45</v>
      </c>
      <c r="C112" s="37">
        <v>8.9420509338378906</v>
      </c>
      <c r="D112" s="37">
        <v>5227.216796875</v>
      </c>
      <c r="E112" s="37">
        <v>2.6000000000000014</v>
      </c>
      <c r="F112" s="37">
        <v>128021.58325474511</v>
      </c>
      <c r="G112" s="37">
        <v>20</v>
      </c>
      <c r="H112" s="37">
        <v>6.0377646892860425E-2</v>
      </c>
      <c r="I112" s="37">
        <v>45</v>
      </c>
      <c r="J112" s="37">
        <v>8.9420509338378906</v>
      </c>
      <c r="K112" s="37">
        <v>5227.216796875</v>
      </c>
      <c r="L112" s="37">
        <v>2.6000000000000014</v>
      </c>
      <c r="M112" s="37">
        <v>128021.58324701517</v>
      </c>
      <c r="N112" s="37">
        <v>20</v>
      </c>
      <c r="O112" s="37">
        <v>6.0377646911407699E-2</v>
      </c>
    </row>
    <row r="113" spans="2:15" x14ac:dyDescent="0.2">
      <c r="B113" s="37">
        <v>45</v>
      </c>
      <c r="C113" s="37">
        <v>8.9427852630615234</v>
      </c>
      <c r="D113" s="37">
        <v>5227.4794921875</v>
      </c>
      <c r="E113" s="37">
        <v>2.7000000000000011</v>
      </c>
      <c r="F113" s="37">
        <v>127302.97787836952</v>
      </c>
      <c r="G113" s="37">
        <v>20</v>
      </c>
      <c r="H113" s="37">
        <v>6.0038693512691685E-2</v>
      </c>
      <c r="I113" s="37">
        <v>45</v>
      </c>
      <c r="J113" s="37">
        <v>8.9427852630615234</v>
      </c>
      <c r="K113" s="37">
        <v>5227.4794921875</v>
      </c>
      <c r="L113" s="37">
        <v>2.7000000000000011</v>
      </c>
      <c r="M113" s="37">
        <v>127299.63184124119</v>
      </c>
      <c r="N113" s="37">
        <v>20</v>
      </c>
      <c r="O113" s="37">
        <v>6.0037114605254925E-2</v>
      </c>
    </row>
    <row r="114" spans="2:15" x14ac:dyDescent="0.2">
      <c r="B114" s="37">
        <v>45</v>
      </c>
      <c r="C114" s="37">
        <v>8.943659782409668</v>
      </c>
      <c r="D114" s="37">
        <v>5227.81201171875</v>
      </c>
      <c r="E114" s="37">
        <v>2.8000000000000007</v>
      </c>
      <c r="F114" s="37">
        <v>126411.59104588635</v>
      </c>
      <c r="G114" s="37">
        <v>20</v>
      </c>
      <c r="H114" s="37">
        <v>5.9618246224919735E-2</v>
      </c>
      <c r="I114" s="37">
        <v>45</v>
      </c>
      <c r="J114" s="37">
        <v>8.943659782409668</v>
      </c>
      <c r="K114" s="37">
        <v>5227.81201171875</v>
      </c>
      <c r="L114" s="37">
        <v>2.8000000000000007</v>
      </c>
      <c r="M114" s="37">
        <v>126411.59165744179</v>
      </c>
      <c r="N114" s="37">
        <v>20</v>
      </c>
      <c r="O114" s="37">
        <v>5.9618245358863474E-2</v>
      </c>
    </row>
    <row r="115" spans="2:15" x14ac:dyDescent="0.2">
      <c r="B115" s="37">
        <v>45</v>
      </c>
      <c r="C115" s="37">
        <v>8.9446477890014648</v>
      </c>
      <c r="D115" s="37">
        <v>5228.1904296875</v>
      </c>
      <c r="E115" s="37">
        <v>2.9000000000000004</v>
      </c>
      <c r="F115" s="37">
        <v>125367.05776059561</v>
      </c>
      <c r="G115" s="37">
        <v>20</v>
      </c>
      <c r="H115" s="37">
        <v>5.9125562876501843E-2</v>
      </c>
      <c r="I115" s="37">
        <v>45</v>
      </c>
      <c r="J115" s="37">
        <v>8.9446477890014648</v>
      </c>
      <c r="K115" s="37">
        <v>5228.1904296875</v>
      </c>
      <c r="L115" s="37">
        <v>2.9000000000000004</v>
      </c>
      <c r="M115" s="37">
        <v>125367.05973073818</v>
      </c>
      <c r="N115" s="37">
        <v>20</v>
      </c>
      <c r="O115" s="37">
        <v>5.9125563827250684E-2</v>
      </c>
    </row>
    <row r="116" spans="2:15" x14ac:dyDescent="0.2">
      <c r="B116" s="37">
        <v>45</v>
      </c>
      <c r="C116" s="37">
        <v>8.9457197189331055</v>
      </c>
      <c r="D116" s="37">
        <v>5228.58837890625</v>
      </c>
      <c r="E116" s="37">
        <v>3</v>
      </c>
      <c r="F116" s="37">
        <v>124185.60894789388</v>
      </c>
      <c r="G116" s="37">
        <v>20</v>
      </c>
      <c r="H116" s="37">
        <v>5.856830409097278E-2</v>
      </c>
      <c r="I116" s="37">
        <v>45</v>
      </c>
      <c r="J116" s="37">
        <v>8.9457197189331055</v>
      </c>
      <c r="K116" s="37">
        <v>5228.58837890625</v>
      </c>
      <c r="L116" s="37">
        <v>3</v>
      </c>
      <c r="M116" s="37">
        <v>124185.61085693644</v>
      </c>
      <c r="N116" s="37">
        <v>20</v>
      </c>
      <c r="O116" s="37">
        <v>5.8568305012722553E-2</v>
      </c>
    </row>
    <row r="117" spans="2:15" x14ac:dyDescent="0.2">
      <c r="B117" s="37">
        <v>45</v>
      </c>
      <c r="C117" s="37">
        <v>8.9468460083007813</v>
      </c>
      <c r="D117" s="37">
        <v>5228.982421875</v>
      </c>
      <c r="E117" s="37">
        <v>3.1000000000000014</v>
      </c>
      <c r="F117" s="37">
        <v>122886.89215215137</v>
      </c>
      <c r="G117" s="37">
        <v>20</v>
      </c>
      <c r="H117" s="37">
        <v>5.7955731246436444E-2</v>
      </c>
      <c r="I117" s="37">
        <v>45</v>
      </c>
      <c r="J117" s="37">
        <v>8.9468460083007813</v>
      </c>
      <c r="K117" s="37">
        <v>5228.982421875</v>
      </c>
      <c r="L117" s="37">
        <v>3.1000000000000014</v>
      </c>
      <c r="M117" s="37">
        <v>122886.89571430936</v>
      </c>
      <c r="N117" s="37">
        <v>20</v>
      </c>
      <c r="O117" s="37">
        <v>5.795573294802088E-2</v>
      </c>
    </row>
    <row r="118" spans="2:15" x14ac:dyDescent="0.2">
      <c r="B118" s="37">
        <v>45</v>
      </c>
      <c r="C118" s="37">
        <v>8.947993278503418</v>
      </c>
      <c r="D118" s="37">
        <v>5229.3486328125</v>
      </c>
      <c r="E118" s="37">
        <v>3.2000000000000011</v>
      </c>
      <c r="F118" s="37">
        <v>121490.53658571919</v>
      </c>
      <c r="G118" s="37">
        <v>20</v>
      </c>
      <c r="H118" s="37">
        <v>5.7297104755902273E-2</v>
      </c>
      <c r="I118" s="37">
        <v>45</v>
      </c>
      <c r="J118" s="37">
        <v>8.947993278503418</v>
      </c>
      <c r="K118" s="37">
        <v>5229.3486328125</v>
      </c>
      <c r="L118" s="37">
        <v>3.2000000000000011</v>
      </c>
      <c r="M118" s="37">
        <v>121490.53658041426</v>
      </c>
      <c r="N118" s="37">
        <v>20</v>
      </c>
      <c r="O118" s="37">
        <v>5.7297104774492749E-2</v>
      </c>
    </row>
    <row r="119" spans="2:15" x14ac:dyDescent="0.2">
      <c r="B119" s="37">
        <v>45</v>
      </c>
      <c r="C119" s="37">
        <v>8.9491338729858398</v>
      </c>
      <c r="D119" s="37">
        <v>5229.666015625</v>
      </c>
      <c r="E119" s="37">
        <v>3.3000000000000007</v>
      </c>
      <c r="F119" s="37">
        <v>120009.53238040839</v>
      </c>
      <c r="G119" s="37">
        <v>20</v>
      </c>
      <c r="H119" s="37">
        <v>5.659855007516261E-2</v>
      </c>
      <c r="I119" s="37">
        <v>45</v>
      </c>
      <c r="J119" s="37">
        <v>8.9491338729858398</v>
      </c>
      <c r="K119" s="37">
        <v>5229.666015625</v>
      </c>
      <c r="L119" s="37">
        <v>3.3000000000000007</v>
      </c>
      <c r="M119" s="37">
        <v>120009.53237565217</v>
      </c>
      <c r="N119" s="37">
        <v>20</v>
      </c>
      <c r="O119" s="37">
        <v>5.6598550093754328E-2</v>
      </c>
    </row>
    <row r="120" spans="2:15" x14ac:dyDescent="0.2">
      <c r="B120" s="37">
        <v>45</v>
      </c>
      <c r="C120" s="37">
        <v>8.9502382278442383</v>
      </c>
      <c r="D120" s="37">
        <v>5229.91455078125</v>
      </c>
      <c r="E120" s="37">
        <v>3.4000000000000004</v>
      </c>
      <c r="F120" s="37">
        <v>118473.62502600178</v>
      </c>
      <c r="G120" s="37">
        <v>20</v>
      </c>
      <c r="H120" s="37">
        <v>5.5874095235963261E-2</v>
      </c>
      <c r="I120" s="37">
        <v>45</v>
      </c>
      <c r="J120" s="37">
        <v>8.9502382278442383</v>
      </c>
      <c r="K120" s="37">
        <v>5229.91455078125</v>
      </c>
      <c r="L120" s="37">
        <v>3.4000000000000004</v>
      </c>
      <c r="M120" s="37">
        <v>118470.27687569529</v>
      </c>
      <c r="N120" s="37">
        <v>20</v>
      </c>
      <c r="O120" s="37">
        <v>5.5872517039213032E-2</v>
      </c>
    </row>
    <row r="121" spans="2:15" x14ac:dyDescent="0.2">
      <c r="B121" s="37">
        <v>45</v>
      </c>
      <c r="C121" s="37">
        <v>8.9512853622436523</v>
      </c>
      <c r="D121" s="37">
        <v>5230.07763671875</v>
      </c>
      <c r="E121" s="37">
        <v>3.5</v>
      </c>
      <c r="F121" s="37">
        <v>116899.22778669682</v>
      </c>
      <c r="G121" s="37">
        <v>20</v>
      </c>
      <c r="H121" s="37">
        <v>5.5131484769681383E-2</v>
      </c>
      <c r="I121" s="37">
        <v>45</v>
      </c>
      <c r="J121" s="37">
        <v>8.9512853622436523</v>
      </c>
      <c r="K121" s="37">
        <v>5230.07763671875</v>
      </c>
      <c r="L121" s="37">
        <v>3.5</v>
      </c>
      <c r="M121" s="37">
        <v>116899.23083925298</v>
      </c>
      <c r="N121" s="37">
        <v>20</v>
      </c>
      <c r="O121" s="37">
        <v>5.5131486229889518E-2</v>
      </c>
    </row>
    <row r="122" spans="2:15" x14ac:dyDescent="0.2">
      <c r="B122" s="37">
        <v>45</v>
      </c>
      <c r="C122" s="37">
        <v>8.9522552490234375</v>
      </c>
      <c r="D122" s="37">
        <v>5230.14697265625</v>
      </c>
      <c r="E122" s="37">
        <v>3.6000000000000014</v>
      </c>
      <c r="F122" s="37">
        <v>115312.97472019911</v>
      </c>
      <c r="G122" s="37">
        <v>20</v>
      </c>
      <c r="H122" s="37">
        <v>5.4383276862203941E-2</v>
      </c>
      <c r="I122" s="37">
        <v>45</v>
      </c>
      <c r="J122" s="37">
        <v>8.9522552490234375</v>
      </c>
      <c r="K122" s="37">
        <v>5230.14697265625</v>
      </c>
      <c r="L122" s="37">
        <v>3.6000000000000014</v>
      </c>
      <c r="M122" s="37">
        <v>115312.97764483819</v>
      </c>
      <c r="N122" s="37">
        <v>20</v>
      </c>
      <c r="O122" s="37">
        <v>5.4383278261799693E-2</v>
      </c>
    </row>
    <row r="123" spans="2:15" x14ac:dyDescent="0.2">
      <c r="B123" s="37">
        <v>45</v>
      </c>
      <c r="C123" s="37">
        <v>8.9531364440917969</v>
      </c>
      <c r="D123" s="37">
        <v>5230.1220703125</v>
      </c>
      <c r="E123" s="37">
        <v>3.7000000000000011</v>
      </c>
      <c r="F123" s="37">
        <v>113724.90173699839</v>
      </c>
      <c r="G123" s="37">
        <v>20</v>
      </c>
      <c r="H123" s="37">
        <v>5.3634206372222833E-2</v>
      </c>
      <c r="I123" s="37">
        <v>45</v>
      </c>
      <c r="J123" s="37">
        <v>8.9531364440917969</v>
      </c>
      <c r="K123" s="37">
        <v>5230.1220703125</v>
      </c>
      <c r="L123" s="37">
        <v>3.7000000000000011</v>
      </c>
      <c r="M123" s="37">
        <v>113724.90453636475</v>
      </c>
      <c r="N123" s="37">
        <v>20</v>
      </c>
      <c r="O123" s="37">
        <v>5.3634207712453016E-2</v>
      </c>
    </row>
    <row r="124" spans="2:15" x14ac:dyDescent="0.2">
      <c r="B124" s="37">
        <v>45</v>
      </c>
      <c r="C124" s="37">
        <v>8.9539203643798828</v>
      </c>
      <c r="D124" s="37">
        <v>5230.01025390625</v>
      </c>
      <c r="E124" s="37">
        <v>3.8000000000000007</v>
      </c>
      <c r="F124" s="37">
        <v>112161.94605821665</v>
      </c>
      <c r="G124" s="37">
        <v>20</v>
      </c>
      <c r="H124" s="37">
        <v>5.2896978059349425E-2</v>
      </c>
      <c r="I124" s="37">
        <v>45</v>
      </c>
      <c r="J124" s="37">
        <v>8.9539203643798828</v>
      </c>
      <c r="K124" s="37">
        <v>5230.01025390625</v>
      </c>
      <c r="L124" s="37">
        <v>3.8000000000000007</v>
      </c>
      <c r="M124" s="37">
        <v>112161.94605635789</v>
      </c>
      <c r="N124" s="37">
        <v>20</v>
      </c>
      <c r="O124" s="37">
        <v>5.2896978077978211E-2</v>
      </c>
    </row>
    <row r="125" spans="2:15" x14ac:dyDescent="0.2">
      <c r="B125" s="37">
        <v>45</v>
      </c>
      <c r="C125" s="37">
        <v>8.9546041488647461</v>
      </c>
      <c r="D125" s="37">
        <v>5229.82470703125</v>
      </c>
      <c r="E125" s="37">
        <v>3.9000000000000004</v>
      </c>
      <c r="F125" s="37">
        <v>110644.45341785775</v>
      </c>
      <c r="G125" s="37">
        <v>20</v>
      </c>
      <c r="H125" s="37">
        <v>5.2181188605333308E-2</v>
      </c>
      <c r="I125" s="37">
        <v>45</v>
      </c>
      <c r="J125" s="37">
        <v>8.9546041488647461</v>
      </c>
      <c r="K125" s="37">
        <v>5229.82470703125</v>
      </c>
      <c r="L125" s="37">
        <v>3.9000000000000004</v>
      </c>
      <c r="M125" s="37">
        <v>110644.452114542</v>
      </c>
      <c r="N125" s="37">
        <v>20</v>
      </c>
      <c r="O125" s="37">
        <v>5.2181188009856785E-2</v>
      </c>
    </row>
    <row r="126" spans="2:15" x14ac:dyDescent="0.2">
      <c r="B126" s="37">
        <v>45</v>
      </c>
      <c r="C126" s="37">
        <v>8.9551906585693359</v>
      </c>
      <c r="D126" s="37">
        <v>5229.5810546875</v>
      </c>
      <c r="E126" s="37">
        <v>4</v>
      </c>
      <c r="F126" s="37">
        <v>109196.17294801357</v>
      </c>
      <c r="G126" s="37">
        <v>20</v>
      </c>
      <c r="H126" s="37">
        <v>5.1498040583662058E-2</v>
      </c>
      <c r="I126" s="37">
        <v>45</v>
      </c>
      <c r="J126" s="37">
        <v>8.9551906585693359</v>
      </c>
      <c r="K126" s="37">
        <v>5229.5810546875</v>
      </c>
      <c r="L126" s="37">
        <v>4</v>
      </c>
      <c r="M126" s="37">
        <v>109192.82395606794</v>
      </c>
      <c r="N126" s="37">
        <v>20</v>
      </c>
      <c r="O126" s="37">
        <v>5.149646087383343E-2</v>
      </c>
    </row>
    <row r="127" spans="2:15" x14ac:dyDescent="0.2">
      <c r="B127" s="37">
        <v>45</v>
      </c>
      <c r="C127" s="37">
        <v>8.9556846618652344</v>
      </c>
      <c r="D127" s="37">
        <v>5229.29638671875</v>
      </c>
      <c r="E127" s="37">
        <v>4.1000000000000014</v>
      </c>
      <c r="F127" s="37">
        <v>107824.14069155617</v>
      </c>
      <c r="G127" s="37">
        <v>20</v>
      </c>
      <c r="H127" s="37">
        <v>5.0850852571796057E-2</v>
      </c>
      <c r="I127" s="37">
        <v>45</v>
      </c>
      <c r="J127" s="37">
        <v>8.9556846618652344</v>
      </c>
      <c r="K127" s="37">
        <v>5229.29638671875</v>
      </c>
      <c r="L127" s="37">
        <v>4.1000000000000014</v>
      </c>
      <c r="M127" s="37">
        <v>107824.14006150472</v>
      </c>
      <c r="N127" s="37">
        <v>20</v>
      </c>
      <c r="O127" s="37">
        <v>5.0850852582507745E-2</v>
      </c>
    </row>
    <row r="128" spans="2:15" x14ac:dyDescent="0.2">
      <c r="B128" s="37">
        <v>45</v>
      </c>
      <c r="C128" s="37">
        <v>8.9560918807983398</v>
      </c>
      <c r="D128" s="37">
        <v>5228.98876953125</v>
      </c>
      <c r="E128" s="37">
        <v>4.2000000000000011</v>
      </c>
      <c r="F128" s="37">
        <v>106552.1497064187</v>
      </c>
      <c r="G128" s="37">
        <v>20</v>
      </c>
      <c r="H128" s="37">
        <v>5.0250848990922269E-2</v>
      </c>
      <c r="I128" s="37">
        <v>45</v>
      </c>
      <c r="J128" s="37">
        <v>8.9560918807983398</v>
      </c>
      <c r="K128" s="37">
        <v>5228.98876953125</v>
      </c>
      <c r="L128" s="37">
        <v>4.2000000000000011</v>
      </c>
      <c r="M128" s="37">
        <v>106555.49677258405</v>
      </c>
      <c r="N128" s="37">
        <v>20</v>
      </c>
      <c r="O128" s="37">
        <v>5.0252427678417699E-2</v>
      </c>
    </row>
    <row r="129" spans="2:15" x14ac:dyDescent="0.2">
      <c r="B129" s="37">
        <v>45</v>
      </c>
      <c r="C129" s="37">
        <v>8.9564208984375</v>
      </c>
      <c r="D129" s="37">
        <v>5228.6767578125</v>
      </c>
      <c r="E129" s="37">
        <v>4.3000000000000007</v>
      </c>
      <c r="F129" s="37">
        <v>105393.95792426418</v>
      </c>
      <c r="G129" s="37">
        <v>20</v>
      </c>
      <c r="H129" s="37">
        <v>4.9704519190826704E-2</v>
      </c>
      <c r="I129" s="37">
        <v>45</v>
      </c>
      <c r="J129" s="37">
        <v>8.9564208984375</v>
      </c>
      <c r="K129" s="37">
        <v>5228.6767578125</v>
      </c>
      <c r="L129" s="37">
        <v>4.3000000000000007</v>
      </c>
      <c r="M129" s="37">
        <v>105397.30627343118</v>
      </c>
      <c r="N129" s="37">
        <v>20</v>
      </c>
      <c r="O129" s="37">
        <v>4.9706098420320574E-2</v>
      </c>
    </row>
    <row r="130" spans="2:15" x14ac:dyDescent="0.2">
      <c r="B130" s="37">
        <v>45</v>
      </c>
      <c r="C130" s="37">
        <v>8.9566793441772461</v>
      </c>
      <c r="D130" s="37">
        <v>5228.37890625</v>
      </c>
      <c r="E130" s="37">
        <v>4.4000000000000004</v>
      </c>
      <c r="F130" s="37">
        <v>106018.40219205445</v>
      </c>
      <c r="G130" s="37">
        <v>20</v>
      </c>
      <c r="H130" s="37">
        <v>4.9999052940273105E-2</v>
      </c>
      <c r="I130" s="37">
        <v>45</v>
      </c>
      <c r="J130" s="37">
        <v>8.9566793441772461</v>
      </c>
      <c r="K130" s="37">
        <v>5228.37890625</v>
      </c>
      <c r="L130" s="37">
        <v>4.4000000000000004</v>
      </c>
      <c r="M130" s="37">
        <v>106021.74853562299</v>
      </c>
      <c r="N130" s="37">
        <v>20</v>
      </c>
      <c r="O130" s="37">
        <v>5.0000632179576031E-2</v>
      </c>
    </row>
    <row r="131" spans="2:15" x14ac:dyDescent="0.2">
      <c r="B131" s="37">
        <v>45</v>
      </c>
      <c r="C131" s="37">
        <v>8.9568748474121094</v>
      </c>
      <c r="D131" s="37">
        <v>5228.11328125</v>
      </c>
      <c r="E131" s="37">
        <v>4.5</v>
      </c>
      <c r="F131" s="37">
        <v>106903.81325575217</v>
      </c>
      <c r="G131" s="37">
        <v>20</v>
      </c>
      <c r="H131" s="37">
        <v>5.0416683071789821E-2</v>
      </c>
      <c r="I131" s="37">
        <v>45</v>
      </c>
      <c r="J131" s="37">
        <v>8.9568748474121094</v>
      </c>
      <c r="K131" s="37">
        <v>5228.11328125</v>
      </c>
      <c r="L131" s="37">
        <v>4.5</v>
      </c>
      <c r="M131" s="37">
        <v>106903.8122328894</v>
      </c>
      <c r="N131" s="37">
        <v>20</v>
      </c>
      <c r="O131" s="37">
        <v>5.0416682607806546E-2</v>
      </c>
    </row>
    <row r="132" spans="2:15" x14ac:dyDescent="0.2">
      <c r="B132" s="37">
        <v>45</v>
      </c>
      <c r="C132" s="37">
        <v>8.9570131301879883</v>
      </c>
      <c r="D132" s="37">
        <v>5227.89306640625</v>
      </c>
      <c r="E132" s="37">
        <v>4.6000000000000014</v>
      </c>
      <c r="F132" s="37">
        <v>107639.44636325934</v>
      </c>
      <c r="G132" s="37">
        <v>20</v>
      </c>
      <c r="H132" s="37">
        <v>5.0763661384623592E-2</v>
      </c>
      <c r="I132" s="37">
        <v>45</v>
      </c>
      <c r="J132" s="37">
        <v>8.9570131301879883</v>
      </c>
      <c r="K132" s="37">
        <v>5227.89306640625</v>
      </c>
      <c r="L132" s="37">
        <v>4.6000000000000014</v>
      </c>
      <c r="M132" s="37">
        <v>107642.7950763446</v>
      </c>
      <c r="N132" s="37">
        <v>20</v>
      </c>
      <c r="O132" s="37">
        <v>5.0765240643735374E-2</v>
      </c>
    </row>
    <row r="133" spans="2:15" x14ac:dyDescent="0.2">
      <c r="B133" s="37">
        <v>45</v>
      </c>
      <c r="C133" s="37">
        <v>8.957097053527832</v>
      </c>
      <c r="D133" s="37">
        <v>5227.728515625</v>
      </c>
      <c r="E133" s="37">
        <v>4.7000000000000011</v>
      </c>
      <c r="F133" s="37">
        <v>108218.81341080999</v>
      </c>
      <c r="G133" s="37">
        <v>20</v>
      </c>
      <c r="H133" s="37">
        <v>5.1036930108462358E-2</v>
      </c>
      <c r="I133" s="37">
        <v>45</v>
      </c>
      <c r="J133" s="37">
        <v>8.957097053527832</v>
      </c>
      <c r="K133" s="37">
        <v>5227.728515625</v>
      </c>
      <c r="L133" s="37">
        <v>4.7000000000000011</v>
      </c>
      <c r="M133" s="37">
        <v>108222.16221464425</v>
      </c>
      <c r="N133" s="37">
        <v>20</v>
      </c>
      <c r="O133" s="37">
        <v>5.1038509374275697E-2</v>
      </c>
    </row>
    <row r="134" spans="2:15" x14ac:dyDescent="0.2">
      <c r="B134" s="37">
        <v>45</v>
      </c>
      <c r="C134" s="37">
        <v>8.9571285247802734</v>
      </c>
      <c r="D134" s="37">
        <v>5227.62158203125</v>
      </c>
      <c r="E134" s="37">
        <v>4.8000000000000007</v>
      </c>
      <c r="F134" s="37">
        <v>108638.60005572047</v>
      </c>
      <c r="G134" s="37">
        <v>20</v>
      </c>
      <c r="H134" s="37">
        <v>5.1234928037969564E-2</v>
      </c>
      <c r="I134" s="37">
        <v>45</v>
      </c>
      <c r="J134" s="37">
        <v>8.9571285247802734</v>
      </c>
      <c r="K134" s="37">
        <v>5227.62158203125</v>
      </c>
      <c r="L134" s="37">
        <v>4.8000000000000007</v>
      </c>
      <c r="M134" s="37">
        <v>108641.94892764059</v>
      </c>
      <c r="N134" s="37">
        <v>20</v>
      </c>
      <c r="O134" s="37">
        <v>5.1236507308673268E-2</v>
      </c>
    </row>
    <row r="135" spans="2:15" x14ac:dyDescent="0.2">
      <c r="B135" s="37">
        <v>45</v>
      </c>
      <c r="C135" s="37">
        <v>8.9571056365966797</v>
      </c>
      <c r="D135" s="37">
        <v>5227.5703125</v>
      </c>
      <c r="E135" s="37">
        <v>4.9000000000000004</v>
      </c>
      <c r="F135" s="37">
        <v>108895.4271941575</v>
      </c>
      <c r="G135" s="37">
        <v>20</v>
      </c>
      <c r="H135" s="37">
        <v>5.13560600495125E-2</v>
      </c>
      <c r="I135" s="37">
        <v>45</v>
      </c>
      <c r="J135" s="37">
        <v>8.9571056365966797</v>
      </c>
      <c r="K135" s="37">
        <v>5227.5703125</v>
      </c>
      <c r="L135" s="37">
        <v>4.9000000000000004</v>
      </c>
      <c r="M135" s="37">
        <v>108898.77795177452</v>
      </c>
      <c r="N135" s="37">
        <v>20</v>
      </c>
      <c r="O135" s="37">
        <v>5.1357639323393878E-2</v>
      </c>
    </row>
    <row r="136" spans="2:15" x14ac:dyDescent="0.2">
      <c r="B136" s="37">
        <v>45</v>
      </c>
      <c r="C136" s="37">
        <v>8.957026481628418</v>
      </c>
      <c r="D136" s="37">
        <v>5227.57080078125</v>
      </c>
      <c r="E136" s="37">
        <v>5</v>
      </c>
      <c r="F136" s="37">
        <v>108989.21047738563</v>
      </c>
      <c r="G136" s="37">
        <v>20</v>
      </c>
      <c r="H136" s="37">
        <v>5.1400288561115129E-2</v>
      </c>
      <c r="I136" s="37">
        <v>45</v>
      </c>
      <c r="J136" s="37">
        <v>8.957026481628418</v>
      </c>
      <c r="K136" s="37">
        <v>5227.57080078125</v>
      </c>
      <c r="L136" s="37">
        <v>5</v>
      </c>
      <c r="M136" s="37">
        <v>108989.21047581507</v>
      </c>
      <c r="N136" s="37">
        <v>20</v>
      </c>
      <c r="O136" s="37">
        <v>5.1400288579093477E-2</v>
      </c>
    </row>
    <row r="137" spans="2:15" x14ac:dyDescent="0.2">
      <c r="B137" s="37">
        <v>45</v>
      </c>
      <c r="C137" s="37">
        <v>8.9568862915039062</v>
      </c>
      <c r="D137" s="37">
        <v>5227.61669921875</v>
      </c>
      <c r="E137" s="37">
        <v>5.1000000000000014</v>
      </c>
      <c r="F137" s="37">
        <v>108923.1749340268</v>
      </c>
      <c r="G137" s="37">
        <v>20</v>
      </c>
      <c r="H137" s="37">
        <v>5.1369132987841105E-2</v>
      </c>
      <c r="I137" s="37">
        <v>45</v>
      </c>
      <c r="J137" s="37">
        <v>8.9568862915039062</v>
      </c>
      <c r="K137" s="37">
        <v>5227.61669921875</v>
      </c>
      <c r="L137" s="37">
        <v>5.1000000000000014</v>
      </c>
      <c r="M137" s="37">
        <v>108919.82786940447</v>
      </c>
      <c r="N137" s="37">
        <v>20</v>
      </c>
      <c r="O137" s="37">
        <v>5.1367553741332998E-2</v>
      </c>
    </row>
    <row r="138" spans="2:15" x14ac:dyDescent="0.2">
      <c r="B138" s="37">
        <v>45</v>
      </c>
      <c r="C138" s="37">
        <v>8.9566822052001953</v>
      </c>
      <c r="D138" s="37">
        <v>5227.70068359375</v>
      </c>
      <c r="E138" s="37">
        <v>5.2000000000000011</v>
      </c>
      <c r="F138" s="37">
        <v>108683.7777275032</v>
      </c>
      <c r="G138" s="37">
        <v>20</v>
      </c>
      <c r="H138" s="37">
        <v>5.125620718776288E-2</v>
      </c>
      <c r="I138" s="37">
        <v>45</v>
      </c>
      <c r="J138" s="37">
        <v>8.9566822052001953</v>
      </c>
      <c r="K138" s="37">
        <v>5227.70068359375</v>
      </c>
      <c r="L138" s="37">
        <v>5.2000000000000011</v>
      </c>
      <c r="M138" s="37">
        <v>108683.77772551138</v>
      </c>
      <c r="N138" s="37">
        <v>20</v>
      </c>
      <c r="O138" s="37">
        <v>5.1256207205724061E-2</v>
      </c>
    </row>
    <row r="139" spans="2:15" x14ac:dyDescent="0.2">
      <c r="B139" s="37">
        <v>45</v>
      </c>
      <c r="C139" s="37">
        <v>8.9564104080200195</v>
      </c>
      <c r="D139" s="37">
        <v>5227.81494140625</v>
      </c>
      <c r="E139" s="37">
        <v>5.3000000000000007</v>
      </c>
      <c r="F139" s="37">
        <v>108297.64564520477</v>
      </c>
      <c r="G139" s="37">
        <v>20</v>
      </c>
      <c r="H139" s="37">
        <v>5.107407018512556E-2</v>
      </c>
      <c r="I139" s="37">
        <v>45</v>
      </c>
      <c r="J139" s="37">
        <v>8.9564104080200195</v>
      </c>
      <c r="K139" s="37">
        <v>5227.81494140625</v>
      </c>
      <c r="L139" s="37">
        <v>5.3000000000000007</v>
      </c>
      <c r="M139" s="37">
        <v>108294.29661676582</v>
      </c>
      <c r="N139" s="37">
        <v>20</v>
      </c>
      <c r="O139" s="37">
        <v>5.1072491843097013E-2</v>
      </c>
    </row>
    <row r="140" spans="2:15" x14ac:dyDescent="0.2">
      <c r="B140" s="37">
        <v>45</v>
      </c>
      <c r="C140" s="37">
        <v>8.9560680389404297</v>
      </c>
      <c r="D140" s="37">
        <v>5227.95068359375</v>
      </c>
      <c r="E140" s="37">
        <v>5.4</v>
      </c>
      <c r="F140" s="37">
        <v>107761.25006556322</v>
      </c>
      <c r="G140" s="37">
        <v>20</v>
      </c>
      <c r="H140" s="37">
        <v>5.0821060639795586E-2</v>
      </c>
      <c r="I140" s="37">
        <v>45</v>
      </c>
      <c r="J140" s="37">
        <v>8.9560680389404297</v>
      </c>
      <c r="K140" s="37">
        <v>5227.95068359375</v>
      </c>
      <c r="L140" s="37">
        <v>5.4</v>
      </c>
      <c r="M140" s="37">
        <v>107757.90302031458</v>
      </c>
      <c r="N140" s="37">
        <v>20</v>
      </c>
      <c r="O140" s="37">
        <v>5.0819481412730738E-2</v>
      </c>
    </row>
    <row r="141" spans="2:15" x14ac:dyDescent="0.2">
      <c r="B141" s="37">
        <v>45</v>
      </c>
      <c r="C141" s="37">
        <v>8.955653190612793</v>
      </c>
      <c r="D141" s="37">
        <v>5228.09716796875</v>
      </c>
      <c r="E141" s="37">
        <v>5.5</v>
      </c>
      <c r="F141" s="37">
        <v>107077.72559330326</v>
      </c>
      <c r="G141" s="37">
        <v>20</v>
      </c>
      <c r="H141" s="37">
        <v>5.0498653627094985E-2</v>
      </c>
      <c r="I141" s="37">
        <v>45</v>
      </c>
      <c r="J141" s="37">
        <v>8.955653190612793</v>
      </c>
      <c r="K141" s="37">
        <v>5228.09716796875</v>
      </c>
      <c r="L141" s="37">
        <v>5.5</v>
      </c>
      <c r="M141" s="37">
        <v>107084.42618571992</v>
      </c>
      <c r="N141" s="37">
        <v>20</v>
      </c>
      <c r="O141" s="37">
        <v>5.050181258988598E-2</v>
      </c>
    </row>
    <row r="142" spans="2:15" x14ac:dyDescent="0.2">
      <c r="B142" s="37">
        <v>45</v>
      </c>
      <c r="C142" s="37">
        <v>8.9551668167114258</v>
      </c>
      <c r="D142" s="37">
        <v>5228.2451171875</v>
      </c>
      <c r="E142" s="37">
        <v>5.6000000000000014</v>
      </c>
      <c r="F142" s="37">
        <v>106277.02620644492</v>
      </c>
      <c r="G142" s="37">
        <v>20</v>
      </c>
      <c r="H142" s="37">
        <v>5.0120975162070897E-2</v>
      </c>
      <c r="I142" s="37">
        <v>45</v>
      </c>
      <c r="J142" s="37">
        <v>8.9551668167114258</v>
      </c>
      <c r="K142" s="37">
        <v>5228.2451171875</v>
      </c>
      <c r="L142" s="37">
        <v>5.6000000000000014</v>
      </c>
      <c r="M142" s="37">
        <v>106277.02719938755</v>
      </c>
      <c r="N142" s="37">
        <v>20</v>
      </c>
      <c r="O142" s="37">
        <v>5.0120975648801531E-2</v>
      </c>
    </row>
    <row r="143" spans="2:15" x14ac:dyDescent="0.2">
      <c r="B143" s="37">
        <v>45</v>
      </c>
      <c r="C143" s="37">
        <v>8.9546098709106445</v>
      </c>
      <c r="D143" s="37">
        <v>5228.38720703125</v>
      </c>
      <c r="E143" s="37">
        <v>5.7000000000000011</v>
      </c>
      <c r="F143" s="37">
        <v>105362.34400274135</v>
      </c>
      <c r="G143" s="37">
        <v>20</v>
      </c>
      <c r="H143" s="37">
        <v>4.968953440873048E-2</v>
      </c>
      <c r="I143" s="37">
        <v>45</v>
      </c>
      <c r="J143" s="37">
        <v>8.9546098709106445</v>
      </c>
      <c r="K143" s="37">
        <v>5228.38720703125</v>
      </c>
      <c r="L143" s="37">
        <v>5.7000000000000011</v>
      </c>
      <c r="M143" s="37">
        <v>105355.64646215174</v>
      </c>
      <c r="N143" s="37">
        <v>20</v>
      </c>
      <c r="O143" s="37">
        <v>4.968637596915515E-2</v>
      </c>
    </row>
    <row r="144" spans="2:15" x14ac:dyDescent="0.2">
      <c r="B144" s="37">
        <v>45</v>
      </c>
      <c r="C144" s="37">
        <v>8.9539890289306641</v>
      </c>
      <c r="D144" s="37">
        <v>5228.5185546875</v>
      </c>
      <c r="E144" s="37">
        <v>5.8000000000000007</v>
      </c>
      <c r="F144" s="37">
        <v>106060.60452621771</v>
      </c>
      <c r="G144" s="37">
        <v>20</v>
      </c>
      <c r="H144" s="37">
        <v>5.0018920677204981E-2</v>
      </c>
      <c r="I144" s="37">
        <v>45</v>
      </c>
      <c r="J144" s="37">
        <v>8.9539890289306641</v>
      </c>
      <c r="K144" s="37">
        <v>5228.5185546875</v>
      </c>
      <c r="L144" s="37">
        <v>5.8000000000000007</v>
      </c>
      <c r="M144" s="37">
        <v>106067.29896864986</v>
      </c>
      <c r="N144" s="37">
        <v>20</v>
      </c>
      <c r="O144" s="37">
        <v>5.0022079133137345E-2</v>
      </c>
    </row>
    <row r="145" spans="2:15" x14ac:dyDescent="0.2">
      <c r="B145" s="37">
        <v>45</v>
      </c>
      <c r="C145" s="37">
        <v>8.95330810546875</v>
      </c>
      <c r="D145" s="37">
        <v>5228.63720703125</v>
      </c>
      <c r="E145" s="37">
        <v>5.9</v>
      </c>
      <c r="F145" s="37">
        <v>107168.01228227618</v>
      </c>
      <c r="G145" s="37">
        <v>20</v>
      </c>
      <c r="H145" s="37">
        <v>5.05412968785032E-2</v>
      </c>
      <c r="I145" s="37">
        <v>45</v>
      </c>
      <c r="J145" s="37">
        <v>8.95330810546875</v>
      </c>
      <c r="K145" s="37">
        <v>5228.63720703125</v>
      </c>
      <c r="L145" s="37">
        <v>5.9</v>
      </c>
      <c r="M145" s="37">
        <v>107174.70540544101</v>
      </c>
      <c r="N145" s="37">
        <v>20</v>
      </c>
      <c r="O145" s="37">
        <v>5.0544455821439481E-2</v>
      </c>
    </row>
    <row r="146" spans="2:15" x14ac:dyDescent="0.2">
      <c r="B146" s="37">
        <v>45</v>
      </c>
      <c r="C146" s="37">
        <v>8.95257568359375</v>
      </c>
      <c r="D146" s="37">
        <v>5228.74267578125</v>
      </c>
      <c r="E146" s="37">
        <v>6</v>
      </c>
      <c r="F146" s="37">
        <v>108355.52759479235</v>
      </c>
      <c r="G146" s="37">
        <v>20</v>
      </c>
      <c r="H146" s="37">
        <v>5.1101462748027883E-2</v>
      </c>
      <c r="I146" s="37">
        <v>45</v>
      </c>
      <c r="J146" s="37">
        <v>8.95257568359375</v>
      </c>
      <c r="K146" s="37">
        <v>5228.74267578125</v>
      </c>
      <c r="L146" s="37">
        <v>6</v>
      </c>
      <c r="M146" s="37">
        <v>108362.22448063648</v>
      </c>
      <c r="N146" s="37">
        <v>20</v>
      </c>
      <c r="O146" s="37">
        <v>5.1104621183847551E-2</v>
      </c>
    </row>
    <row r="147" spans="2:15" x14ac:dyDescent="0.2">
      <c r="B147" s="37">
        <v>45</v>
      </c>
      <c r="C147" s="37">
        <v>8.9517993927001953</v>
      </c>
      <c r="D147" s="37">
        <v>5228.83349609375</v>
      </c>
      <c r="E147" s="37">
        <v>6.1000000000000014</v>
      </c>
      <c r="F147" s="37">
        <v>109589.6551356461</v>
      </c>
      <c r="G147" s="37">
        <v>20</v>
      </c>
      <c r="H147" s="37">
        <v>5.1683610574910097E-2</v>
      </c>
      <c r="I147" s="37">
        <v>45</v>
      </c>
      <c r="J147" s="37">
        <v>8.9517993927001953</v>
      </c>
      <c r="K147" s="37">
        <v>5228.83349609375</v>
      </c>
      <c r="L147" s="37">
        <v>6.1000000000000014</v>
      </c>
      <c r="M147" s="37">
        <v>109589.65513472725</v>
      </c>
      <c r="N147" s="37">
        <v>20</v>
      </c>
      <c r="O147" s="37">
        <v>5.1683610593534886E-2</v>
      </c>
    </row>
    <row r="148" spans="2:15" x14ac:dyDescent="0.2">
      <c r="B148" s="37">
        <v>45</v>
      </c>
      <c r="C148" s="37">
        <v>8.9509878158569336</v>
      </c>
      <c r="D148" s="37">
        <v>5228.90869140625</v>
      </c>
      <c r="E148" s="37">
        <v>6.2000000000000011</v>
      </c>
      <c r="F148" s="37">
        <v>110856.97506018884</v>
      </c>
      <c r="G148" s="37">
        <v>20</v>
      </c>
      <c r="H148" s="37">
        <v>5.2281413019970552E-2</v>
      </c>
      <c r="I148" s="37">
        <v>45</v>
      </c>
      <c r="J148" s="37">
        <v>8.9509878158569336</v>
      </c>
      <c r="K148" s="37">
        <v>5228.90869140625</v>
      </c>
      <c r="L148" s="37">
        <v>6.2000000000000011</v>
      </c>
      <c r="M148" s="37">
        <v>110850.27867032538</v>
      </c>
      <c r="N148" s="37">
        <v>20</v>
      </c>
      <c r="O148" s="37">
        <v>5.2278254653872806E-2</v>
      </c>
    </row>
    <row r="149" spans="2:15" x14ac:dyDescent="0.2">
      <c r="B149" s="37">
        <v>45</v>
      </c>
      <c r="C149" s="37">
        <v>8.9501485824584961</v>
      </c>
      <c r="D149" s="37">
        <v>5228.966796875</v>
      </c>
      <c r="E149" s="37">
        <v>6.3000000000000007</v>
      </c>
      <c r="F149" s="37">
        <v>112130.67387707127</v>
      </c>
      <c r="G149" s="37">
        <v>20</v>
      </c>
      <c r="H149" s="37">
        <v>5.288222140092172E-2</v>
      </c>
      <c r="I149" s="37">
        <v>45</v>
      </c>
      <c r="J149" s="37">
        <v>8.9501485824584961</v>
      </c>
      <c r="K149" s="37">
        <v>5228.966796875</v>
      </c>
      <c r="L149" s="37">
        <v>6.3000000000000007</v>
      </c>
      <c r="M149" s="37">
        <v>112130.67387521616</v>
      </c>
      <c r="N149" s="37">
        <v>20</v>
      </c>
      <c r="O149" s="37">
        <v>5.2882221419546807E-2</v>
      </c>
    </row>
    <row r="150" spans="2:15" x14ac:dyDescent="0.2">
      <c r="B150" s="37">
        <v>45</v>
      </c>
      <c r="C150" s="37">
        <v>8.9492912292480469</v>
      </c>
      <c r="D150" s="37">
        <v>5229.00537109375</v>
      </c>
      <c r="E150" s="37">
        <v>6.4</v>
      </c>
      <c r="F150" s="37">
        <v>113410.70087203586</v>
      </c>
      <c r="G150" s="37">
        <v>20</v>
      </c>
      <c r="H150" s="37">
        <v>5.3486010671980735E-2</v>
      </c>
      <c r="I150" s="37">
        <v>45</v>
      </c>
      <c r="J150" s="37">
        <v>8.9492912292480469</v>
      </c>
      <c r="K150" s="37">
        <v>5229.00537109375</v>
      </c>
      <c r="L150" s="37">
        <v>6.4</v>
      </c>
      <c r="M150" s="37">
        <v>113410.69967889227</v>
      </c>
      <c r="N150" s="37">
        <v>20</v>
      </c>
      <c r="O150" s="37">
        <v>5.3486010128923338E-2</v>
      </c>
    </row>
    <row r="151" spans="2:15" x14ac:dyDescent="0.2">
      <c r="B151" s="37">
        <v>45</v>
      </c>
      <c r="C151" s="37">
        <v>8.948420524597168</v>
      </c>
      <c r="D151" s="37">
        <v>5229.02587890625</v>
      </c>
      <c r="E151" s="37">
        <v>6.5</v>
      </c>
      <c r="F151" s="37">
        <v>114663.59595078652</v>
      </c>
      <c r="G151" s="37">
        <v>20</v>
      </c>
      <c r="H151" s="37">
        <v>5.4076998062571838E-2</v>
      </c>
      <c r="I151" s="37">
        <v>45</v>
      </c>
      <c r="J151" s="37">
        <v>8.948420524597168</v>
      </c>
      <c r="K151" s="37">
        <v>5229.02587890625</v>
      </c>
      <c r="L151" s="37">
        <v>6.5</v>
      </c>
      <c r="M151" s="37">
        <v>114663.59449770706</v>
      </c>
      <c r="N151" s="37">
        <v>20</v>
      </c>
      <c r="O151" s="37">
        <v>5.4076997529124031E-2</v>
      </c>
    </row>
    <row r="152" spans="2:15" x14ac:dyDescent="0.2">
      <c r="B152" s="37">
        <v>45</v>
      </c>
      <c r="C152" s="37">
        <v>8.947545051574707</v>
      </c>
      <c r="D152" s="37">
        <v>5229.02783203125</v>
      </c>
      <c r="E152" s="37">
        <v>6.6000000000000014</v>
      </c>
      <c r="F152" s="37">
        <v>115882.64842302448</v>
      </c>
      <c r="G152" s="37">
        <v>20</v>
      </c>
      <c r="H152" s="37">
        <v>5.4652018544025301E-2</v>
      </c>
      <c r="I152" s="37">
        <v>45</v>
      </c>
      <c r="J152" s="37">
        <v>8.947545051574707</v>
      </c>
      <c r="K152" s="37">
        <v>5229.02783203125</v>
      </c>
      <c r="L152" s="37">
        <v>6.6000000000000014</v>
      </c>
      <c r="M152" s="37">
        <v>115869.25603009031</v>
      </c>
      <c r="N152" s="37">
        <v>20</v>
      </c>
      <c r="O152" s="37">
        <v>5.4645701397585844E-2</v>
      </c>
    </row>
    <row r="153" spans="2:15" x14ac:dyDescent="0.2">
      <c r="B153" s="37">
        <v>45</v>
      </c>
      <c r="C153" s="37">
        <v>8.9466705322265625</v>
      </c>
      <c r="D153" s="37">
        <v>5229.0126953125</v>
      </c>
      <c r="E153" s="37">
        <v>6.7000000000000011</v>
      </c>
      <c r="F153" s="37">
        <v>117041.09540649776</v>
      </c>
      <c r="G153" s="37">
        <v>20</v>
      </c>
      <c r="H153" s="37">
        <v>5.5198447988191776E-2</v>
      </c>
      <c r="I153" s="37">
        <v>45</v>
      </c>
      <c r="J153" s="37">
        <v>8.9466705322265625</v>
      </c>
      <c r="K153" s="37">
        <v>5229.0126953125</v>
      </c>
      <c r="L153" s="37">
        <v>6.7000000000000011</v>
      </c>
      <c r="M153" s="37">
        <v>117034.39953931187</v>
      </c>
      <c r="N153" s="37">
        <v>20</v>
      </c>
      <c r="O153" s="37">
        <v>5.5195289807888903E-2</v>
      </c>
    </row>
    <row r="154" spans="2:15" x14ac:dyDescent="0.2">
      <c r="B154" s="37">
        <v>45</v>
      </c>
      <c r="C154" s="37">
        <v>8.9458026885986328</v>
      </c>
      <c r="D154" s="37">
        <v>5228.98046875</v>
      </c>
      <c r="E154" s="37">
        <v>6.8000000000000007</v>
      </c>
      <c r="F154" s="37">
        <v>118118.84118844463</v>
      </c>
      <c r="G154" s="37">
        <v>20</v>
      </c>
      <c r="H154" s="37">
        <v>5.5706808123552672E-2</v>
      </c>
      <c r="I154" s="37">
        <v>45</v>
      </c>
      <c r="J154" s="37">
        <v>8.9458026885986328</v>
      </c>
      <c r="K154" s="37">
        <v>5228.98046875</v>
      </c>
      <c r="L154" s="37">
        <v>6.8000000000000007</v>
      </c>
      <c r="M154" s="37">
        <v>118132.23220238709</v>
      </c>
      <c r="N154" s="37">
        <v>20</v>
      </c>
      <c r="O154" s="37">
        <v>5.5713124661857016E-2</v>
      </c>
    </row>
    <row r="155" spans="2:15" x14ac:dyDescent="0.2">
      <c r="B155" s="37">
        <v>45</v>
      </c>
      <c r="C155" s="37">
        <v>8.9449462890625</v>
      </c>
      <c r="D155" s="37">
        <v>5228.9306640625</v>
      </c>
      <c r="E155" s="37">
        <v>6.9</v>
      </c>
      <c r="F155" s="37">
        <v>119115.86545253731</v>
      </c>
      <c r="G155" s="37">
        <v>20</v>
      </c>
      <c r="H155" s="37">
        <v>5.6177089161266409E-2</v>
      </c>
      <c r="I155" s="37">
        <v>45</v>
      </c>
      <c r="J155" s="37">
        <v>8.9449462890625</v>
      </c>
      <c r="K155" s="37">
        <v>5228.9306640625</v>
      </c>
      <c r="L155" s="37">
        <v>6.9</v>
      </c>
      <c r="M155" s="37">
        <v>119129.25630542799</v>
      </c>
      <c r="N155" s="37">
        <v>20</v>
      </c>
      <c r="O155" s="37">
        <v>5.6183405625443848E-2</v>
      </c>
    </row>
    <row r="156" spans="2:15" x14ac:dyDescent="0.2">
      <c r="B156" s="37">
        <v>45</v>
      </c>
      <c r="C156" s="37">
        <v>8.9441070556640625</v>
      </c>
      <c r="D156" s="37">
        <v>5228.86474609375</v>
      </c>
      <c r="E156" s="37">
        <v>7</v>
      </c>
      <c r="F156" s="37">
        <v>120018.79303461179</v>
      </c>
      <c r="G156" s="37">
        <v>20</v>
      </c>
      <c r="H156" s="37">
        <v>5.6602984079171255E-2</v>
      </c>
      <c r="I156" s="37">
        <v>45</v>
      </c>
      <c r="J156" s="37">
        <v>8.9441070556640625</v>
      </c>
      <c r="K156" s="37">
        <v>5228.86474609375</v>
      </c>
      <c r="L156" s="37">
        <v>7</v>
      </c>
      <c r="M156" s="37">
        <v>120018.79291868095</v>
      </c>
      <c r="N156" s="37">
        <v>20</v>
      </c>
      <c r="O156" s="37">
        <v>5.6602984045732017E-2</v>
      </c>
    </row>
    <row r="157" spans="2:15" x14ac:dyDescent="0.2">
      <c r="B157" s="37">
        <v>45</v>
      </c>
      <c r="C157" s="37">
        <v>8.9432897567749023</v>
      </c>
      <c r="D157" s="37">
        <v>5228.78515625</v>
      </c>
      <c r="E157" s="37">
        <v>7.1000000000000014</v>
      </c>
      <c r="F157" s="37">
        <v>120800.88540671287</v>
      </c>
      <c r="G157" s="37">
        <v>20</v>
      </c>
      <c r="H157" s="37">
        <v>5.6971879067070547E-2</v>
      </c>
      <c r="I157" s="37">
        <v>45</v>
      </c>
      <c r="J157" s="37">
        <v>8.9432897567749023</v>
      </c>
      <c r="K157" s="37">
        <v>5228.78515625</v>
      </c>
      <c r="L157" s="37">
        <v>7.1000000000000014</v>
      </c>
      <c r="M157" s="37">
        <v>120807.57867097273</v>
      </c>
      <c r="N157" s="37">
        <v>20</v>
      </c>
      <c r="O157" s="37">
        <v>5.6975037973828795E-2</v>
      </c>
    </row>
    <row r="158" spans="2:15" x14ac:dyDescent="0.2">
      <c r="B158" s="37">
        <v>45</v>
      </c>
      <c r="C158" s="37">
        <v>8.9425029754638672</v>
      </c>
      <c r="D158" s="37">
        <v>5228.69677734375</v>
      </c>
      <c r="E158" s="37">
        <v>7.2000000000000011</v>
      </c>
      <c r="F158" s="37">
        <v>121475.61944933525</v>
      </c>
      <c r="G158" s="37">
        <v>20</v>
      </c>
      <c r="H158" s="37">
        <v>5.7290133698078852E-2</v>
      </c>
      <c r="I158" s="37">
        <v>45</v>
      </c>
      <c r="J158" s="37">
        <v>8.9425029754638672</v>
      </c>
      <c r="K158" s="37">
        <v>5228.69677734375</v>
      </c>
      <c r="L158" s="37">
        <v>7.2000000000000011</v>
      </c>
      <c r="M158" s="37">
        <v>121468.9279640131</v>
      </c>
      <c r="N158" s="37">
        <v>20</v>
      </c>
      <c r="O158" s="37">
        <v>5.7286976722324925E-2</v>
      </c>
    </row>
    <row r="159" spans="2:15" x14ac:dyDescent="0.2">
      <c r="B159" s="37">
        <v>45</v>
      </c>
      <c r="C159" s="37">
        <v>8.9417514801025391</v>
      </c>
      <c r="D159" s="37">
        <v>5228.607421875</v>
      </c>
      <c r="E159" s="37">
        <v>7.3000000000000007</v>
      </c>
      <c r="F159" s="37">
        <v>122009.66918709512</v>
      </c>
      <c r="G159" s="37">
        <v>20</v>
      </c>
      <c r="H159" s="37">
        <v>5.7542029616495648E-2</v>
      </c>
      <c r="I159" s="37">
        <v>45</v>
      </c>
      <c r="J159" s="37">
        <v>8.9417514801025391</v>
      </c>
      <c r="K159" s="37">
        <v>5228.607421875</v>
      </c>
      <c r="L159" s="37">
        <v>7.3000000000000007</v>
      </c>
      <c r="M159" s="37">
        <v>122009.66775977044</v>
      </c>
      <c r="N159" s="37">
        <v>20</v>
      </c>
      <c r="O159" s="37">
        <v>5.754202896484837E-2</v>
      </c>
    </row>
    <row r="160" spans="2:15" x14ac:dyDescent="0.2">
      <c r="B160" s="37">
        <v>45</v>
      </c>
      <c r="C160" s="37">
        <v>8.9410438537597656</v>
      </c>
      <c r="D160" s="37">
        <v>5228.525390625</v>
      </c>
      <c r="E160" s="37">
        <v>7.4</v>
      </c>
      <c r="F160" s="37">
        <v>122409.89223368005</v>
      </c>
      <c r="G160" s="37">
        <v>20</v>
      </c>
      <c r="H160" s="37">
        <v>5.7730798671566511E-2</v>
      </c>
      <c r="I160" s="37">
        <v>45</v>
      </c>
      <c r="J160" s="37">
        <v>8.9410438537597656</v>
      </c>
      <c r="K160" s="37">
        <v>5228.525390625</v>
      </c>
      <c r="L160" s="37">
        <v>7.4</v>
      </c>
      <c r="M160" s="37">
        <v>122409.89364727349</v>
      </c>
      <c r="N160" s="37">
        <v>20</v>
      </c>
      <c r="O160" s="37">
        <v>5.7730799359177319E-2</v>
      </c>
    </row>
    <row r="161" spans="2:15" x14ac:dyDescent="0.2">
      <c r="B161" s="37">
        <v>45</v>
      </c>
      <c r="C161" s="37">
        <v>8.9403877258300781</v>
      </c>
      <c r="D161" s="37">
        <v>5228.4599609375</v>
      </c>
      <c r="E161" s="37">
        <v>7.5</v>
      </c>
      <c r="F161" s="37">
        <v>122669.77150593237</v>
      </c>
      <c r="G161" s="37">
        <v>20</v>
      </c>
      <c r="H161" s="37">
        <v>5.7853372186428179E-2</v>
      </c>
      <c r="I161" s="37">
        <v>45</v>
      </c>
      <c r="J161" s="37">
        <v>8.9403877258300781</v>
      </c>
      <c r="K161" s="37">
        <v>5228.4599609375</v>
      </c>
      <c r="L161" s="37">
        <v>7.5</v>
      </c>
      <c r="M161" s="37">
        <v>122669.77277969303</v>
      </c>
      <c r="N161" s="37">
        <v>20</v>
      </c>
      <c r="O161" s="37">
        <v>5.7853372809028109E-2</v>
      </c>
    </row>
    <row r="162" spans="2:15" x14ac:dyDescent="0.2">
      <c r="B162" s="37">
        <v>45</v>
      </c>
      <c r="C162" s="37">
        <v>8.9397897720336914</v>
      </c>
      <c r="D162" s="37">
        <v>5228.4189453125</v>
      </c>
      <c r="E162" s="37">
        <v>7.6000000000000014</v>
      </c>
      <c r="F162" s="37">
        <v>122789.47119544943</v>
      </c>
      <c r="G162" s="37">
        <v>20</v>
      </c>
      <c r="H162" s="37">
        <v>5.7909823552724921E-2</v>
      </c>
      <c r="I162" s="37">
        <v>45</v>
      </c>
      <c r="J162" s="37">
        <v>8.9397897720336914</v>
      </c>
      <c r="K162" s="37">
        <v>5228.4189453125</v>
      </c>
      <c r="L162" s="37">
        <v>7.6000000000000014</v>
      </c>
      <c r="M162" s="37">
        <v>122796.16520647953</v>
      </c>
      <c r="N162" s="37">
        <v>20</v>
      </c>
      <c r="O162" s="37">
        <v>5.7912981931372239E-2</v>
      </c>
    </row>
    <row r="163" spans="2:15" x14ac:dyDescent="0.2">
      <c r="B163" s="37">
        <v>45</v>
      </c>
      <c r="C163" s="37">
        <v>8.9392557144165039</v>
      </c>
      <c r="D163" s="37">
        <v>5228.40966796875</v>
      </c>
      <c r="E163" s="37">
        <v>7.7000000000000011</v>
      </c>
      <c r="F163" s="37">
        <v>122775.82186222867</v>
      </c>
      <c r="G163" s="37">
        <v>20</v>
      </c>
      <c r="H163" s="37">
        <v>5.7903380565485205E-2</v>
      </c>
      <c r="I163" s="37">
        <v>45</v>
      </c>
      <c r="J163" s="37">
        <v>8.9392557144165039</v>
      </c>
      <c r="K163" s="37">
        <v>5228.40966796875</v>
      </c>
      <c r="L163" s="37">
        <v>7.7000000000000011</v>
      </c>
      <c r="M163" s="37">
        <v>122775.82856902521</v>
      </c>
      <c r="N163" s="37">
        <v>20</v>
      </c>
      <c r="O163" s="37">
        <v>5.7903380482073039E-2</v>
      </c>
    </row>
    <row r="164" spans="2:15" x14ac:dyDescent="0.2">
      <c r="B164" s="37">
        <v>45</v>
      </c>
      <c r="C164" s="37">
        <v>8.9387903213500977</v>
      </c>
      <c r="D164" s="37">
        <v>5228.439453125</v>
      </c>
      <c r="E164" s="37">
        <v>7.8000000000000007</v>
      </c>
      <c r="F164" s="37">
        <v>122622.29557952484</v>
      </c>
      <c r="G164" s="37">
        <v>20</v>
      </c>
      <c r="H164" s="37">
        <v>5.7830956950083133E-2</v>
      </c>
      <c r="I164" s="37">
        <v>45</v>
      </c>
      <c r="J164" s="37">
        <v>8.9387903213500977</v>
      </c>
      <c r="K164" s="37">
        <v>5228.439453125</v>
      </c>
      <c r="L164" s="37">
        <v>7.8000000000000007</v>
      </c>
      <c r="M164" s="37">
        <v>122622.29680119421</v>
      </c>
      <c r="N164" s="37">
        <v>20</v>
      </c>
      <c r="O164" s="37">
        <v>5.7830957548117859E-2</v>
      </c>
    </row>
    <row r="165" spans="2:15" x14ac:dyDescent="0.2">
      <c r="B165" s="37">
        <v>45</v>
      </c>
      <c r="C165" s="37">
        <v>8.9383955001831055</v>
      </c>
      <c r="D165" s="37">
        <v>5228.51416015625</v>
      </c>
      <c r="E165" s="37">
        <v>7.9</v>
      </c>
      <c r="F165" s="37">
        <v>122335.70464528741</v>
      </c>
      <c r="G165" s="37">
        <v>20</v>
      </c>
      <c r="H165" s="37">
        <v>5.7695770202081324E-2</v>
      </c>
      <c r="I165" s="37">
        <v>45</v>
      </c>
      <c r="J165" s="37">
        <v>8.9383955001831055</v>
      </c>
      <c r="K165" s="37">
        <v>5228.51416015625</v>
      </c>
      <c r="L165" s="37">
        <v>7.9</v>
      </c>
      <c r="M165" s="37">
        <v>122335.6978431999</v>
      </c>
      <c r="N165" s="37">
        <v>20</v>
      </c>
      <c r="O165" s="37">
        <v>5.7695770316679398E-2</v>
      </c>
    </row>
    <row r="166" spans="2:15" x14ac:dyDescent="0.2">
      <c r="B166" s="37">
        <v>45</v>
      </c>
      <c r="C166" s="37">
        <v>8.9380722045898437</v>
      </c>
      <c r="D166" s="37">
        <v>5228.63671875</v>
      </c>
      <c r="E166" s="37">
        <v>8</v>
      </c>
      <c r="F166" s="37">
        <v>121916.10663815009</v>
      </c>
      <c r="G166" s="37">
        <v>20</v>
      </c>
      <c r="H166" s="37">
        <v>5.7497849184674404E-2</v>
      </c>
      <c r="I166" s="37">
        <v>45</v>
      </c>
      <c r="J166" s="37">
        <v>8.9380722045898437</v>
      </c>
      <c r="K166" s="37">
        <v>5228.63671875</v>
      </c>
      <c r="L166" s="37">
        <v>8</v>
      </c>
      <c r="M166" s="37">
        <v>121916.1031671073</v>
      </c>
      <c r="N166" s="37">
        <v>20</v>
      </c>
      <c r="O166" s="37">
        <v>5.7497849203262286E-2</v>
      </c>
    </row>
    <row r="167" spans="2:15" x14ac:dyDescent="0.2">
      <c r="B167" s="37">
        <v>45</v>
      </c>
      <c r="C167" s="37">
        <v>8.9378156661987305</v>
      </c>
      <c r="D167" s="37">
        <v>5228.80859375</v>
      </c>
      <c r="E167" s="37">
        <v>8.1000000000000014</v>
      </c>
      <c r="F167" s="37">
        <v>121376.93658301233</v>
      </c>
      <c r="G167" s="37">
        <v>20</v>
      </c>
      <c r="H167" s="37">
        <v>5.7243529410554703E-2</v>
      </c>
      <c r="I167" s="37">
        <v>45</v>
      </c>
      <c r="J167" s="37">
        <v>8.9378156661987305</v>
      </c>
      <c r="K167" s="37">
        <v>5228.80859375</v>
      </c>
      <c r="L167" s="37">
        <v>8.1000000000000014</v>
      </c>
      <c r="M167" s="37">
        <v>121376.93657774509</v>
      </c>
      <c r="N167" s="37">
        <v>20</v>
      </c>
      <c r="O167" s="37">
        <v>5.7243529429143208E-2</v>
      </c>
    </row>
    <row r="168" spans="2:15" x14ac:dyDescent="0.2">
      <c r="B168" s="37">
        <v>45</v>
      </c>
      <c r="C168" s="37">
        <v>8.9376192092895508</v>
      </c>
      <c r="D168" s="37">
        <v>5229.02490234375</v>
      </c>
      <c r="E168" s="37">
        <v>8.1999999999999993</v>
      </c>
      <c r="F168" s="37">
        <v>120724.80506845978</v>
      </c>
      <c r="G168" s="37">
        <v>20</v>
      </c>
      <c r="H168" s="37">
        <v>5.6935926531063087E-2</v>
      </c>
      <c r="I168" s="37">
        <v>45</v>
      </c>
      <c r="J168" s="37">
        <v>8.9376192092895508</v>
      </c>
      <c r="K168" s="37">
        <v>5229.02490234375</v>
      </c>
      <c r="L168" s="37">
        <v>8.1999999999999993</v>
      </c>
      <c r="M168" s="37">
        <v>120724.79870407715</v>
      </c>
      <c r="N168" s="37">
        <v>20</v>
      </c>
      <c r="O168" s="37">
        <v>5.6935926630250606E-2</v>
      </c>
    </row>
    <row r="169" spans="2:15" x14ac:dyDescent="0.2">
      <c r="B169" s="37">
        <v>45</v>
      </c>
      <c r="C169" s="37">
        <v>8.9374732971191406</v>
      </c>
      <c r="D169" s="37">
        <v>5229.2783203125</v>
      </c>
      <c r="E169" s="37">
        <v>8.3000000000000007</v>
      </c>
      <c r="F169" s="37">
        <v>119979.65320092846</v>
      </c>
      <c r="G169" s="37">
        <v>20</v>
      </c>
      <c r="H169" s="37">
        <v>5.6584450392743235E-2</v>
      </c>
      <c r="I169" s="37">
        <v>45</v>
      </c>
      <c r="J169" s="37">
        <v>8.9374732971191406</v>
      </c>
      <c r="K169" s="37">
        <v>5229.2783203125</v>
      </c>
      <c r="L169" s="37">
        <v>8.3000000000000007</v>
      </c>
      <c r="M169" s="37">
        <v>119972.95176985417</v>
      </c>
      <c r="N169" s="37">
        <v>20</v>
      </c>
      <c r="O169" s="37">
        <v>5.6581291550990918E-2</v>
      </c>
    </row>
    <row r="170" spans="2:15" x14ac:dyDescent="0.2">
      <c r="B170" s="37">
        <v>45</v>
      </c>
      <c r="C170" s="37">
        <v>8.9373655319213867</v>
      </c>
      <c r="D170" s="37">
        <v>5229.55810546875</v>
      </c>
      <c r="E170" s="37">
        <v>8.4000000000000021</v>
      </c>
      <c r="F170" s="37">
        <v>119141.2777918014</v>
      </c>
      <c r="G170" s="37">
        <v>20</v>
      </c>
      <c r="H170" s="37">
        <v>5.6189001692982278E-2</v>
      </c>
      <c r="I170" s="37">
        <v>45</v>
      </c>
      <c r="J170" s="37">
        <v>8.9373655319213867</v>
      </c>
      <c r="K170" s="37">
        <v>5229.55810546875</v>
      </c>
      <c r="L170" s="37">
        <v>8.4000000000000021</v>
      </c>
      <c r="M170" s="37">
        <v>119141.2710852998</v>
      </c>
      <c r="N170" s="37">
        <v>20</v>
      </c>
      <c r="O170" s="37">
        <v>5.6189001290044852E-2</v>
      </c>
    </row>
    <row r="171" spans="2:15" x14ac:dyDescent="0.2">
      <c r="B171" s="37">
        <v>45</v>
      </c>
      <c r="C171" s="37">
        <v>8.9372797012329102</v>
      </c>
      <c r="D171" s="37">
        <v>5229.8505859375</v>
      </c>
      <c r="E171" s="37">
        <v>8.5</v>
      </c>
      <c r="F171" s="37">
        <v>118222.80222347715</v>
      </c>
      <c r="G171" s="37">
        <v>20</v>
      </c>
      <c r="H171" s="37">
        <v>5.5755771704038622E-2</v>
      </c>
      <c r="I171" s="37">
        <v>45</v>
      </c>
      <c r="J171" s="37">
        <v>8.9372797012329102</v>
      </c>
      <c r="K171" s="37">
        <v>5229.8505859375</v>
      </c>
      <c r="L171" s="37">
        <v>8.5</v>
      </c>
      <c r="M171" s="37">
        <v>118222.7984489541</v>
      </c>
      <c r="N171" s="37">
        <v>20</v>
      </c>
      <c r="O171" s="37">
        <v>5.5755771206168897E-2</v>
      </c>
    </row>
    <row r="172" spans="2:15" x14ac:dyDescent="0.2">
      <c r="B172" s="37">
        <v>45</v>
      </c>
      <c r="C172" s="37">
        <v>8.9371986389160156</v>
      </c>
      <c r="D172" s="37">
        <v>5230.14208984375</v>
      </c>
      <c r="E172" s="37">
        <v>8.6000000000000014</v>
      </c>
      <c r="F172" s="37">
        <v>117244.04642253096</v>
      </c>
      <c r="G172" s="37">
        <v>20</v>
      </c>
      <c r="H172" s="37">
        <v>5.5294108181686605E-2</v>
      </c>
      <c r="I172" s="37">
        <v>45</v>
      </c>
      <c r="J172" s="37">
        <v>8.9371986389160156</v>
      </c>
      <c r="K172" s="37">
        <v>5230.14208984375</v>
      </c>
      <c r="L172" s="37">
        <v>8.6000000000000014</v>
      </c>
      <c r="M172" s="37">
        <v>117244.04632859466</v>
      </c>
      <c r="N172" s="37">
        <v>20</v>
      </c>
      <c r="O172" s="37">
        <v>5.5294108158087156E-2</v>
      </c>
    </row>
    <row r="173" spans="2:15" x14ac:dyDescent="0.2">
      <c r="B173" s="37">
        <v>45</v>
      </c>
      <c r="C173" s="37">
        <v>8.9371051788330078</v>
      </c>
      <c r="D173" s="37">
        <v>5230.4189453125</v>
      </c>
      <c r="E173" s="37">
        <v>8.6999999999999993</v>
      </c>
      <c r="F173" s="37">
        <v>116218.13493536082</v>
      </c>
      <c r="G173" s="37">
        <v>20</v>
      </c>
      <c r="H173" s="37">
        <v>5.4810201315756438E-2</v>
      </c>
      <c r="I173" s="37">
        <v>45</v>
      </c>
      <c r="J173" s="37">
        <v>8.9371051788330078</v>
      </c>
      <c r="K173" s="37">
        <v>5230.4189453125</v>
      </c>
      <c r="L173" s="37">
        <v>8.6999999999999993</v>
      </c>
      <c r="M173" s="37">
        <v>116218.14096950259</v>
      </c>
      <c r="N173" s="37">
        <v>20</v>
      </c>
      <c r="O173" s="37">
        <v>5.4810202189668714E-2</v>
      </c>
    </row>
    <row r="174" spans="2:15" x14ac:dyDescent="0.2">
      <c r="B174" s="37">
        <v>45</v>
      </c>
      <c r="C174" s="37">
        <v>8.9369840621948242</v>
      </c>
      <c r="D174" s="37">
        <v>5230.66845703125</v>
      </c>
      <c r="E174" s="37">
        <v>8.8000000000000007</v>
      </c>
      <c r="F174" s="37">
        <v>115144.82204274122</v>
      </c>
      <c r="G174" s="37">
        <v>20</v>
      </c>
      <c r="H174" s="37">
        <v>5.4303932804751175E-2</v>
      </c>
      <c r="I174" s="37">
        <v>45</v>
      </c>
      <c r="J174" s="37">
        <v>8.9369840621948242</v>
      </c>
      <c r="K174" s="37">
        <v>5230.66845703125</v>
      </c>
      <c r="L174" s="37">
        <v>8.8000000000000007</v>
      </c>
      <c r="M174" s="37">
        <v>115151.517119507</v>
      </c>
      <c r="N174" s="37">
        <v>20</v>
      </c>
      <c r="O174" s="37">
        <v>5.4307090461343577E-2</v>
      </c>
    </row>
    <row r="175" spans="2:15" x14ac:dyDescent="0.2">
      <c r="B175" s="37">
        <v>45</v>
      </c>
      <c r="C175" s="37">
        <v>8.9368181228637695</v>
      </c>
      <c r="D175" s="37">
        <v>5230.8779296875</v>
      </c>
      <c r="E175" s="37">
        <v>8.9000000000000021</v>
      </c>
      <c r="F175" s="37">
        <v>114070.72182954254</v>
      </c>
      <c r="G175" s="37">
        <v>20</v>
      </c>
      <c r="H175" s="37">
        <v>5.3797291614912431E-2</v>
      </c>
      <c r="I175" s="37">
        <v>45</v>
      </c>
      <c r="J175" s="37">
        <v>8.9368181228637695</v>
      </c>
      <c r="K175" s="37">
        <v>5230.8779296875</v>
      </c>
      <c r="L175" s="37">
        <v>8.9000000000000021</v>
      </c>
      <c r="M175" s="37">
        <v>114064.02785765246</v>
      </c>
      <c r="N175" s="37">
        <v>20</v>
      </c>
      <c r="O175" s="37">
        <v>5.3794133073536643E-2</v>
      </c>
    </row>
    <row r="176" spans="2:15" x14ac:dyDescent="0.2">
      <c r="B176" s="37">
        <v>45</v>
      </c>
      <c r="C176" s="37">
        <v>8.9365959167480469</v>
      </c>
      <c r="D176" s="37">
        <v>5231.0380859375</v>
      </c>
      <c r="E176" s="37">
        <v>9</v>
      </c>
      <c r="F176" s="37">
        <v>112975.56540232382</v>
      </c>
      <c r="G176" s="37">
        <v>20</v>
      </c>
      <c r="H176" s="37">
        <v>5.3280715613119915E-2</v>
      </c>
      <c r="I176" s="37">
        <v>45</v>
      </c>
      <c r="J176" s="37">
        <v>8.9365959167480469</v>
      </c>
      <c r="K176" s="37">
        <v>5231.0380859375</v>
      </c>
      <c r="L176" s="37">
        <v>9</v>
      </c>
      <c r="M176" s="37">
        <v>112968.86851427445</v>
      </c>
      <c r="N176" s="37">
        <v>20</v>
      </c>
      <c r="O176" s="37">
        <v>5.3277557484046105E-2</v>
      </c>
    </row>
    <row r="177" spans="2:15" x14ac:dyDescent="0.2">
      <c r="B177" s="37">
        <v>45</v>
      </c>
      <c r="C177" s="37">
        <v>8.9363069534301758</v>
      </c>
      <c r="D177" s="37">
        <v>5231.1435546875</v>
      </c>
      <c r="E177" s="37">
        <v>9.1000000000000014</v>
      </c>
      <c r="F177" s="37">
        <v>111879.3319753409</v>
      </c>
      <c r="G177" s="37">
        <v>20</v>
      </c>
      <c r="H177" s="37">
        <v>5.2763630308685833E-2</v>
      </c>
      <c r="I177" s="37">
        <v>45</v>
      </c>
      <c r="J177" s="37">
        <v>8.9363069534301758</v>
      </c>
      <c r="K177" s="37">
        <v>5231.1435546875</v>
      </c>
      <c r="L177" s="37">
        <v>9.1000000000000014</v>
      </c>
      <c r="M177" s="37">
        <v>111886.02848616264</v>
      </c>
      <c r="N177" s="37">
        <v>20</v>
      </c>
      <c r="O177" s="37">
        <v>5.2766788899070757E-2</v>
      </c>
    </row>
    <row r="178" spans="2:15" x14ac:dyDescent="0.2">
      <c r="B178" s="37">
        <v>45</v>
      </c>
      <c r="C178" s="37">
        <v>8.9359464645385742</v>
      </c>
      <c r="D178" s="37">
        <v>5231.19189453125</v>
      </c>
      <c r="E178" s="37">
        <v>9.1999999999999993</v>
      </c>
      <c r="F178" s="37">
        <v>110822.15256295836</v>
      </c>
      <c r="G178" s="37">
        <v>20</v>
      </c>
      <c r="H178" s="37">
        <v>5.2264962835793884E-2</v>
      </c>
      <c r="I178" s="37">
        <v>45</v>
      </c>
      <c r="J178" s="37">
        <v>8.9359464645385742</v>
      </c>
      <c r="K178" s="37">
        <v>5231.19189453125</v>
      </c>
      <c r="L178" s="37">
        <v>9.1999999999999993</v>
      </c>
      <c r="M178" s="37">
        <v>110828.84894265892</v>
      </c>
      <c r="N178" s="37">
        <v>20</v>
      </c>
      <c r="O178" s="37">
        <v>5.2268121446799785E-2</v>
      </c>
    </row>
    <row r="179" spans="2:15" x14ac:dyDescent="0.2">
      <c r="B179" s="37">
        <v>45</v>
      </c>
      <c r="C179" s="37">
        <v>8.935511589050293</v>
      </c>
      <c r="D179" s="37">
        <v>5231.18701171875</v>
      </c>
      <c r="E179" s="37">
        <v>9.3000000000000007</v>
      </c>
      <c r="F179" s="37">
        <v>109797.40580646018</v>
      </c>
      <c r="G179" s="37">
        <v>20</v>
      </c>
      <c r="H179" s="37">
        <v>5.1781591257880594E-2</v>
      </c>
      <c r="I179" s="37">
        <v>45</v>
      </c>
      <c r="J179" s="37">
        <v>8.935511589050293</v>
      </c>
      <c r="K179" s="37">
        <v>5231.18701171875</v>
      </c>
      <c r="L179" s="37">
        <v>9.3000000000000007</v>
      </c>
      <c r="M179" s="37">
        <v>109790.71007563235</v>
      </c>
      <c r="N179" s="37">
        <v>20</v>
      </c>
      <c r="O179" s="37">
        <v>5.1778432969884991E-2</v>
      </c>
    </row>
    <row r="180" spans="2:15" x14ac:dyDescent="0.2">
      <c r="B180" s="37">
        <v>45</v>
      </c>
      <c r="C180" s="37">
        <v>8.9350042343139648</v>
      </c>
      <c r="D180" s="37">
        <v>5231.13720703125</v>
      </c>
      <c r="E180" s="37">
        <v>9.4000000000000021</v>
      </c>
      <c r="F180" s="37">
        <v>108818.65273170926</v>
      </c>
      <c r="G180" s="37">
        <v>20</v>
      </c>
      <c r="H180" s="37">
        <v>5.1319911950003128E-2</v>
      </c>
      <c r="I180" s="37">
        <v>45</v>
      </c>
      <c r="J180" s="37">
        <v>8.9350042343139648</v>
      </c>
      <c r="K180" s="37">
        <v>5231.13720703125</v>
      </c>
      <c r="L180" s="37">
        <v>9.4000000000000021</v>
      </c>
      <c r="M180" s="37">
        <v>108818.65340321265</v>
      </c>
      <c r="N180" s="37">
        <v>20</v>
      </c>
      <c r="O180" s="37">
        <v>5.1319912285724315E-2</v>
      </c>
    </row>
    <row r="181" spans="2:15" x14ac:dyDescent="0.2">
      <c r="B181" s="37">
        <v>45</v>
      </c>
      <c r="C181" s="37">
        <v>8.9344310760498047</v>
      </c>
      <c r="D181" s="37">
        <v>5231.052734375</v>
      </c>
      <c r="E181" s="37">
        <v>9.5</v>
      </c>
      <c r="F181" s="37">
        <v>107892.79287328609</v>
      </c>
      <c r="G181" s="37">
        <v>20</v>
      </c>
      <c r="H181" s="37">
        <v>5.0883179701724623E-2</v>
      </c>
      <c r="I181" s="37">
        <v>45</v>
      </c>
      <c r="J181" s="37">
        <v>8.9344310760498047</v>
      </c>
      <c r="K181" s="37">
        <v>5231.052734375</v>
      </c>
      <c r="L181" s="37">
        <v>9.5</v>
      </c>
      <c r="M181" s="37">
        <v>107899.48961582959</v>
      </c>
      <c r="N181" s="37">
        <v>20</v>
      </c>
      <c r="O181" s="37">
        <v>5.0886338362823531E-2</v>
      </c>
    </row>
    <row r="182" spans="2:15" x14ac:dyDescent="0.2">
      <c r="B182" s="37">
        <v>45</v>
      </c>
      <c r="C182" s="37">
        <v>8.9337987899780273</v>
      </c>
      <c r="D182" s="37">
        <v>5230.947265625</v>
      </c>
      <c r="E182" s="37">
        <v>9.6000000000000014</v>
      </c>
      <c r="F182" s="37">
        <v>107046.88637074021</v>
      </c>
      <c r="G182" s="37">
        <v>20</v>
      </c>
      <c r="H182" s="37">
        <v>5.0484158112089228E-2</v>
      </c>
      <c r="I182" s="37">
        <v>45</v>
      </c>
      <c r="J182" s="37">
        <v>8.9337987899780273</v>
      </c>
      <c r="K182" s="37">
        <v>5230.947265625</v>
      </c>
      <c r="L182" s="37">
        <v>9.6000000000000014</v>
      </c>
      <c r="M182" s="37">
        <v>107053.58276997585</v>
      </c>
      <c r="N182" s="37">
        <v>20</v>
      </c>
      <c r="O182" s="37">
        <v>5.0487316516481119E-2</v>
      </c>
    </row>
    <row r="183" spans="2:15" x14ac:dyDescent="0.2">
      <c r="B183" s="37">
        <v>45</v>
      </c>
      <c r="C183" s="37">
        <v>8.9331169128417969</v>
      </c>
      <c r="D183" s="37">
        <v>5230.8349609375</v>
      </c>
      <c r="E183" s="37">
        <v>9.6999999999999993</v>
      </c>
      <c r="F183" s="37">
        <v>106287.9082962414</v>
      </c>
      <c r="G183" s="37">
        <v>20</v>
      </c>
      <c r="H183" s="37">
        <v>5.0126139394220809E-2</v>
      </c>
      <c r="I183" s="37">
        <v>45</v>
      </c>
      <c r="J183" s="37">
        <v>8.9331169128417969</v>
      </c>
      <c r="K183" s="37">
        <v>5230.8349609375</v>
      </c>
      <c r="L183" s="37">
        <v>9.6999999999999993</v>
      </c>
      <c r="M183" s="37">
        <v>106287.90773723107</v>
      </c>
      <c r="N183" s="37">
        <v>20</v>
      </c>
      <c r="O183" s="37">
        <v>5.0126139149051625E-2</v>
      </c>
    </row>
    <row r="184" spans="2:15" x14ac:dyDescent="0.2">
      <c r="B184" s="37">
        <v>45</v>
      </c>
      <c r="C184" s="37">
        <v>8.9323959350585938</v>
      </c>
      <c r="D184" s="37">
        <v>5230.72998046875</v>
      </c>
      <c r="E184" s="37">
        <v>9.8000000000000007</v>
      </c>
      <c r="F184" s="37">
        <v>105616.14078025319</v>
      </c>
      <c r="G184" s="37">
        <v>20</v>
      </c>
      <c r="H184" s="37">
        <v>4.9809256949526509E-2</v>
      </c>
      <c r="I184" s="37">
        <v>45</v>
      </c>
      <c r="J184" s="37">
        <v>8.9323959350585938</v>
      </c>
      <c r="K184" s="37">
        <v>5230.72998046875</v>
      </c>
      <c r="L184" s="37">
        <v>9.8000000000000007</v>
      </c>
      <c r="M184" s="37">
        <v>105609.4453420747</v>
      </c>
      <c r="N184" s="37">
        <v>20</v>
      </c>
      <c r="O184" s="37">
        <v>4.9806098294048445E-2</v>
      </c>
    </row>
    <row r="185" spans="2:15" x14ac:dyDescent="0.2">
      <c r="B185" s="37">
        <v>45</v>
      </c>
      <c r="C185" s="37">
        <v>8.9316473007202148</v>
      </c>
      <c r="D185" s="37">
        <v>5230.64501953125</v>
      </c>
      <c r="E185" s="37">
        <v>9.9000000000000021</v>
      </c>
      <c r="F185" s="37">
        <v>105434.38435467234</v>
      </c>
      <c r="G185" s="37">
        <v>20</v>
      </c>
      <c r="H185" s="37">
        <v>4.9723509781810012E-2</v>
      </c>
      <c r="I185" s="37">
        <v>45</v>
      </c>
      <c r="J185" s="37">
        <v>8.9316473007202148</v>
      </c>
      <c r="K185" s="37">
        <v>5230.64501953125</v>
      </c>
      <c r="L185" s="37">
        <v>9.9000000000000021</v>
      </c>
      <c r="M185" s="37">
        <v>105434.38435390152</v>
      </c>
      <c r="N185" s="37">
        <v>20</v>
      </c>
      <c r="O185" s="37">
        <v>4.9723509799781872E-2</v>
      </c>
    </row>
    <row r="186" spans="2:15" x14ac:dyDescent="0.2">
      <c r="B186" s="37">
        <v>45</v>
      </c>
      <c r="C186" s="37">
        <v>8.9308786392211914</v>
      </c>
      <c r="D186" s="37">
        <v>5230.5927734375</v>
      </c>
      <c r="E186" s="37">
        <v>10</v>
      </c>
      <c r="F186" s="37">
        <v>105908.81692941506</v>
      </c>
      <c r="G186" s="37">
        <v>20</v>
      </c>
      <c r="H186" s="37">
        <v>4.9947287789090793E-2</v>
      </c>
      <c r="I186" s="37">
        <v>45</v>
      </c>
      <c r="J186" s="37">
        <v>8.9308786392211914</v>
      </c>
      <c r="K186" s="37">
        <v>5230.5927734375</v>
      </c>
      <c r="L186" s="37">
        <v>10</v>
      </c>
      <c r="M186" s="37">
        <v>105908.81692846882</v>
      </c>
      <c r="N186" s="37">
        <v>20</v>
      </c>
      <c r="O186" s="37">
        <v>4.9947287807062438E-2</v>
      </c>
    </row>
    <row r="187" spans="2:15" x14ac:dyDescent="0.2">
      <c r="B187" s="37">
        <v>45</v>
      </c>
      <c r="C187" s="37">
        <v>8.9300966262817383</v>
      </c>
      <c r="D187" s="37">
        <v>5230.58203125</v>
      </c>
      <c r="E187" s="37">
        <v>10.100000000000001</v>
      </c>
      <c r="F187" s="37">
        <v>106270.24050524671</v>
      </c>
      <c r="G187" s="37">
        <v>20</v>
      </c>
      <c r="H187" s="37">
        <v>5.0117759385870091E-2</v>
      </c>
      <c r="I187" s="37">
        <v>45</v>
      </c>
      <c r="J187" s="37">
        <v>8.9300966262817383</v>
      </c>
      <c r="K187" s="37">
        <v>5230.58203125</v>
      </c>
      <c r="L187" s="37">
        <v>10.100000000000001</v>
      </c>
      <c r="M187" s="37">
        <v>106276.93823619747</v>
      </c>
      <c r="N187" s="37">
        <v>20</v>
      </c>
      <c r="O187" s="37">
        <v>5.0120918095385866E-2</v>
      </c>
    </row>
    <row r="188" spans="2:15" x14ac:dyDescent="0.2">
      <c r="B188" s="37">
        <v>45</v>
      </c>
      <c r="C188" s="37">
        <v>8.9293069839477539</v>
      </c>
      <c r="D188" s="37">
        <v>5230.61865234375</v>
      </c>
      <c r="E188" s="37">
        <v>10.199999999999999</v>
      </c>
      <c r="F188" s="37">
        <v>106518.77321177302</v>
      </c>
      <c r="G188" s="37">
        <v>20</v>
      </c>
      <c r="H188" s="37">
        <v>5.023498042416321E-2</v>
      </c>
      <c r="I188" s="37">
        <v>45</v>
      </c>
      <c r="J188" s="37">
        <v>8.9293069839477539</v>
      </c>
      <c r="K188" s="37">
        <v>5230.61865234375</v>
      </c>
      <c r="L188" s="37">
        <v>10.199999999999999</v>
      </c>
      <c r="M188" s="37">
        <v>106518.77367957045</v>
      </c>
      <c r="N188" s="37">
        <v>20</v>
      </c>
      <c r="O188" s="37">
        <v>5.0234980663186692E-2</v>
      </c>
    </row>
    <row r="189" spans="2:15" x14ac:dyDescent="0.2">
      <c r="B189" s="37">
        <v>45</v>
      </c>
      <c r="C189" s="37">
        <v>8.9285116195678711</v>
      </c>
      <c r="D189" s="37">
        <v>5230.70263671875</v>
      </c>
      <c r="E189" s="37">
        <v>10.3</v>
      </c>
      <c r="F189" s="37">
        <v>106647.70898192197</v>
      </c>
      <c r="G189" s="37">
        <v>20</v>
      </c>
      <c r="H189" s="37">
        <v>5.0295792643054407E-2</v>
      </c>
      <c r="I189" s="37">
        <v>45</v>
      </c>
      <c r="J189" s="37">
        <v>8.9285116195678711</v>
      </c>
      <c r="K189" s="37">
        <v>5230.70263671875</v>
      </c>
      <c r="L189" s="37">
        <v>10.3</v>
      </c>
      <c r="M189" s="37">
        <v>106654.40686274548</v>
      </c>
      <c r="N189" s="37">
        <v>20</v>
      </c>
      <c r="O189" s="37">
        <v>5.0298951357580515E-2</v>
      </c>
    </row>
    <row r="190" spans="2:15" x14ac:dyDescent="0.2">
      <c r="B190" s="37">
        <v>45</v>
      </c>
      <c r="C190" s="37">
        <v>8.927708625793457</v>
      </c>
      <c r="D190" s="37">
        <v>5230.83203125</v>
      </c>
      <c r="E190" s="37">
        <v>10.400000000000002</v>
      </c>
      <c r="F190" s="37">
        <v>106677.11000537552</v>
      </c>
      <c r="G190" s="37">
        <v>20</v>
      </c>
      <c r="H190" s="37">
        <v>5.030965358120023E-2</v>
      </c>
      <c r="I190" s="37">
        <v>45</v>
      </c>
      <c r="J190" s="37">
        <v>8.927708625793457</v>
      </c>
      <c r="K190" s="37">
        <v>5230.83203125</v>
      </c>
      <c r="L190" s="37">
        <v>10.400000000000002</v>
      </c>
      <c r="M190" s="37">
        <v>106677.11000414769</v>
      </c>
      <c r="N190" s="37">
        <v>20</v>
      </c>
      <c r="O190" s="37">
        <v>5.0309653599172659E-2</v>
      </c>
    </row>
    <row r="191" spans="2:15" x14ac:dyDescent="0.2">
      <c r="B191" s="37">
        <v>45</v>
      </c>
      <c r="C191" s="37">
        <v>8.9268951416015625</v>
      </c>
      <c r="D191" s="37">
        <v>5230.9990234375</v>
      </c>
      <c r="E191" s="37">
        <v>10.5</v>
      </c>
      <c r="F191" s="37">
        <v>106586.71664480824</v>
      </c>
      <c r="G191" s="37">
        <v>20</v>
      </c>
      <c r="H191" s="37">
        <v>5.0267013210507049E-2</v>
      </c>
      <c r="I191" s="37">
        <v>45</v>
      </c>
      <c r="J191" s="37">
        <v>8.9268951416015625</v>
      </c>
      <c r="K191" s="37">
        <v>5230.9990234375</v>
      </c>
      <c r="L191" s="37">
        <v>10.5</v>
      </c>
      <c r="M191" s="37">
        <v>106586.71919976766</v>
      </c>
      <c r="N191" s="37">
        <v>20</v>
      </c>
      <c r="O191" s="37">
        <v>5.0267013007268012E-2</v>
      </c>
    </row>
    <row r="192" spans="2:15" x14ac:dyDescent="0.2">
      <c r="B192" s="37">
        <v>45</v>
      </c>
      <c r="C192" s="37">
        <v>8.9260663986206055</v>
      </c>
      <c r="D192" s="37">
        <v>5231.19482421875</v>
      </c>
      <c r="E192" s="37">
        <v>10.600000000000001</v>
      </c>
      <c r="F192" s="37">
        <v>106389.76234789152</v>
      </c>
      <c r="G192" s="37">
        <v>20</v>
      </c>
      <c r="H192" s="37">
        <v>5.0174105269436664E-2</v>
      </c>
      <c r="I192" s="37">
        <v>45</v>
      </c>
      <c r="J192" s="37">
        <v>8.9260663986206055</v>
      </c>
      <c r="K192" s="37">
        <v>5231.19482421875</v>
      </c>
      <c r="L192" s="37">
        <v>10.600000000000001</v>
      </c>
      <c r="M192" s="37">
        <v>106389.75625970635</v>
      </c>
      <c r="N192" s="37">
        <v>20</v>
      </c>
      <c r="O192" s="37">
        <v>5.0174105287783363E-2</v>
      </c>
    </row>
    <row r="193" spans="2:15" x14ac:dyDescent="0.2">
      <c r="B193" s="37">
        <v>45</v>
      </c>
      <c r="C193" s="37">
        <v>8.9252157211303711</v>
      </c>
      <c r="D193" s="37">
        <v>5231.40966796875</v>
      </c>
      <c r="E193" s="37">
        <v>10.7</v>
      </c>
      <c r="F193" s="37">
        <v>106092.72334058041</v>
      </c>
      <c r="G193" s="37">
        <v>20</v>
      </c>
      <c r="H193" s="37">
        <v>5.003399531347439E-2</v>
      </c>
      <c r="I193" s="37">
        <v>45</v>
      </c>
      <c r="J193" s="37">
        <v>8.9252157211303711</v>
      </c>
      <c r="K193" s="37">
        <v>5231.40966796875</v>
      </c>
      <c r="L193" s="37">
        <v>10.7</v>
      </c>
      <c r="M193" s="37">
        <v>106086.03190318114</v>
      </c>
      <c r="N193" s="37">
        <v>20</v>
      </c>
      <c r="O193" s="37">
        <v>5.0030836862038845E-2</v>
      </c>
    </row>
    <row r="194" spans="2:15" x14ac:dyDescent="0.2">
      <c r="B194" s="37">
        <v>45</v>
      </c>
      <c r="C194" s="37">
        <v>8.9243383407592773</v>
      </c>
      <c r="D194" s="37">
        <v>5231.63232421875</v>
      </c>
      <c r="E194" s="37">
        <v>10.8</v>
      </c>
      <c r="F194" s="37">
        <v>105688.69652464992</v>
      </c>
      <c r="G194" s="37">
        <v>20</v>
      </c>
      <c r="H194" s="37">
        <v>4.9843419154961273E-2</v>
      </c>
      <c r="I194" s="37">
        <v>45</v>
      </c>
      <c r="J194" s="37">
        <v>8.9243383407592773</v>
      </c>
      <c r="K194" s="37">
        <v>5231.63232421875</v>
      </c>
      <c r="L194" s="37">
        <v>10.8</v>
      </c>
      <c r="M194" s="37">
        <v>105682.00449107315</v>
      </c>
      <c r="N194" s="37">
        <v>20</v>
      </c>
      <c r="O194" s="37">
        <v>4.9840260480612915E-2</v>
      </c>
    </row>
    <row r="195" spans="2:15" x14ac:dyDescent="0.2">
      <c r="B195" s="37">
        <v>45</v>
      </c>
      <c r="C195" s="37">
        <v>8.9234275817871094</v>
      </c>
      <c r="D195" s="37">
        <v>5231.8525390625</v>
      </c>
      <c r="E195" s="37">
        <v>10.900000000000002</v>
      </c>
      <c r="F195" s="37">
        <v>105330.76089628125</v>
      </c>
      <c r="G195" s="37">
        <v>20</v>
      </c>
      <c r="H195" s="37">
        <v>4.9674584628595628E-2</v>
      </c>
      <c r="I195" s="37">
        <v>45</v>
      </c>
      <c r="J195" s="37">
        <v>8.9234275817871094</v>
      </c>
      <c r="K195" s="37">
        <v>5231.8525390625</v>
      </c>
      <c r="L195" s="37">
        <v>10.900000000000002</v>
      </c>
      <c r="M195" s="37">
        <v>105344.15371597475</v>
      </c>
      <c r="N195" s="37">
        <v>20</v>
      </c>
      <c r="O195" s="37">
        <v>4.9680902023113468E-2</v>
      </c>
    </row>
    <row r="196" spans="2:15" x14ac:dyDescent="0.2">
      <c r="B196" s="37">
        <v>45</v>
      </c>
      <c r="C196" s="37">
        <v>8.922480583190918</v>
      </c>
      <c r="D196" s="37">
        <v>5232.0615234375</v>
      </c>
      <c r="E196" s="37">
        <v>11</v>
      </c>
      <c r="F196" s="37">
        <v>105924.25859426903</v>
      </c>
      <c r="G196" s="37">
        <v>20</v>
      </c>
      <c r="H196" s="37">
        <v>4.9954542220410243E-2</v>
      </c>
      <c r="I196" s="37">
        <v>45</v>
      </c>
      <c r="J196" s="37">
        <v>8.922480583190918</v>
      </c>
      <c r="K196" s="37">
        <v>5232.0615234375</v>
      </c>
      <c r="L196" s="37">
        <v>11</v>
      </c>
      <c r="M196" s="37">
        <v>105930.95631873368</v>
      </c>
      <c r="N196" s="37">
        <v>20</v>
      </c>
      <c r="O196" s="37">
        <v>4.9957700924805573E-2</v>
      </c>
    </row>
    <row r="197" spans="2:15" x14ac:dyDescent="0.2">
      <c r="B197" s="37">
        <v>45</v>
      </c>
      <c r="C197" s="37">
        <v>8.9214935302734375</v>
      </c>
      <c r="D197" s="37">
        <v>5232.25048828125</v>
      </c>
      <c r="E197" s="37">
        <v>11.100000000000001</v>
      </c>
      <c r="F197" s="37">
        <v>106584.32164521379</v>
      </c>
      <c r="G197" s="37">
        <v>20</v>
      </c>
      <c r="H197" s="37">
        <v>5.0265899127902559E-2</v>
      </c>
      <c r="I197" s="37">
        <v>45</v>
      </c>
      <c r="J197" s="37">
        <v>8.9214935302734375</v>
      </c>
      <c r="K197" s="37">
        <v>5232.25048828125</v>
      </c>
      <c r="L197" s="37">
        <v>11.100000000000001</v>
      </c>
      <c r="M197" s="37">
        <v>106584.32164542848</v>
      </c>
      <c r="N197" s="37">
        <v>20</v>
      </c>
      <c r="O197" s="37">
        <v>5.0265899146539311E-2</v>
      </c>
    </row>
    <row r="198" spans="2:15" x14ac:dyDescent="0.2">
      <c r="B198" s="37">
        <v>45</v>
      </c>
      <c r="C198" s="37">
        <v>8.9204683303833008</v>
      </c>
      <c r="D198" s="37">
        <v>5232.41552734375</v>
      </c>
      <c r="E198" s="37">
        <v>11.200000000000003</v>
      </c>
      <c r="F198" s="37">
        <v>107317.56751304351</v>
      </c>
      <c r="G198" s="37">
        <v>20</v>
      </c>
      <c r="H198" s="37">
        <v>5.0611777028609237E-2</v>
      </c>
      <c r="I198" s="37">
        <v>45</v>
      </c>
      <c r="J198" s="37">
        <v>8.9204683303833008</v>
      </c>
      <c r="K198" s="37">
        <v>5232.41552734375</v>
      </c>
      <c r="L198" s="37">
        <v>11.200000000000003</v>
      </c>
      <c r="M198" s="37">
        <v>107310.87003320755</v>
      </c>
      <c r="N198" s="37">
        <v>20</v>
      </c>
      <c r="O198" s="37">
        <v>5.0608618370279905E-2</v>
      </c>
    </row>
    <row r="199" spans="2:15" x14ac:dyDescent="0.2">
      <c r="B199" s="37">
        <v>45</v>
      </c>
      <c r="C199" s="37">
        <v>8.9194059371948242</v>
      </c>
      <c r="D199" s="37">
        <v>5232.5537109375</v>
      </c>
      <c r="E199" s="37">
        <v>11.3</v>
      </c>
      <c r="F199" s="37">
        <v>108090.45756674834</v>
      </c>
      <c r="G199" s="37">
        <v>20</v>
      </c>
      <c r="H199" s="37">
        <v>5.0976354850707992E-2</v>
      </c>
      <c r="I199" s="37">
        <v>45</v>
      </c>
      <c r="J199" s="37">
        <v>8.9194059371948242</v>
      </c>
      <c r="K199" s="37">
        <v>5232.5537109375</v>
      </c>
      <c r="L199" s="37">
        <v>11.3</v>
      </c>
      <c r="M199" s="37">
        <v>108103.85030725627</v>
      </c>
      <c r="N199" s="37">
        <v>20</v>
      </c>
      <c r="O199" s="37">
        <v>5.0982672203711069E-2</v>
      </c>
    </row>
    <row r="200" spans="2:15" x14ac:dyDescent="0.2">
      <c r="B200" s="37">
        <v>45</v>
      </c>
      <c r="C200" s="37">
        <v>8.9183130264282227</v>
      </c>
      <c r="D200" s="37">
        <v>5232.6669921875</v>
      </c>
      <c r="E200" s="37">
        <v>11.400000000000002</v>
      </c>
      <c r="F200" s="37">
        <v>108916.42235171641</v>
      </c>
      <c r="G200" s="37">
        <v>20</v>
      </c>
      <c r="H200" s="37">
        <v>5.1365968178553975E-2</v>
      </c>
      <c r="I200" s="37">
        <v>45</v>
      </c>
      <c r="J200" s="37">
        <v>8.9183130264282227</v>
      </c>
      <c r="K200" s="37">
        <v>5232.6669921875</v>
      </c>
      <c r="L200" s="37">
        <v>11.400000000000002</v>
      </c>
      <c r="M200" s="37">
        <v>108909.72844718643</v>
      </c>
      <c r="N200" s="37">
        <v>20</v>
      </c>
      <c r="O200" s="37">
        <v>5.1362809542438145E-2</v>
      </c>
    </row>
    <row r="201" spans="2:15" x14ac:dyDescent="0.2">
      <c r="B201" s="37">
        <v>45</v>
      </c>
      <c r="C201" s="37">
        <v>8.9171943664550781</v>
      </c>
      <c r="D201" s="37">
        <v>5232.7587890625</v>
      </c>
      <c r="E201" s="37">
        <v>11.5</v>
      </c>
      <c r="F201" s="37">
        <v>109768.75333862308</v>
      </c>
      <c r="G201" s="37">
        <v>20</v>
      </c>
      <c r="H201" s="37">
        <v>5.1768015351369046E-2</v>
      </c>
      <c r="I201" s="37">
        <v>45</v>
      </c>
      <c r="J201" s="37">
        <v>8.9171943664550781</v>
      </c>
      <c r="K201" s="37">
        <v>5232.7587890625</v>
      </c>
      <c r="L201" s="37">
        <v>11.5</v>
      </c>
      <c r="M201" s="37">
        <v>109762.05630636365</v>
      </c>
      <c r="N201" s="37">
        <v>20</v>
      </c>
      <c r="O201" s="37">
        <v>5.1764856709123799E-2</v>
      </c>
    </row>
    <row r="202" spans="2:15" x14ac:dyDescent="0.2">
      <c r="B202" s="37">
        <v>45</v>
      </c>
      <c r="C202" s="37">
        <v>8.9160604476928711</v>
      </c>
      <c r="D202" s="37">
        <v>5232.8349609375</v>
      </c>
      <c r="E202" s="37">
        <v>11.600000000000001</v>
      </c>
      <c r="F202" s="37">
        <v>110634.1675684591</v>
      </c>
      <c r="G202" s="37">
        <v>20</v>
      </c>
      <c r="H202" s="37">
        <v>5.2176233661605766E-2</v>
      </c>
      <c r="I202" s="37">
        <v>45</v>
      </c>
      <c r="J202" s="37">
        <v>8.9160604476928711</v>
      </c>
      <c r="K202" s="37">
        <v>5232.8349609375</v>
      </c>
      <c r="L202" s="37">
        <v>11.600000000000001</v>
      </c>
      <c r="M202" s="37">
        <v>110634.16756718435</v>
      </c>
      <c r="N202" s="37">
        <v>20</v>
      </c>
      <c r="O202" s="37">
        <v>5.2176233680244287E-2</v>
      </c>
    </row>
    <row r="203" spans="2:15" x14ac:dyDescent="0.2">
      <c r="B203" s="37">
        <v>45</v>
      </c>
      <c r="C203" s="37">
        <v>8.9149188995361328</v>
      </c>
      <c r="D203" s="37">
        <v>5232.9013671875</v>
      </c>
      <c r="E203" s="37">
        <v>11.700000000000003</v>
      </c>
      <c r="F203" s="37">
        <v>111506.08959162739</v>
      </c>
      <c r="G203" s="37">
        <v>20</v>
      </c>
      <c r="H203" s="37">
        <v>5.2587520510768059E-2</v>
      </c>
      <c r="I203" s="37">
        <v>45</v>
      </c>
      <c r="J203" s="37">
        <v>8.9149188995361328</v>
      </c>
      <c r="K203" s="37">
        <v>5232.9013671875</v>
      </c>
      <c r="L203" s="37">
        <v>11.700000000000003</v>
      </c>
      <c r="M203" s="37">
        <v>111506.08933476478</v>
      </c>
      <c r="N203" s="37">
        <v>20</v>
      </c>
      <c r="O203" s="37">
        <v>5.2587520069432465E-2</v>
      </c>
    </row>
    <row r="204" spans="2:15" x14ac:dyDescent="0.2">
      <c r="B204" s="37">
        <v>45</v>
      </c>
      <c r="C204" s="37">
        <v>8.9137773513793945</v>
      </c>
      <c r="D204" s="37">
        <v>5232.96435546875</v>
      </c>
      <c r="E204" s="37">
        <v>11.8</v>
      </c>
      <c r="F204" s="37">
        <v>112377.94941749844</v>
      </c>
      <c r="G204" s="37">
        <v>20</v>
      </c>
      <c r="H204" s="37">
        <v>5.2998775761486601E-2</v>
      </c>
      <c r="I204" s="37">
        <v>45</v>
      </c>
      <c r="J204" s="37">
        <v>8.9137773513793945</v>
      </c>
      <c r="K204" s="37">
        <v>5232.96435546875</v>
      </c>
      <c r="L204" s="37">
        <v>11.8</v>
      </c>
      <c r="M204" s="37">
        <v>112377.9501029953</v>
      </c>
      <c r="N204" s="37">
        <v>20</v>
      </c>
      <c r="O204" s="37">
        <v>5.299877610438742E-2</v>
      </c>
    </row>
    <row r="205" spans="2:15" x14ac:dyDescent="0.2">
      <c r="B205" s="37">
        <v>45</v>
      </c>
      <c r="C205" s="37">
        <v>8.9126453399658203</v>
      </c>
      <c r="D205" s="37">
        <v>5233.029296875</v>
      </c>
      <c r="E205" s="37">
        <v>11.900000000000002</v>
      </c>
      <c r="F205" s="37">
        <v>113223.06969180403</v>
      </c>
      <c r="G205" s="37">
        <v>20</v>
      </c>
      <c r="H205" s="37">
        <v>5.339741624872666E-2</v>
      </c>
      <c r="I205" s="37">
        <v>45</v>
      </c>
      <c r="J205" s="37">
        <v>8.9126453399658203</v>
      </c>
      <c r="K205" s="37">
        <v>5233.029296875</v>
      </c>
      <c r="L205" s="37">
        <v>11.900000000000002</v>
      </c>
      <c r="M205" s="37">
        <v>113216.37393055495</v>
      </c>
      <c r="N205" s="37">
        <v>20</v>
      </c>
      <c r="O205" s="37">
        <v>5.3394257962935593E-2</v>
      </c>
    </row>
    <row r="206" spans="2:15" x14ac:dyDescent="0.2">
      <c r="B206" s="37">
        <v>45</v>
      </c>
      <c r="C206" s="37">
        <v>8.9115285873413086</v>
      </c>
      <c r="D206" s="37">
        <v>5233.1005859375</v>
      </c>
      <c r="E206" s="37">
        <v>12</v>
      </c>
      <c r="F206" s="37">
        <v>114034.83978386657</v>
      </c>
      <c r="G206" s="37">
        <v>20</v>
      </c>
      <c r="H206" s="37">
        <v>5.3780324000997283E-2</v>
      </c>
      <c r="I206" s="37">
        <v>45</v>
      </c>
      <c r="J206" s="37">
        <v>8.9115285873413086</v>
      </c>
      <c r="K206" s="37">
        <v>5233.1005859375</v>
      </c>
      <c r="L206" s="37">
        <v>12</v>
      </c>
      <c r="M206" s="37">
        <v>114041.53648553598</v>
      </c>
      <c r="N206" s="37">
        <v>20</v>
      </c>
      <c r="O206" s="37">
        <v>5.3783482795859094E-2</v>
      </c>
    </row>
    <row r="207" spans="2:15" x14ac:dyDescent="0.2">
      <c r="B207" s="37">
        <v>45</v>
      </c>
      <c r="C207" s="37">
        <v>8.9104318618774414</v>
      </c>
      <c r="D207" s="37">
        <v>5233.1826171875</v>
      </c>
      <c r="E207" s="37">
        <v>12.100000000000001</v>
      </c>
      <c r="F207" s="37">
        <v>114813.34484441436</v>
      </c>
      <c r="G207" s="37">
        <v>20</v>
      </c>
      <c r="H207" s="37">
        <v>5.414753927192581E-2</v>
      </c>
      <c r="I207" s="37">
        <v>45</v>
      </c>
      <c r="J207" s="37">
        <v>8.9104318618774414</v>
      </c>
      <c r="K207" s="37">
        <v>5233.1826171875</v>
      </c>
      <c r="L207" s="37">
        <v>12.100000000000001</v>
      </c>
      <c r="M207" s="37">
        <v>114806.64963842841</v>
      </c>
      <c r="N207" s="37">
        <v>20</v>
      </c>
      <c r="O207" s="37">
        <v>5.4144380836974412E-2</v>
      </c>
    </row>
    <row r="208" spans="2:15" x14ac:dyDescent="0.2">
      <c r="B208" s="37">
        <v>45</v>
      </c>
      <c r="C208" s="37">
        <v>8.9093570709228516</v>
      </c>
      <c r="D208" s="37">
        <v>5233.2763671875</v>
      </c>
      <c r="E208" s="37">
        <v>12.200000000000003</v>
      </c>
      <c r="F208" s="37">
        <v>115531.81999485259</v>
      </c>
      <c r="G208" s="37">
        <v>20</v>
      </c>
      <c r="H208" s="37">
        <v>5.4486436690757555E-2</v>
      </c>
      <c r="I208" s="37">
        <v>45</v>
      </c>
      <c r="J208" s="37">
        <v>8.9093570709228516</v>
      </c>
      <c r="K208" s="37">
        <v>5233.2763671875</v>
      </c>
      <c r="L208" s="37">
        <v>12.200000000000003</v>
      </c>
      <c r="M208" s="37">
        <v>115531.8196122098</v>
      </c>
      <c r="N208" s="37">
        <v>20</v>
      </c>
      <c r="O208" s="37">
        <v>5.4486436530349867E-2</v>
      </c>
    </row>
    <row r="209" spans="2:15" x14ac:dyDescent="0.2">
      <c r="B209" s="37">
        <v>45</v>
      </c>
      <c r="C209" s="37">
        <v>8.9083070755004883</v>
      </c>
      <c r="D209" s="37">
        <v>5233.3818359375</v>
      </c>
      <c r="E209" s="37">
        <v>12.3</v>
      </c>
      <c r="F209" s="37">
        <v>116190.26007299396</v>
      </c>
      <c r="G209" s="37">
        <v>20</v>
      </c>
      <c r="H209" s="37">
        <v>5.4797014707872849E-2</v>
      </c>
      <c r="I209" s="37">
        <v>45</v>
      </c>
      <c r="J209" s="37">
        <v>8.9083070755004883</v>
      </c>
      <c r="K209" s="37">
        <v>5233.3818359375</v>
      </c>
      <c r="L209" s="37">
        <v>12.3</v>
      </c>
      <c r="M209" s="37">
        <v>116190.25972462466</v>
      </c>
      <c r="N209" s="37">
        <v>20</v>
      </c>
      <c r="O209" s="37">
        <v>5.4797014563706052E-2</v>
      </c>
    </row>
    <row r="210" spans="2:15" x14ac:dyDescent="0.2">
      <c r="B210" s="37">
        <v>45</v>
      </c>
      <c r="C210" s="37">
        <v>8.9072790145874023</v>
      </c>
      <c r="D210" s="37">
        <v>5233.49755859375</v>
      </c>
      <c r="E210" s="37">
        <v>12.400000000000002</v>
      </c>
      <c r="F210" s="37">
        <v>116775.23895599827</v>
      </c>
      <c r="G210" s="37">
        <v>20</v>
      </c>
      <c r="H210" s="37">
        <v>5.5072940813322681E-2</v>
      </c>
      <c r="I210" s="37">
        <v>45</v>
      </c>
      <c r="J210" s="37">
        <v>8.9072790145874023</v>
      </c>
      <c r="K210" s="37">
        <v>5233.49755859375</v>
      </c>
      <c r="L210" s="37">
        <v>12.400000000000002</v>
      </c>
      <c r="M210" s="37">
        <v>116775.23969040439</v>
      </c>
      <c r="N210" s="37">
        <v>20</v>
      </c>
      <c r="O210" s="37">
        <v>5.5072941180029124E-2</v>
      </c>
    </row>
    <row r="211" spans="2:15" x14ac:dyDescent="0.2">
      <c r="B211" s="37">
        <v>45</v>
      </c>
      <c r="C211" s="37">
        <v>8.9062719345092773</v>
      </c>
      <c r="D211" s="37">
        <v>5233.61962890625</v>
      </c>
      <c r="E211" s="37">
        <v>12.5</v>
      </c>
      <c r="F211" s="37">
        <v>117279.98282271328</v>
      </c>
      <c r="G211" s="37">
        <v>20</v>
      </c>
      <c r="H211" s="37">
        <v>5.5311019248399519E-2</v>
      </c>
      <c r="I211" s="37">
        <v>45</v>
      </c>
      <c r="J211" s="37">
        <v>8.9062719345092773</v>
      </c>
      <c r="K211" s="37">
        <v>5233.61962890625</v>
      </c>
      <c r="L211" s="37">
        <v>12.5</v>
      </c>
      <c r="M211" s="37">
        <v>117279.98242543933</v>
      </c>
      <c r="N211" s="37">
        <v>20</v>
      </c>
      <c r="O211" s="37">
        <v>5.5311019081404622E-2</v>
      </c>
    </row>
    <row r="212" spans="2:15" x14ac:dyDescent="0.2">
      <c r="B212" s="37">
        <v>45</v>
      </c>
      <c r="C212" s="37">
        <v>8.9052810668945313</v>
      </c>
      <c r="D212" s="37">
        <v>5233.74462890625</v>
      </c>
      <c r="E212" s="37">
        <v>12.600000000000001</v>
      </c>
      <c r="F212" s="37">
        <v>117704.41825403477</v>
      </c>
      <c r="G212" s="37">
        <v>20</v>
      </c>
      <c r="H212" s="37">
        <v>5.5511216166049954E-2</v>
      </c>
      <c r="I212" s="37">
        <v>45</v>
      </c>
      <c r="J212" s="37">
        <v>8.9052810668945313</v>
      </c>
      <c r="K212" s="37">
        <v>5233.74462890625</v>
      </c>
      <c r="L212" s="37">
        <v>12.600000000000001</v>
      </c>
      <c r="M212" s="37">
        <v>117704.41825015866</v>
      </c>
      <c r="N212" s="37">
        <v>20</v>
      </c>
      <c r="O212" s="37">
        <v>5.5511216184673473E-2</v>
      </c>
    </row>
    <row r="213" spans="2:15" x14ac:dyDescent="0.2">
      <c r="B213" s="37">
        <v>45</v>
      </c>
      <c r="C213" s="37">
        <v>8.9043054580688477</v>
      </c>
      <c r="D213" s="37">
        <v>5233.86865234375</v>
      </c>
      <c r="E213" s="37">
        <v>12.700000000000003</v>
      </c>
      <c r="F213" s="37">
        <v>118041.76674007253</v>
      </c>
      <c r="G213" s="37">
        <v>20</v>
      </c>
      <c r="H213" s="37">
        <v>5.5670335717582044E-2</v>
      </c>
      <c r="I213" s="37">
        <v>45</v>
      </c>
      <c r="J213" s="37">
        <v>8.9043054580688477</v>
      </c>
      <c r="K213" s="37">
        <v>5233.86865234375</v>
      </c>
      <c r="L213" s="37">
        <v>12.700000000000003</v>
      </c>
      <c r="M213" s="37">
        <v>118041.76673607294</v>
      </c>
      <c r="N213" s="37">
        <v>20</v>
      </c>
      <c r="O213" s="37">
        <v>5.5670335736206007E-2</v>
      </c>
    </row>
    <row r="214" spans="2:15" x14ac:dyDescent="0.2">
      <c r="B214" s="37">
        <v>45</v>
      </c>
      <c r="C214" s="37">
        <v>8.9033403396606445</v>
      </c>
      <c r="D214" s="37">
        <v>5233.9892578125</v>
      </c>
      <c r="E214" s="37">
        <v>12.8</v>
      </c>
      <c r="F214" s="37">
        <v>118291.98079445379</v>
      </c>
      <c r="G214" s="37">
        <v>20</v>
      </c>
      <c r="H214" s="37">
        <v>5.578835416846066E-2</v>
      </c>
      <c r="I214" s="37">
        <v>45</v>
      </c>
      <c r="J214" s="37">
        <v>8.9033403396606445</v>
      </c>
      <c r="K214" s="37">
        <v>5233.9892578125</v>
      </c>
      <c r="L214" s="37">
        <v>12.8</v>
      </c>
      <c r="M214" s="37">
        <v>118291.98044556196</v>
      </c>
      <c r="N214" s="37">
        <v>20</v>
      </c>
      <c r="O214" s="37">
        <v>5.5788354024419402E-2</v>
      </c>
    </row>
    <row r="215" spans="2:15" x14ac:dyDescent="0.2">
      <c r="B215" s="37">
        <v>45</v>
      </c>
      <c r="C215" s="37">
        <v>8.9023838043212891</v>
      </c>
      <c r="D215" s="37">
        <v>5234.10546875</v>
      </c>
      <c r="E215" s="37">
        <v>12.900000000000002</v>
      </c>
      <c r="F215" s="37">
        <v>118434.95029628689</v>
      </c>
      <c r="G215" s="37">
        <v>20</v>
      </c>
      <c r="H215" s="37">
        <v>5.5855786165370409E-2</v>
      </c>
      <c r="I215" s="37">
        <v>45</v>
      </c>
      <c r="J215" s="37">
        <v>8.9023838043212891</v>
      </c>
      <c r="K215" s="37">
        <v>5234.10546875</v>
      </c>
      <c r="L215" s="37">
        <v>12.900000000000002</v>
      </c>
      <c r="M215" s="37">
        <v>118434.95102270563</v>
      </c>
      <c r="N215" s="37">
        <v>20</v>
      </c>
      <c r="O215" s="37">
        <v>5.5855786528614067E-2</v>
      </c>
    </row>
    <row r="216" spans="2:15" x14ac:dyDescent="0.2">
      <c r="B216" s="37">
        <v>45</v>
      </c>
      <c r="C216" s="37">
        <v>8.9014339447021484</v>
      </c>
      <c r="D216" s="37">
        <v>5234.21728515625</v>
      </c>
      <c r="E216" s="37">
        <v>13</v>
      </c>
      <c r="F216" s="37">
        <v>118490.76419539851</v>
      </c>
      <c r="G216" s="37">
        <v>20</v>
      </c>
      <c r="H216" s="37">
        <v>5.58821082715363E-2</v>
      </c>
      <c r="I216" s="37">
        <v>45</v>
      </c>
      <c r="J216" s="37">
        <v>8.9014339447021484</v>
      </c>
      <c r="K216" s="37">
        <v>5234.21728515625</v>
      </c>
      <c r="L216" s="37">
        <v>13</v>
      </c>
      <c r="M216" s="37">
        <v>118490.76385581617</v>
      </c>
      <c r="N216" s="37">
        <v>20</v>
      </c>
      <c r="O216" s="37">
        <v>5.5882108131919427E-2</v>
      </c>
    </row>
    <row r="217" spans="2:15" x14ac:dyDescent="0.2">
      <c r="B217" s="37">
        <v>45</v>
      </c>
      <c r="C217" s="37">
        <v>8.9004926681518555</v>
      </c>
      <c r="D217" s="37">
        <v>5234.32666015625</v>
      </c>
      <c r="E217" s="37">
        <v>13.100000000000001</v>
      </c>
      <c r="F217" s="37">
        <v>118439.37259774448</v>
      </c>
      <c r="G217" s="37">
        <v>20</v>
      </c>
      <c r="H217" s="37">
        <v>5.5857862616818438E-2</v>
      </c>
      <c r="I217" s="37">
        <v>45</v>
      </c>
      <c r="J217" s="37">
        <v>8.9004926681518555</v>
      </c>
      <c r="K217" s="37">
        <v>5234.32666015625</v>
      </c>
      <c r="L217" s="37">
        <v>13.100000000000001</v>
      </c>
      <c r="M217" s="37">
        <v>118439.3729713847</v>
      </c>
      <c r="N217" s="37">
        <v>20</v>
      </c>
      <c r="O217" s="37">
        <v>5.5857862813632475E-2</v>
      </c>
    </row>
    <row r="218" spans="2:15" x14ac:dyDescent="0.2">
      <c r="B218" s="37">
        <v>45</v>
      </c>
      <c r="C218" s="37">
        <v>8.8995590209960937</v>
      </c>
      <c r="D218" s="37">
        <v>5234.435546875</v>
      </c>
      <c r="E218" s="37">
        <v>13.200000000000003</v>
      </c>
      <c r="F218" s="37">
        <v>118300.90733875478</v>
      </c>
      <c r="G218" s="37">
        <v>20</v>
      </c>
      <c r="H218" s="37">
        <v>5.5792544905884721E-2</v>
      </c>
      <c r="I218" s="37">
        <v>45</v>
      </c>
      <c r="J218" s="37">
        <v>8.8995590209960937</v>
      </c>
      <c r="K218" s="37">
        <v>5234.435546875</v>
      </c>
      <c r="L218" s="37">
        <v>13.200000000000003</v>
      </c>
      <c r="M218" s="37">
        <v>118300.906965174</v>
      </c>
      <c r="N218" s="37">
        <v>20</v>
      </c>
      <c r="O218" s="37">
        <v>5.5792544750313339E-2</v>
      </c>
    </row>
    <row r="219" spans="2:15" x14ac:dyDescent="0.2">
      <c r="B219" s="37">
        <v>45</v>
      </c>
      <c r="C219" s="37">
        <v>8.8986358642578125</v>
      </c>
      <c r="D219" s="37">
        <v>5234.54833984375</v>
      </c>
      <c r="E219" s="37">
        <v>13.3</v>
      </c>
      <c r="F219" s="37">
        <v>118082.14814884226</v>
      </c>
      <c r="G219" s="37">
        <v>20</v>
      </c>
      <c r="H219" s="37">
        <v>5.5689355758151184E-2</v>
      </c>
      <c r="I219" s="37">
        <v>45</v>
      </c>
      <c r="J219" s="37">
        <v>8.8986358642578125</v>
      </c>
      <c r="K219" s="37">
        <v>5234.54833984375</v>
      </c>
      <c r="L219" s="37">
        <v>13.3</v>
      </c>
      <c r="M219" s="37">
        <v>118075.45541905213</v>
      </c>
      <c r="N219" s="37">
        <v>20</v>
      </c>
      <c r="O219" s="37">
        <v>5.5686197276653158E-2</v>
      </c>
    </row>
    <row r="220" spans="2:15" x14ac:dyDescent="0.2">
      <c r="B220" s="37">
        <v>45</v>
      </c>
      <c r="C220" s="37">
        <v>8.8977241516113281</v>
      </c>
      <c r="D220" s="37">
        <v>5234.66943359375</v>
      </c>
      <c r="E220" s="37">
        <v>13.400000000000002</v>
      </c>
      <c r="F220" s="37">
        <v>117763.10277493624</v>
      </c>
      <c r="G220" s="37">
        <v>20</v>
      </c>
      <c r="H220" s="37">
        <v>5.5538862255355134E-2</v>
      </c>
      <c r="I220" s="37">
        <v>45</v>
      </c>
      <c r="J220" s="37">
        <v>8.8977241516113281</v>
      </c>
      <c r="K220" s="37">
        <v>5234.66943359375</v>
      </c>
      <c r="L220" s="37">
        <v>13.400000000000002</v>
      </c>
      <c r="M220" s="37">
        <v>117763.10246934157</v>
      </c>
      <c r="N220" s="37">
        <v>20</v>
      </c>
      <c r="O220" s="37">
        <v>5.5538862131646008E-2</v>
      </c>
    </row>
    <row r="221" spans="2:15" x14ac:dyDescent="0.2">
      <c r="B221" s="37">
        <v>45</v>
      </c>
      <c r="C221" s="37">
        <v>8.8968276977539063</v>
      </c>
      <c r="D221" s="37">
        <v>5234.80419921875</v>
      </c>
      <c r="E221" s="37">
        <v>13.5</v>
      </c>
      <c r="F221" s="37">
        <v>117370.66508001526</v>
      </c>
      <c r="G221" s="37">
        <v>20</v>
      </c>
      <c r="H221" s="37">
        <v>5.5353750175013004E-2</v>
      </c>
      <c r="I221" s="37">
        <v>45</v>
      </c>
      <c r="J221" s="37">
        <v>8.8968276977539063</v>
      </c>
      <c r="K221" s="37">
        <v>5234.80419921875</v>
      </c>
      <c r="L221" s="37">
        <v>13.5</v>
      </c>
      <c r="M221" s="37">
        <v>117363.96570006685</v>
      </c>
      <c r="N221" s="37">
        <v>20</v>
      </c>
      <c r="O221" s="37">
        <v>5.5350591566750075E-2</v>
      </c>
    </row>
    <row r="222" spans="2:15" x14ac:dyDescent="0.2">
      <c r="B222" s="37">
        <v>45</v>
      </c>
      <c r="C222" s="37">
        <v>8.8959465026855469</v>
      </c>
      <c r="D222" s="37">
        <v>5234.95654296875</v>
      </c>
      <c r="E222" s="37">
        <v>13.600000000000001</v>
      </c>
      <c r="F222" s="37">
        <v>116891.52249095909</v>
      </c>
      <c r="G222" s="37">
        <v>20</v>
      </c>
      <c r="H222" s="37">
        <v>5.5127740916761349E-2</v>
      </c>
      <c r="I222" s="37">
        <v>45</v>
      </c>
      <c r="J222" s="37">
        <v>8.8959465026855469</v>
      </c>
      <c r="K222" s="37">
        <v>5234.95654296875</v>
      </c>
      <c r="L222" s="37">
        <v>13.600000000000001</v>
      </c>
      <c r="M222" s="37">
        <v>116898.21590394998</v>
      </c>
      <c r="N222" s="37">
        <v>20</v>
      </c>
      <c r="O222" s="37">
        <v>5.5130899605141358E-2</v>
      </c>
    </row>
    <row r="223" spans="2:15" x14ac:dyDescent="0.2">
      <c r="B223" s="37">
        <v>45</v>
      </c>
      <c r="C223" s="37">
        <v>8.8950815200805664</v>
      </c>
      <c r="D223" s="37">
        <v>5235.1298828125</v>
      </c>
      <c r="E223" s="37">
        <v>13.700000000000003</v>
      </c>
      <c r="F223" s="37">
        <v>116365.92321520671</v>
      </c>
      <c r="G223" s="37">
        <v>20</v>
      </c>
      <c r="H223" s="37">
        <v>5.4879819318909395E-2</v>
      </c>
      <c r="I223" s="37">
        <v>45</v>
      </c>
      <c r="J223" s="37">
        <v>8.8950815200805664</v>
      </c>
      <c r="K223" s="37">
        <v>5235.1298828125</v>
      </c>
      <c r="L223" s="37">
        <v>13.700000000000003</v>
      </c>
      <c r="M223" s="37">
        <v>116359.22411033764</v>
      </c>
      <c r="N223" s="37">
        <v>20</v>
      </c>
      <c r="O223" s="37">
        <v>5.4876660689665666E-2</v>
      </c>
    </row>
    <row r="224" spans="2:15" x14ac:dyDescent="0.2">
      <c r="B224" s="37">
        <v>45</v>
      </c>
      <c r="C224" s="37">
        <v>8.894230842590332</v>
      </c>
      <c r="D224" s="37">
        <v>5235.32421875</v>
      </c>
      <c r="E224" s="37">
        <v>13.8</v>
      </c>
      <c r="F224" s="37">
        <v>115773.77866192433</v>
      </c>
      <c r="G224" s="37">
        <v>20</v>
      </c>
      <c r="H224" s="37">
        <v>5.4600510558119611E-2</v>
      </c>
      <c r="I224" s="37">
        <v>45</v>
      </c>
      <c r="J224" s="37">
        <v>8.894230842590332</v>
      </c>
      <c r="K224" s="37">
        <v>5235.32421875</v>
      </c>
      <c r="L224" s="37">
        <v>13.8</v>
      </c>
      <c r="M224" s="37">
        <v>115773.77865877205</v>
      </c>
      <c r="N224" s="37">
        <v>20</v>
      </c>
      <c r="O224" s="37">
        <v>5.4600510576748744E-2</v>
      </c>
    </row>
    <row r="225" spans="2:15" x14ac:dyDescent="0.2">
      <c r="B225" s="37">
        <v>45</v>
      </c>
      <c r="C225" s="37">
        <v>8.8933916091918945</v>
      </c>
      <c r="D225" s="37">
        <v>5235.5390625</v>
      </c>
      <c r="E225" s="37">
        <v>13.900000000000002</v>
      </c>
      <c r="F225" s="37">
        <v>115128.48167653261</v>
      </c>
      <c r="G225" s="37">
        <v>20</v>
      </c>
      <c r="H225" s="37">
        <v>5.4296127737576604E-2</v>
      </c>
      <c r="I225" s="37">
        <v>45</v>
      </c>
      <c r="J225" s="37">
        <v>8.8933916091918945</v>
      </c>
      <c r="K225" s="37">
        <v>5235.5390625</v>
      </c>
      <c r="L225" s="37">
        <v>13.900000000000002</v>
      </c>
      <c r="M225" s="37">
        <v>115128.47992997697</v>
      </c>
      <c r="N225" s="37">
        <v>20</v>
      </c>
      <c r="O225" s="37">
        <v>5.4296127643506449E-2</v>
      </c>
    </row>
    <row r="226" spans="2:15" x14ac:dyDescent="0.2">
      <c r="B226" s="37">
        <v>45</v>
      </c>
      <c r="C226" s="37">
        <v>8.8925580978393555</v>
      </c>
      <c r="D226" s="37">
        <v>5235.76953125</v>
      </c>
      <c r="E226" s="37">
        <v>14</v>
      </c>
      <c r="F226" s="37">
        <v>114443.32009667986</v>
      </c>
      <c r="G226" s="37">
        <v>20</v>
      </c>
      <c r="H226" s="37">
        <v>5.3972942315955716E-2</v>
      </c>
      <c r="I226" s="37">
        <v>45</v>
      </c>
      <c r="J226" s="37">
        <v>8.8925580978393555</v>
      </c>
      <c r="K226" s="37">
        <v>5235.76953125</v>
      </c>
      <c r="L226" s="37">
        <v>14</v>
      </c>
      <c r="M226" s="37">
        <v>114443.32143139142</v>
      </c>
      <c r="N226" s="37">
        <v>20</v>
      </c>
      <c r="O226" s="37">
        <v>5.3972942350583052E-2</v>
      </c>
    </row>
    <row r="227" spans="2:15" x14ac:dyDescent="0.2">
      <c r="B227" s="37">
        <v>45</v>
      </c>
      <c r="C227" s="37">
        <v>8.8917236328125</v>
      </c>
      <c r="D227" s="37">
        <v>5236.01123046875</v>
      </c>
      <c r="E227" s="37">
        <v>14.100000000000001</v>
      </c>
      <c r="F227" s="37">
        <v>113738.30173160191</v>
      </c>
      <c r="G227" s="37">
        <v>20</v>
      </c>
      <c r="H227" s="37">
        <v>5.3640389253894527E-2</v>
      </c>
      <c r="I227" s="37">
        <v>45</v>
      </c>
      <c r="J227" s="37">
        <v>8.8917236328125</v>
      </c>
      <c r="K227" s="37">
        <v>5236.01123046875</v>
      </c>
      <c r="L227" s="37">
        <v>14.100000000000001</v>
      </c>
      <c r="M227" s="37">
        <v>113731.60715190135</v>
      </c>
      <c r="N227" s="37">
        <v>20</v>
      </c>
      <c r="O227" s="37">
        <v>5.3637230678744499E-2</v>
      </c>
    </row>
    <row r="228" spans="2:15" x14ac:dyDescent="0.2">
      <c r="B228" s="37">
        <v>45</v>
      </c>
      <c r="C228" s="37">
        <v>8.8908786773681641</v>
      </c>
      <c r="D228" s="37">
        <v>5236.255859375</v>
      </c>
      <c r="E228" s="37">
        <v>14.200000000000003</v>
      </c>
      <c r="F228" s="37">
        <v>112999.86630174672</v>
      </c>
      <c r="G228" s="37">
        <v>20</v>
      </c>
      <c r="H228" s="37">
        <v>5.329207272011563E-2</v>
      </c>
      <c r="I228" s="37">
        <v>45</v>
      </c>
      <c r="J228" s="37">
        <v>8.8908786773681641</v>
      </c>
      <c r="K228" s="37">
        <v>5236.255859375</v>
      </c>
      <c r="L228" s="37">
        <v>14.200000000000003</v>
      </c>
      <c r="M228" s="37">
        <v>113006.56336022021</v>
      </c>
      <c r="N228" s="37">
        <v>20</v>
      </c>
      <c r="O228" s="37">
        <v>5.3295231529390891E-2</v>
      </c>
    </row>
    <row r="229" spans="2:15" x14ac:dyDescent="0.2">
      <c r="B229" s="37">
        <v>45</v>
      </c>
      <c r="C229" s="37">
        <v>8.8900165557861328</v>
      </c>
      <c r="D229" s="37">
        <v>5236.49609375</v>
      </c>
      <c r="E229" s="37">
        <v>14.3</v>
      </c>
      <c r="F229" s="37">
        <v>112254.65313362105</v>
      </c>
      <c r="G229" s="37">
        <v>20</v>
      </c>
      <c r="H229" s="37">
        <v>5.2940557949571927E-2</v>
      </c>
      <c r="I229" s="37">
        <v>45</v>
      </c>
      <c r="J229" s="37">
        <v>8.8900165557861328</v>
      </c>
      <c r="K229" s="37">
        <v>5236.49609375</v>
      </c>
      <c r="L229" s="37">
        <v>14.3</v>
      </c>
      <c r="M229" s="37">
        <v>112247.95597723636</v>
      </c>
      <c r="N229" s="37">
        <v>20</v>
      </c>
      <c r="O229" s="37">
        <v>5.2937399359943314E-2</v>
      </c>
    </row>
    <row r="230" spans="2:15" x14ac:dyDescent="0.2">
      <c r="B230" s="37">
        <v>45</v>
      </c>
      <c r="C230" s="37">
        <v>8.8891258239746094</v>
      </c>
      <c r="D230" s="37">
        <v>5236.72314453125</v>
      </c>
      <c r="E230" s="37">
        <v>14.400000000000002</v>
      </c>
      <c r="F230" s="37">
        <v>111515.87715949597</v>
      </c>
      <c r="G230" s="37">
        <v>20</v>
      </c>
      <c r="H230" s="37">
        <v>5.2592079047536683E-2</v>
      </c>
      <c r="I230" s="37">
        <v>45</v>
      </c>
      <c r="J230" s="37">
        <v>8.8891258239746094</v>
      </c>
      <c r="K230" s="37">
        <v>5236.72314453125</v>
      </c>
      <c r="L230" s="37">
        <v>14.400000000000002</v>
      </c>
      <c r="M230" s="37">
        <v>111515.87733654458</v>
      </c>
      <c r="N230" s="37">
        <v>20</v>
      </c>
      <c r="O230" s="37">
        <v>5.2592078986733182E-2</v>
      </c>
    </row>
    <row r="231" spans="2:15" x14ac:dyDescent="0.2">
      <c r="B231" s="37">
        <v>45</v>
      </c>
      <c r="C231" s="37">
        <v>8.8881998062133789</v>
      </c>
      <c r="D231" s="37">
        <v>5236.9296875</v>
      </c>
      <c r="E231" s="37">
        <v>14.5</v>
      </c>
      <c r="F231" s="37">
        <v>110783.39250381458</v>
      </c>
      <c r="G231" s="37">
        <v>20</v>
      </c>
      <c r="H231" s="37">
        <v>5.2246566079539224E-2</v>
      </c>
      <c r="I231" s="37">
        <v>45</v>
      </c>
      <c r="J231" s="37">
        <v>8.8881998062133789</v>
      </c>
      <c r="K231" s="37">
        <v>5236.9296875</v>
      </c>
      <c r="L231" s="37">
        <v>14.5</v>
      </c>
      <c r="M231" s="37">
        <v>110769.99950407803</v>
      </c>
      <c r="N231" s="37">
        <v>20</v>
      </c>
      <c r="O231" s="37">
        <v>5.2240248646419664E-2</v>
      </c>
    </row>
    <row r="232" spans="2:15" x14ac:dyDescent="0.2">
      <c r="B232" s="37">
        <v>45</v>
      </c>
      <c r="C232" s="37">
        <v>8.8872299194335938</v>
      </c>
      <c r="D232" s="37">
        <v>5237.1083984375</v>
      </c>
      <c r="E232" s="37">
        <v>14.600000000000001</v>
      </c>
      <c r="F232" s="37">
        <v>110063.74786275951</v>
      </c>
      <c r="G232" s="37">
        <v>20</v>
      </c>
      <c r="H232" s="37">
        <v>5.1907108351123762E-2</v>
      </c>
      <c r="I232" s="37">
        <v>45</v>
      </c>
      <c r="J232" s="37">
        <v>8.8872299194335938</v>
      </c>
      <c r="K232" s="37">
        <v>5237.1083984375</v>
      </c>
      <c r="L232" s="37">
        <v>14.600000000000001</v>
      </c>
      <c r="M232" s="37">
        <v>110063.74800389672</v>
      </c>
      <c r="N232" s="37">
        <v>20</v>
      </c>
      <c r="O232" s="37">
        <v>5.1907108436844145E-2</v>
      </c>
    </row>
    <row r="233" spans="2:15" x14ac:dyDescent="0.2">
      <c r="B233" s="37">
        <v>45</v>
      </c>
      <c r="C233" s="37">
        <v>8.8862123489379883</v>
      </c>
      <c r="D233" s="37">
        <v>5237.255859375</v>
      </c>
      <c r="E233" s="37">
        <v>14.700000000000003</v>
      </c>
      <c r="F233" s="37">
        <v>109370.26640253417</v>
      </c>
      <c r="G233" s="37">
        <v>20</v>
      </c>
      <c r="H233" s="37">
        <v>5.1579990605914901E-2</v>
      </c>
      <c r="I233" s="37">
        <v>45</v>
      </c>
      <c r="J233" s="37">
        <v>8.8862123489379883</v>
      </c>
      <c r="K233" s="37">
        <v>5237.255859375</v>
      </c>
      <c r="L233" s="37">
        <v>14.700000000000003</v>
      </c>
      <c r="M233" s="37">
        <v>109370.2671963711</v>
      </c>
      <c r="N233" s="37">
        <v>20</v>
      </c>
      <c r="O233" s="37">
        <v>5.1579990563612767E-2</v>
      </c>
    </row>
    <row r="234" spans="2:15" x14ac:dyDescent="0.2">
      <c r="B234" s="37">
        <v>45</v>
      </c>
      <c r="C234" s="37">
        <v>8.8851432800292969</v>
      </c>
      <c r="D234" s="37">
        <v>5237.36962890625</v>
      </c>
      <c r="E234" s="37">
        <v>14.8</v>
      </c>
      <c r="F234" s="37">
        <v>108722.98959136936</v>
      </c>
      <c r="G234" s="37">
        <v>20</v>
      </c>
      <c r="H234" s="37">
        <v>5.1274665561994906E-2</v>
      </c>
      <c r="I234" s="37">
        <v>45</v>
      </c>
      <c r="J234" s="37">
        <v>8.8851432800292969</v>
      </c>
      <c r="K234" s="37">
        <v>5237.36962890625</v>
      </c>
      <c r="L234" s="37">
        <v>14.8</v>
      </c>
      <c r="M234" s="37">
        <v>108722.98934131434</v>
      </c>
      <c r="N234" s="37">
        <v>20</v>
      </c>
      <c r="O234" s="37">
        <v>5.1274665462951466E-2</v>
      </c>
    </row>
    <row r="235" spans="2:15" x14ac:dyDescent="0.2">
      <c r="B235" s="37">
        <v>45</v>
      </c>
      <c r="C235" s="37">
        <v>8.8840246200561523</v>
      </c>
      <c r="D235" s="37">
        <v>5237.4521484375</v>
      </c>
      <c r="E235" s="37">
        <v>14.900000000000002</v>
      </c>
      <c r="F235" s="37">
        <v>108101.87472008326</v>
      </c>
      <c r="G235" s="37">
        <v>20</v>
      </c>
      <c r="H235" s="37">
        <v>5.0981679769640964E-2</v>
      </c>
      <c r="I235" s="37">
        <v>45</v>
      </c>
      <c r="J235" s="37">
        <v>8.8840246200561523</v>
      </c>
      <c r="K235" s="37">
        <v>5237.4521484375</v>
      </c>
      <c r="L235" s="37">
        <v>14.900000000000002</v>
      </c>
      <c r="M235" s="37">
        <v>108115.26801252436</v>
      </c>
      <c r="N235" s="37">
        <v>20</v>
      </c>
      <c r="O235" s="37">
        <v>5.0987997380041443E-2</v>
      </c>
    </row>
    <row r="236" spans="2:15" x14ac:dyDescent="0.2">
      <c r="B236" s="37">
        <v>45</v>
      </c>
      <c r="C236" s="37">
        <v>8.8828582763671875</v>
      </c>
      <c r="D236" s="37">
        <v>5237.50732421875</v>
      </c>
      <c r="E236" s="37">
        <v>15</v>
      </c>
      <c r="F236" s="37">
        <v>107553.87235888408</v>
      </c>
      <c r="G236" s="37">
        <v>20</v>
      </c>
      <c r="H236" s="37">
        <v>5.0723181570891826E-2</v>
      </c>
      <c r="I236" s="37">
        <v>45</v>
      </c>
      <c r="J236" s="37">
        <v>8.8828582763671875</v>
      </c>
      <c r="K236" s="37">
        <v>5237.50732421875</v>
      </c>
      <c r="L236" s="37">
        <v>15</v>
      </c>
      <c r="M236" s="37">
        <v>107547.17766560079</v>
      </c>
      <c r="N236" s="37">
        <v>20</v>
      </c>
      <c r="O236" s="37">
        <v>5.0720022846691755E-2</v>
      </c>
    </row>
    <row r="237" spans="2:15" x14ac:dyDescent="0.2">
      <c r="B237" s="37">
        <v>45</v>
      </c>
      <c r="C237" s="37">
        <v>8.8816499710083008</v>
      </c>
      <c r="D237" s="37">
        <v>5237.54296875</v>
      </c>
      <c r="E237" s="37">
        <v>15.100000000000001</v>
      </c>
      <c r="F237" s="37">
        <v>107045.6632112048</v>
      </c>
      <c r="G237" s="37">
        <v>20</v>
      </c>
      <c r="H237" s="37">
        <v>5.0483450991962567E-2</v>
      </c>
      <c r="I237" s="37">
        <v>45</v>
      </c>
      <c r="J237" s="37">
        <v>8.8816499710083008</v>
      </c>
      <c r="K237" s="37">
        <v>5237.54296875</v>
      </c>
      <c r="L237" s="37">
        <v>15.100000000000001</v>
      </c>
      <c r="M237" s="37">
        <v>107045.66330735164</v>
      </c>
      <c r="N237" s="37">
        <v>20</v>
      </c>
      <c r="O237" s="37">
        <v>5.0483451055954288E-2</v>
      </c>
    </row>
    <row r="238" spans="2:15" x14ac:dyDescent="0.2">
      <c r="B238" s="37">
        <v>45</v>
      </c>
      <c r="C238" s="37">
        <v>8.8804082870483398</v>
      </c>
      <c r="D238" s="37">
        <v>5237.56787109375</v>
      </c>
      <c r="E238" s="37">
        <v>15.200000000000003</v>
      </c>
      <c r="F238" s="37">
        <v>106617.59842158901</v>
      </c>
      <c r="G238" s="37">
        <v>20</v>
      </c>
      <c r="H238" s="37">
        <v>5.0281523807841566E-2</v>
      </c>
      <c r="I238" s="37">
        <v>45</v>
      </c>
      <c r="J238" s="37">
        <v>8.8804082870483398</v>
      </c>
      <c r="K238" s="37">
        <v>5237.56787109375</v>
      </c>
      <c r="L238" s="37">
        <v>15.200000000000003</v>
      </c>
      <c r="M238" s="37">
        <v>106617.59833944168</v>
      </c>
      <c r="N238" s="37">
        <v>20</v>
      </c>
      <c r="O238" s="37">
        <v>5.0281523787639004E-2</v>
      </c>
    </row>
    <row r="239" spans="2:15" x14ac:dyDescent="0.2">
      <c r="B239" s="37">
        <v>45</v>
      </c>
      <c r="C239" s="37">
        <v>8.8791408538818359</v>
      </c>
      <c r="D239" s="37">
        <v>5237.59228515625</v>
      </c>
      <c r="E239" s="37">
        <v>15.3</v>
      </c>
      <c r="F239" s="37">
        <v>106249.78693541132</v>
      </c>
      <c r="G239" s="37">
        <v>20</v>
      </c>
      <c r="H239" s="37">
        <v>5.0108020936089515E-2</v>
      </c>
      <c r="I239" s="37">
        <v>45</v>
      </c>
      <c r="J239" s="37">
        <v>8.8791408538818359</v>
      </c>
      <c r="K239" s="37">
        <v>5237.59228515625</v>
      </c>
      <c r="L239" s="37">
        <v>15.3</v>
      </c>
      <c r="M239" s="37">
        <v>106249.78701189246</v>
      </c>
      <c r="N239" s="37">
        <v>20</v>
      </c>
      <c r="O239" s="37">
        <v>5.010802099065547E-2</v>
      </c>
    </row>
    <row r="240" spans="2:15" x14ac:dyDescent="0.2">
      <c r="B240" s="37">
        <v>45</v>
      </c>
      <c r="C240" s="37">
        <v>8.8778581619262695</v>
      </c>
      <c r="D240" s="37">
        <v>5237.62646484375</v>
      </c>
      <c r="E240" s="37">
        <v>15.400000000000002</v>
      </c>
      <c r="F240" s="37">
        <v>105955.83805113182</v>
      </c>
      <c r="G240" s="37">
        <v>20</v>
      </c>
      <c r="H240" s="37">
        <v>4.9969357211716067E-2</v>
      </c>
      <c r="I240" s="37">
        <v>45</v>
      </c>
      <c r="J240" s="37">
        <v>8.8778581619262695</v>
      </c>
      <c r="K240" s="37">
        <v>5237.62646484375</v>
      </c>
      <c r="L240" s="37">
        <v>15.400000000000002</v>
      </c>
      <c r="M240" s="37">
        <v>105955.83812463321</v>
      </c>
      <c r="N240" s="37">
        <v>20</v>
      </c>
      <c r="O240" s="37">
        <v>4.9969357264837401E-2</v>
      </c>
    </row>
    <row r="241" spans="2:15" x14ac:dyDescent="0.2">
      <c r="B241" s="37">
        <v>45</v>
      </c>
      <c r="C241" s="37">
        <v>8.8765687942504883</v>
      </c>
      <c r="D241" s="37">
        <v>5237.6796875</v>
      </c>
      <c r="E241" s="37">
        <v>15.5</v>
      </c>
      <c r="F241" s="37">
        <v>105735.93220043639</v>
      </c>
      <c r="G241" s="37">
        <v>20</v>
      </c>
      <c r="H241" s="37">
        <v>4.9865620503172316E-2</v>
      </c>
      <c r="I241" s="37">
        <v>45</v>
      </c>
      <c r="J241" s="37">
        <v>8.8765687942504883</v>
      </c>
      <c r="K241" s="37">
        <v>5237.6796875</v>
      </c>
      <c r="L241" s="37">
        <v>15.5</v>
      </c>
      <c r="M241" s="37">
        <v>105742.63199100005</v>
      </c>
      <c r="N241" s="37">
        <v>20</v>
      </c>
      <c r="O241" s="37">
        <v>4.9868779275224054E-2</v>
      </c>
    </row>
    <row r="242" spans="2:15" x14ac:dyDescent="0.2">
      <c r="B242" s="37">
        <v>45</v>
      </c>
      <c r="C242" s="37">
        <v>8.8752813339233398</v>
      </c>
      <c r="D242" s="37">
        <v>5237.76123046875</v>
      </c>
      <c r="E242" s="37">
        <v>15.600000000000001</v>
      </c>
      <c r="F242" s="37">
        <v>105596.95543867213</v>
      </c>
      <c r="G242" s="37">
        <v>20</v>
      </c>
      <c r="H242" s="37">
        <v>4.9800057655419942E-2</v>
      </c>
      <c r="I242" s="37">
        <v>45</v>
      </c>
      <c r="J242" s="37">
        <v>8.8752813339233398</v>
      </c>
      <c r="K242" s="37">
        <v>5237.76123046875</v>
      </c>
      <c r="L242" s="37">
        <v>15.600000000000001</v>
      </c>
      <c r="M242" s="37">
        <v>105596.9553752862</v>
      </c>
      <c r="N242" s="37">
        <v>20</v>
      </c>
      <c r="O242" s="37">
        <v>4.9800057643891775E-2</v>
      </c>
    </row>
    <row r="243" spans="2:15" x14ac:dyDescent="0.2">
      <c r="B243" s="37">
        <v>45</v>
      </c>
      <c r="C243" s="37">
        <v>8.8740015029907227</v>
      </c>
      <c r="D243" s="37">
        <v>5237.87646484375</v>
      </c>
      <c r="E243" s="37">
        <v>15.700000000000003</v>
      </c>
      <c r="F243" s="37">
        <v>105539.01095209684</v>
      </c>
      <c r="G243" s="37">
        <v>20</v>
      </c>
      <c r="H243" s="37">
        <v>4.9772719588304197E-2</v>
      </c>
      <c r="I243" s="37">
        <v>45</v>
      </c>
      <c r="J243" s="37">
        <v>8.8740015029907227</v>
      </c>
      <c r="K243" s="37">
        <v>5237.87646484375</v>
      </c>
      <c r="L243" s="37">
        <v>15.700000000000003</v>
      </c>
      <c r="M243" s="37">
        <v>105532.31551192279</v>
      </c>
      <c r="N243" s="37">
        <v>20</v>
      </c>
      <c r="O243" s="37">
        <v>4.9769560826039477E-2</v>
      </c>
    </row>
    <row r="244" spans="2:15" x14ac:dyDescent="0.2">
      <c r="B244" s="37">
        <v>45</v>
      </c>
      <c r="C244" s="37">
        <v>8.8727331161499023</v>
      </c>
      <c r="D244" s="37">
        <v>5238.0283203125</v>
      </c>
      <c r="E244" s="37">
        <v>15.8</v>
      </c>
      <c r="F244" s="37">
        <v>105555.46661004673</v>
      </c>
      <c r="G244" s="37">
        <v>20</v>
      </c>
      <c r="H244" s="37">
        <v>4.9780475339940969E-2</v>
      </c>
      <c r="I244" s="37">
        <v>45</v>
      </c>
      <c r="J244" s="37">
        <v>8.8727331161499023</v>
      </c>
      <c r="K244" s="37">
        <v>5238.0283203125</v>
      </c>
      <c r="L244" s="37">
        <v>15.8</v>
      </c>
      <c r="M244" s="37">
        <v>105548.77127247953</v>
      </c>
      <c r="N244" s="37">
        <v>20</v>
      </c>
      <c r="O244" s="37">
        <v>4.9777316606960484E-2</v>
      </c>
    </row>
    <row r="245" spans="2:15" x14ac:dyDescent="0.2">
      <c r="B245" s="37">
        <v>45</v>
      </c>
      <c r="C245" s="37">
        <v>8.8714780807495117</v>
      </c>
      <c r="D245" s="37">
        <v>5238.21630859375</v>
      </c>
      <c r="E245" s="37">
        <v>15.900000000000002</v>
      </c>
      <c r="F245" s="37">
        <v>105653.00558435927</v>
      </c>
      <c r="G245" s="37">
        <v>20</v>
      </c>
      <c r="H245" s="37">
        <v>4.9826479062431428E-2</v>
      </c>
      <c r="I245" s="37">
        <v>45</v>
      </c>
      <c r="J245" s="37">
        <v>8.8714780807495117</v>
      </c>
      <c r="K245" s="37">
        <v>5238.21630859375</v>
      </c>
      <c r="L245" s="37">
        <v>15.900000000000002</v>
      </c>
      <c r="M245" s="37">
        <v>105659.69846816063</v>
      </c>
      <c r="N245" s="37">
        <v>20</v>
      </c>
      <c r="O245" s="37">
        <v>4.9829637832265357E-2</v>
      </c>
    </row>
    <row r="246" spans="2:15" x14ac:dyDescent="0.2">
      <c r="B246" s="37">
        <v>45</v>
      </c>
      <c r="C246" s="37">
        <v>8.8702335357666016</v>
      </c>
      <c r="D246" s="37">
        <v>5238.43701171875</v>
      </c>
      <c r="E246" s="37">
        <v>16</v>
      </c>
      <c r="F246" s="37">
        <v>105818.15851149579</v>
      </c>
      <c r="G246" s="37">
        <v>20</v>
      </c>
      <c r="H246" s="37">
        <v>4.9904380810434287E-2</v>
      </c>
      <c r="I246" s="37">
        <v>45</v>
      </c>
      <c r="J246" s="37">
        <v>8.8702335357666016</v>
      </c>
      <c r="K246" s="37">
        <v>5238.43701171875</v>
      </c>
      <c r="L246" s="37">
        <v>16</v>
      </c>
      <c r="M246" s="37">
        <v>105818.1585768706</v>
      </c>
      <c r="N246" s="37">
        <v>20</v>
      </c>
      <c r="O246" s="37">
        <v>4.9904380859681928E-2</v>
      </c>
    </row>
    <row r="247" spans="2:15" x14ac:dyDescent="0.2">
      <c r="B247" s="37">
        <v>45</v>
      </c>
      <c r="C247" s="37">
        <v>8.8689985275268555</v>
      </c>
      <c r="D247" s="37">
        <v>5238.68359375</v>
      </c>
      <c r="E247" s="37">
        <v>16.100000000000001</v>
      </c>
      <c r="F247" s="37">
        <v>106057.49784498682</v>
      </c>
      <c r="G247" s="37">
        <v>20</v>
      </c>
      <c r="H247" s="37">
        <v>5.0017274465048549E-2</v>
      </c>
      <c r="I247" s="37">
        <v>45</v>
      </c>
      <c r="J247" s="37">
        <v>8.8689985275268555</v>
      </c>
      <c r="K247" s="37">
        <v>5238.68359375</v>
      </c>
      <c r="L247" s="37">
        <v>16.100000000000001</v>
      </c>
      <c r="M247" s="37">
        <v>106064.19090918745</v>
      </c>
      <c r="N247" s="37">
        <v>20</v>
      </c>
      <c r="O247" s="37">
        <v>5.0020433266046382E-2</v>
      </c>
    </row>
    <row r="248" spans="2:15" x14ac:dyDescent="0.2">
      <c r="B248" s="37">
        <v>45</v>
      </c>
      <c r="C248" s="37">
        <v>8.8677654266357422</v>
      </c>
      <c r="D248" s="37">
        <v>5238.947265625</v>
      </c>
      <c r="E248" s="37">
        <v>16.200000000000003</v>
      </c>
      <c r="F248" s="37">
        <v>106370.83972712854</v>
      </c>
      <c r="G248" s="37">
        <v>20</v>
      </c>
      <c r="H248" s="37">
        <v>5.0165076675009287E-2</v>
      </c>
      <c r="I248" s="37">
        <v>45</v>
      </c>
      <c r="J248" s="37">
        <v>8.8677654266357422</v>
      </c>
      <c r="K248" s="37">
        <v>5238.947265625</v>
      </c>
      <c r="L248" s="37">
        <v>16.200000000000003</v>
      </c>
      <c r="M248" s="37">
        <v>106370.83511930323</v>
      </c>
      <c r="N248" s="37">
        <v>20</v>
      </c>
      <c r="O248" s="37">
        <v>5.0165076688749241E-2</v>
      </c>
    </row>
    <row r="249" spans="2:15" x14ac:dyDescent="0.2">
      <c r="B249" s="37">
        <v>45</v>
      </c>
      <c r="C249" s="37">
        <v>8.8665285110473633</v>
      </c>
      <c r="D249" s="37">
        <v>5239.21875</v>
      </c>
      <c r="E249" s="37">
        <v>16.3</v>
      </c>
      <c r="F249" s="37">
        <v>106737.90477803972</v>
      </c>
      <c r="G249" s="37">
        <v>20</v>
      </c>
      <c r="H249" s="37">
        <v>5.0338223101017682E-2</v>
      </c>
      <c r="I249" s="37">
        <v>45</v>
      </c>
      <c r="J249" s="37">
        <v>8.8665285110473633</v>
      </c>
      <c r="K249" s="37">
        <v>5239.21875</v>
      </c>
      <c r="L249" s="37">
        <v>16.3</v>
      </c>
      <c r="M249" s="37">
        <v>106737.90253424828</v>
      </c>
      <c r="N249" s="37">
        <v>20</v>
      </c>
      <c r="O249" s="37">
        <v>5.0338223085529765E-2</v>
      </c>
    </row>
    <row r="250" spans="2:15" x14ac:dyDescent="0.2">
      <c r="B250" s="37">
        <v>45</v>
      </c>
      <c r="C250" s="37">
        <v>8.8652820587158203</v>
      </c>
      <c r="D250" s="37">
        <v>5239.48828125</v>
      </c>
      <c r="E250" s="37">
        <v>16.400000000000002</v>
      </c>
      <c r="F250" s="37">
        <v>107158.50394156686</v>
      </c>
      <c r="G250" s="37">
        <v>20</v>
      </c>
      <c r="H250" s="37">
        <v>5.0536621113638068E-2</v>
      </c>
      <c r="I250" s="37">
        <v>45</v>
      </c>
      <c r="J250" s="37">
        <v>8.8652820587158203</v>
      </c>
      <c r="K250" s="37">
        <v>5239.48828125</v>
      </c>
      <c r="L250" s="37">
        <v>16.400000000000002</v>
      </c>
      <c r="M250" s="37">
        <v>107151.80850402423</v>
      </c>
      <c r="N250" s="37">
        <v>20</v>
      </c>
      <c r="O250" s="37">
        <v>5.0533462421166325E-2</v>
      </c>
    </row>
    <row r="251" spans="2:15" x14ac:dyDescent="0.2">
      <c r="B251" s="37">
        <v>45</v>
      </c>
      <c r="C251" s="37">
        <v>8.8640193939208984</v>
      </c>
      <c r="D251" s="37">
        <v>5239.74560546875</v>
      </c>
      <c r="E251" s="37">
        <v>16.5</v>
      </c>
      <c r="F251" s="37">
        <v>107625.73553992926</v>
      </c>
      <c r="G251" s="37">
        <v>20</v>
      </c>
      <c r="H251" s="37">
        <v>5.0757014735188635E-2</v>
      </c>
      <c r="I251" s="37">
        <v>45</v>
      </c>
      <c r="J251" s="37">
        <v>8.8640193939208984</v>
      </c>
      <c r="K251" s="37">
        <v>5239.74560546875</v>
      </c>
      <c r="L251" s="37">
        <v>16.5</v>
      </c>
      <c r="M251" s="37">
        <v>107632.42924000892</v>
      </c>
      <c r="N251" s="37">
        <v>20</v>
      </c>
      <c r="O251" s="37">
        <v>5.0760173503684114E-2</v>
      </c>
    </row>
    <row r="252" spans="2:15" x14ac:dyDescent="0.2">
      <c r="B252" s="37">
        <v>45</v>
      </c>
      <c r="C252" s="37">
        <v>8.8627347946166992</v>
      </c>
      <c r="D252" s="37">
        <v>5239.98388671875</v>
      </c>
      <c r="E252" s="37">
        <v>16.600000000000001</v>
      </c>
      <c r="F252" s="37">
        <v>108146.15581029253</v>
      </c>
      <c r="G252" s="37">
        <v>20</v>
      </c>
      <c r="H252" s="37">
        <v>5.1002497871501545E-2</v>
      </c>
      <c r="I252" s="37">
        <v>45</v>
      </c>
      <c r="J252" s="37">
        <v>8.8627347946166992</v>
      </c>
      <c r="K252" s="37">
        <v>5239.98388671875</v>
      </c>
      <c r="L252" s="37">
        <v>16.600000000000001</v>
      </c>
      <c r="M252" s="37">
        <v>108139.45820245372</v>
      </c>
      <c r="N252" s="37">
        <v>20</v>
      </c>
      <c r="O252" s="37">
        <v>5.0999339054163803E-2</v>
      </c>
    </row>
    <row r="253" spans="2:15" x14ac:dyDescent="0.2">
      <c r="B253" s="37">
        <v>45</v>
      </c>
      <c r="C253" s="37">
        <v>8.8614263534545898</v>
      </c>
      <c r="D253" s="37">
        <v>5240.19580078125</v>
      </c>
      <c r="E253" s="37">
        <v>16.700000000000003</v>
      </c>
      <c r="F253" s="37">
        <v>108692.82843566837</v>
      </c>
      <c r="G253" s="37">
        <v>20</v>
      </c>
      <c r="H253" s="37">
        <v>5.1260365954557921E-2</v>
      </c>
      <c r="I253" s="37">
        <v>45</v>
      </c>
      <c r="J253" s="37">
        <v>8.8614263534545898</v>
      </c>
      <c r="K253" s="37">
        <v>5240.19580078125</v>
      </c>
      <c r="L253" s="37">
        <v>16.700000000000003</v>
      </c>
      <c r="M253" s="37">
        <v>108692.83156514373</v>
      </c>
      <c r="N253" s="37">
        <v>20</v>
      </c>
      <c r="O253" s="37">
        <v>5.1260365978641032E-2</v>
      </c>
    </row>
    <row r="254" spans="2:15" x14ac:dyDescent="0.2">
      <c r="B254" s="37">
        <v>45</v>
      </c>
      <c r="C254" s="37">
        <v>8.8600940704345703</v>
      </c>
      <c r="D254" s="37">
        <v>5240.3798828125</v>
      </c>
      <c r="E254" s="37">
        <v>16.8</v>
      </c>
      <c r="F254" s="37">
        <v>109259.03839507722</v>
      </c>
      <c r="G254" s="37">
        <v>20</v>
      </c>
      <c r="H254" s="37">
        <v>5.1527446531793752E-2</v>
      </c>
      <c r="I254" s="37">
        <v>45</v>
      </c>
      <c r="J254" s="37">
        <v>8.8600940704345703</v>
      </c>
      <c r="K254" s="37">
        <v>5240.3798828125</v>
      </c>
      <c r="L254" s="37">
        <v>16.8</v>
      </c>
      <c r="M254" s="37">
        <v>109265.73297071106</v>
      </c>
      <c r="N254" s="37">
        <v>20</v>
      </c>
      <c r="O254" s="37">
        <v>5.153060534406409E-2</v>
      </c>
    </row>
    <row r="255" spans="2:15" x14ac:dyDescent="0.2">
      <c r="B255" s="37">
        <v>45</v>
      </c>
      <c r="C255" s="37">
        <v>8.8587369918823242</v>
      </c>
      <c r="D255" s="37">
        <v>5240.53515625</v>
      </c>
      <c r="E255" s="37">
        <v>16.900000000000002</v>
      </c>
      <c r="F255" s="37">
        <v>109844.75442804158</v>
      </c>
      <c r="G255" s="37">
        <v>20</v>
      </c>
      <c r="H255" s="37">
        <v>5.1803730250870705E-2</v>
      </c>
      <c r="I255" s="37">
        <v>45</v>
      </c>
      <c r="J255" s="37">
        <v>8.8587369918823242</v>
      </c>
      <c r="K255" s="37">
        <v>5240.53515625</v>
      </c>
      <c r="L255" s="37">
        <v>16.900000000000002</v>
      </c>
      <c r="M255" s="37">
        <v>109844.75442712734</v>
      </c>
      <c r="N255" s="37">
        <v>20</v>
      </c>
      <c r="O255" s="37">
        <v>5.1803730269541923E-2</v>
      </c>
    </row>
    <row r="256" spans="2:15" x14ac:dyDescent="0.2">
      <c r="B256" s="37">
        <v>45</v>
      </c>
      <c r="C256" s="37">
        <v>8.8573617935180664</v>
      </c>
      <c r="D256" s="37">
        <v>5240.66552734375</v>
      </c>
      <c r="E256" s="37">
        <v>17</v>
      </c>
      <c r="F256" s="37">
        <v>110443.36684548121</v>
      </c>
      <c r="G256" s="37">
        <v>20</v>
      </c>
      <c r="H256" s="37">
        <v>5.2086095551948756E-2</v>
      </c>
      <c r="I256" s="37">
        <v>45</v>
      </c>
      <c r="J256" s="37">
        <v>8.8573617935180664</v>
      </c>
      <c r="K256" s="37">
        <v>5240.66552734375</v>
      </c>
      <c r="L256" s="37">
        <v>17</v>
      </c>
      <c r="M256" s="37">
        <v>110443.36684434714</v>
      </c>
      <c r="N256" s="37">
        <v>20</v>
      </c>
      <c r="O256" s="37">
        <v>5.208609557062039E-2</v>
      </c>
    </row>
    <row r="257" spans="2:15" x14ac:dyDescent="0.2">
      <c r="B257" s="37">
        <v>45</v>
      </c>
      <c r="C257" s="37">
        <v>8.8559722900390625</v>
      </c>
      <c r="D257" s="37">
        <v>5240.77587890625</v>
      </c>
      <c r="E257" s="37">
        <v>17.100000000000001</v>
      </c>
      <c r="F257" s="37">
        <v>111041.58007388424</v>
      </c>
      <c r="G257" s="37">
        <v>20</v>
      </c>
      <c r="H257" s="37">
        <v>5.2368271281812019E-2</v>
      </c>
      <c r="I257" s="37">
        <v>45</v>
      </c>
      <c r="J257" s="37">
        <v>8.8559722900390625</v>
      </c>
      <c r="K257" s="37">
        <v>5240.77587890625</v>
      </c>
      <c r="L257" s="37">
        <v>17.100000000000001</v>
      </c>
      <c r="M257" s="37">
        <v>111034.8836705936</v>
      </c>
      <c r="N257" s="37">
        <v>20</v>
      </c>
      <c r="O257" s="37">
        <v>5.2365112448198532E-2</v>
      </c>
    </row>
    <row r="258" spans="2:15" x14ac:dyDescent="0.2">
      <c r="B258" s="37">
        <v>45</v>
      </c>
      <c r="C258" s="37">
        <v>8.8545751571655273</v>
      </c>
      <c r="D258" s="37">
        <v>5240.8740234375</v>
      </c>
      <c r="E258" s="37">
        <v>17.200000000000003</v>
      </c>
      <c r="F258" s="37">
        <v>111626.15650896673</v>
      </c>
      <c r="G258" s="37">
        <v>20</v>
      </c>
      <c r="H258" s="37">
        <v>5.26440138479283E-2</v>
      </c>
      <c r="I258" s="37">
        <v>45</v>
      </c>
      <c r="J258" s="37">
        <v>8.8545751571655273</v>
      </c>
      <c r="K258" s="37">
        <v>5240.8740234375</v>
      </c>
      <c r="L258" s="37">
        <v>17.200000000000003</v>
      </c>
      <c r="M258" s="37">
        <v>111632.85231331343</v>
      </c>
      <c r="N258" s="37">
        <v>20</v>
      </c>
      <c r="O258" s="37">
        <v>5.2647172626201603E-2</v>
      </c>
    </row>
    <row r="259" spans="2:15" x14ac:dyDescent="0.2">
      <c r="B259" s="37">
        <v>45</v>
      </c>
      <c r="C259" s="37">
        <v>8.853179931640625</v>
      </c>
      <c r="D259" s="37">
        <v>5240.9677734375</v>
      </c>
      <c r="E259" s="37">
        <v>17.3</v>
      </c>
      <c r="F259" s="37">
        <v>112197.25304253674</v>
      </c>
      <c r="G259" s="37">
        <v>20</v>
      </c>
      <c r="H259" s="37">
        <v>5.2913397578319303E-2</v>
      </c>
      <c r="I259" s="37">
        <v>45</v>
      </c>
      <c r="J259" s="37">
        <v>8.853179931640625</v>
      </c>
      <c r="K259" s="37">
        <v>5240.9677734375</v>
      </c>
      <c r="L259" s="37">
        <v>17.3</v>
      </c>
      <c r="M259" s="37">
        <v>112197.25289020946</v>
      </c>
      <c r="N259" s="37">
        <v>20</v>
      </c>
      <c r="O259" s="37">
        <v>5.2913397525962282E-2</v>
      </c>
    </row>
    <row r="260" spans="2:15" x14ac:dyDescent="0.2">
      <c r="B260" s="37">
        <v>45</v>
      </c>
      <c r="C260" s="37">
        <v>8.8517932891845703</v>
      </c>
      <c r="D260" s="37">
        <v>5241.0654296875</v>
      </c>
      <c r="E260" s="37">
        <v>17.400000000000002</v>
      </c>
      <c r="F260" s="37">
        <v>112734.94789619058</v>
      </c>
      <c r="G260" s="37">
        <v>20</v>
      </c>
      <c r="H260" s="37">
        <v>5.3167024689745934E-2</v>
      </c>
      <c r="I260" s="37">
        <v>45</v>
      </c>
      <c r="J260" s="37">
        <v>8.8517932891845703</v>
      </c>
      <c r="K260" s="37">
        <v>5241.0654296875</v>
      </c>
      <c r="L260" s="37">
        <v>17.400000000000002</v>
      </c>
      <c r="M260" s="37">
        <v>112734.94789421417</v>
      </c>
      <c r="N260" s="37">
        <v>20</v>
      </c>
      <c r="O260" s="37">
        <v>5.3167024708401157E-2</v>
      </c>
    </row>
    <row r="261" spans="2:15" x14ac:dyDescent="0.2">
      <c r="B261" s="37">
        <v>45</v>
      </c>
      <c r="C261" s="37">
        <v>8.8504219055175781</v>
      </c>
      <c r="D261" s="37">
        <v>5241.1748046875</v>
      </c>
      <c r="E261" s="37">
        <v>17.5</v>
      </c>
      <c r="F261" s="37">
        <v>113259.4872604228</v>
      </c>
      <c r="G261" s="37">
        <v>20</v>
      </c>
      <c r="H261" s="37">
        <v>5.3414445657550803E-2</v>
      </c>
      <c r="I261" s="37">
        <v>45</v>
      </c>
      <c r="J261" s="37">
        <v>8.8504219055175781</v>
      </c>
      <c r="K261" s="37">
        <v>5241.1748046875</v>
      </c>
      <c r="L261" s="37">
        <v>17.5</v>
      </c>
      <c r="M261" s="37">
        <v>113259.48725825374</v>
      </c>
      <c r="N261" s="37">
        <v>20</v>
      </c>
      <c r="O261" s="37">
        <v>5.341444567620638E-2</v>
      </c>
    </row>
    <row r="262" spans="2:15" x14ac:dyDescent="0.2">
      <c r="B262" s="37">
        <v>45</v>
      </c>
      <c r="C262" s="37">
        <v>8.8490705490112305</v>
      </c>
      <c r="D262" s="37">
        <v>5241.30126953125</v>
      </c>
      <c r="E262" s="37">
        <v>17.600000000000001</v>
      </c>
      <c r="F262" s="37">
        <v>113730.79949643438</v>
      </c>
      <c r="G262" s="37">
        <v>20</v>
      </c>
      <c r="H262" s="37">
        <v>5.3636758631711655E-2</v>
      </c>
      <c r="I262" s="37">
        <v>45</v>
      </c>
      <c r="J262" s="37">
        <v>8.8490705490112305</v>
      </c>
      <c r="K262" s="37">
        <v>5241.30126953125</v>
      </c>
      <c r="L262" s="37">
        <v>17.600000000000001</v>
      </c>
      <c r="M262" s="37">
        <v>113730.79949409237</v>
      </c>
      <c r="N262" s="37">
        <v>20</v>
      </c>
      <c r="O262" s="37">
        <v>5.3636758650367627E-2</v>
      </c>
    </row>
    <row r="263" spans="2:15" x14ac:dyDescent="0.2">
      <c r="B263" s="37">
        <v>45</v>
      </c>
      <c r="C263" s="37">
        <v>8.8477420806884766</v>
      </c>
      <c r="D263" s="37">
        <v>5241.44970703125</v>
      </c>
      <c r="E263" s="37">
        <v>17.700000000000003</v>
      </c>
      <c r="F263" s="37">
        <v>114155.6774460938</v>
      </c>
      <c r="G263" s="37">
        <v>20</v>
      </c>
      <c r="H263" s="37">
        <v>5.3837168828067945E-2</v>
      </c>
      <c r="I263" s="37">
        <v>45</v>
      </c>
      <c r="J263" s="37">
        <v>8.8477420806884766</v>
      </c>
      <c r="K263" s="37">
        <v>5241.44970703125</v>
      </c>
      <c r="L263" s="37">
        <v>17.700000000000003</v>
      </c>
      <c r="M263" s="37">
        <v>114155.6773742368</v>
      </c>
      <c r="N263" s="37">
        <v>20</v>
      </c>
      <c r="O263" s="37">
        <v>5.3837168813999775E-2</v>
      </c>
    </row>
    <row r="264" spans="2:15" x14ac:dyDescent="0.2">
      <c r="B264" s="37">
        <v>45</v>
      </c>
      <c r="C264" s="37">
        <v>8.8464384078979492</v>
      </c>
      <c r="D264" s="37">
        <v>5241.62109375</v>
      </c>
      <c r="E264" s="37">
        <v>17.8</v>
      </c>
      <c r="F264" s="37">
        <v>114547.53622328435</v>
      </c>
      <c r="G264" s="37">
        <v>20</v>
      </c>
      <c r="H264" s="37">
        <v>5.4022002457247781E-2</v>
      </c>
      <c r="I264" s="37">
        <v>45</v>
      </c>
      <c r="J264" s="37">
        <v>8.8464384078979492</v>
      </c>
      <c r="K264" s="37">
        <v>5241.62109375</v>
      </c>
      <c r="L264" s="37">
        <v>17.8</v>
      </c>
      <c r="M264" s="37">
        <v>114547.53622064345</v>
      </c>
      <c r="N264" s="37">
        <v>20</v>
      </c>
      <c r="O264" s="37">
        <v>5.4022002475904822E-2</v>
      </c>
    </row>
    <row r="265" spans="2:15" x14ac:dyDescent="0.2">
      <c r="B265" s="37">
        <v>45</v>
      </c>
      <c r="C265" s="37">
        <v>8.8451576232910156</v>
      </c>
      <c r="D265" s="37">
        <v>5241.8154296875</v>
      </c>
      <c r="E265" s="37">
        <v>17.900000000000002</v>
      </c>
      <c r="F265" s="37">
        <v>114859.49583728037</v>
      </c>
      <c r="G265" s="37">
        <v>20</v>
      </c>
      <c r="H265" s="37">
        <v>5.4169148508875636E-2</v>
      </c>
      <c r="I265" s="37">
        <v>45</v>
      </c>
      <c r="J265" s="37">
        <v>8.8451576232910156</v>
      </c>
      <c r="K265" s="37">
        <v>5241.8154296875</v>
      </c>
      <c r="L265" s="37">
        <v>17.900000000000002</v>
      </c>
      <c r="M265" s="37">
        <v>114859.49574657621</v>
      </c>
      <c r="N265" s="37">
        <v>20</v>
      </c>
      <c r="O265" s="37">
        <v>5.4169148486050089E-2</v>
      </c>
    </row>
    <row r="266" spans="2:15" x14ac:dyDescent="0.2">
      <c r="B266" s="37">
        <v>45</v>
      </c>
      <c r="C266" s="37">
        <v>8.8438959121704102</v>
      </c>
      <c r="D266" s="37">
        <v>5242.0283203125</v>
      </c>
      <c r="E266" s="37">
        <v>18</v>
      </c>
      <c r="F266" s="37">
        <v>115131.64930717747</v>
      </c>
      <c r="G266" s="37">
        <v>20</v>
      </c>
      <c r="H266" s="37">
        <v>5.4297517393662648E-2</v>
      </c>
      <c r="I266" s="37">
        <v>45</v>
      </c>
      <c r="J266" s="37">
        <v>8.8438959121704102</v>
      </c>
      <c r="K266" s="37">
        <v>5242.0283203125</v>
      </c>
      <c r="L266" s="37">
        <v>18</v>
      </c>
      <c r="M266" s="37">
        <v>115131.64921599771</v>
      </c>
      <c r="N266" s="37">
        <v>20</v>
      </c>
      <c r="O266" s="37">
        <v>5.4297517370661345E-2</v>
      </c>
    </row>
    <row r="267" spans="2:15" x14ac:dyDescent="0.2">
      <c r="B267" s="37">
        <v>45</v>
      </c>
      <c r="C267" s="37">
        <v>8.8426475524902344</v>
      </c>
      <c r="D267" s="37">
        <v>5242.25537109375</v>
      </c>
      <c r="E267" s="37">
        <v>18.100000000000001</v>
      </c>
      <c r="F267" s="37">
        <v>115350.5101621072</v>
      </c>
      <c r="G267" s="37">
        <v>20</v>
      </c>
      <c r="H267" s="37">
        <v>5.4400749818521291E-2</v>
      </c>
      <c r="I267" s="37">
        <v>45</v>
      </c>
      <c r="J267" s="37">
        <v>8.8426475524902344</v>
      </c>
      <c r="K267" s="37">
        <v>5242.25537109375</v>
      </c>
      <c r="L267" s="37">
        <v>18.100000000000001</v>
      </c>
      <c r="M267" s="37">
        <v>115350.51024730247</v>
      </c>
      <c r="N267" s="37">
        <v>20</v>
      </c>
      <c r="O267" s="37">
        <v>5.4400749878746088E-2</v>
      </c>
    </row>
    <row r="268" spans="2:15" x14ac:dyDescent="0.2">
      <c r="B268" s="37">
        <v>45</v>
      </c>
      <c r="C268" s="37">
        <v>8.8414077758789062</v>
      </c>
      <c r="D268" s="37">
        <v>5242.48974609375</v>
      </c>
      <c r="E268" s="37">
        <v>18.200000000000003</v>
      </c>
      <c r="F268" s="37">
        <v>115502.5526776544</v>
      </c>
      <c r="G268" s="37">
        <v>20</v>
      </c>
      <c r="H268" s="37">
        <v>5.4472463623721025E-2</v>
      </c>
      <c r="I268" s="37">
        <v>45</v>
      </c>
      <c r="J268" s="37">
        <v>8.8414077758789062</v>
      </c>
      <c r="K268" s="37">
        <v>5242.48974609375</v>
      </c>
      <c r="L268" s="37">
        <v>18.200000000000003</v>
      </c>
      <c r="M268" s="37">
        <v>115502.55269336015</v>
      </c>
      <c r="N268" s="37">
        <v>20</v>
      </c>
      <c r="O268" s="37">
        <v>5.4472463651191121E-2</v>
      </c>
    </row>
    <row r="269" spans="2:15" x14ac:dyDescent="0.2">
      <c r="B269" s="37">
        <v>45</v>
      </c>
      <c r="C269" s="37">
        <v>8.8401679992675781</v>
      </c>
      <c r="D269" s="37">
        <v>5242.72509765625</v>
      </c>
      <c r="E269" s="37">
        <v>18.3</v>
      </c>
      <c r="F269" s="37">
        <v>115574.25699103478</v>
      </c>
      <c r="G269" s="37">
        <v>20</v>
      </c>
      <c r="H269" s="37">
        <v>5.4506280842260002E-2</v>
      </c>
      <c r="I269" s="37">
        <v>45</v>
      </c>
      <c r="J269" s="37">
        <v>8.8401679992675781</v>
      </c>
      <c r="K269" s="37">
        <v>5242.72509765625</v>
      </c>
      <c r="L269" s="37">
        <v>18.3</v>
      </c>
      <c r="M269" s="37">
        <v>115574.2569208456</v>
      </c>
      <c r="N269" s="37">
        <v>20</v>
      </c>
      <c r="O269" s="37">
        <v>5.4506280829228565E-2</v>
      </c>
    </row>
    <row r="270" spans="2:15" x14ac:dyDescent="0.2">
      <c r="B270" s="37">
        <v>45</v>
      </c>
      <c r="C270" s="37">
        <v>8.8389225006103516</v>
      </c>
      <c r="D270" s="37">
        <v>5242.95556640625</v>
      </c>
      <c r="E270" s="37">
        <v>18.400000000000002</v>
      </c>
      <c r="F270" s="37">
        <v>115592.28715992779</v>
      </c>
      <c r="G270" s="37">
        <v>20</v>
      </c>
      <c r="H270" s="37">
        <v>5.4514780955524665E-2</v>
      </c>
      <c r="I270" s="37">
        <v>45</v>
      </c>
      <c r="J270" s="37">
        <v>8.8389225006103516</v>
      </c>
      <c r="K270" s="37">
        <v>5242.95556640625</v>
      </c>
      <c r="L270" s="37">
        <v>18.400000000000002</v>
      </c>
      <c r="M270" s="37">
        <v>115592.28715691141</v>
      </c>
      <c r="N270" s="37">
        <v>20</v>
      </c>
      <c r="O270" s="37">
        <v>5.4514780974195126E-2</v>
      </c>
    </row>
    <row r="271" spans="2:15" x14ac:dyDescent="0.2">
      <c r="B271" s="37">
        <v>45</v>
      </c>
      <c r="C271" s="37">
        <v>8.8376655578613281</v>
      </c>
      <c r="D271" s="37">
        <v>5243.17626953125</v>
      </c>
      <c r="E271" s="37">
        <v>18.5</v>
      </c>
      <c r="F271" s="37">
        <v>115543.15044984671</v>
      </c>
      <c r="G271" s="37">
        <v>20</v>
      </c>
      <c r="H271" s="37">
        <v>5.4491600254414824E-2</v>
      </c>
      <c r="I271" s="37">
        <v>45</v>
      </c>
      <c r="J271" s="37">
        <v>8.8376655578613281</v>
      </c>
      <c r="K271" s="37">
        <v>5243.17626953125</v>
      </c>
      <c r="L271" s="37">
        <v>18.5</v>
      </c>
      <c r="M271" s="37">
        <v>115543.15036522917</v>
      </c>
      <c r="N271" s="37">
        <v>20</v>
      </c>
      <c r="O271" s="37">
        <v>5.4491600234599917E-2</v>
      </c>
    </row>
    <row r="272" spans="2:15" x14ac:dyDescent="0.2">
      <c r="B272" s="37">
        <v>45</v>
      </c>
      <c r="C272" s="37">
        <v>8.8363943099975586</v>
      </c>
      <c r="D272" s="37">
        <v>5243.3828125</v>
      </c>
      <c r="E272" s="37">
        <v>18.600000000000001</v>
      </c>
      <c r="F272" s="37">
        <v>115440.15278992587</v>
      </c>
      <c r="G272" s="37">
        <v>20</v>
      </c>
      <c r="H272" s="37">
        <v>5.4443014551729951E-2</v>
      </c>
      <c r="I272" s="37">
        <v>45</v>
      </c>
      <c r="J272" s="37">
        <v>8.8363943099975586</v>
      </c>
      <c r="K272" s="37">
        <v>5243.3828125</v>
      </c>
      <c r="L272" s="37">
        <v>18.600000000000001</v>
      </c>
      <c r="M272" s="37">
        <v>115440.15278696874</v>
      </c>
      <c r="N272" s="37">
        <v>20</v>
      </c>
      <c r="O272" s="37">
        <v>5.4443014570410717E-2</v>
      </c>
    </row>
    <row r="273" spans="2:15" x14ac:dyDescent="0.2">
      <c r="B273" s="37">
        <v>45</v>
      </c>
      <c r="C273" s="37">
        <v>8.8351039886474609</v>
      </c>
      <c r="D273" s="37">
        <v>5243.5751953125</v>
      </c>
      <c r="E273" s="37">
        <v>18.700000000000003</v>
      </c>
      <c r="F273" s="37">
        <v>115256.513547657</v>
      </c>
      <c r="G273" s="37">
        <v>20</v>
      </c>
      <c r="H273" s="37">
        <v>5.4356389145784778E-2</v>
      </c>
      <c r="I273" s="37">
        <v>45</v>
      </c>
      <c r="J273" s="37">
        <v>8.8351039886474609</v>
      </c>
      <c r="K273" s="37">
        <v>5243.5751953125</v>
      </c>
      <c r="L273" s="37">
        <v>18.700000000000003</v>
      </c>
      <c r="M273" s="37">
        <v>115269.90541168272</v>
      </c>
      <c r="N273" s="37">
        <v>20</v>
      </c>
      <c r="O273" s="37">
        <v>5.4362706648166378E-2</v>
      </c>
    </row>
    <row r="274" spans="2:15" x14ac:dyDescent="0.2">
      <c r="B274" s="37">
        <v>45</v>
      </c>
      <c r="C274" s="37">
        <v>8.8337955474853516</v>
      </c>
      <c r="D274" s="37">
        <v>5243.75244140625</v>
      </c>
      <c r="E274" s="37">
        <v>18.8</v>
      </c>
      <c r="F274" s="37">
        <v>115018.99449527633</v>
      </c>
      <c r="G274" s="37">
        <v>20</v>
      </c>
      <c r="H274" s="37">
        <v>5.4244349795785476E-2</v>
      </c>
      <c r="I274" s="37">
        <v>45</v>
      </c>
      <c r="J274" s="37">
        <v>8.8337955474853516</v>
      </c>
      <c r="K274" s="37">
        <v>5243.7529296875</v>
      </c>
      <c r="L274" s="37">
        <v>18.8</v>
      </c>
      <c r="M274" s="37">
        <v>115019.00426318892</v>
      </c>
      <c r="N274" s="37">
        <v>20</v>
      </c>
      <c r="O274" s="37">
        <v>5.4244354423292507E-2</v>
      </c>
    </row>
    <row r="275" spans="2:15" x14ac:dyDescent="0.2">
      <c r="B275" s="37">
        <v>45</v>
      </c>
      <c r="C275" s="37">
        <v>8.8324689865112305</v>
      </c>
      <c r="D275" s="37">
        <v>5243.9189453125</v>
      </c>
      <c r="E275" s="37">
        <v>18.900000000000002</v>
      </c>
      <c r="F275" s="37">
        <v>114754.47303180156</v>
      </c>
      <c r="G275" s="37">
        <v>20</v>
      </c>
      <c r="H275" s="37">
        <v>5.4119573367018968E-2</v>
      </c>
      <c r="I275" s="37">
        <v>45</v>
      </c>
      <c r="J275" s="37">
        <v>8.8324689865112305</v>
      </c>
      <c r="K275" s="37">
        <v>5243.9189453125</v>
      </c>
      <c r="L275" s="37">
        <v>18.900000000000002</v>
      </c>
      <c r="M275" s="37">
        <v>114741.08340669349</v>
      </c>
      <c r="N275" s="37">
        <v>20</v>
      </c>
      <c r="O275" s="37">
        <v>5.4113255894991691E-2</v>
      </c>
    </row>
    <row r="276" spans="2:15" x14ac:dyDescent="0.2">
      <c r="B276" s="37">
        <v>45</v>
      </c>
      <c r="C276" s="37">
        <v>8.8311271667480469</v>
      </c>
      <c r="D276" s="37">
        <v>5244.07763671875</v>
      </c>
      <c r="E276" s="37">
        <v>19</v>
      </c>
      <c r="F276" s="37">
        <v>114409.43423794702</v>
      </c>
      <c r="G276" s="37">
        <v>20</v>
      </c>
      <c r="H276" s="37">
        <v>5.395681796254919E-2</v>
      </c>
      <c r="I276" s="37">
        <v>45</v>
      </c>
      <c r="J276" s="37">
        <v>8.8311271667480469</v>
      </c>
      <c r="K276" s="37">
        <v>5244.07763671875</v>
      </c>
      <c r="L276" s="37">
        <v>19</v>
      </c>
      <c r="M276" s="37">
        <v>114409.43429745873</v>
      </c>
      <c r="N276" s="37">
        <v>20</v>
      </c>
      <c r="O276" s="37">
        <v>5.3956818010515509E-2</v>
      </c>
    </row>
    <row r="277" spans="2:15" x14ac:dyDescent="0.2">
      <c r="B277" s="37">
        <v>45</v>
      </c>
      <c r="C277" s="37">
        <v>8.8297748565673828</v>
      </c>
      <c r="D277" s="37">
        <v>5244.2353515625</v>
      </c>
      <c r="E277" s="37">
        <v>19.100000000000001</v>
      </c>
      <c r="F277" s="37">
        <v>114037.59236977258</v>
      </c>
      <c r="G277" s="37">
        <v>20</v>
      </c>
      <c r="H277" s="37">
        <v>5.3781418498076827E-2</v>
      </c>
      <c r="I277" s="37">
        <v>45</v>
      </c>
      <c r="J277" s="37">
        <v>8.8297748565673828</v>
      </c>
      <c r="K277" s="37">
        <v>5244.2353515625</v>
      </c>
      <c r="L277" s="37">
        <v>19.100000000000001</v>
      </c>
      <c r="M277" s="37">
        <v>114037.59236733912</v>
      </c>
      <c r="N277" s="37">
        <v>20</v>
      </c>
      <c r="O277" s="37">
        <v>5.378141851676066E-2</v>
      </c>
    </row>
    <row r="278" spans="2:15" x14ac:dyDescent="0.2">
      <c r="B278" s="37">
        <v>45</v>
      </c>
      <c r="C278" s="37">
        <v>8.8284139633178711</v>
      </c>
      <c r="D278" s="37">
        <v>5244.39697265625</v>
      </c>
      <c r="E278" s="37">
        <v>19.200000000000003</v>
      </c>
      <c r="F278" s="37">
        <v>113598.86181264407</v>
      </c>
      <c r="G278" s="37">
        <v>20</v>
      </c>
      <c r="H278" s="37">
        <v>5.3574468961102441E-2</v>
      </c>
      <c r="I278" s="37">
        <v>45</v>
      </c>
      <c r="J278" s="37">
        <v>8.8284139633178711</v>
      </c>
      <c r="K278" s="37">
        <v>5244.39697265625</v>
      </c>
      <c r="L278" s="37">
        <v>19.200000000000003</v>
      </c>
      <c r="M278" s="37">
        <v>113612.25407158084</v>
      </c>
      <c r="N278" s="37">
        <v>20</v>
      </c>
      <c r="O278" s="37">
        <v>5.35807864804793E-2</v>
      </c>
    </row>
    <row r="279" spans="2:15" x14ac:dyDescent="0.2">
      <c r="B279" s="37">
        <v>45</v>
      </c>
      <c r="C279" s="37">
        <v>8.8270492553710937</v>
      </c>
      <c r="D279" s="37">
        <v>5244.568359375</v>
      </c>
      <c r="E279" s="37">
        <v>19.3</v>
      </c>
      <c r="F279" s="37">
        <v>113160.32783416373</v>
      </c>
      <c r="G279" s="37">
        <v>20</v>
      </c>
      <c r="H279" s="37">
        <v>5.3367612528600637E-2</v>
      </c>
      <c r="I279" s="37">
        <v>45</v>
      </c>
      <c r="J279" s="37">
        <v>8.8270492553710937</v>
      </c>
      <c r="K279" s="37">
        <v>5244.568359375</v>
      </c>
      <c r="L279" s="37">
        <v>19.3</v>
      </c>
      <c r="M279" s="37">
        <v>113160.32786230653</v>
      </c>
      <c r="N279" s="37">
        <v>20</v>
      </c>
      <c r="O279" s="37">
        <v>5.3367612561546908E-2</v>
      </c>
    </row>
    <row r="280" spans="2:15" x14ac:dyDescent="0.2">
      <c r="B280" s="37">
        <v>45</v>
      </c>
      <c r="C280" s="37">
        <v>8.8256826400756836</v>
      </c>
      <c r="D280" s="37">
        <v>5244.75390625</v>
      </c>
      <c r="E280" s="37">
        <v>19.400000000000002</v>
      </c>
      <c r="F280" s="37">
        <v>112695.29574664548</v>
      </c>
      <c r="G280" s="37">
        <v>20</v>
      </c>
      <c r="H280" s="37">
        <v>5.3148255925781346E-2</v>
      </c>
      <c r="I280" s="37">
        <v>45</v>
      </c>
      <c r="J280" s="37">
        <v>8.8256826400756836</v>
      </c>
      <c r="K280" s="37">
        <v>5244.75390625</v>
      </c>
      <c r="L280" s="37">
        <v>19.400000000000002</v>
      </c>
      <c r="M280" s="37">
        <v>112695.29575836535</v>
      </c>
      <c r="N280" s="37">
        <v>20</v>
      </c>
      <c r="O280" s="37">
        <v>5.3148255950904978E-2</v>
      </c>
    </row>
    <row r="281" spans="2:15" x14ac:dyDescent="0.2">
      <c r="B281" s="37">
        <v>45</v>
      </c>
      <c r="C281" s="37">
        <v>8.8243160247802734</v>
      </c>
      <c r="D281" s="37">
        <v>5244.95654296875</v>
      </c>
      <c r="E281" s="37">
        <v>19.5</v>
      </c>
      <c r="F281" s="37">
        <v>112190.42942372141</v>
      </c>
      <c r="G281" s="37">
        <v>20</v>
      </c>
      <c r="H281" s="37">
        <v>5.2910109507974368E-2</v>
      </c>
      <c r="I281" s="37">
        <v>45</v>
      </c>
      <c r="J281" s="37">
        <v>8.8243160247802734</v>
      </c>
      <c r="K281" s="37">
        <v>5244.95654296875</v>
      </c>
      <c r="L281" s="37">
        <v>19.5</v>
      </c>
      <c r="M281" s="37">
        <v>112190.4294219755</v>
      </c>
      <c r="N281" s="37">
        <v>20</v>
      </c>
      <c r="O281" s="37">
        <v>5.2910109526658623E-2</v>
      </c>
    </row>
    <row r="282" spans="2:15" x14ac:dyDescent="0.2">
      <c r="B282" s="37">
        <v>45</v>
      </c>
      <c r="C282" s="37">
        <v>8.8229484558105469</v>
      </c>
      <c r="D282" s="37">
        <v>5245.17626953125</v>
      </c>
      <c r="E282" s="37">
        <v>19.600000000000001</v>
      </c>
      <c r="F282" s="37">
        <v>111699.30215840113</v>
      </c>
      <c r="G282" s="37">
        <v>20</v>
      </c>
      <c r="H282" s="37">
        <v>5.2678443237682018E-2</v>
      </c>
      <c r="I282" s="37">
        <v>45</v>
      </c>
      <c r="J282" s="37">
        <v>8.8229484558105469</v>
      </c>
      <c r="K282" s="37">
        <v>5245.17626953125</v>
      </c>
      <c r="L282" s="37">
        <v>19.600000000000001</v>
      </c>
      <c r="M282" s="37">
        <v>111685.90829304539</v>
      </c>
      <c r="N282" s="37">
        <v>20</v>
      </c>
      <c r="O282" s="37">
        <v>5.2672125743106972E-2</v>
      </c>
    </row>
    <row r="283" spans="2:15" x14ac:dyDescent="0.2">
      <c r="B283" s="37">
        <v>45</v>
      </c>
      <c r="C283" s="37">
        <v>8.8215789794921875</v>
      </c>
      <c r="D283" s="37">
        <v>5245.41162109375</v>
      </c>
      <c r="E283" s="37">
        <v>19.700000000000003</v>
      </c>
      <c r="F283" s="37">
        <v>111208.4903110935</v>
      </c>
      <c r="G283" s="37">
        <v>20</v>
      </c>
      <c r="H283" s="37">
        <v>5.2446925658563473E-2</v>
      </c>
      <c r="I283" s="37">
        <v>45</v>
      </c>
      <c r="J283" s="37">
        <v>8.8215789794921875</v>
      </c>
      <c r="K283" s="37">
        <v>5245.41162109375</v>
      </c>
      <c r="L283" s="37">
        <v>19.700000000000003</v>
      </c>
      <c r="M283" s="37">
        <v>111208.49030971222</v>
      </c>
      <c r="N283" s="37">
        <v>20</v>
      </c>
      <c r="O283" s="37">
        <v>5.2446925677244953E-2</v>
      </c>
    </row>
    <row r="284" spans="2:15" x14ac:dyDescent="0.2">
      <c r="B284" s="37">
        <v>45</v>
      </c>
      <c r="C284" s="37">
        <v>8.8202028274536133</v>
      </c>
      <c r="D284" s="37">
        <v>5245.65966796875</v>
      </c>
      <c r="E284" s="37">
        <v>19.8</v>
      </c>
      <c r="F284" s="37">
        <v>110691.15014644891</v>
      </c>
      <c r="G284" s="37">
        <v>20</v>
      </c>
      <c r="H284" s="37">
        <v>5.2202893886694891E-2</v>
      </c>
      <c r="I284" s="37">
        <v>45</v>
      </c>
      <c r="J284" s="37">
        <v>8.8202028274536133</v>
      </c>
      <c r="K284" s="37">
        <v>5245.65966796875</v>
      </c>
      <c r="L284" s="37">
        <v>19.8</v>
      </c>
      <c r="M284" s="37">
        <v>110691.15012706196</v>
      </c>
      <c r="N284" s="37">
        <v>20</v>
      </c>
      <c r="O284" s="37">
        <v>5.2202893896792987E-2</v>
      </c>
    </row>
    <row r="285" spans="2:15" x14ac:dyDescent="0.2">
      <c r="B285" s="37">
        <v>45</v>
      </c>
      <c r="C285" s="37">
        <v>8.8188152313232422</v>
      </c>
      <c r="D285" s="37">
        <v>5245.91455078125</v>
      </c>
      <c r="E285" s="37">
        <v>19.900000000000002</v>
      </c>
      <c r="F285" s="37">
        <v>110200.73554677819</v>
      </c>
      <c r="G285" s="37">
        <v>20</v>
      </c>
      <c r="H285" s="37">
        <v>5.1971562239608228E-2</v>
      </c>
      <c r="I285" s="37">
        <v>45</v>
      </c>
      <c r="J285" s="37">
        <v>8.8188152313232422</v>
      </c>
      <c r="K285" s="37">
        <v>5245.91455078125</v>
      </c>
      <c r="L285" s="37">
        <v>19.900000000000002</v>
      </c>
      <c r="M285" s="37">
        <v>110200.73554577261</v>
      </c>
      <c r="N285" s="37">
        <v>20</v>
      </c>
      <c r="O285" s="37">
        <v>5.1971562258291526E-2</v>
      </c>
    </row>
    <row r="286" spans="2:15" x14ac:dyDescent="0.2">
      <c r="B286" s="37">
        <v>45</v>
      </c>
      <c r="C286" s="37">
        <v>8.8174104690551758</v>
      </c>
      <c r="D286" s="37">
        <v>5246.17041015625</v>
      </c>
      <c r="E286" s="37">
        <v>20</v>
      </c>
      <c r="F286" s="37">
        <v>109710.34134328917</v>
      </c>
      <c r="G286" s="37">
        <v>20</v>
      </c>
      <c r="H286" s="37">
        <v>5.1740240013028974E-2</v>
      </c>
      <c r="I286" s="37">
        <v>45</v>
      </c>
      <c r="J286" s="37">
        <v>8.8174104690551758</v>
      </c>
      <c r="K286" s="37">
        <v>5246.17041015625</v>
      </c>
      <c r="L286" s="37">
        <v>20</v>
      </c>
      <c r="M286" s="37">
        <v>109710.34329615891</v>
      </c>
      <c r="N286" s="37">
        <v>20</v>
      </c>
      <c r="O286" s="37">
        <v>5.1740240035717699E-2</v>
      </c>
    </row>
    <row r="287" spans="2:15" x14ac:dyDescent="0.2">
      <c r="B287" s="37">
        <v>45</v>
      </c>
      <c r="C287" s="37">
        <v>8.815983772277832</v>
      </c>
      <c r="D287" s="37">
        <v>5246.42041015625</v>
      </c>
      <c r="E287" s="37">
        <v>20.100000000000001</v>
      </c>
      <c r="F287" s="37">
        <v>109273.4050813685</v>
      </c>
      <c r="G287" s="37">
        <v>20</v>
      </c>
      <c r="H287" s="37">
        <v>5.1534132270643122E-2</v>
      </c>
      <c r="I287" s="37">
        <v>45</v>
      </c>
      <c r="J287" s="37">
        <v>8.815983772277832</v>
      </c>
      <c r="K287" s="37">
        <v>5246.42041015625</v>
      </c>
      <c r="L287" s="37">
        <v>20.100000000000001</v>
      </c>
      <c r="M287" s="37">
        <v>109273.40508070853</v>
      </c>
      <c r="N287" s="37">
        <v>20</v>
      </c>
      <c r="O287" s="37">
        <v>5.1534132289334865E-2</v>
      </c>
    </row>
    <row r="288" spans="2:15" x14ac:dyDescent="0.2">
      <c r="B288" s="37">
        <v>45</v>
      </c>
      <c r="C288" s="37">
        <v>8.8145275115966797</v>
      </c>
      <c r="D288" s="37">
        <v>5246.65771484375</v>
      </c>
      <c r="E288" s="37">
        <v>20.200000000000003</v>
      </c>
      <c r="F288" s="37">
        <v>108822.81990471753</v>
      </c>
      <c r="G288" s="37">
        <v>20</v>
      </c>
      <c r="H288" s="37">
        <v>5.1321586514348164E-2</v>
      </c>
      <c r="I288" s="37">
        <v>45</v>
      </c>
      <c r="J288" s="37">
        <v>8.8145275115966797</v>
      </c>
      <c r="K288" s="37">
        <v>5246.65771484375</v>
      </c>
      <c r="L288" s="37">
        <v>20.200000000000003</v>
      </c>
      <c r="M288" s="37">
        <v>108822.81990348552</v>
      </c>
      <c r="N288" s="37">
        <v>20</v>
      </c>
      <c r="O288" s="37">
        <v>5.1321586532696091E-2</v>
      </c>
    </row>
    <row r="289" spans="2:15" x14ac:dyDescent="0.2">
      <c r="B289" s="37">
        <v>45</v>
      </c>
      <c r="C289" s="37">
        <v>8.8130388259887695</v>
      </c>
      <c r="D289" s="37">
        <v>5246.87744140625</v>
      </c>
      <c r="E289" s="37">
        <v>20.3</v>
      </c>
      <c r="F289" s="37">
        <v>108438.84859038473</v>
      </c>
      <c r="G289" s="37">
        <v>20</v>
      </c>
      <c r="H289" s="37">
        <v>5.1140461388759051E-2</v>
      </c>
      <c r="I289" s="37">
        <v>45</v>
      </c>
      <c r="J289" s="37">
        <v>8.8130388259887695</v>
      </c>
      <c r="K289" s="37">
        <v>5246.87744140625</v>
      </c>
      <c r="L289" s="37">
        <v>20.3</v>
      </c>
      <c r="M289" s="37">
        <v>108438.84858452019</v>
      </c>
      <c r="N289" s="37">
        <v>20</v>
      </c>
      <c r="O289" s="37">
        <v>5.1140461404857535E-2</v>
      </c>
    </row>
    <row r="290" spans="2:15" x14ac:dyDescent="0.2">
      <c r="B290" s="37">
        <v>45</v>
      </c>
      <c r="C290" s="37">
        <v>8.8115139007568359</v>
      </c>
      <c r="D290" s="37">
        <v>5247.076171875</v>
      </c>
      <c r="E290" s="37">
        <v>20.400000000000002</v>
      </c>
      <c r="F290" s="37">
        <v>108067.84796562888</v>
      </c>
      <c r="G290" s="37">
        <v>20</v>
      </c>
      <c r="H290" s="37">
        <v>5.0965454367091864E-2</v>
      </c>
      <c r="I290" s="37">
        <v>45</v>
      </c>
      <c r="J290" s="37">
        <v>8.8115139007568359</v>
      </c>
      <c r="K290" s="37">
        <v>5247.076171875</v>
      </c>
      <c r="L290" s="37">
        <v>20.400000000000002</v>
      </c>
      <c r="M290" s="37">
        <v>108067.84796193991</v>
      </c>
      <c r="N290" s="37">
        <v>20</v>
      </c>
      <c r="O290" s="37">
        <v>5.0965454384154112E-2</v>
      </c>
    </row>
    <row r="291" spans="2:15" x14ac:dyDescent="0.2">
      <c r="B291" s="37">
        <v>45</v>
      </c>
      <c r="C291" s="37">
        <v>8.8099527359008789</v>
      </c>
      <c r="D291" s="37">
        <v>5247.2529296875</v>
      </c>
      <c r="E291" s="37">
        <v>20.5</v>
      </c>
      <c r="F291" s="37">
        <v>107763.37298614685</v>
      </c>
      <c r="G291" s="37">
        <v>20</v>
      </c>
      <c r="H291" s="37">
        <v>5.0821826187421801E-2</v>
      </c>
      <c r="I291" s="37">
        <v>45</v>
      </c>
      <c r="J291" s="37">
        <v>8.8099527359008789</v>
      </c>
      <c r="K291" s="37">
        <v>5247.2529296875</v>
      </c>
      <c r="L291" s="37">
        <v>20.5</v>
      </c>
      <c r="M291" s="37">
        <v>107763.37298605002</v>
      </c>
      <c r="N291" s="37">
        <v>20</v>
      </c>
      <c r="O291" s="37">
        <v>5.082182620612536E-2</v>
      </c>
    </row>
    <row r="292" spans="2:15" x14ac:dyDescent="0.2">
      <c r="B292" s="37">
        <v>45</v>
      </c>
      <c r="C292" s="37">
        <v>8.8083572387695312</v>
      </c>
      <c r="D292" s="37">
        <v>5247.408203125</v>
      </c>
      <c r="E292" s="37">
        <v>20.6</v>
      </c>
      <c r="F292" s="37">
        <v>107458.46383514626</v>
      </c>
      <c r="G292" s="37">
        <v>20</v>
      </c>
      <c r="H292" s="37">
        <v>5.0677993934371744E-2</v>
      </c>
      <c r="I292" s="37">
        <v>45</v>
      </c>
      <c r="J292" s="37">
        <v>8.8083572387695312</v>
      </c>
      <c r="K292" s="37">
        <v>5247.408203125</v>
      </c>
      <c r="L292" s="37">
        <v>20.6</v>
      </c>
      <c r="M292" s="37">
        <v>107458.46382750347</v>
      </c>
      <c r="N292" s="37">
        <v>20</v>
      </c>
      <c r="O292" s="37">
        <v>5.0677993949465358E-2</v>
      </c>
    </row>
    <row r="293" spans="2:15" x14ac:dyDescent="0.2">
      <c r="B293" s="37">
        <v>45</v>
      </c>
      <c r="C293" s="37">
        <v>8.8067312240600586</v>
      </c>
      <c r="D293" s="37">
        <v>5247.5458984375</v>
      </c>
      <c r="E293" s="37">
        <v>20.700000000000003</v>
      </c>
      <c r="F293" s="37">
        <v>107246.95163088944</v>
      </c>
      <c r="G293" s="37">
        <v>20</v>
      </c>
      <c r="H293" s="37">
        <v>5.057821722329605E-2</v>
      </c>
      <c r="I293" s="37">
        <v>45</v>
      </c>
      <c r="J293" s="37">
        <v>8.8067312240600586</v>
      </c>
      <c r="K293" s="37">
        <v>5247.5458984375</v>
      </c>
      <c r="L293" s="37">
        <v>20.700000000000003</v>
      </c>
      <c r="M293" s="37">
        <v>107246.95163098526</v>
      </c>
      <c r="N293" s="37">
        <v>20</v>
      </c>
      <c r="O293" s="37">
        <v>5.0578217242000671E-2</v>
      </c>
    </row>
    <row r="294" spans="2:15" x14ac:dyDescent="0.2">
      <c r="B294" s="37">
        <v>45</v>
      </c>
      <c r="C294" s="37">
        <v>8.8050804138183594</v>
      </c>
      <c r="D294" s="37">
        <v>5247.67236328125</v>
      </c>
      <c r="E294" s="37">
        <v>20.8</v>
      </c>
      <c r="F294" s="37">
        <v>107062.00341769536</v>
      </c>
      <c r="G294" s="37">
        <v>20</v>
      </c>
      <c r="H294" s="37">
        <v>5.0490968787536228E-2</v>
      </c>
      <c r="I294" s="37">
        <v>45</v>
      </c>
      <c r="J294" s="37">
        <v>8.8050804138183594</v>
      </c>
      <c r="K294" s="37">
        <v>5247.67236328125</v>
      </c>
      <c r="L294" s="37">
        <v>20.8</v>
      </c>
      <c r="M294" s="37">
        <v>107075.39132858663</v>
      </c>
      <c r="N294" s="37">
        <v>20</v>
      </c>
      <c r="O294" s="37">
        <v>5.0497286307270683E-2</v>
      </c>
    </row>
    <row r="295" spans="2:15" x14ac:dyDescent="0.2">
      <c r="B295" s="37">
        <v>45</v>
      </c>
      <c r="C295" s="37">
        <v>8.8034114837646484</v>
      </c>
      <c r="D295" s="37">
        <v>5247.79443359375</v>
      </c>
      <c r="E295" s="37">
        <v>20.900000000000002</v>
      </c>
      <c r="F295" s="37">
        <v>106943.92023477651</v>
      </c>
      <c r="G295" s="37">
        <v>20</v>
      </c>
      <c r="H295" s="37">
        <v>5.0435266031585678E-2</v>
      </c>
      <c r="I295" s="37">
        <v>45</v>
      </c>
      <c r="J295" s="37">
        <v>8.8034114837646484</v>
      </c>
      <c r="K295" s="37">
        <v>5247.79443359375</v>
      </c>
      <c r="L295" s="37">
        <v>20.900000000000002</v>
      </c>
      <c r="M295" s="37">
        <v>106943.92022169699</v>
      </c>
      <c r="N295" s="37">
        <v>20</v>
      </c>
      <c r="O295" s="37">
        <v>5.0435266044020599E-2</v>
      </c>
    </row>
    <row r="296" spans="2:15" x14ac:dyDescent="0.2">
      <c r="B296" s="37">
        <v>45</v>
      </c>
      <c r="C296" s="37">
        <v>8.8017330169677734</v>
      </c>
      <c r="D296" s="37">
        <v>5247.92041015625</v>
      </c>
      <c r="E296" s="37">
        <v>21</v>
      </c>
      <c r="F296" s="37">
        <v>106866.10372871022</v>
      </c>
      <c r="G296" s="37">
        <v>20</v>
      </c>
      <c r="H296" s="37">
        <v>5.039855275366828E-2</v>
      </c>
      <c r="I296" s="37">
        <v>45</v>
      </c>
      <c r="J296" s="37">
        <v>8.8017330169677734</v>
      </c>
      <c r="K296" s="37">
        <v>5247.92041015625</v>
      </c>
      <c r="L296" s="37">
        <v>21</v>
      </c>
      <c r="M296" s="37">
        <v>106866.10372504759</v>
      </c>
      <c r="N296" s="37">
        <v>20</v>
      </c>
      <c r="O296" s="37">
        <v>5.0398552770526739E-2</v>
      </c>
    </row>
    <row r="297" spans="2:15" x14ac:dyDescent="0.2">
      <c r="B297" s="37">
        <v>45</v>
      </c>
      <c r="C297" s="37">
        <v>8.8000526428222656</v>
      </c>
      <c r="D297" s="37">
        <v>5248.05810546875</v>
      </c>
      <c r="E297" s="37">
        <v>21.1</v>
      </c>
      <c r="F297" s="37">
        <v>106855.48302973507</v>
      </c>
      <c r="G297" s="37">
        <v>20</v>
      </c>
      <c r="H297" s="37">
        <v>5.0393538130912553E-2</v>
      </c>
      <c r="I297" s="37">
        <v>45</v>
      </c>
      <c r="J297" s="37">
        <v>8.8000526428222656</v>
      </c>
      <c r="K297" s="37">
        <v>5248.05810546875</v>
      </c>
      <c r="L297" s="37">
        <v>21.1</v>
      </c>
      <c r="M297" s="37">
        <v>106855.48303149964</v>
      </c>
      <c r="N297" s="37">
        <v>20</v>
      </c>
      <c r="O297" s="37">
        <v>5.0393538150326392E-2</v>
      </c>
    </row>
    <row r="298" spans="2:15" x14ac:dyDescent="0.2">
      <c r="B298" s="37">
        <v>45</v>
      </c>
      <c r="C298" s="37">
        <v>8.7983779907226563</v>
      </c>
      <c r="D298" s="37">
        <v>5248.21533203125</v>
      </c>
      <c r="E298" s="37">
        <v>21.200000000000003</v>
      </c>
      <c r="F298" s="37">
        <v>106885.43639162675</v>
      </c>
      <c r="G298" s="37">
        <v>20</v>
      </c>
      <c r="H298" s="37">
        <v>5.0407661319445345E-2</v>
      </c>
      <c r="I298" s="37">
        <v>45</v>
      </c>
      <c r="J298" s="37">
        <v>8.7983779907226563</v>
      </c>
      <c r="K298" s="37">
        <v>5248.21533203125</v>
      </c>
      <c r="L298" s="37">
        <v>21.200000000000003</v>
      </c>
      <c r="M298" s="37">
        <v>106885.43639290363</v>
      </c>
      <c r="N298" s="37">
        <v>20</v>
      </c>
      <c r="O298" s="37">
        <v>5.040766133863088E-2</v>
      </c>
    </row>
    <row r="299" spans="2:15" x14ac:dyDescent="0.2">
      <c r="B299" s="37">
        <v>45</v>
      </c>
      <c r="C299" s="37">
        <v>8.7967138290405273</v>
      </c>
      <c r="D299" s="37">
        <v>5248.39697265625</v>
      </c>
      <c r="E299" s="37">
        <v>21.3</v>
      </c>
      <c r="F299" s="37">
        <v>106969.44941123202</v>
      </c>
      <c r="G299" s="37">
        <v>20</v>
      </c>
      <c r="H299" s="37">
        <v>5.0447286181222385E-2</v>
      </c>
      <c r="I299" s="37">
        <v>45</v>
      </c>
      <c r="J299" s="37">
        <v>8.7967138290405273</v>
      </c>
      <c r="K299" s="37">
        <v>5248.39697265625</v>
      </c>
      <c r="L299" s="37">
        <v>21.3</v>
      </c>
      <c r="M299" s="37">
        <v>106969.44941601589</v>
      </c>
      <c r="N299" s="37">
        <v>20</v>
      </c>
      <c r="O299" s="37">
        <v>5.0447286202074185E-2</v>
      </c>
    </row>
    <row r="300" spans="2:15" x14ac:dyDescent="0.2">
      <c r="B300" s="37">
        <v>45</v>
      </c>
      <c r="C300" s="37">
        <v>8.7950658798217773</v>
      </c>
      <c r="D300" s="37">
        <v>5248.6064453125</v>
      </c>
      <c r="E300" s="37">
        <v>21.400000000000002</v>
      </c>
      <c r="F300" s="37">
        <v>107107.59465837263</v>
      </c>
      <c r="G300" s="37">
        <v>20</v>
      </c>
      <c r="H300" s="37">
        <v>5.0512445160639248E-2</v>
      </c>
      <c r="I300" s="37">
        <v>45</v>
      </c>
      <c r="J300" s="37">
        <v>8.7950658798217773</v>
      </c>
      <c r="K300" s="37">
        <v>5248.6064453125</v>
      </c>
      <c r="L300" s="37">
        <v>21.400000000000002</v>
      </c>
      <c r="M300" s="37">
        <v>107107.59466179278</v>
      </c>
      <c r="N300" s="37">
        <v>20</v>
      </c>
      <c r="O300" s="37">
        <v>5.0512445180868837E-2</v>
      </c>
    </row>
    <row r="301" spans="2:15" x14ac:dyDescent="0.2">
      <c r="B301" s="37">
        <v>45</v>
      </c>
      <c r="C301" s="37">
        <v>8.7934350967407227</v>
      </c>
      <c r="D301" s="37">
        <v>5248.84521484375</v>
      </c>
      <c r="E301" s="37">
        <v>21.5</v>
      </c>
      <c r="F301" s="37">
        <v>107299.89780878725</v>
      </c>
      <c r="G301" s="37">
        <v>20</v>
      </c>
      <c r="H301" s="37">
        <v>5.060315216230693E-2</v>
      </c>
      <c r="I301" s="37">
        <v>45</v>
      </c>
      <c r="J301" s="37">
        <v>8.7934350967407227</v>
      </c>
      <c r="K301" s="37">
        <v>5248.84521484375</v>
      </c>
      <c r="L301" s="37">
        <v>21.5</v>
      </c>
      <c r="M301" s="37">
        <v>107299.89781107046</v>
      </c>
      <c r="N301" s="37">
        <v>20</v>
      </c>
      <c r="O301" s="37">
        <v>5.0603152182031805E-2</v>
      </c>
    </row>
    <row r="302" spans="2:15" x14ac:dyDescent="0.2">
      <c r="B302" s="37">
        <v>45</v>
      </c>
      <c r="C302" s="37">
        <v>8.7918205261230469</v>
      </c>
      <c r="D302" s="37">
        <v>5249.10986328125</v>
      </c>
      <c r="E302" s="37">
        <v>21.6</v>
      </c>
      <c r="F302" s="37">
        <v>107519.50781174286</v>
      </c>
      <c r="G302" s="37">
        <v>20</v>
      </c>
      <c r="H302" s="37">
        <v>5.0706739741884062E-2</v>
      </c>
      <c r="I302" s="37">
        <v>45</v>
      </c>
      <c r="J302" s="37">
        <v>8.7918205261230469</v>
      </c>
      <c r="K302" s="37">
        <v>5249.10986328125</v>
      </c>
      <c r="L302" s="37">
        <v>21.6</v>
      </c>
      <c r="M302" s="37">
        <v>107519.50781109881</v>
      </c>
      <c r="N302" s="37">
        <v>20</v>
      </c>
      <c r="O302" s="37">
        <v>5.0706739760265254E-2</v>
      </c>
    </row>
    <row r="303" spans="2:15" x14ac:dyDescent="0.2">
      <c r="B303" s="37">
        <v>45</v>
      </c>
      <c r="C303" s="37">
        <v>8.7902193069458008</v>
      </c>
      <c r="D303" s="37">
        <v>5249.396484375</v>
      </c>
      <c r="E303" s="37">
        <v>21.700000000000003</v>
      </c>
      <c r="F303" s="37">
        <v>107779.73401343338</v>
      </c>
      <c r="G303" s="37">
        <v>20</v>
      </c>
      <c r="H303" s="37">
        <v>5.08294883186148E-2</v>
      </c>
      <c r="I303" s="37">
        <v>45</v>
      </c>
      <c r="J303" s="37">
        <v>8.7902193069458008</v>
      </c>
      <c r="K303" s="37">
        <v>5249.396484375</v>
      </c>
      <c r="L303" s="37">
        <v>21.700000000000003</v>
      </c>
      <c r="M303" s="37">
        <v>107779.73401334642</v>
      </c>
      <c r="N303" s="37">
        <v>20</v>
      </c>
      <c r="O303" s="37">
        <v>5.0829488337303774E-2</v>
      </c>
    </row>
    <row r="304" spans="2:15" x14ac:dyDescent="0.2">
      <c r="B304" s="37">
        <v>45</v>
      </c>
      <c r="C304" s="37">
        <v>8.7886276245117187</v>
      </c>
      <c r="D304" s="37">
        <v>5249.69873046875</v>
      </c>
      <c r="E304" s="37">
        <v>21.8</v>
      </c>
      <c r="F304" s="37">
        <v>108080.45921109947</v>
      </c>
      <c r="G304" s="37">
        <v>20</v>
      </c>
      <c r="H304" s="37">
        <v>5.0971337655944277E-2</v>
      </c>
      <c r="I304" s="37">
        <v>45</v>
      </c>
      <c r="J304" s="37">
        <v>8.7886276245117187</v>
      </c>
      <c r="K304" s="37">
        <v>5249.69873046875</v>
      </c>
      <c r="L304" s="37">
        <v>21.8</v>
      </c>
      <c r="M304" s="37">
        <v>108080.4592074926</v>
      </c>
      <c r="N304" s="37">
        <v>20</v>
      </c>
      <c r="O304" s="37">
        <v>5.0971337673026314E-2</v>
      </c>
    </row>
    <row r="305" spans="2:15" x14ac:dyDescent="0.2">
      <c r="B305" s="37">
        <v>45</v>
      </c>
      <c r="C305" s="37">
        <v>8.7870388031005859</v>
      </c>
      <c r="D305" s="37">
        <v>5250.00732421875</v>
      </c>
      <c r="E305" s="37">
        <v>21.900000000000002</v>
      </c>
      <c r="F305" s="37">
        <v>108421.48684549938</v>
      </c>
      <c r="G305" s="37">
        <v>20</v>
      </c>
      <c r="H305" s="37">
        <v>5.1132199689166241E-2</v>
      </c>
      <c r="I305" s="37">
        <v>45</v>
      </c>
      <c r="J305" s="37">
        <v>8.7870388031005859</v>
      </c>
      <c r="K305" s="37">
        <v>5250.00732421875</v>
      </c>
      <c r="L305" s="37">
        <v>21.900000000000002</v>
      </c>
      <c r="M305" s="37">
        <v>108421.4868448535</v>
      </c>
      <c r="N305" s="37">
        <v>20</v>
      </c>
      <c r="O305" s="37">
        <v>5.1132199707705481E-2</v>
      </c>
    </row>
    <row r="306" spans="2:15" x14ac:dyDescent="0.2">
      <c r="B306" s="37">
        <v>45</v>
      </c>
      <c r="C306" s="37">
        <v>8.7854452133178711</v>
      </c>
      <c r="D306" s="37">
        <v>5250.31494140625</v>
      </c>
      <c r="E306" s="37">
        <v>22</v>
      </c>
      <c r="F306" s="37">
        <v>108789.28440764331</v>
      </c>
      <c r="G306" s="37">
        <v>20</v>
      </c>
      <c r="H306" s="37">
        <v>5.1305687414271016E-2</v>
      </c>
      <c r="I306" s="37">
        <v>45</v>
      </c>
      <c r="J306" s="37">
        <v>8.7854452133178711</v>
      </c>
      <c r="K306" s="37">
        <v>5250.31494140625</v>
      </c>
      <c r="L306" s="37">
        <v>22</v>
      </c>
      <c r="M306" s="37">
        <v>108775.89271758821</v>
      </c>
      <c r="N306" s="37">
        <v>20</v>
      </c>
      <c r="O306" s="37">
        <v>5.1299369929038663E-2</v>
      </c>
    </row>
    <row r="307" spans="2:15" x14ac:dyDescent="0.2">
      <c r="B307" s="37">
        <v>45</v>
      </c>
      <c r="C307" s="37">
        <v>8.7838420867919922</v>
      </c>
      <c r="D307" s="37">
        <v>5250.6123046875</v>
      </c>
      <c r="E307" s="37">
        <v>22.1</v>
      </c>
      <c r="F307" s="37">
        <v>109156.87586434338</v>
      </c>
      <c r="G307" s="37">
        <v>20</v>
      </c>
      <c r="H307" s="37">
        <v>5.1479077773214081E-2</v>
      </c>
      <c r="I307" s="37">
        <v>45</v>
      </c>
      <c r="J307" s="37">
        <v>8.7838420867919922</v>
      </c>
      <c r="K307" s="37">
        <v>5250.6123046875</v>
      </c>
      <c r="L307" s="37">
        <v>22.1</v>
      </c>
      <c r="M307" s="37">
        <v>109156.87586344371</v>
      </c>
      <c r="N307" s="37">
        <v>20</v>
      </c>
      <c r="O307" s="37">
        <v>5.1479077791766061E-2</v>
      </c>
    </row>
    <row r="308" spans="2:15" x14ac:dyDescent="0.2">
      <c r="B308" s="37">
        <v>45</v>
      </c>
      <c r="C308" s="37">
        <v>8.7822227478027344</v>
      </c>
      <c r="D308" s="37">
        <v>5250.89208984375</v>
      </c>
      <c r="E308" s="37">
        <v>22.200000000000003</v>
      </c>
      <c r="F308" s="37">
        <v>109550.89535657004</v>
      </c>
      <c r="G308" s="37">
        <v>20</v>
      </c>
      <c r="H308" s="37">
        <v>5.1664936267238427E-2</v>
      </c>
      <c r="I308" s="37">
        <v>45</v>
      </c>
      <c r="J308" s="37">
        <v>8.7822227478027344</v>
      </c>
      <c r="K308" s="37">
        <v>5250.89208984375</v>
      </c>
      <c r="L308" s="37">
        <v>22.200000000000003</v>
      </c>
      <c r="M308" s="37">
        <v>109550.89535570637</v>
      </c>
      <c r="N308" s="37">
        <v>20</v>
      </c>
      <c r="O308" s="37">
        <v>5.1664936285878413E-2</v>
      </c>
    </row>
    <row r="309" spans="2:15" x14ac:dyDescent="0.2">
      <c r="B309" s="37">
        <v>45</v>
      </c>
      <c r="C309" s="37">
        <v>8.780583381652832</v>
      </c>
      <c r="D309" s="37">
        <v>5251.14990234375</v>
      </c>
      <c r="E309" s="37">
        <v>22.3</v>
      </c>
      <c r="F309" s="37">
        <v>109957.8702013469</v>
      </c>
      <c r="G309" s="37">
        <v>20</v>
      </c>
      <c r="H309" s="37">
        <v>5.1856903710671177E-2</v>
      </c>
      <c r="I309" s="37">
        <v>45</v>
      </c>
      <c r="J309" s="37">
        <v>8.780583381652832</v>
      </c>
      <c r="K309" s="37">
        <v>5251.14990234375</v>
      </c>
      <c r="L309" s="37">
        <v>22.3</v>
      </c>
      <c r="M309" s="37">
        <v>109971.26650900589</v>
      </c>
      <c r="N309" s="37">
        <v>20</v>
      </c>
      <c r="O309" s="37">
        <v>5.1863221237091812E-2</v>
      </c>
    </row>
    <row r="310" spans="2:15" x14ac:dyDescent="0.2">
      <c r="B310" s="37">
        <v>45</v>
      </c>
      <c r="C310" s="37">
        <v>8.7789220809936523</v>
      </c>
      <c r="D310" s="37">
        <v>5251.3818359375</v>
      </c>
      <c r="E310" s="37">
        <v>22.400000000000002</v>
      </c>
      <c r="F310" s="37">
        <v>110364.32487235902</v>
      </c>
      <c r="G310" s="37">
        <v>20</v>
      </c>
      <c r="H310" s="37">
        <v>5.2048625530718352E-2</v>
      </c>
      <c r="I310" s="37">
        <v>45</v>
      </c>
      <c r="J310" s="37">
        <v>8.7789220809936523</v>
      </c>
      <c r="K310" s="37">
        <v>5251.3818359375</v>
      </c>
      <c r="L310" s="37">
        <v>22.400000000000002</v>
      </c>
      <c r="M310" s="37">
        <v>110377.71533423013</v>
      </c>
      <c r="N310" s="37">
        <v>20</v>
      </c>
      <c r="O310" s="37">
        <v>5.2054943052943947E-2</v>
      </c>
    </row>
    <row r="311" spans="2:15" x14ac:dyDescent="0.2">
      <c r="B311" s="37">
        <v>45</v>
      </c>
      <c r="C311" s="37">
        <v>8.7772378921508789</v>
      </c>
      <c r="D311" s="37">
        <v>5251.587890625</v>
      </c>
      <c r="E311" s="37">
        <v>22.5</v>
      </c>
      <c r="F311" s="37">
        <v>110783.65172620537</v>
      </c>
      <c r="G311" s="37">
        <v>20</v>
      </c>
      <c r="H311" s="37">
        <v>5.2246419257277209E-2</v>
      </c>
      <c r="I311" s="37">
        <v>45</v>
      </c>
      <c r="J311" s="37">
        <v>8.7772378921508789</v>
      </c>
      <c r="K311" s="37">
        <v>5251.587890625</v>
      </c>
      <c r="L311" s="37">
        <v>22.5</v>
      </c>
      <c r="M311" s="37">
        <v>110783.6517234202</v>
      </c>
      <c r="N311" s="37">
        <v>20</v>
      </c>
      <c r="O311" s="37">
        <v>5.224641927523134E-2</v>
      </c>
    </row>
    <row r="312" spans="2:15" x14ac:dyDescent="0.2">
      <c r="B312" s="37">
        <v>45</v>
      </c>
      <c r="C312" s="37">
        <v>8.7755327224731445</v>
      </c>
      <c r="D312" s="37">
        <v>5251.77099609375</v>
      </c>
      <c r="E312" s="37">
        <v>22.6</v>
      </c>
      <c r="F312" s="37">
        <v>111175.731431176</v>
      </c>
      <c r="G312" s="37">
        <v>20</v>
      </c>
      <c r="H312" s="37">
        <v>5.2431360194536147E-2</v>
      </c>
      <c r="I312" s="37">
        <v>45</v>
      </c>
      <c r="J312" s="37">
        <v>8.7755327224731445</v>
      </c>
      <c r="K312" s="37">
        <v>5251.77099609375</v>
      </c>
      <c r="L312" s="37">
        <v>22.6</v>
      </c>
      <c r="M312" s="37">
        <v>111189.12267651403</v>
      </c>
      <c r="N312" s="37">
        <v>20</v>
      </c>
      <c r="O312" s="37">
        <v>5.2437677716440291E-2</v>
      </c>
    </row>
    <row r="313" spans="2:15" x14ac:dyDescent="0.2">
      <c r="B313" s="37">
        <v>45</v>
      </c>
      <c r="C313" s="37">
        <v>8.7738122940063477</v>
      </c>
      <c r="D313" s="37">
        <v>5251.93603515625</v>
      </c>
      <c r="E313" s="37">
        <v>22.700000000000003</v>
      </c>
      <c r="F313" s="37">
        <v>111567.44572129328</v>
      </c>
      <c r="G313" s="37">
        <v>20</v>
      </c>
      <c r="H313" s="37">
        <v>5.2616129701060645E-2</v>
      </c>
      <c r="I313" s="37">
        <v>45</v>
      </c>
      <c r="J313" s="37">
        <v>8.7738122940063477</v>
      </c>
      <c r="K313" s="37">
        <v>5251.93603515625</v>
      </c>
      <c r="L313" s="37">
        <v>22.700000000000003</v>
      </c>
      <c r="M313" s="37">
        <v>111567.44571982804</v>
      </c>
      <c r="N313" s="37">
        <v>20</v>
      </c>
      <c r="O313" s="37">
        <v>5.2616129719771518E-2</v>
      </c>
    </row>
    <row r="314" spans="2:15" x14ac:dyDescent="0.2">
      <c r="B314" s="37">
        <v>45</v>
      </c>
      <c r="C314" s="37">
        <v>8.7720813751220703</v>
      </c>
      <c r="D314" s="37">
        <v>5252.08984375</v>
      </c>
      <c r="E314" s="37">
        <v>22.8</v>
      </c>
      <c r="F314" s="37">
        <v>111932.15270395819</v>
      </c>
      <c r="G314" s="37">
        <v>20</v>
      </c>
      <c r="H314" s="37">
        <v>5.2788157678488691E-2</v>
      </c>
      <c r="I314" s="37">
        <v>45</v>
      </c>
      <c r="J314" s="37">
        <v>8.7720813751220703</v>
      </c>
      <c r="K314" s="37">
        <v>5252.08984375</v>
      </c>
      <c r="L314" s="37">
        <v>22.8</v>
      </c>
      <c r="M314" s="37">
        <v>111932.15270577416</v>
      </c>
      <c r="N314" s="37">
        <v>20</v>
      </c>
      <c r="O314" s="37">
        <v>5.2788157698808645E-2</v>
      </c>
    </row>
    <row r="315" spans="2:15" x14ac:dyDescent="0.2">
      <c r="B315" s="37">
        <v>45</v>
      </c>
      <c r="C315" s="37">
        <v>8.7703456878662109</v>
      </c>
      <c r="D315" s="37">
        <v>5252.23974609375</v>
      </c>
      <c r="E315" s="37">
        <v>22.900000000000002</v>
      </c>
      <c r="F315" s="37">
        <v>112283.38779406561</v>
      </c>
      <c r="G315" s="37">
        <v>20</v>
      </c>
      <c r="H315" s="37">
        <v>5.2953831133350962E-2</v>
      </c>
      <c r="I315" s="37">
        <v>45</v>
      </c>
      <c r="J315" s="37">
        <v>8.7703456878662109</v>
      </c>
      <c r="K315" s="37">
        <v>5252.23974609375</v>
      </c>
      <c r="L315" s="37">
        <v>22.900000000000002</v>
      </c>
      <c r="M315" s="37">
        <v>112283.3877923385</v>
      </c>
      <c r="N315" s="37">
        <v>20</v>
      </c>
      <c r="O315" s="37">
        <v>5.2953831152058414E-2</v>
      </c>
    </row>
    <row r="316" spans="2:15" x14ac:dyDescent="0.2">
      <c r="B316" s="37">
        <v>45</v>
      </c>
      <c r="C316" s="37">
        <v>8.7686119079589844</v>
      </c>
      <c r="D316" s="37">
        <v>5252.39501953125</v>
      </c>
      <c r="E316" s="37">
        <v>23</v>
      </c>
      <c r="F316" s="37">
        <v>112594.55267331249</v>
      </c>
      <c r="G316" s="37">
        <v>20</v>
      </c>
      <c r="H316" s="37">
        <v>5.3100603117938676E-2</v>
      </c>
      <c r="I316" s="37">
        <v>45</v>
      </c>
      <c r="J316" s="37">
        <v>8.7686119079589844</v>
      </c>
      <c r="K316" s="37">
        <v>5252.39501953125</v>
      </c>
      <c r="L316" s="37">
        <v>23</v>
      </c>
      <c r="M316" s="37">
        <v>112594.55266280893</v>
      </c>
      <c r="N316" s="37">
        <v>20</v>
      </c>
      <c r="O316" s="37">
        <v>5.310060313255599E-2</v>
      </c>
    </row>
    <row r="317" spans="2:15" x14ac:dyDescent="0.2">
      <c r="B317" s="37">
        <v>45</v>
      </c>
      <c r="C317" s="37">
        <v>8.7668867111206055</v>
      </c>
      <c r="D317" s="37">
        <v>5252.56298828125</v>
      </c>
      <c r="E317" s="37">
        <v>23.1</v>
      </c>
      <c r="F317" s="37">
        <v>112879.18746282405</v>
      </c>
      <c r="G317" s="37">
        <v>20</v>
      </c>
      <c r="H317" s="37">
        <v>5.3234860632880368E-2</v>
      </c>
      <c r="I317" s="37">
        <v>45</v>
      </c>
      <c r="J317" s="37">
        <v>8.7668867111206055</v>
      </c>
      <c r="K317" s="37">
        <v>5252.56298828125</v>
      </c>
      <c r="L317" s="37">
        <v>23.1</v>
      </c>
      <c r="M317" s="37">
        <v>112879.18746555402</v>
      </c>
      <c r="N317" s="37">
        <v>20</v>
      </c>
      <c r="O317" s="37">
        <v>5.3234860653789393E-2</v>
      </c>
    </row>
    <row r="318" spans="2:15" x14ac:dyDescent="0.2">
      <c r="B318" s="37">
        <v>45</v>
      </c>
      <c r="C318" s="37">
        <v>8.7651758193969727</v>
      </c>
      <c r="D318" s="37">
        <v>5252.75048828125</v>
      </c>
      <c r="E318" s="37">
        <v>23.200000000000003</v>
      </c>
      <c r="F318" s="37">
        <v>113124.03638299533</v>
      </c>
      <c r="G318" s="37">
        <v>20</v>
      </c>
      <c r="H318" s="37">
        <v>5.335035106712601E-2</v>
      </c>
      <c r="I318" s="37">
        <v>45</v>
      </c>
      <c r="J318" s="37">
        <v>8.7651758193969727</v>
      </c>
      <c r="K318" s="37">
        <v>5252.75048828125</v>
      </c>
      <c r="L318" s="37">
        <v>23.200000000000003</v>
      </c>
      <c r="M318" s="37">
        <v>113124.0363878895</v>
      </c>
      <c r="N318" s="37">
        <v>20</v>
      </c>
      <c r="O318" s="37">
        <v>5.3350351089096124E-2</v>
      </c>
    </row>
    <row r="319" spans="2:15" x14ac:dyDescent="0.2">
      <c r="B319" s="37">
        <v>45</v>
      </c>
      <c r="C319" s="37">
        <v>8.7634801864624023</v>
      </c>
      <c r="D319" s="37">
        <v>5252.9609375</v>
      </c>
      <c r="E319" s="37">
        <v>23.3</v>
      </c>
      <c r="F319" s="37">
        <v>113342.56068734481</v>
      </c>
      <c r="G319" s="37">
        <v>20</v>
      </c>
      <c r="H319" s="37">
        <v>5.3453424342643135E-2</v>
      </c>
      <c r="I319" s="37">
        <v>45</v>
      </c>
      <c r="J319" s="37">
        <v>8.7634801864624023</v>
      </c>
      <c r="K319" s="37">
        <v>5252.9609375</v>
      </c>
      <c r="L319" s="37">
        <v>23.3</v>
      </c>
      <c r="M319" s="37">
        <v>113342.56067810541</v>
      </c>
      <c r="N319" s="37">
        <v>20</v>
      </c>
      <c r="O319" s="37">
        <v>5.3453424357982574E-2</v>
      </c>
    </row>
    <row r="320" spans="2:15" x14ac:dyDescent="0.2">
      <c r="B320" s="37">
        <v>45</v>
      </c>
      <c r="C320" s="37">
        <v>8.7618007659912109</v>
      </c>
      <c r="D320" s="37">
        <v>5253.197265625</v>
      </c>
      <c r="E320" s="37">
        <v>23.400000000000002</v>
      </c>
      <c r="F320" s="37">
        <v>113508.0347423171</v>
      </c>
      <c r="G320" s="37">
        <v>20</v>
      </c>
      <c r="H320" s="37">
        <v>5.3531473241329931E-2</v>
      </c>
      <c r="I320" s="37">
        <v>45</v>
      </c>
      <c r="J320" s="37">
        <v>8.7618007659912109</v>
      </c>
      <c r="K320" s="37">
        <v>5253.197265625</v>
      </c>
      <c r="L320" s="37">
        <v>23.400000000000002</v>
      </c>
      <c r="M320" s="37">
        <v>113508.03472377096</v>
      </c>
      <c r="N320" s="37">
        <v>20</v>
      </c>
      <c r="O320" s="37">
        <v>5.3531473252303709E-2</v>
      </c>
    </row>
    <row r="321" spans="2:15" x14ac:dyDescent="0.2">
      <c r="B321" s="37">
        <v>45</v>
      </c>
      <c r="C321" s="37">
        <v>8.7601375579833984</v>
      </c>
      <c r="D321" s="37">
        <v>5253.45849609375</v>
      </c>
      <c r="E321" s="37">
        <v>23.5</v>
      </c>
      <c r="F321" s="37">
        <v>113647.22250686771</v>
      </c>
      <c r="G321" s="37">
        <v>20</v>
      </c>
      <c r="H321" s="37">
        <v>5.3597123508006835E-2</v>
      </c>
      <c r="I321" s="37">
        <v>45</v>
      </c>
      <c r="J321" s="37">
        <v>8.7601375579833984</v>
      </c>
      <c r="K321" s="37">
        <v>5253.45849609375</v>
      </c>
      <c r="L321" s="37">
        <v>23.5</v>
      </c>
      <c r="M321" s="37">
        <v>113647.22249895606</v>
      </c>
      <c r="N321" s="37">
        <v>20</v>
      </c>
      <c r="O321" s="37">
        <v>5.3597123524022919E-2</v>
      </c>
    </row>
    <row r="322" spans="2:15" x14ac:dyDescent="0.2">
      <c r="B322" s="37">
        <v>45</v>
      </c>
      <c r="C322" s="37">
        <v>8.7584867477416992</v>
      </c>
      <c r="D322" s="37">
        <v>5253.74169921875</v>
      </c>
      <c r="E322" s="37">
        <v>23.6</v>
      </c>
      <c r="F322" s="37">
        <v>113733.28002730325</v>
      </c>
      <c r="G322" s="37">
        <v>20</v>
      </c>
      <c r="H322" s="37">
        <v>5.363771231800623E-2</v>
      </c>
      <c r="I322" s="37">
        <v>45</v>
      </c>
      <c r="J322" s="37">
        <v>8.7584867477416992</v>
      </c>
      <c r="K322" s="37">
        <v>5253.74169921875</v>
      </c>
      <c r="L322" s="37">
        <v>23.6</v>
      </c>
      <c r="M322" s="37">
        <v>113733.2800200354</v>
      </c>
      <c r="N322" s="37">
        <v>20</v>
      </c>
      <c r="O322" s="37">
        <v>5.3637712334340948E-2</v>
      </c>
    </row>
    <row r="323" spans="2:15" x14ac:dyDescent="0.2">
      <c r="B323" s="37">
        <v>45</v>
      </c>
      <c r="C323" s="37">
        <v>8.7568416595458984</v>
      </c>
      <c r="D323" s="37">
        <v>5254.04150390625</v>
      </c>
      <c r="E323" s="37">
        <v>23.700000000000003</v>
      </c>
      <c r="F323" s="37">
        <v>113779.49184394066</v>
      </c>
      <c r="G323" s="37">
        <v>20</v>
      </c>
      <c r="H323" s="37">
        <v>5.3659506204828712E-2</v>
      </c>
      <c r="I323" s="37">
        <v>45</v>
      </c>
      <c r="J323" s="37">
        <v>8.7568416595458984</v>
      </c>
      <c r="K323" s="37">
        <v>5254.04150390625</v>
      </c>
      <c r="L323" s="37">
        <v>23.700000000000003</v>
      </c>
      <c r="M323" s="37">
        <v>113779.49182813185</v>
      </c>
      <c r="N323" s="37">
        <v>20</v>
      </c>
      <c r="O323" s="37">
        <v>5.365950621714291E-2</v>
      </c>
    </row>
    <row r="324" spans="2:15" x14ac:dyDescent="0.2">
      <c r="B324" s="37">
        <v>45</v>
      </c>
      <c r="C324" s="37">
        <v>8.7551975250244141</v>
      </c>
      <c r="D324" s="37">
        <v>5254.3505859375</v>
      </c>
      <c r="E324" s="37">
        <v>23.8</v>
      </c>
      <c r="F324" s="37">
        <v>113772.31910556288</v>
      </c>
      <c r="G324" s="37">
        <v>20</v>
      </c>
      <c r="H324" s="37">
        <v>5.3656118138463549E-2</v>
      </c>
      <c r="I324" s="37">
        <v>45</v>
      </c>
      <c r="J324" s="37">
        <v>8.7551975250244141</v>
      </c>
      <c r="K324" s="37">
        <v>5254.3505859375</v>
      </c>
      <c r="L324" s="37">
        <v>23.8</v>
      </c>
      <c r="M324" s="37">
        <v>113785.71280596075</v>
      </c>
      <c r="N324" s="37">
        <v>20</v>
      </c>
      <c r="O324" s="37">
        <v>5.3662435651939018E-2</v>
      </c>
    </row>
    <row r="325" spans="2:15" x14ac:dyDescent="0.2">
      <c r="B325" s="37">
        <v>45</v>
      </c>
      <c r="C325" s="37">
        <v>8.7535457611083984</v>
      </c>
      <c r="D325" s="37">
        <v>5254.66259765625</v>
      </c>
      <c r="E325" s="37">
        <v>23.900000000000002</v>
      </c>
      <c r="F325" s="37">
        <v>113711.63072122543</v>
      </c>
      <c r="G325" s="37">
        <v>20</v>
      </c>
      <c r="H325" s="37">
        <v>5.3627487898151908E-2</v>
      </c>
      <c r="I325" s="37">
        <v>45</v>
      </c>
      <c r="J325" s="37">
        <v>8.7535457611083984</v>
      </c>
      <c r="K325" s="37">
        <v>5254.66259765625</v>
      </c>
      <c r="L325" s="37">
        <v>23.900000000000002</v>
      </c>
      <c r="M325" s="37">
        <v>113711.63071096227</v>
      </c>
      <c r="N325" s="37">
        <v>20</v>
      </c>
      <c r="O325" s="37">
        <v>5.3627487913077046E-2</v>
      </c>
    </row>
    <row r="326" spans="2:15" x14ac:dyDescent="0.2">
      <c r="B326" s="37">
        <v>45</v>
      </c>
      <c r="C326" s="37">
        <v>8.7518787384033203</v>
      </c>
      <c r="D326" s="37">
        <v>5254.96923828125</v>
      </c>
      <c r="E326" s="37">
        <v>24</v>
      </c>
      <c r="F326" s="37">
        <v>113637.44190639601</v>
      </c>
      <c r="G326" s="37">
        <v>20</v>
      </c>
      <c r="H326" s="37">
        <v>5.3592489214871329E-2</v>
      </c>
      <c r="I326" s="37">
        <v>45</v>
      </c>
      <c r="J326" s="37">
        <v>8.7518787384033203</v>
      </c>
      <c r="K326" s="37">
        <v>5254.96923828125</v>
      </c>
      <c r="L326" s="37">
        <v>24</v>
      </c>
      <c r="M326" s="37">
        <v>113637.44190349586</v>
      </c>
      <c r="N326" s="37">
        <v>20</v>
      </c>
      <c r="O326" s="37">
        <v>5.3592489233265331E-2</v>
      </c>
    </row>
    <row r="327" spans="2:15" x14ac:dyDescent="0.2">
      <c r="B327" s="37">
        <v>45</v>
      </c>
      <c r="C327" s="37">
        <v>8.7501907348632812</v>
      </c>
      <c r="D327" s="37">
        <v>5255.26416015625</v>
      </c>
      <c r="E327" s="37">
        <v>24.1</v>
      </c>
      <c r="F327" s="37">
        <v>113522.83878702008</v>
      </c>
      <c r="G327" s="37">
        <v>20</v>
      </c>
      <c r="H327" s="37">
        <v>5.3538426849697784E-2</v>
      </c>
      <c r="I327" s="37">
        <v>45</v>
      </c>
      <c r="J327" s="37">
        <v>8.7501907348632812</v>
      </c>
      <c r="K327" s="37">
        <v>5255.26416015625</v>
      </c>
      <c r="L327" s="37">
        <v>24.1</v>
      </c>
      <c r="M327" s="37">
        <v>113509.4439883563</v>
      </c>
      <c r="N327" s="37">
        <v>20</v>
      </c>
      <c r="O327" s="37">
        <v>5.3532109368345279E-2</v>
      </c>
    </row>
    <row r="328" spans="2:15" x14ac:dyDescent="0.2">
      <c r="B328" s="37">
        <v>45</v>
      </c>
      <c r="C328" s="37">
        <v>8.7484779357910156</v>
      </c>
      <c r="D328" s="37">
        <v>5255.54248046875</v>
      </c>
      <c r="E328" s="37">
        <v>24.200000000000003</v>
      </c>
      <c r="F328" s="37">
        <v>113340.93460115531</v>
      </c>
      <c r="G328" s="37">
        <v>20</v>
      </c>
      <c r="H328" s="37">
        <v>5.3452619459062725E-2</v>
      </c>
      <c r="I328" s="37">
        <v>45</v>
      </c>
      <c r="J328" s="37">
        <v>8.7484779357910156</v>
      </c>
      <c r="K328" s="37">
        <v>5255.54248046875</v>
      </c>
      <c r="L328" s="37">
        <v>24.200000000000003</v>
      </c>
      <c r="M328" s="37">
        <v>113340.93459006694</v>
      </c>
      <c r="N328" s="37">
        <v>20</v>
      </c>
      <c r="O328" s="37">
        <v>5.3452619473542975E-2</v>
      </c>
    </row>
    <row r="329" spans="2:15" x14ac:dyDescent="0.2">
      <c r="B329" s="37">
        <v>45</v>
      </c>
      <c r="C329" s="37">
        <v>8.746734619140625</v>
      </c>
      <c r="D329" s="37">
        <v>5255.80126953125</v>
      </c>
      <c r="E329" s="37">
        <v>24.300000000000004</v>
      </c>
      <c r="F329" s="37">
        <v>113145.24422336783</v>
      </c>
      <c r="G329" s="37">
        <v>20</v>
      </c>
      <c r="H329" s="37">
        <v>5.336030926442701E-2</v>
      </c>
      <c r="I329" s="37">
        <v>45</v>
      </c>
      <c r="J329" s="37">
        <v>8.746734619140625</v>
      </c>
      <c r="K329" s="37">
        <v>5255.80126953125</v>
      </c>
      <c r="L329" s="37">
        <v>24.300000000000004</v>
      </c>
      <c r="M329" s="37">
        <v>113145.24422740165</v>
      </c>
      <c r="N329" s="37">
        <v>20</v>
      </c>
      <c r="O329" s="37">
        <v>5.3360309286014894E-2</v>
      </c>
    </row>
    <row r="330" spans="2:15" x14ac:dyDescent="0.2">
      <c r="B330" s="37">
        <v>45</v>
      </c>
      <c r="C330" s="37">
        <v>8.7449617385864258</v>
      </c>
      <c r="D330" s="37">
        <v>5256.03955078125</v>
      </c>
      <c r="E330" s="37">
        <v>24.4</v>
      </c>
      <c r="F330" s="37">
        <v>112908.96285367385</v>
      </c>
      <c r="G330" s="37">
        <v>20</v>
      </c>
      <c r="H330" s="37">
        <v>5.3248852003093594E-2</v>
      </c>
      <c r="I330" s="37">
        <v>45</v>
      </c>
      <c r="J330" s="37">
        <v>8.7449617385864258</v>
      </c>
      <c r="K330" s="37">
        <v>5256.03955078125</v>
      </c>
      <c r="L330" s="37">
        <v>24.4</v>
      </c>
      <c r="M330" s="37">
        <v>112908.96285174415</v>
      </c>
      <c r="N330" s="37">
        <v>20</v>
      </c>
      <c r="O330" s="37">
        <v>5.3248852021827518E-2</v>
      </c>
    </row>
    <row r="331" spans="2:15" x14ac:dyDescent="0.2">
      <c r="B331" s="37">
        <v>45</v>
      </c>
      <c r="C331" s="37">
        <v>8.743159294128418</v>
      </c>
      <c r="D331" s="37">
        <v>5256.26025390625</v>
      </c>
      <c r="E331" s="37">
        <v>24.5</v>
      </c>
      <c r="F331" s="37">
        <v>112658.93473534985</v>
      </c>
      <c r="G331" s="37">
        <v>20</v>
      </c>
      <c r="H331" s="37">
        <v>5.3130910486243535E-2</v>
      </c>
      <c r="I331" s="37">
        <v>45</v>
      </c>
      <c r="J331" s="37">
        <v>8.743159294128418</v>
      </c>
      <c r="K331" s="37">
        <v>5256.26025390625</v>
      </c>
      <c r="L331" s="37">
        <v>24.5</v>
      </c>
      <c r="M331" s="37">
        <v>112658.934071656</v>
      </c>
      <c r="N331" s="37">
        <v>20</v>
      </c>
      <c r="O331" s="37">
        <v>5.3130910504978222E-2</v>
      </c>
    </row>
    <row r="332" spans="2:15" x14ac:dyDescent="0.2">
      <c r="B332" s="37">
        <v>45</v>
      </c>
      <c r="C332" s="37">
        <v>8.7413301467895508</v>
      </c>
      <c r="D332" s="37">
        <v>5256.46630859375</v>
      </c>
      <c r="E332" s="37">
        <v>24.6</v>
      </c>
      <c r="F332" s="37">
        <v>112355.03993368906</v>
      </c>
      <c r="G332" s="37">
        <v>20</v>
      </c>
      <c r="H332" s="37">
        <v>5.2987559992158907E-2</v>
      </c>
      <c r="I332" s="37">
        <v>45</v>
      </c>
      <c r="J332" s="37">
        <v>8.7413301467895508</v>
      </c>
      <c r="K332" s="37">
        <v>5256.46630859375</v>
      </c>
      <c r="L332" s="37">
        <v>24.6</v>
      </c>
      <c r="M332" s="37">
        <v>112368.43277092995</v>
      </c>
      <c r="N332" s="37">
        <v>20</v>
      </c>
      <c r="O332" s="37">
        <v>5.299387751428826E-2</v>
      </c>
    </row>
    <row r="333" spans="2:15" x14ac:dyDescent="0.2">
      <c r="B333" s="37">
        <v>45</v>
      </c>
      <c r="C333" s="37">
        <v>8.7394790649414062</v>
      </c>
      <c r="D333" s="37">
        <v>5256.6640625</v>
      </c>
      <c r="E333" s="37">
        <v>24.700000000000003</v>
      </c>
      <c r="F333" s="37">
        <v>112064.3715095513</v>
      </c>
      <c r="G333" s="37">
        <v>20</v>
      </c>
      <c r="H333" s="37">
        <v>5.285044829179987E-2</v>
      </c>
      <c r="I333" s="37">
        <v>45</v>
      </c>
      <c r="J333" s="37">
        <v>8.7394790649414062</v>
      </c>
      <c r="K333" s="37">
        <v>5256.6640625</v>
      </c>
      <c r="L333" s="37">
        <v>24.700000000000003</v>
      </c>
      <c r="M333" s="37">
        <v>112050.97797801124</v>
      </c>
      <c r="N333" s="37">
        <v>20</v>
      </c>
      <c r="O333" s="37">
        <v>5.28441308106124E-2</v>
      </c>
    </row>
    <row r="334" spans="2:15" x14ac:dyDescent="0.2">
      <c r="B334" s="37">
        <v>45</v>
      </c>
      <c r="C334" s="37">
        <v>8.7376117706298828</v>
      </c>
      <c r="D334" s="37">
        <v>5256.85986328125</v>
      </c>
      <c r="E334" s="37">
        <v>24.800000000000004</v>
      </c>
      <c r="F334" s="37">
        <v>111746.87804706689</v>
      </c>
      <c r="G334" s="37">
        <v>20</v>
      </c>
      <c r="H334" s="37">
        <v>5.270068309822358E-2</v>
      </c>
      <c r="I334" s="37">
        <v>45</v>
      </c>
      <c r="J334" s="37">
        <v>8.7376117706298828</v>
      </c>
      <c r="K334" s="37">
        <v>5256.85986328125</v>
      </c>
      <c r="L334" s="37">
        <v>24.800000000000004</v>
      </c>
      <c r="M334" s="37">
        <v>111746.87804557194</v>
      </c>
      <c r="N334" s="37">
        <v>20</v>
      </c>
      <c r="O334" s="37">
        <v>5.270068311696044E-2</v>
      </c>
    </row>
    <row r="335" spans="2:15" x14ac:dyDescent="0.2">
      <c r="B335" s="37">
        <v>45</v>
      </c>
      <c r="C335" s="37">
        <v>8.7357320785522461</v>
      </c>
      <c r="D335" s="37">
        <v>5257.060546875</v>
      </c>
      <c r="E335" s="37">
        <v>24.9</v>
      </c>
      <c r="F335" s="37">
        <v>111402.69737349961</v>
      </c>
      <c r="G335" s="37">
        <v>20</v>
      </c>
      <c r="H335" s="37">
        <v>5.2538329281285268E-2</v>
      </c>
      <c r="I335" s="37">
        <v>45</v>
      </c>
      <c r="J335" s="37">
        <v>8.7357320785522461</v>
      </c>
      <c r="K335" s="37">
        <v>5257.060546875</v>
      </c>
      <c r="L335" s="37">
        <v>24.9</v>
      </c>
      <c r="M335" s="37">
        <v>111402.69737213312</v>
      </c>
      <c r="N335" s="37">
        <v>20</v>
      </c>
      <c r="O335" s="37">
        <v>5.2538329300014001E-2</v>
      </c>
    </row>
    <row r="336" spans="2:15" x14ac:dyDescent="0.2">
      <c r="B336" s="37">
        <v>45</v>
      </c>
      <c r="C336" s="37">
        <v>8.7338476181030273</v>
      </c>
      <c r="D336" s="37">
        <v>5257.2724609375</v>
      </c>
      <c r="E336" s="37">
        <v>25</v>
      </c>
      <c r="F336" s="37">
        <v>111072.13621764901</v>
      </c>
      <c r="G336" s="37">
        <v>20</v>
      </c>
      <c r="H336" s="37">
        <v>5.2382399549567263E-2</v>
      </c>
      <c r="I336" s="37">
        <v>45</v>
      </c>
      <c r="J336" s="37">
        <v>8.7338476181030273</v>
      </c>
      <c r="K336" s="37">
        <v>5257.2724609375</v>
      </c>
      <c r="L336" s="37">
        <v>25</v>
      </c>
      <c r="M336" s="37">
        <v>111072.13619729303</v>
      </c>
      <c r="N336" s="37">
        <v>20</v>
      </c>
      <c r="O336" s="37">
        <v>5.2382399559285281E-2</v>
      </c>
    </row>
    <row r="337" spans="2:15" x14ac:dyDescent="0.2">
      <c r="B337" s="37">
        <v>45</v>
      </c>
      <c r="C337" s="37">
        <v>8.7319602966308594</v>
      </c>
      <c r="D337" s="37">
        <v>5257.5009765625</v>
      </c>
      <c r="E337" s="37">
        <v>25.1</v>
      </c>
      <c r="F337" s="37">
        <v>110728.51632532483</v>
      </c>
      <c r="G337" s="37">
        <v>20</v>
      </c>
      <c r="H337" s="37">
        <v>5.2220309857862121E-2</v>
      </c>
      <c r="I337" s="37">
        <v>45</v>
      </c>
      <c r="J337" s="37">
        <v>8.7319602966308594</v>
      </c>
      <c r="K337" s="37">
        <v>5257.5009765625</v>
      </c>
      <c r="L337" s="37">
        <v>25.1</v>
      </c>
      <c r="M337" s="37">
        <v>110728.51632421026</v>
      </c>
      <c r="N337" s="37">
        <v>20</v>
      </c>
      <c r="O337" s="37">
        <v>5.222030987659243E-2</v>
      </c>
    </row>
    <row r="338" spans="2:15" x14ac:dyDescent="0.2">
      <c r="B338" s="37">
        <v>45</v>
      </c>
      <c r="C338" s="37">
        <v>8.7300739288330078</v>
      </c>
      <c r="D338" s="37">
        <v>5257.74853515625</v>
      </c>
      <c r="E338" s="37">
        <v>25.200000000000003</v>
      </c>
      <c r="F338" s="37">
        <v>110385.28068290558</v>
      </c>
      <c r="G338" s="37">
        <v>20</v>
      </c>
      <c r="H338" s="37">
        <v>5.2058400866215028E-2</v>
      </c>
      <c r="I338" s="37">
        <v>45</v>
      </c>
      <c r="J338" s="37">
        <v>8.7300739288330078</v>
      </c>
      <c r="K338" s="37">
        <v>5257.74853515625</v>
      </c>
      <c r="L338" s="37">
        <v>25.200000000000003</v>
      </c>
      <c r="M338" s="37">
        <v>110385.28068191944</v>
      </c>
      <c r="N338" s="37">
        <v>20</v>
      </c>
      <c r="O338" s="37">
        <v>5.2058400884946232E-2</v>
      </c>
    </row>
    <row r="339" spans="2:15" x14ac:dyDescent="0.2">
      <c r="B339" s="37">
        <v>45</v>
      </c>
      <c r="C339" s="37">
        <v>8.7281885147094727</v>
      </c>
      <c r="D339" s="37">
        <v>5258.01708984375</v>
      </c>
      <c r="E339" s="37">
        <v>25.300000000000004</v>
      </c>
      <c r="F339" s="37">
        <v>110069.25343901823</v>
      </c>
      <c r="G339" s="37">
        <v>20</v>
      </c>
      <c r="H339" s="37">
        <v>5.1909326094606592E-2</v>
      </c>
      <c r="I339" s="37">
        <v>45</v>
      </c>
      <c r="J339" s="37">
        <v>8.7281885147094727</v>
      </c>
      <c r="K339" s="37">
        <v>5258.01708984375</v>
      </c>
      <c r="L339" s="37">
        <v>25.300000000000004</v>
      </c>
      <c r="M339" s="37">
        <v>110069.25343814807</v>
      </c>
      <c r="N339" s="37">
        <v>20</v>
      </c>
      <c r="O339" s="37">
        <v>5.190932611333432E-2</v>
      </c>
    </row>
    <row r="340" spans="2:15" x14ac:dyDescent="0.2">
      <c r="B340" s="37">
        <v>45</v>
      </c>
      <c r="C340" s="37">
        <v>8.7263040542602539</v>
      </c>
      <c r="D340" s="37">
        <v>5258.3046875</v>
      </c>
      <c r="E340" s="37">
        <v>25.4</v>
      </c>
      <c r="F340" s="37">
        <v>109753.61074733705</v>
      </c>
      <c r="G340" s="37">
        <v>20</v>
      </c>
      <c r="H340" s="37">
        <v>5.1760431914945088E-2</v>
      </c>
      <c r="I340" s="37">
        <v>45</v>
      </c>
      <c r="J340" s="37">
        <v>8.7263040542602539</v>
      </c>
      <c r="K340" s="37">
        <v>5258.3046875</v>
      </c>
      <c r="L340" s="37">
        <v>25.4</v>
      </c>
      <c r="M340" s="37">
        <v>109753.61082814528</v>
      </c>
      <c r="N340" s="37">
        <v>20</v>
      </c>
      <c r="O340" s="37">
        <v>5.1760431972131815E-2</v>
      </c>
    </row>
    <row r="341" spans="2:15" x14ac:dyDescent="0.2">
      <c r="B341" s="37">
        <v>45</v>
      </c>
      <c r="C341" s="37">
        <v>8.7244167327880859</v>
      </c>
      <c r="D341" s="37">
        <v>5258.60791015625</v>
      </c>
      <c r="E341" s="37">
        <v>25.5</v>
      </c>
      <c r="F341" s="37">
        <v>109424.88947693401</v>
      </c>
      <c r="G341" s="37">
        <v>20</v>
      </c>
      <c r="H341" s="37">
        <v>5.160536852387939E-2</v>
      </c>
      <c r="I341" s="37">
        <v>45</v>
      </c>
      <c r="J341" s="37">
        <v>8.7244167327880859</v>
      </c>
      <c r="K341" s="37">
        <v>5258.60791015625</v>
      </c>
      <c r="L341" s="37">
        <v>25.5</v>
      </c>
      <c r="M341" s="37">
        <v>109424.88943971306</v>
      </c>
      <c r="N341" s="37">
        <v>20</v>
      </c>
      <c r="O341" s="37">
        <v>5.1605368525350623E-2</v>
      </c>
    </row>
    <row r="342" spans="2:15" x14ac:dyDescent="0.2">
      <c r="B342" s="37">
        <v>45</v>
      </c>
      <c r="C342" s="37">
        <v>8.7225227355957031</v>
      </c>
      <c r="D342" s="37">
        <v>5258.921875</v>
      </c>
      <c r="E342" s="37">
        <v>25.6</v>
      </c>
      <c r="F342" s="37">
        <v>109163.34741445621</v>
      </c>
      <c r="G342" s="37">
        <v>20</v>
      </c>
      <c r="H342" s="37">
        <v>5.1481994371084742E-2</v>
      </c>
      <c r="I342" s="37">
        <v>45</v>
      </c>
      <c r="J342" s="37">
        <v>8.7225227355957031</v>
      </c>
      <c r="K342" s="37">
        <v>5258.921875</v>
      </c>
      <c r="L342" s="37">
        <v>25.6</v>
      </c>
      <c r="M342" s="37">
        <v>109149.95702036172</v>
      </c>
      <c r="N342" s="37">
        <v>20</v>
      </c>
      <c r="O342" s="37">
        <v>5.1475676905134771E-2</v>
      </c>
    </row>
    <row r="343" spans="2:15" x14ac:dyDescent="0.2">
      <c r="B343" s="37">
        <v>45</v>
      </c>
      <c r="C343" s="37">
        <v>8.720616340637207</v>
      </c>
      <c r="D343" s="37">
        <v>5259.23974609375</v>
      </c>
      <c r="E343" s="37">
        <v>25.700000000000003</v>
      </c>
      <c r="F343" s="37">
        <v>108888.49786466993</v>
      </c>
      <c r="G343" s="37">
        <v>20</v>
      </c>
      <c r="H343" s="37">
        <v>5.1352339728073487E-2</v>
      </c>
      <c r="I343" s="37">
        <v>45</v>
      </c>
      <c r="J343" s="37">
        <v>8.720616340637207</v>
      </c>
      <c r="K343" s="37">
        <v>5259.23974609375</v>
      </c>
      <c r="L343" s="37">
        <v>25.700000000000003</v>
      </c>
      <c r="M343" s="37">
        <v>108888.49786424691</v>
      </c>
      <c r="N343" s="37">
        <v>20</v>
      </c>
      <c r="O343" s="37">
        <v>5.1352339746809979E-2</v>
      </c>
    </row>
    <row r="344" spans="2:15" x14ac:dyDescent="0.2">
      <c r="B344" s="37">
        <v>45</v>
      </c>
      <c r="C344" s="37">
        <v>8.7186927795410156</v>
      </c>
      <c r="D344" s="37">
        <v>5259.55517578125</v>
      </c>
      <c r="E344" s="37">
        <v>25.800000000000004</v>
      </c>
      <c r="F344" s="37">
        <v>108667.1636936163</v>
      </c>
      <c r="G344" s="37">
        <v>20</v>
      </c>
      <c r="H344" s="37">
        <v>5.1247931742658223E-2</v>
      </c>
      <c r="I344" s="37">
        <v>45</v>
      </c>
      <c r="J344" s="37">
        <v>8.7186927795410156</v>
      </c>
      <c r="K344" s="37">
        <v>5259.55517578125</v>
      </c>
      <c r="L344" s="37">
        <v>25.800000000000004</v>
      </c>
      <c r="M344" s="37">
        <v>108667.163593397</v>
      </c>
      <c r="N344" s="37">
        <v>20</v>
      </c>
      <c r="O344" s="37">
        <v>5.124793171430251E-2</v>
      </c>
    </row>
    <row r="345" spans="2:15" x14ac:dyDescent="0.2">
      <c r="B345" s="37">
        <v>45</v>
      </c>
      <c r="C345" s="37">
        <v>8.7167463302612305</v>
      </c>
      <c r="D345" s="37">
        <v>5259.861328125</v>
      </c>
      <c r="E345" s="37">
        <v>25.9</v>
      </c>
      <c r="F345" s="37">
        <v>108459.04173446567</v>
      </c>
      <c r="G345" s="37">
        <v>20</v>
      </c>
      <c r="H345" s="37">
        <v>5.1149753011156852E-2</v>
      </c>
      <c r="I345" s="37">
        <v>45</v>
      </c>
      <c r="J345" s="37">
        <v>8.7167463302612305</v>
      </c>
      <c r="K345" s="37">
        <v>5259.861328125</v>
      </c>
      <c r="L345" s="37">
        <v>25.9</v>
      </c>
      <c r="M345" s="37">
        <v>108459.04182769427</v>
      </c>
      <c r="N345" s="37">
        <v>20</v>
      </c>
      <c r="O345" s="37">
        <v>5.1149753073998147E-2</v>
      </c>
    </row>
    <row r="346" spans="2:15" x14ac:dyDescent="0.2">
      <c r="B346" s="37">
        <v>45</v>
      </c>
      <c r="C346" s="37">
        <v>8.7147731781005859</v>
      </c>
      <c r="D346" s="37">
        <v>5260.15283203125</v>
      </c>
      <c r="E346" s="37">
        <v>26</v>
      </c>
      <c r="F346" s="37">
        <v>108304.19019651684</v>
      </c>
      <c r="G346" s="37">
        <v>20</v>
      </c>
      <c r="H346" s="37">
        <v>5.1076705159127996E-2</v>
      </c>
      <c r="I346" s="37">
        <v>45</v>
      </c>
      <c r="J346" s="37">
        <v>8.7147731781005859</v>
      </c>
      <c r="K346" s="37">
        <v>5260.15283203125</v>
      </c>
      <c r="L346" s="37">
        <v>26</v>
      </c>
      <c r="M346" s="37">
        <v>108304.1900993052</v>
      </c>
      <c r="N346" s="37">
        <v>20</v>
      </c>
      <c r="O346" s="37">
        <v>5.1076705132103363E-2</v>
      </c>
    </row>
    <row r="347" spans="2:15" x14ac:dyDescent="0.2">
      <c r="B347" s="37">
        <v>45</v>
      </c>
      <c r="C347" s="37">
        <v>8.7127704620361328</v>
      </c>
      <c r="D347" s="37">
        <v>5260.42626953125</v>
      </c>
      <c r="E347" s="37">
        <v>26.1</v>
      </c>
      <c r="F347" s="37">
        <v>108148.98029757278</v>
      </c>
      <c r="G347" s="37">
        <v>20</v>
      </c>
      <c r="H347" s="37">
        <v>5.1003485685581038E-2</v>
      </c>
      <c r="I347" s="37">
        <v>45</v>
      </c>
      <c r="J347" s="37">
        <v>8.7127704620361328</v>
      </c>
      <c r="K347" s="37">
        <v>5260.42626953125</v>
      </c>
      <c r="L347" s="37">
        <v>26.1</v>
      </c>
      <c r="M347" s="37">
        <v>108148.98029743135</v>
      </c>
      <c r="N347" s="37">
        <v>20</v>
      </c>
      <c r="O347" s="37">
        <v>5.1003485704339387E-2</v>
      </c>
    </row>
    <row r="348" spans="2:15" x14ac:dyDescent="0.2">
      <c r="B348" s="37">
        <v>45</v>
      </c>
      <c r="C348" s="37">
        <v>8.7107381820678711</v>
      </c>
      <c r="D348" s="37">
        <v>5260.68017578125</v>
      </c>
      <c r="E348" s="37">
        <v>26.200000000000003</v>
      </c>
      <c r="F348" s="37">
        <v>108060.3446822227</v>
      </c>
      <c r="G348" s="37">
        <v>20</v>
      </c>
      <c r="H348" s="37">
        <v>5.0961668199181756E-2</v>
      </c>
      <c r="I348" s="37">
        <v>45</v>
      </c>
      <c r="J348" s="37">
        <v>8.7107381820678711</v>
      </c>
      <c r="K348" s="37">
        <v>5260.68017578125</v>
      </c>
      <c r="L348" s="37">
        <v>26.200000000000003</v>
      </c>
      <c r="M348" s="37">
        <v>108060.34468209241</v>
      </c>
      <c r="N348" s="37">
        <v>20</v>
      </c>
      <c r="O348" s="37">
        <v>5.0961668217932153E-2</v>
      </c>
    </row>
    <row r="349" spans="2:15" x14ac:dyDescent="0.2">
      <c r="B349" s="37">
        <v>45</v>
      </c>
      <c r="C349" s="37">
        <v>8.7086782455444336</v>
      </c>
      <c r="D349" s="37">
        <v>5260.916015625</v>
      </c>
      <c r="E349" s="37">
        <v>26.300000000000004</v>
      </c>
      <c r="F349" s="37">
        <v>107984.73146232276</v>
      </c>
      <c r="G349" s="37">
        <v>20</v>
      </c>
      <c r="H349" s="37">
        <v>5.0925996702080693E-2</v>
      </c>
      <c r="I349" s="37">
        <v>45</v>
      </c>
      <c r="J349" s="37">
        <v>8.7086782455444336</v>
      </c>
      <c r="K349" s="37">
        <v>5260.916015625</v>
      </c>
      <c r="L349" s="37">
        <v>26.300000000000004</v>
      </c>
      <c r="M349" s="37">
        <v>107984.73146224556</v>
      </c>
      <c r="N349" s="37">
        <v>20</v>
      </c>
      <c r="O349" s="37">
        <v>5.0925996720840749E-2</v>
      </c>
    </row>
    <row r="350" spans="2:15" x14ac:dyDescent="0.2">
      <c r="B350" s="37">
        <v>45</v>
      </c>
      <c r="C350" s="37">
        <v>8.7065925598144531</v>
      </c>
      <c r="D350" s="37">
        <v>5261.13623046875</v>
      </c>
      <c r="E350" s="37">
        <v>26.4</v>
      </c>
      <c r="F350" s="37">
        <v>107962.37910312183</v>
      </c>
      <c r="G350" s="37">
        <v>20</v>
      </c>
      <c r="H350" s="37">
        <v>5.0915446742692765E-2</v>
      </c>
      <c r="I350" s="37">
        <v>45</v>
      </c>
      <c r="J350" s="37">
        <v>8.7065925598144531</v>
      </c>
      <c r="K350" s="37">
        <v>5261.13623046875</v>
      </c>
      <c r="L350" s="37">
        <v>26.4</v>
      </c>
      <c r="M350" s="37">
        <v>107948.98461986377</v>
      </c>
      <c r="N350" s="37">
        <v>20</v>
      </c>
      <c r="O350" s="37">
        <v>5.0909129340977459E-2</v>
      </c>
    </row>
    <row r="351" spans="2:15" x14ac:dyDescent="0.2">
      <c r="B351" s="37">
        <v>45</v>
      </c>
      <c r="C351" s="37">
        <v>8.7044878005981445</v>
      </c>
      <c r="D351" s="37">
        <v>5261.34716796875</v>
      </c>
      <c r="E351" s="37">
        <v>26.5</v>
      </c>
      <c r="F351" s="37">
        <v>107953.22879497752</v>
      </c>
      <c r="G351" s="37">
        <v>20</v>
      </c>
      <c r="H351" s="37">
        <v>5.0911126308056387E-2</v>
      </c>
      <c r="I351" s="37">
        <v>45</v>
      </c>
      <c r="J351" s="37">
        <v>8.7044878005981445</v>
      </c>
      <c r="K351" s="37">
        <v>5261.34716796875</v>
      </c>
      <c r="L351" s="37">
        <v>26.5</v>
      </c>
      <c r="M351" s="37">
        <v>107966.62636367857</v>
      </c>
      <c r="N351" s="37">
        <v>20</v>
      </c>
      <c r="O351" s="37">
        <v>5.0917443697138666E-2</v>
      </c>
    </row>
    <row r="352" spans="2:15" x14ac:dyDescent="0.2">
      <c r="B352" s="37">
        <v>45</v>
      </c>
      <c r="C352" s="37">
        <v>8.7023696899414062</v>
      </c>
      <c r="D352" s="37">
        <v>5261.55419921875</v>
      </c>
      <c r="E352" s="37">
        <v>26.6</v>
      </c>
      <c r="F352" s="37">
        <v>107997.57492052324</v>
      </c>
      <c r="G352" s="37">
        <v>20</v>
      </c>
      <c r="H352" s="37">
        <v>5.0932038545654555E-2</v>
      </c>
      <c r="I352" s="37">
        <v>45</v>
      </c>
      <c r="J352" s="37">
        <v>8.7023696899414062</v>
      </c>
      <c r="K352" s="37">
        <v>5261.55419921875</v>
      </c>
      <c r="L352" s="37">
        <v>26.6</v>
      </c>
      <c r="M352" s="37">
        <v>107997.57513854277</v>
      </c>
      <c r="N352" s="37">
        <v>20</v>
      </c>
      <c r="O352" s="37">
        <v>5.0932038667274609E-2</v>
      </c>
    </row>
    <row r="353" spans="2:15" x14ac:dyDescent="0.2">
      <c r="B353" s="37">
        <v>45</v>
      </c>
      <c r="C353" s="37">
        <v>8.7002449035644531</v>
      </c>
      <c r="D353" s="37">
        <v>5261.765625</v>
      </c>
      <c r="E353" s="37">
        <v>26.700000000000003</v>
      </c>
      <c r="F353" s="37">
        <v>108082.18734461696</v>
      </c>
      <c r="G353" s="37">
        <v>20</v>
      </c>
      <c r="H353" s="37">
        <v>5.0971945042670004E-2</v>
      </c>
      <c r="I353" s="37">
        <v>45</v>
      </c>
      <c r="J353" s="37">
        <v>8.7002449035644531</v>
      </c>
      <c r="K353" s="37">
        <v>5261.765625</v>
      </c>
      <c r="L353" s="37">
        <v>26.700000000000003</v>
      </c>
      <c r="M353" s="37">
        <v>108068.79275056989</v>
      </c>
      <c r="N353" s="37">
        <v>20</v>
      </c>
      <c r="O353" s="37">
        <v>5.0965627587915396E-2</v>
      </c>
    </row>
    <row r="354" spans="2:15" x14ac:dyDescent="0.2">
      <c r="B354" s="37">
        <v>45</v>
      </c>
      <c r="C354" s="37">
        <v>8.6981201171875</v>
      </c>
      <c r="D354" s="37">
        <v>5261.98779296875</v>
      </c>
      <c r="E354" s="37">
        <v>26.800000000000004</v>
      </c>
      <c r="F354" s="37">
        <v>108180.41060643445</v>
      </c>
      <c r="G354" s="37">
        <v>20</v>
      </c>
      <c r="H354" s="37">
        <v>5.1018271000604222E-2</v>
      </c>
      <c r="I354" s="37">
        <v>45</v>
      </c>
      <c r="J354" s="37">
        <v>8.6981201171875</v>
      </c>
      <c r="K354" s="37">
        <v>5261.98779296875</v>
      </c>
      <c r="L354" s="37">
        <v>26.800000000000004</v>
      </c>
      <c r="M354" s="37">
        <v>108180.41060629301</v>
      </c>
      <c r="N354" s="37">
        <v>20</v>
      </c>
      <c r="O354" s="37">
        <v>5.1018271019350345E-2</v>
      </c>
    </row>
    <row r="355" spans="2:15" x14ac:dyDescent="0.2">
      <c r="B355" s="37">
        <v>45</v>
      </c>
      <c r="C355" s="37">
        <v>8.6960020065307617</v>
      </c>
      <c r="D355" s="37">
        <v>5262.22705078125</v>
      </c>
      <c r="E355" s="37">
        <v>26.9</v>
      </c>
      <c r="F355" s="37">
        <v>108332.54661422555</v>
      </c>
      <c r="G355" s="37">
        <v>20</v>
      </c>
      <c r="H355" s="37">
        <v>5.1090029010428022E-2</v>
      </c>
      <c r="I355" s="37">
        <v>45</v>
      </c>
      <c r="J355" s="37">
        <v>8.6960020065307617</v>
      </c>
      <c r="K355" s="37">
        <v>5262.22705078125</v>
      </c>
      <c r="L355" s="37">
        <v>26.9</v>
      </c>
      <c r="M355" s="37">
        <v>108319.15192077584</v>
      </c>
      <c r="N355" s="37">
        <v>20</v>
      </c>
      <c r="O355" s="37">
        <v>5.1083711507139154E-2</v>
      </c>
    </row>
    <row r="356" spans="2:15" x14ac:dyDescent="0.2">
      <c r="B356" s="37">
        <v>45</v>
      </c>
      <c r="C356" s="37">
        <v>8.6938943862915039</v>
      </c>
      <c r="D356" s="37">
        <v>5262.4873046875</v>
      </c>
      <c r="E356" s="37">
        <v>27</v>
      </c>
      <c r="F356" s="37">
        <v>108485.10208927139</v>
      </c>
      <c r="G356" s="37">
        <v>20</v>
      </c>
      <c r="H356" s="37">
        <v>5.1161986315152966E-2</v>
      </c>
      <c r="I356" s="37">
        <v>45</v>
      </c>
      <c r="J356" s="37">
        <v>8.6938943862915039</v>
      </c>
      <c r="K356" s="37">
        <v>5262.4873046875</v>
      </c>
      <c r="L356" s="37">
        <v>27</v>
      </c>
      <c r="M356" s="37">
        <v>108498.49979909296</v>
      </c>
      <c r="N356" s="37">
        <v>20</v>
      </c>
      <c r="O356" s="37">
        <v>5.1168303855545348E-2</v>
      </c>
    </row>
    <row r="357" spans="2:15" x14ac:dyDescent="0.2">
      <c r="B357" s="37">
        <v>45</v>
      </c>
      <c r="C357" s="37">
        <v>8.6918001174926758</v>
      </c>
      <c r="D357" s="37">
        <v>5262.7705078125</v>
      </c>
      <c r="E357" s="37">
        <v>27.1</v>
      </c>
      <c r="F357" s="37">
        <v>108691.69775572262</v>
      </c>
      <c r="G357" s="37">
        <v>20</v>
      </c>
      <c r="H357" s="37">
        <v>5.1259431451364731E-2</v>
      </c>
      <c r="I357" s="37">
        <v>45</v>
      </c>
      <c r="J357" s="37">
        <v>8.6918001174926758</v>
      </c>
      <c r="K357" s="37">
        <v>5262.7705078125</v>
      </c>
      <c r="L357" s="37">
        <v>27.1</v>
      </c>
      <c r="M357" s="37">
        <v>108678.3061362842</v>
      </c>
      <c r="N357" s="37">
        <v>20</v>
      </c>
      <c r="O357" s="37">
        <v>5.1253113949314665E-2</v>
      </c>
    </row>
    <row r="358" spans="2:15" x14ac:dyDescent="0.2">
      <c r="B358" s="37">
        <v>45</v>
      </c>
      <c r="C358" s="37">
        <v>8.6897201538085937</v>
      </c>
      <c r="D358" s="37">
        <v>5263.07666015625</v>
      </c>
      <c r="E358" s="37">
        <v>27.200000000000003</v>
      </c>
      <c r="F358" s="37">
        <v>108898.74900211002</v>
      </c>
      <c r="G358" s="37">
        <v>20</v>
      </c>
      <c r="H358" s="37">
        <v>5.1357094295470668E-2</v>
      </c>
      <c r="I358" s="37">
        <v>45</v>
      </c>
      <c r="J358" s="37">
        <v>8.6897201538085937</v>
      </c>
      <c r="K358" s="37">
        <v>5263.07666015625</v>
      </c>
      <c r="L358" s="37">
        <v>27.200000000000003</v>
      </c>
      <c r="M358" s="37">
        <v>108898.74910591905</v>
      </c>
      <c r="N358" s="37">
        <v>20</v>
      </c>
      <c r="O358" s="37">
        <v>5.1357094363352111E-2</v>
      </c>
    </row>
    <row r="359" spans="2:15" x14ac:dyDescent="0.2">
      <c r="B359" s="37">
        <v>45</v>
      </c>
      <c r="C359" s="37">
        <v>8.6876535415649414</v>
      </c>
      <c r="D359" s="37">
        <v>5263.40234375</v>
      </c>
      <c r="E359" s="37">
        <v>27.300000000000004</v>
      </c>
      <c r="F359" s="37">
        <v>109132.97706651044</v>
      </c>
      <c r="G359" s="37">
        <v>20</v>
      </c>
      <c r="H359" s="37">
        <v>5.1467577552818305E-2</v>
      </c>
      <c r="I359" s="37">
        <v>45</v>
      </c>
      <c r="J359" s="37">
        <v>8.6876535415649414</v>
      </c>
      <c r="K359" s="37">
        <v>5263.40234375</v>
      </c>
      <c r="L359" s="37">
        <v>27.300000000000004</v>
      </c>
      <c r="M359" s="37">
        <v>109132.9769642663</v>
      </c>
      <c r="N359" s="37">
        <v>20</v>
      </c>
      <c r="O359" s="37">
        <v>5.1467577523573088E-2</v>
      </c>
    </row>
    <row r="360" spans="2:15" x14ac:dyDescent="0.2">
      <c r="B360" s="37">
        <v>45</v>
      </c>
      <c r="C360" s="37">
        <v>8.6855955123901367</v>
      </c>
      <c r="D360" s="37">
        <v>5263.74267578125</v>
      </c>
      <c r="E360" s="37">
        <v>27.4</v>
      </c>
      <c r="F360" s="37">
        <v>109407.6831406626</v>
      </c>
      <c r="G360" s="37">
        <v>20</v>
      </c>
      <c r="H360" s="37">
        <v>5.1597152220474403E-2</v>
      </c>
      <c r="I360" s="37">
        <v>45</v>
      </c>
      <c r="J360" s="37">
        <v>8.6855955123901367</v>
      </c>
      <c r="K360" s="37">
        <v>5263.74267578125</v>
      </c>
      <c r="L360" s="37">
        <v>27.4</v>
      </c>
      <c r="M360" s="37">
        <v>109407.68314008146</v>
      </c>
      <c r="N360" s="37">
        <v>20</v>
      </c>
      <c r="O360" s="37">
        <v>5.1597152239208924E-2</v>
      </c>
    </row>
    <row r="361" spans="2:15" x14ac:dyDescent="0.2">
      <c r="B361" s="37">
        <v>45</v>
      </c>
      <c r="C361" s="37">
        <v>8.6835441589355469</v>
      </c>
      <c r="D361" s="37">
        <v>5264.091796875</v>
      </c>
      <c r="E361" s="37">
        <v>27.5</v>
      </c>
      <c r="F361" s="37">
        <v>109655.77987513049</v>
      </c>
      <c r="G361" s="37">
        <v>20</v>
      </c>
      <c r="H361" s="37">
        <v>5.1714175268209477E-2</v>
      </c>
      <c r="I361" s="37">
        <v>45</v>
      </c>
      <c r="J361" s="37">
        <v>8.6835441589355469</v>
      </c>
      <c r="K361" s="37">
        <v>5264.091796875</v>
      </c>
      <c r="L361" s="37">
        <v>27.5</v>
      </c>
      <c r="M361" s="37">
        <v>109655.77986048794</v>
      </c>
      <c r="N361" s="37">
        <v>20</v>
      </c>
      <c r="O361" s="37">
        <v>5.1714175280377986E-2</v>
      </c>
    </row>
    <row r="362" spans="2:15" x14ac:dyDescent="0.2">
      <c r="B362" s="37">
        <v>45</v>
      </c>
      <c r="C362" s="37">
        <v>8.6814918518066406</v>
      </c>
      <c r="D362" s="37">
        <v>5264.44140625</v>
      </c>
      <c r="E362" s="37">
        <v>27.6</v>
      </c>
      <c r="F362" s="37">
        <v>109944.06458413652</v>
      </c>
      <c r="G362" s="37">
        <v>20</v>
      </c>
      <c r="H362" s="37">
        <v>5.1850155384123742E-2</v>
      </c>
      <c r="I362" s="37">
        <v>45</v>
      </c>
      <c r="J362" s="37">
        <v>8.6814918518066406</v>
      </c>
      <c r="K362" s="37">
        <v>5264.44140625</v>
      </c>
      <c r="L362" s="37">
        <v>27.6</v>
      </c>
      <c r="M362" s="37">
        <v>109944.0647564156</v>
      </c>
      <c r="N362" s="37">
        <v>20</v>
      </c>
      <c r="O362" s="37">
        <v>5.1850155484488812E-2</v>
      </c>
    </row>
    <row r="363" spans="2:15" x14ac:dyDescent="0.2">
      <c r="B363" s="37">
        <v>45</v>
      </c>
      <c r="C363" s="37">
        <v>8.6794338226318359</v>
      </c>
      <c r="D363" s="37">
        <v>5264.78466796875</v>
      </c>
      <c r="E363" s="37">
        <v>27.700000000000003</v>
      </c>
      <c r="F363" s="37">
        <v>110218.82401761024</v>
      </c>
      <c r="G363" s="37">
        <v>20</v>
      </c>
      <c r="H363" s="37">
        <v>5.1979757785405922E-2</v>
      </c>
      <c r="I363" s="37">
        <v>45</v>
      </c>
      <c r="J363" s="37">
        <v>8.6794338226318359</v>
      </c>
      <c r="K363" s="37">
        <v>5264.78466796875</v>
      </c>
      <c r="L363" s="37">
        <v>27.700000000000003</v>
      </c>
      <c r="M363" s="37">
        <v>110218.82409211168</v>
      </c>
      <c r="N363" s="37">
        <v>20</v>
      </c>
      <c r="O363" s="37">
        <v>5.1979757839714182E-2</v>
      </c>
    </row>
    <row r="364" spans="2:15" x14ac:dyDescent="0.2">
      <c r="B364" s="37">
        <v>45</v>
      </c>
      <c r="C364" s="37">
        <v>8.6773653030395508</v>
      </c>
      <c r="D364" s="37">
        <v>5265.1142578125</v>
      </c>
      <c r="E364" s="37">
        <v>27.800000000000004</v>
      </c>
      <c r="F364" s="37">
        <v>110520.10070014224</v>
      </c>
      <c r="G364" s="37">
        <v>20</v>
      </c>
      <c r="H364" s="37">
        <v>5.2121865343179571E-2</v>
      </c>
      <c r="I364" s="37">
        <v>45</v>
      </c>
      <c r="J364" s="37">
        <v>8.6773653030395508</v>
      </c>
      <c r="K364" s="37">
        <v>5265.1142578125</v>
      </c>
      <c r="L364" s="37">
        <v>27.800000000000004</v>
      </c>
      <c r="M364" s="37">
        <v>110520.10069916102</v>
      </c>
      <c r="N364" s="37">
        <v>20</v>
      </c>
      <c r="O364" s="37">
        <v>5.2121865361936498E-2</v>
      </c>
    </row>
    <row r="365" spans="2:15" x14ac:dyDescent="0.2">
      <c r="B365" s="37">
        <v>45</v>
      </c>
      <c r="C365" s="37">
        <v>8.6752824783325195</v>
      </c>
      <c r="D365" s="37">
        <v>5265.42529296875</v>
      </c>
      <c r="E365" s="37">
        <v>27.9</v>
      </c>
      <c r="F365" s="37">
        <v>110780.82568968544</v>
      </c>
      <c r="G365" s="37">
        <v>20</v>
      </c>
      <c r="H365" s="37">
        <v>5.2244844279983056E-2</v>
      </c>
      <c r="I365" s="37">
        <v>45</v>
      </c>
      <c r="J365" s="37">
        <v>8.6752824783325195</v>
      </c>
      <c r="K365" s="37">
        <v>5265.42529296875</v>
      </c>
      <c r="L365" s="37">
        <v>27.9</v>
      </c>
      <c r="M365" s="37">
        <v>110780.82568861033</v>
      </c>
      <c r="N365" s="37">
        <v>20</v>
      </c>
      <c r="O365" s="37">
        <v>5.2244844298741031E-2</v>
      </c>
    </row>
    <row r="366" spans="2:15" x14ac:dyDescent="0.2">
      <c r="B366" s="37">
        <v>45</v>
      </c>
      <c r="C366" s="37">
        <v>8.673182487487793</v>
      </c>
      <c r="D366" s="37">
        <v>5265.71435546875</v>
      </c>
      <c r="E366" s="37">
        <v>28</v>
      </c>
      <c r="F366" s="37">
        <v>111054.49697926152</v>
      </c>
      <c r="G366" s="37">
        <v>20</v>
      </c>
      <c r="H366" s="37">
        <v>5.2373932213269539E-2</v>
      </c>
      <c r="I366" s="37">
        <v>45</v>
      </c>
      <c r="J366" s="37">
        <v>8.673182487487793</v>
      </c>
      <c r="K366" s="37">
        <v>5265.71435546875</v>
      </c>
      <c r="L366" s="37">
        <v>28</v>
      </c>
      <c r="M366" s="37">
        <v>111054.4969780876</v>
      </c>
      <c r="N366" s="37">
        <v>20</v>
      </c>
      <c r="O366" s="37">
        <v>5.2373932232028499E-2</v>
      </c>
    </row>
    <row r="367" spans="2:15" x14ac:dyDescent="0.2">
      <c r="B367" s="37">
        <v>45</v>
      </c>
      <c r="C367" s="37">
        <v>8.6710662841796875</v>
      </c>
      <c r="D367" s="37">
        <v>5265.98095703125</v>
      </c>
      <c r="E367" s="37">
        <v>28.1</v>
      </c>
      <c r="F367" s="37">
        <v>111314.32723706342</v>
      </c>
      <c r="G367" s="37">
        <v>20</v>
      </c>
      <c r="H367" s="37">
        <v>5.2496489438623395E-2</v>
      </c>
      <c r="I367" s="37">
        <v>45</v>
      </c>
      <c r="J367" s="37">
        <v>8.6710662841796875</v>
      </c>
      <c r="K367" s="37">
        <v>5265.98095703125</v>
      </c>
      <c r="L367" s="37">
        <v>28.1</v>
      </c>
      <c r="M367" s="37">
        <v>111314.32715328952</v>
      </c>
      <c r="N367" s="37">
        <v>20</v>
      </c>
      <c r="O367" s="37">
        <v>5.2496489418478336E-2</v>
      </c>
    </row>
    <row r="368" spans="2:15" x14ac:dyDescent="0.2">
      <c r="B368" s="37">
        <v>45</v>
      </c>
      <c r="C368" s="37">
        <v>8.6689357757568359</v>
      </c>
      <c r="D368" s="37">
        <v>5266.2265625</v>
      </c>
      <c r="E368" s="37">
        <v>28.200000000000003</v>
      </c>
      <c r="F368" s="37">
        <v>111560.34273467178</v>
      </c>
      <c r="G368" s="37">
        <v>20</v>
      </c>
      <c r="H368" s="37">
        <v>5.2612529902807112E-2</v>
      </c>
      <c r="I368" s="37">
        <v>45</v>
      </c>
      <c r="J368" s="37">
        <v>8.6689357757568359</v>
      </c>
      <c r="K368" s="37">
        <v>5266.2265625</v>
      </c>
      <c r="L368" s="37">
        <v>28.200000000000003</v>
      </c>
      <c r="M368" s="37">
        <v>111546.94919946477</v>
      </c>
      <c r="N368" s="37">
        <v>20</v>
      </c>
      <c r="O368" s="37">
        <v>5.2606212436655024E-2</v>
      </c>
    </row>
    <row r="369" spans="2:15" x14ac:dyDescent="0.2">
      <c r="B369" s="37">
        <v>45</v>
      </c>
      <c r="C369" s="37">
        <v>8.6667928695678711</v>
      </c>
      <c r="D369" s="37">
        <v>5266.45556640625</v>
      </c>
      <c r="E369" s="37">
        <v>28.300000000000004</v>
      </c>
      <c r="F369" s="37">
        <v>111792.6302569681</v>
      </c>
      <c r="G369" s="37">
        <v>20</v>
      </c>
      <c r="H369" s="37">
        <v>5.2722095381484854E-2</v>
      </c>
      <c r="I369" s="37">
        <v>45</v>
      </c>
      <c r="J369" s="37">
        <v>8.6667928695678711</v>
      </c>
      <c r="K369" s="37">
        <v>5266.45556640625</v>
      </c>
      <c r="L369" s="37">
        <v>28.300000000000004</v>
      </c>
      <c r="M369" s="37">
        <v>111792.63025552742</v>
      </c>
      <c r="N369" s="37">
        <v>20</v>
      </c>
      <c r="O369" s="37">
        <v>5.2722095400246374E-2</v>
      </c>
    </row>
    <row r="370" spans="2:15" x14ac:dyDescent="0.2">
      <c r="B370" s="37">
        <v>45</v>
      </c>
      <c r="C370" s="37">
        <v>8.6646432876586914</v>
      </c>
      <c r="D370" s="37">
        <v>5266.67333984375</v>
      </c>
      <c r="E370" s="37">
        <v>28.4</v>
      </c>
      <c r="F370" s="37">
        <v>111997.90673364676</v>
      </c>
      <c r="G370" s="37">
        <v>20</v>
      </c>
      <c r="H370" s="37">
        <v>5.2818919250783206E-2</v>
      </c>
      <c r="I370" s="37">
        <v>45</v>
      </c>
      <c r="J370" s="37">
        <v>8.6646432876586914</v>
      </c>
      <c r="K370" s="37">
        <v>5266.67333984375</v>
      </c>
      <c r="L370" s="37">
        <v>28.4</v>
      </c>
      <c r="M370" s="37">
        <v>111997.90673213199</v>
      </c>
      <c r="N370" s="37">
        <v>20</v>
      </c>
      <c r="O370" s="37">
        <v>5.2818919269545475E-2</v>
      </c>
    </row>
    <row r="371" spans="2:15" x14ac:dyDescent="0.2">
      <c r="B371" s="37">
        <v>45</v>
      </c>
      <c r="C371" s="37">
        <v>8.6624937057495117</v>
      </c>
      <c r="D371" s="37">
        <v>5266.8876953125</v>
      </c>
      <c r="E371" s="37">
        <v>28.5</v>
      </c>
      <c r="F371" s="37">
        <v>112189.72182516512</v>
      </c>
      <c r="G371" s="37">
        <v>20</v>
      </c>
      <c r="H371" s="37">
        <v>5.2909393389036011E-2</v>
      </c>
      <c r="I371" s="37">
        <v>45</v>
      </c>
      <c r="J371" s="37">
        <v>8.6624937057495117</v>
      </c>
      <c r="K371" s="37">
        <v>5266.8876953125</v>
      </c>
      <c r="L371" s="37">
        <v>28.5</v>
      </c>
      <c r="M371" s="37">
        <v>112189.72166736409</v>
      </c>
      <c r="N371" s="37">
        <v>20</v>
      </c>
      <c r="O371" s="37">
        <v>5.2909393334112674E-2</v>
      </c>
    </row>
    <row r="372" spans="2:15" x14ac:dyDescent="0.2">
      <c r="B372" s="37">
        <v>45</v>
      </c>
      <c r="C372" s="37">
        <v>8.6603498458862305</v>
      </c>
      <c r="D372" s="37">
        <v>5267.10595703125</v>
      </c>
      <c r="E372" s="37">
        <v>28.6</v>
      </c>
      <c r="F372" s="37">
        <v>112354.82971249869</v>
      </c>
      <c r="G372" s="37">
        <v>20</v>
      </c>
      <c r="H372" s="37">
        <v>5.2987269613126851E-2</v>
      </c>
      <c r="I372" s="37">
        <v>45</v>
      </c>
      <c r="J372" s="37">
        <v>8.6603498458862305</v>
      </c>
      <c r="K372" s="37">
        <v>5267.10595703125</v>
      </c>
      <c r="L372" s="37">
        <v>28.6</v>
      </c>
      <c r="M372" s="37">
        <v>112354.8295549389</v>
      </c>
      <c r="N372" s="37">
        <v>20</v>
      </c>
      <c r="O372" s="37">
        <v>5.298726955834545E-2</v>
      </c>
    </row>
    <row r="373" spans="2:15" x14ac:dyDescent="0.2">
      <c r="B373" s="37">
        <v>45</v>
      </c>
      <c r="C373" s="37">
        <v>8.6582174301147461</v>
      </c>
      <c r="D373" s="37">
        <v>5267.3359375</v>
      </c>
      <c r="E373" s="37">
        <v>28.700000000000003</v>
      </c>
      <c r="F373" s="37">
        <v>112479.99473989973</v>
      </c>
      <c r="G373" s="37">
        <v>20</v>
      </c>
      <c r="H373" s="37">
        <v>5.3046304692130786E-2</v>
      </c>
      <c r="I373" s="37">
        <v>45</v>
      </c>
      <c r="J373" s="37">
        <v>8.6582174301147461</v>
      </c>
      <c r="K373" s="37">
        <v>5267.3359375</v>
      </c>
      <c r="L373" s="37">
        <v>28.700000000000003</v>
      </c>
      <c r="M373" s="37">
        <v>112479.99468417212</v>
      </c>
      <c r="N373" s="37">
        <v>20</v>
      </c>
      <c r="O373" s="37">
        <v>5.3046304685404722E-2</v>
      </c>
    </row>
    <row r="374" spans="2:15" x14ac:dyDescent="0.2">
      <c r="B374" s="37">
        <v>45</v>
      </c>
      <c r="C374" s="37">
        <v>8.656102180480957</v>
      </c>
      <c r="D374" s="37">
        <v>5267.58349609375</v>
      </c>
      <c r="E374" s="37">
        <v>28.800000000000004</v>
      </c>
      <c r="F374" s="37">
        <v>112592.12051975218</v>
      </c>
      <c r="G374" s="37">
        <v>20</v>
      </c>
      <c r="H374" s="37">
        <v>5.3099189194486432E-2</v>
      </c>
      <c r="I374" s="37">
        <v>45</v>
      </c>
      <c r="J374" s="37">
        <v>8.656102180480957</v>
      </c>
      <c r="K374" s="37">
        <v>5267.58349609375</v>
      </c>
      <c r="L374" s="37">
        <v>28.800000000000004</v>
      </c>
      <c r="M374" s="37">
        <v>112592.12062680227</v>
      </c>
      <c r="N374" s="37">
        <v>20</v>
      </c>
      <c r="O374" s="37">
        <v>5.3099189264544842E-2</v>
      </c>
    </row>
    <row r="375" spans="2:15" x14ac:dyDescent="0.2">
      <c r="B375" s="37">
        <v>45</v>
      </c>
      <c r="C375" s="37">
        <v>8.6540050506591797</v>
      </c>
      <c r="D375" s="37">
        <v>5267.85302734375</v>
      </c>
      <c r="E375" s="37">
        <v>28.9</v>
      </c>
      <c r="F375" s="37">
        <v>112664.50951139764</v>
      </c>
      <c r="G375" s="37">
        <v>20</v>
      </c>
      <c r="H375" s="37">
        <v>5.3133329988343782E-2</v>
      </c>
      <c r="I375" s="37">
        <v>45</v>
      </c>
      <c r="J375" s="37">
        <v>8.6540050506591797</v>
      </c>
      <c r="K375" s="37">
        <v>5267.85302734375</v>
      </c>
      <c r="L375" s="37">
        <v>28.9</v>
      </c>
      <c r="M375" s="37">
        <v>112664.50950964571</v>
      </c>
      <c r="N375" s="37">
        <v>20</v>
      </c>
      <c r="O375" s="37">
        <v>5.3133330007110117E-2</v>
      </c>
    </row>
    <row r="376" spans="2:15" x14ac:dyDescent="0.2">
      <c r="B376" s="37">
        <v>45</v>
      </c>
      <c r="C376" s="37">
        <v>8.6519298553466797</v>
      </c>
      <c r="D376" s="37">
        <v>5268.1474609375</v>
      </c>
      <c r="E376" s="37">
        <v>29</v>
      </c>
      <c r="F376" s="37">
        <v>112710.61355763522</v>
      </c>
      <c r="G376" s="37">
        <v>20</v>
      </c>
      <c r="H376" s="37">
        <v>5.3155072241021228E-2</v>
      </c>
      <c r="I376" s="37">
        <v>45</v>
      </c>
      <c r="J376" s="37">
        <v>8.6519298553466797</v>
      </c>
      <c r="K376" s="37">
        <v>5268.1474609375</v>
      </c>
      <c r="L376" s="37">
        <v>29</v>
      </c>
      <c r="M376" s="37">
        <v>112710.6137193646</v>
      </c>
      <c r="N376" s="37">
        <v>20</v>
      </c>
      <c r="O376" s="37">
        <v>5.3155072336892581E-2</v>
      </c>
    </row>
    <row r="377" spans="2:15" x14ac:dyDescent="0.2">
      <c r="B377" s="37">
        <v>45</v>
      </c>
      <c r="C377" s="37">
        <v>8.6498737335205078</v>
      </c>
      <c r="D377" s="37">
        <v>5268.4658203125</v>
      </c>
      <c r="E377" s="37">
        <v>29.1</v>
      </c>
      <c r="F377" s="37">
        <v>112730.41313313259</v>
      </c>
      <c r="G377" s="37">
        <v>20</v>
      </c>
      <c r="H377" s="37">
        <v>5.3164406759640292E-2</v>
      </c>
      <c r="I377" s="37">
        <v>45</v>
      </c>
      <c r="J377" s="37">
        <v>8.6498737335205078</v>
      </c>
      <c r="K377" s="37">
        <v>5268.4658203125</v>
      </c>
      <c r="L377" s="37">
        <v>29.1</v>
      </c>
      <c r="M377" s="37">
        <v>112730.41296377358</v>
      </c>
      <c r="N377" s="37">
        <v>20</v>
      </c>
      <c r="O377" s="37">
        <v>5.3164406699357687E-2</v>
      </c>
    </row>
    <row r="378" spans="2:15" x14ac:dyDescent="0.2">
      <c r="B378" s="37">
        <v>45</v>
      </c>
      <c r="C378" s="37">
        <v>8.6478338241577148</v>
      </c>
      <c r="D378" s="37">
        <v>5268.8056640625</v>
      </c>
      <c r="E378" s="37">
        <v>29.200000000000003</v>
      </c>
      <c r="F378" s="37">
        <v>112737.2518079859</v>
      </c>
      <c r="G378" s="37">
        <v>20</v>
      </c>
      <c r="H378" s="37">
        <v>5.3167627716356039E-2</v>
      </c>
      <c r="I378" s="37">
        <v>45</v>
      </c>
      <c r="J378" s="37">
        <v>8.6478338241577148</v>
      </c>
      <c r="K378" s="37">
        <v>5268.8056640625</v>
      </c>
      <c r="L378" s="37">
        <v>29.200000000000003</v>
      </c>
      <c r="M378" s="37">
        <v>112737.25180621419</v>
      </c>
      <c r="N378" s="37">
        <v>20</v>
      </c>
      <c r="O378" s="37">
        <v>5.3167627735090379E-2</v>
      </c>
    </row>
    <row r="379" spans="2:15" x14ac:dyDescent="0.2">
      <c r="B379" s="37">
        <v>45</v>
      </c>
      <c r="C379" s="37">
        <v>8.6458044052124023</v>
      </c>
      <c r="D379" s="37">
        <v>5269.162109375</v>
      </c>
      <c r="E379" s="37">
        <v>29.300000000000004</v>
      </c>
      <c r="F379" s="37">
        <v>112690.85250375872</v>
      </c>
      <c r="G379" s="37">
        <v>20</v>
      </c>
      <c r="H379" s="37">
        <v>5.3145736446521465E-2</v>
      </c>
      <c r="I379" s="37">
        <v>45</v>
      </c>
      <c r="J379" s="37">
        <v>8.6458044052124023</v>
      </c>
      <c r="K379" s="37">
        <v>5269.162109375</v>
      </c>
      <c r="L379" s="37">
        <v>29.300000000000004</v>
      </c>
      <c r="M379" s="37">
        <v>112677.4597954061</v>
      </c>
      <c r="N379" s="37">
        <v>20</v>
      </c>
      <c r="O379" s="37">
        <v>5.3139418985325801E-2</v>
      </c>
    </row>
    <row r="380" spans="2:15" x14ac:dyDescent="0.2">
      <c r="B380" s="37">
        <v>45</v>
      </c>
      <c r="C380" s="37">
        <v>8.6437797546386719</v>
      </c>
      <c r="D380" s="37">
        <v>5269.52880859375</v>
      </c>
      <c r="E380" s="37">
        <v>29.4</v>
      </c>
      <c r="F380" s="37">
        <v>112617.87360300317</v>
      </c>
      <c r="G380" s="37">
        <v>20</v>
      </c>
      <c r="H380" s="37">
        <v>5.3111307543962205E-2</v>
      </c>
      <c r="I380" s="37">
        <v>45</v>
      </c>
      <c r="J380" s="37">
        <v>8.6437797546386719</v>
      </c>
      <c r="K380" s="37">
        <v>5269.52880859375</v>
      </c>
      <c r="L380" s="37">
        <v>29.4</v>
      </c>
      <c r="M380" s="37">
        <v>112617.873736801</v>
      </c>
      <c r="N380" s="37">
        <v>20</v>
      </c>
      <c r="O380" s="37">
        <v>5.3111307626639237E-2</v>
      </c>
    </row>
    <row r="381" spans="2:15" x14ac:dyDescent="0.2">
      <c r="B381" s="37">
        <v>45</v>
      </c>
      <c r="C381" s="37">
        <v>8.6417512893676758</v>
      </c>
      <c r="D381" s="37">
        <v>5269.89794921875</v>
      </c>
      <c r="E381" s="37">
        <v>29.5</v>
      </c>
      <c r="F381" s="37">
        <v>112518.15769080215</v>
      </c>
      <c r="G381" s="37">
        <v>20</v>
      </c>
      <c r="H381" s="37">
        <v>5.3064267035302454E-2</v>
      </c>
      <c r="I381" s="37">
        <v>45</v>
      </c>
      <c r="J381" s="37">
        <v>8.6417512893676758</v>
      </c>
      <c r="K381" s="37">
        <v>5269.89794921875</v>
      </c>
      <c r="L381" s="37">
        <v>29.5</v>
      </c>
      <c r="M381" s="37">
        <v>112518.1578809475</v>
      </c>
      <c r="N381" s="37">
        <v>20</v>
      </c>
      <c r="O381" s="37">
        <v>5.3064267144544729E-2</v>
      </c>
    </row>
    <row r="382" spans="2:15" x14ac:dyDescent="0.2">
      <c r="B382" s="37">
        <v>45</v>
      </c>
      <c r="C382" s="37">
        <v>8.6397132873535156</v>
      </c>
      <c r="D382" s="37">
        <v>5270.26220703125</v>
      </c>
      <c r="E382" s="37">
        <v>29.6</v>
      </c>
      <c r="F382" s="37">
        <v>112404.95046443299</v>
      </c>
      <c r="G382" s="37">
        <v>20</v>
      </c>
      <c r="H382" s="37">
        <v>5.301086263605672E-2</v>
      </c>
      <c r="I382" s="37">
        <v>45</v>
      </c>
      <c r="J382" s="37">
        <v>8.6397132873535156</v>
      </c>
      <c r="K382" s="37">
        <v>5270.26220703125</v>
      </c>
      <c r="L382" s="37">
        <v>29.6</v>
      </c>
      <c r="M382" s="37">
        <v>112404.95046279464</v>
      </c>
      <c r="N382" s="37">
        <v>20</v>
      </c>
      <c r="O382" s="37">
        <v>5.301086265483148E-2</v>
      </c>
    </row>
    <row r="383" spans="2:15" x14ac:dyDescent="0.2">
      <c r="B383" s="37">
        <v>45</v>
      </c>
      <c r="C383" s="37">
        <v>8.6376571655273437</v>
      </c>
      <c r="D383" s="37">
        <v>5270.6142578125</v>
      </c>
      <c r="E383" s="37">
        <v>29.700000000000003</v>
      </c>
      <c r="F383" s="37">
        <v>112264.71181457223</v>
      </c>
      <c r="G383" s="37">
        <v>20</v>
      </c>
      <c r="H383" s="37">
        <v>5.2944707458864607E-2</v>
      </c>
      <c r="I383" s="37">
        <v>45</v>
      </c>
      <c r="J383" s="37">
        <v>8.6376571655273437</v>
      </c>
      <c r="K383" s="37">
        <v>5270.6142578125</v>
      </c>
      <c r="L383" s="37">
        <v>29.700000000000003</v>
      </c>
      <c r="M383" s="37">
        <v>112264.71181298821</v>
      </c>
      <c r="N383" s="37">
        <v>20</v>
      </c>
      <c r="O383" s="37">
        <v>5.2944707477640601E-2</v>
      </c>
    </row>
    <row r="384" spans="2:15" x14ac:dyDescent="0.2">
      <c r="B384" s="37">
        <v>45</v>
      </c>
      <c r="C384" s="37">
        <v>8.6355781555175781</v>
      </c>
      <c r="D384" s="37">
        <v>5270.9482421875</v>
      </c>
      <c r="E384" s="37">
        <v>29.800000000000004</v>
      </c>
      <c r="F384" s="37">
        <v>112110.71677337209</v>
      </c>
      <c r="G384" s="37">
        <v>20</v>
      </c>
      <c r="H384" s="37">
        <v>5.287206337677957E-2</v>
      </c>
      <c r="I384" s="37">
        <v>45</v>
      </c>
      <c r="J384" s="37">
        <v>8.6355781555175781</v>
      </c>
      <c r="K384" s="37">
        <v>5270.9482421875</v>
      </c>
      <c r="L384" s="37">
        <v>29.800000000000004</v>
      </c>
      <c r="M384" s="37">
        <v>112110.71677184736</v>
      </c>
      <c r="N384" s="37">
        <v>20</v>
      </c>
      <c r="O384" s="37">
        <v>5.2872063395556737E-2</v>
      </c>
    </row>
    <row r="385" spans="2:15" x14ac:dyDescent="0.2">
      <c r="B385" s="37">
        <v>45</v>
      </c>
      <c r="C385" s="37">
        <v>8.6334714889526367</v>
      </c>
      <c r="D385" s="37">
        <v>5271.2607421875</v>
      </c>
      <c r="E385" s="37">
        <v>29.9</v>
      </c>
      <c r="F385" s="37">
        <v>111916.11050582027</v>
      </c>
      <c r="G385" s="37">
        <v>20</v>
      </c>
      <c r="H385" s="37">
        <v>5.2780262907351057E-2</v>
      </c>
      <c r="I385" s="37">
        <v>45</v>
      </c>
      <c r="J385" s="37">
        <v>8.6334714889526367</v>
      </c>
      <c r="K385" s="37">
        <v>5271.2607421875</v>
      </c>
      <c r="L385" s="37">
        <v>29.9</v>
      </c>
      <c r="M385" s="37">
        <v>111916.11050436967</v>
      </c>
      <c r="N385" s="37">
        <v>20</v>
      </c>
      <c r="O385" s="37">
        <v>5.2780262926129334E-2</v>
      </c>
    </row>
    <row r="386" spans="2:15" x14ac:dyDescent="0.2">
      <c r="B386" s="37">
        <v>45</v>
      </c>
      <c r="C386" s="37">
        <v>8.6313371658325195</v>
      </c>
      <c r="D386" s="37">
        <v>5271.55029296875</v>
      </c>
      <c r="E386" s="37">
        <v>30</v>
      </c>
      <c r="F386" s="37">
        <v>111707.64951073898</v>
      </c>
      <c r="G386" s="37">
        <v>20</v>
      </c>
      <c r="H386" s="37">
        <v>5.2681927091369596E-2</v>
      </c>
      <c r="I386" s="37">
        <v>45</v>
      </c>
      <c r="J386" s="37">
        <v>8.6313371658325195</v>
      </c>
      <c r="K386" s="37">
        <v>5271.55029296875</v>
      </c>
      <c r="L386" s="37">
        <v>30</v>
      </c>
      <c r="M386" s="37">
        <v>111707.64931589493</v>
      </c>
      <c r="N386" s="37">
        <v>20</v>
      </c>
      <c r="O386" s="37">
        <v>5.2681927018902716E-2</v>
      </c>
    </row>
    <row r="387" spans="2:15" x14ac:dyDescent="0.2">
      <c r="B387" s="37">
        <v>45</v>
      </c>
      <c r="C387" s="37">
        <v>8.6291742324829102</v>
      </c>
      <c r="D387" s="37">
        <v>5271.818359375</v>
      </c>
      <c r="E387" s="37">
        <v>30.1</v>
      </c>
      <c r="F387" s="37">
        <v>111512.1494031037</v>
      </c>
      <c r="G387" s="37">
        <v>20</v>
      </c>
      <c r="H387" s="37">
        <v>5.2589704876172406E-2</v>
      </c>
      <c r="I387" s="37">
        <v>45</v>
      </c>
      <c r="J387" s="37">
        <v>8.6291742324829102</v>
      </c>
      <c r="K387" s="37">
        <v>5271.818359375</v>
      </c>
      <c r="L387" s="37">
        <v>30.1</v>
      </c>
      <c r="M387" s="37">
        <v>111512.14895174731</v>
      </c>
      <c r="N387" s="37">
        <v>20</v>
      </c>
      <c r="O387" s="37">
        <v>5.2589704682696269E-2</v>
      </c>
    </row>
    <row r="388" spans="2:15" x14ac:dyDescent="0.2">
      <c r="B388" s="37">
        <v>45</v>
      </c>
      <c r="C388" s="37">
        <v>8.6269845962524414</v>
      </c>
      <c r="D388" s="37">
        <v>5272.068359375</v>
      </c>
      <c r="E388" s="37">
        <v>30.200000000000003</v>
      </c>
      <c r="F388" s="37">
        <v>111276.10714171764</v>
      </c>
      <c r="G388" s="37">
        <v>20</v>
      </c>
      <c r="H388" s="37">
        <v>5.2478358597627631E-2</v>
      </c>
      <c r="I388" s="37">
        <v>45</v>
      </c>
      <c r="J388" s="37">
        <v>8.6269845962524414</v>
      </c>
      <c r="K388" s="37">
        <v>5272.068359375</v>
      </c>
      <c r="L388" s="37">
        <v>30.200000000000003</v>
      </c>
      <c r="M388" s="37">
        <v>111276.10688541157</v>
      </c>
      <c r="N388" s="37">
        <v>20</v>
      </c>
      <c r="O388" s="37">
        <v>5.2478358496104459E-2</v>
      </c>
    </row>
    <row r="389" spans="2:15" x14ac:dyDescent="0.2">
      <c r="B389" s="37">
        <v>45</v>
      </c>
      <c r="C389" s="37">
        <v>8.6247749328613281</v>
      </c>
      <c r="D389" s="37">
        <v>5272.3056640625</v>
      </c>
      <c r="E389" s="37">
        <v>30.300000000000004</v>
      </c>
      <c r="F389" s="37">
        <v>111039.80955228247</v>
      </c>
      <c r="G389" s="37">
        <v>20</v>
      </c>
      <c r="H389" s="37">
        <v>5.2366891639017664E-2</v>
      </c>
      <c r="I389" s="37">
        <v>45</v>
      </c>
      <c r="J389" s="37">
        <v>8.6247749328613281</v>
      </c>
      <c r="K389" s="37">
        <v>5272.3056640625</v>
      </c>
      <c r="L389" s="37">
        <v>30.300000000000004</v>
      </c>
      <c r="M389" s="37">
        <v>111039.80928618215</v>
      </c>
      <c r="N389" s="37">
        <v>20</v>
      </c>
      <c r="O389" s="37">
        <v>5.2366891532836468E-2</v>
      </c>
    </row>
    <row r="390" spans="2:15" x14ac:dyDescent="0.2">
      <c r="B390" s="37">
        <v>45</v>
      </c>
      <c r="C390" s="37">
        <v>8.6225490570068359</v>
      </c>
      <c r="D390" s="37">
        <v>5272.53662109375</v>
      </c>
      <c r="E390" s="37">
        <v>30.400000000000006</v>
      </c>
      <c r="F390" s="37">
        <v>110803.38448707033</v>
      </c>
      <c r="G390" s="37">
        <v>20</v>
      </c>
      <c r="H390" s="37">
        <v>5.2255364319989811E-2</v>
      </c>
      <c r="I390" s="37">
        <v>45</v>
      </c>
      <c r="J390" s="37">
        <v>8.6225490570068359</v>
      </c>
      <c r="K390" s="37">
        <v>5272.53662109375</v>
      </c>
      <c r="L390" s="37">
        <v>30.400000000000006</v>
      </c>
      <c r="M390" s="37">
        <v>110803.38448603961</v>
      </c>
      <c r="N390" s="37">
        <v>20</v>
      </c>
      <c r="O390" s="37">
        <v>5.2255364338772606E-2</v>
      </c>
    </row>
    <row r="391" spans="2:15" x14ac:dyDescent="0.2">
      <c r="B391" s="37">
        <v>45</v>
      </c>
      <c r="C391" s="37">
        <v>8.6203145980834961</v>
      </c>
      <c r="D391" s="37">
        <v>5272.76904296875</v>
      </c>
      <c r="E391" s="37">
        <v>30.5</v>
      </c>
      <c r="F391" s="37">
        <v>110593.7742973359</v>
      </c>
      <c r="G391" s="37">
        <v>20</v>
      </c>
      <c r="H391" s="37">
        <v>5.2156485837663559E-2</v>
      </c>
      <c r="I391" s="37">
        <v>45</v>
      </c>
      <c r="J391" s="37">
        <v>8.6203145980834961</v>
      </c>
      <c r="K391" s="37">
        <v>5272.76904296875</v>
      </c>
      <c r="L391" s="37">
        <v>30.5</v>
      </c>
      <c r="M391" s="37">
        <v>110593.7742963842</v>
      </c>
      <c r="N391" s="37">
        <v>20</v>
      </c>
      <c r="O391" s="37">
        <v>5.2156485856447179E-2</v>
      </c>
    </row>
    <row r="392" spans="2:15" x14ac:dyDescent="0.2">
      <c r="B392" s="37">
        <v>45</v>
      </c>
      <c r="C392" s="37">
        <v>8.6180753707885742</v>
      </c>
      <c r="D392" s="37">
        <v>5273.009765625</v>
      </c>
      <c r="E392" s="37">
        <v>30.6</v>
      </c>
      <c r="F392" s="37">
        <v>110357.54730063684</v>
      </c>
      <c r="G392" s="37">
        <v>20</v>
      </c>
      <c r="H392" s="37">
        <v>5.2045050998764629E-2</v>
      </c>
      <c r="I392" s="37">
        <v>45</v>
      </c>
      <c r="J392" s="37">
        <v>8.6180753707885742</v>
      </c>
      <c r="K392" s="37">
        <v>5273.009765625</v>
      </c>
      <c r="L392" s="37">
        <v>30.6</v>
      </c>
      <c r="M392" s="37">
        <v>110357.54729977406</v>
      </c>
      <c r="N392" s="37">
        <v>20</v>
      </c>
      <c r="O392" s="37">
        <v>5.2045051017549096E-2</v>
      </c>
    </row>
    <row r="393" spans="2:15" x14ac:dyDescent="0.2">
      <c r="B393" s="37">
        <v>45</v>
      </c>
      <c r="C393" s="37">
        <v>8.615839958190918</v>
      </c>
      <c r="D393" s="37">
        <v>5273.26513671875</v>
      </c>
      <c r="E393" s="37">
        <v>30.700000000000003</v>
      </c>
      <c r="F393" s="37">
        <v>110135.00511797056</v>
      </c>
      <c r="G393" s="37">
        <v>20</v>
      </c>
      <c r="H393" s="37">
        <v>5.194007266349477E-2</v>
      </c>
      <c r="I393" s="37">
        <v>45</v>
      </c>
      <c r="J393" s="37">
        <v>8.615839958190918</v>
      </c>
      <c r="K393" s="37">
        <v>5273.26513671875</v>
      </c>
      <c r="L393" s="37">
        <v>30.700000000000003</v>
      </c>
      <c r="M393" s="37">
        <v>110135.00511719179</v>
      </c>
      <c r="N393" s="37">
        <v>20</v>
      </c>
      <c r="O393" s="37">
        <v>5.1940072682280153E-2</v>
      </c>
    </row>
    <row r="394" spans="2:15" x14ac:dyDescent="0.2">
      <c r="B394" s="37">
        <v>45</v>
      </c>
      <c r="C394" s="37">
        <v>8.6136093139648437</v>
      </c>
      <c r="D394" s="37">
        <v>5273.5390625</v>
      </c>
      <c r="E394" s="37">
        <v>30.800000000000004</v>
      </c>
      <c r="F394" s="37">
        <v>109912.83757276791</v>
      </c>
      <c r="G394" s="37">
        <v>20</v>
      </c>
      <c r="H394" s="37">
        <v>5.1835270320796725E-2</v>
      </c>
      <c r="I394" s="37">
        <v>45</v>
      </c>
      <c r="J394" s="37">
        <v>8.6136093139648437</v>
      </c>
      <c r="K394" s="37">
        <v>5273.5390625</v>
      </c>
      <c r="L394" s="37">
        <v>30.800000000000004</v>
      </c>
      <c r="M394" s="37">
        <v>109912.8375720731</v>
      </c>
      <c r="N394" s="37">
        <v>20</v>
      </c>
      <c r="O394" s="37">
        <v>5.1835270339583066E-2</v>
      </c>
    </row>
    <row r="395" spans="2:15" x14ac:dyDescent="0.2">
      <c r="B395" s="37">
        <v>45</v>
      </c>
      <c r="C395" s="37">
        <v>8.6113882064819336</v>
      </c>
      <c r="D395" s="37">
        <v>5273.8349609375</v>
      </c>
      <c r="E395" s="37">
        <v>30.900000000000006</v>
      </c>
      <c r="F395" s="37">
        <v>109717.89828457432</v>
      </c>
      <c r="G395" s="37">
        <v>20</v>
      </c>
      <c r="H395" s="37">
        <v>5.1743311403258233E-2</v>
      </c>
      <c r="I395" s="37">
        <v>45</v>
      </c>
      <c r="J395" s="37">
        <v>8.6113882064819336</v>
      </c>
      <c r="K395" s="37">
        <v>5273.8349609375</v>
      </c>
      <c r="L395" s="37">
        <v>30.900000000000006</v>
      </c>
      <c r="M395" s="37">
        <v>109717.89828395359</v>
      </c>
      <c r="N395" s="37">
        <v>20</v>
      </c>
      <c r="O395" s="37">
        <v>5.1743311422045635E-2</v>
      </c>
    </row>
    <row r="396" spans="2:15" x14ac:dyDescent="0.2">
      <c r="B396" s="37">
        <v>45</v>
      </c>
      <c r="C396" s="37">
        <v>8.6091756820678711</v>
      </c>
      <c r="D396" s="37">
        <v>5274.15185546875</v>
      </c>
      <c r="E396" s="37">
        <v>31</v>
      </c>
      <c r="F396" s="37">
        <v>109523.38169667132</v>
      </c>
      <c r="G396" s="37">
        <v>20</v>
      </c>
      <c r="H396" s="37">
        <v>5.1651551779746709E-2</v>
      </c>
      <c r="I396" s="37">
        <v>45</v>
      </c>
      <c r="J396" s="37">
        <v>8.6091756820678711</v>
      </c>
      <c r="K396" s="37">
        <v>5274.15185546875</v>
      </c>
      <c r="L396" s="37">
        <v>31</v>
      </c>
      <c r="M396" s="37">
        <v>109523.38169612469</v>
      </c>
      <c r="N396" s="37">
        <v>20</v>
      </c>
      <c r="O396" s="37">
        <v>5.1651551798535214E-2</v>
      </c>
    </row>
    <row r="397" spans="2:15" x14ac:dyDescent="0.2">
      <c r="B397" s="37">
        <v>45</v>
      </c>
      <c r="C397" s="37">
        <v>8.6069707870483398</v>
      </c>
      <c r="D397" s="37">
        <v>5274.4873046875</v>
      </c>
      <c r="E397" s="37">
        <v>31.1</v>
      </c>
      <c r="F397" s="37">
        <v>109369.41823274481</v>
      </c>
      <c r="G397" s="37">
        <v>20</v>
      </c>
      <c r="H397" s="37">
        <v>5.1578920400429468E-2</v>
      </c>
      <c r="I397" s="37">
        <v>45</v>
      </c>
      <c r="J397" s="37">
        <v>8.6069707870483398</v>
      </c>
      <c r="K397" s="37">
        <v>5274.4873046875</v>
      </c>
      <c r="L397" s="37">
        <v>31.1</v>
      </c>
      <c r="M397" s="37">
        <v>109369.41823225743</v>
      </c>
      <c r="N397" s="37">
        <v>20</v>
      </c>
      <c r="O397" s="37">
        <v>5.1578920419219146E-2</v>
      </c>
    </row>
    <row r="398" spans="2:15" x14ac:dyDescent="0.2">
      <c r="B398" s="37">
        <v>45</v>
      </c>
      <c r="C398" s="37">
        <v>8.6047697067260742</v>
      </c>
      <c r="D398" s="37">
        <v>5274.837890625</v>
      </c>
      <c r="E398" s="37">
        <v>31.200000000000003</v>
      </c>
      <c r="F398" s="37">
        <v>109229.14928046681</v>
      </c>
      <c r="G398" s="37">
        <v>20</v>
      </c>
      <c r="H398" s="37">
        <v>5.1512750095411196E-2</v>
      </c>
      <c r="I398" s="37">
        <v>45</v>
      </c>
      <c r="J398" s="37">
        <v>8.6047697067260742</v>
      </c>
      <c r="K398" s="37">
        <v>5274.837890625</v>
      </c>
      <c r="L398" s="37">
        <v>31.200000000000003</v>
      </c>
      <c r="M398" s="37">
        <v>109229.1496206954</v>
      </c>
      <c r="N398" s="37">
        <v>20</v>
      </c>
      <c r="O398" s="37">
        <v>5.1512750274836094E-2</v>
      </c>
    </row>
    <row r="399" spans="2:15" x14ac:dyDescent="0.2">
      <c r="B399" s="37">
        <v>45</v>
      </c>
      <c r="C399" s="37">
        <v>8.6025686264038086</v>
      </c>
      <c r="D399" s="37">
        <v>5275.19677734375</v>
      </c>
      <c r="E399" s="37">
        <v>31.300000000000004</v>
      </c>
      <c r="F399" s="37">
        <v>109102.44436560392</v>
      </c>
      <c r="G399" s="37">
        <v>20</v>
      </c>
      <c r="H399" s="37">
        <v>5.1452976277508743E-2</v>
      </c>
      <c r="I399" s="37">
        <v>45</v>
      </c>
      <c r="J399" s="37">
        <v>8.6025686264038086</v>
      </c>
      <c r="K399" s="37">
        <v>5275.19677734375</v>
      </c>
      <c r="L399" s="37">
        <v>31.300000000000004</v>
      </c>
      <c r="M399" s="37">
        <v>109102.4443652203</v>
      </c>
      <c r="N399" s="37">
        <v>20</v>
      </c>
      <c r="O399" s="37">
        <v>5.145297629630094E-2</v>
      </c>
    </row>
    <row r="400" spans="2:15" x14ac:dyDescent="0.2">
      <c r="B400" s="37">
        <v>45</v>
      </c>
      <c r="C400" s="37">
        <v>8.6003627777099609</v>
      </c>
      <c r="D400" s="37">
        <v>5275.55810546875</v>
      </c>
      <c r="E400" s="37">
        <v>31.400000000000006</v>
      </c>
      <c r="F400" s="37">
        <v>108989.1781364553</v>
      </c>
      <c r="G400" s="37">
        <v>20</v>
      </c>
      <c r="H400" s="37">
        <v>5.1399543024886959E-2</v>
      </c>
      <c r="I400" s="37">
        <v>45</v>
      </c>
      <c r="J400" s="37">
        <v>8.6003627777099609</v>
      </c>
      <c r="K400" s="37">
        <v>5275.55810546875</v>
      </c>
      <c r="L400" s="37">
        <v>31.400000000000006</v>
      </c>
      <c r="M400" s="37">
        <v>108989.17813611616</v>
      </c>
      <c r="N400" s="37">
        <v>20</v>
      </c>
      <c r="O400" s="37">
        <v>5.1399543043680433E-2</v>
      </c>
    </row>
    <row r="401" spans="2:15" x14ac:dyDescent="0.2">
      <c r="B401" s="37">
        <v>45</v>
      </c>
      <c r="C401" s="37">
        <v>8.5981454849243164</v>
      </c>
      <c r="D401" s="37">
        <v>5275.9140625</v>
      </c>
      <c r="E401" s="37">
        <v>31.5</v>
      </c>
      <c r="F401" s="37">
        <v>108902.59219683765</v>
      </c>
      <c r="G401" s="37">
        <v>20</v>
      </c>
      <c r="H401" s="37">
        <v>5.1358693577357374E-2</v>
      </c>
      <c r="I401" s="37">
        <v>45</v>
      </c>
      <c r="J401" s="37">
        <v>8.5981454849243164</v>
      </c>
      <c r="K401" s="37">
        <v>5275.9140625</v>
      </c>
      <c r="L401" s="37">
        <v>31.5</v>
      </c>
      <c r="M401" s="37">
        <v>108915.98136160888</v>
      </c>
      <c r="N401" s="37">
        <v>20</v>
      </c>
      <c r="O401" s="37">
        <v>5.1365011020286469E-2</v>
      </c>
    </row>
    <row r="402" spans="2:15" x14ac:dyDescent="0.2">
      <c r="B402" s="37">
        <v>45</v>
      </c>
      <c r="C402" s="37">
        <v>8.5959129333496094</v>
      </c>
      <c r="D402" s="37">
        <v>5276.2587890625</v>
      </c>
      <c r="E402" s="37">
        <v>31.6</v>
      </c>
      <c r="F402" s="37">
        <v>108842.56469061748</v>
      </c>
      <c r="G402" s="37">
        <v>20</v>
      </c>
      <c r="H402" s="37">
        <v>5.1330372815638244E-2</v>
      </c>
      <c r="I402" s="37">
        <v>45</v>
      </c>
      <c r="J402" s="37">
        <v>8.5959129333496094</v>
      </c>
      <c r="K402" s="37">
        <v>5276.2587890625</v>
      </c>
      <c r="L402" s="37">
        <v>31.6</v>
      </c>
      <c r="M402" s="37">
        <v>108842.56435120288</v>
      </c>
      <c r="N402" s="37">
        <v>20</v>
      </c>
      <c r="O402" s="37">
        <v>5.1330372674434681E-2</v>
      </c>
    </row>
    <row r="403" spans="2:15" x14ac:dyDescent="0.2">
      <c r="B403" s="37">
        <v>45</v>
      </c>
      <c r="C403" s="37">
        <v>8.5936613082885742</v>
      </c>
      <c r="D403" s="37">
        <v>5276.58740234375</v>
      </c>
      <c r="E403" s="37">
        <v>31.700000000000003</v>
      </c>
      <c r="F403" s="37">
        <v>108808.99880828151</v>
      </c>
      <c r="G403" s="37">
        <v>20</v>
      </c>
      <c r="H403" s="37">
        <v>5.1314533893900303E-2</v>
      </c>
      <c r="I403" s="37">
        <v>45</v>
      </c>
      <c r="J403" s="37">
        <v>8.5936613082885742</v>
      </c>
      <c r="K403" s="37">
        <v>5276.58740234375</v>
      </c>
      <c r="L403" s="37">
        <v>31.700000000000003</v>
      </c>
      <c r="M403" s="37">
        <v>108808.9988080164</v>
      </c>
      <c r="N403" s="37">
        <v>20</v>
      </c>
      <c r="O403" s="37">
        <v>5.1314533912697372E-2</v>
      </c>
    </row>
    <row r="404" spans="2:15" x14ac:dyDescent="0.2">
      <c r="B404" s="37">
        <v>45</v>
      </c>
      <c r="C404" s="37">
        <v>8.5913877487182617</v>
      </c>
      <c r="D404" s="37">
        <v>5276.8974609375</v>
      </c>
      <c r="E404" s="37">
        <v>31.800000000000004</v>
      </c>
      <c r="F404" s="37">
        <v>108788.4538364344</v>
      </c>
      <c r="G404" s="37">
        <v>20</v>
      </c>
      <c r="H404" s="37">
        <v>5.1304836192078741E-2</v>
      </c>
      <c r="I404" s="37">
        <v>45</v>
      </c>
      <c r="J404" s="37">
        <v>8.5913877487182617</v>
      </c>
      <c r="K404" s="37">
        <v>5276.8974609375</v>
      </c>
      <c r="L404" s="37">
        <v>31.800000000000004</v>
      </c>
      <c r="M404" s="37">
        <v>108788.45420054272</v>
      </c>
      <c r="N404" s="37">
        <v>20</v>
      </c>
      <c r="O404" s="37">
        <v>5.1304836382728522E-2</v>
      </c>
    </row>
    <row r="405" spans="2:15" x14ac:dyDescent="0.2">
      <c r="B405" s="37">
        <v>45</v>
      </c>
      <c r="C405" s="37">
        <v>8.5890941619873047</v>
      </c>
      <c r="D405" s="37">
        <v>5277.18798828125</v>
      </c>
      <c r="E405" s="37">
        <v>31.900000000000006</v>
      </c>
      <c r="F405" s="37">
        <v>108794.29967189897</v>
      </c>
      <c r="G405" s="37">
        <v>20</v>
      </c>
      <c r="H405" s="37">
        <v>5.130758823186693E-2</v>
      </c>
      <c r="I405" s="37">
        <v>45</v>
      </c>
      <c r="J405" s="37">
        <v>8.5890941619873047</v>
      </c>
      <c r="K405" s="37">
        <v>5277.18798828125</v>
      </c>
      <c r="L405" s="37">
        <v>31.900000000000006</v>
      </c>
      <c r="M405" s="37">
        <v>108794.29967164378</v>
      </c>
      <c r="N405" s="37">
        <v>20</v>
      </c>
      <c r="O405" s="37">
        <v>5.1307588250666086E-2</v>
      </c>
    </row>
    <row r="406" spans="2:15" x14ac:dyDescent="0.2">
      <c r="B406" s="37">
        <v>45</v>
      </c>
      <c r="C406" s="37">
        <v>8.5867815017700195</v>
      </c>
      <c r="D406" s="37">
        <v>5277.4609375</v>
      </c>
      <c r="E406" s="37">
        <v>32</v>
      </c>
      <c r="F406" s="37">
        <v>108853.36699177467</v>
      </c>
      <c r="G406" s="37">
        <v>20</v>
      </c>
      <c r="H406" s="37">
        <v>5.133544335772746E-2</v>
      </c>
      <c r="I406" s="37">
        <v>45</v>
      </c>
      <c r="J406" s="37">
        <v>8.5867815017700195</v>
      </c>
      <c r="K406" s="37">
        <v>5277.4609375</v>
      </c>
      <c r="L406" s="37">
        <v>32</v>
      </c>
      <c r="M406" s="37">
        <v>108853.36662456422</v>
      </c>
      <c r="N406" s="37">
        <v>20</v>
      </c>
      <c r="O406" s="37">
        <v>5.1335443203517114E-2</v>
      </c>
    </row>
    <row r="407" spans="2:15" x14ac:dyDescent="0.2">
      <c r="B407" s="37">
        <v>45</v>
      </c>
      <c r="C407" s="37">
        <v>8.5844526290893555</v>
      </c>
      <c r="D407" s="37">
        <v>5277.7197265625</v>
      </c>
      <c r="E407" s="37">
        <v>32.1</v>
      </c>
      <c r="F407" s="37">
        <v>108912.14647678466</v>
      </c>
      <c r="G407" s="37">
        <v>20</v>
      </c>
      <c r="H407" s="37">
        <v>5.1363164019151294E-2</v>
      </c>
      <c r="I407" s="37">
        <v>45</v>
      </c>
      <c r="J407" s="37">
        <v>8.5844526290893555</v>
      </c>
      <c r="K407" s="37">
        <v>5277.7197265625</v>
      </c>
      <c r="L407" s="37">
        <v>32.1</v>
      </c>
      <c r="M407" s="37">
        <v>108912.14682327057</v>
      </c>
      <c r="N407" s="37">
        <v>20</v>
      </c>
      <c r="O407" s="37">
        <v>5.1363164201545866E-2</v>
      </c>
    </row>
    <row r="408" spans="2:15" x14ac:dyDescent="0.2">
      <c r="B408" s="37">
        <v>45</v>
      </c>
      <c r="C408" s="37">
        <v>8.5821142196655273</v>
      </c>
      <c r="D408" s="37">
        <v>5277.9697265625</v>
      </c>
      <c r="E408" s="37">
        <v>32.200000000000003</v>
      </c>
      <c r="F408" s="37">
        <v>108984.14123999601</v>
      </c>
      <c r="G408" s="37">
        <v>20</v>
      </c>
      <c r="H408" s="37">
        <v>5.1397118954766119E-2</v>
      </c>
      <c r="I408" s="37">
        <v>45</v>
      </c>
      <c r="J408" s="37">
        <v>8.5821142196655273</v>
      </c>
      <c r="K408" s="37">
        <v>5277.9697265625</v>
      </c>
      <c r="L408" s="37">
        <v>32.200000000000003</v>
      </c>
      <c r="M408" s="37">
        <v>108984.14123967658</v>
      </c>
      <c r="N408" s="37">
        <v>20</v>
      </c>
      <c r="O408" s="37">
        <v>5.1397118973567989E-2</v>
      </c>
    </row>
    <row r="409" spans="2:15" x14ac:dyDescent="0.2">
      <c r="B409" s="37">
        <v>45</v>
      </c>
      <c r="C409" s="37">
        <v>8.5797710418701172</v>
      </c>
      <c r="D409" s="37">
        <v>5278.21826171875</v>
      </c>
      <c r="E409" s="37">
        <v>32.300000000000004</v>
      </c>
      <c r="F409" s="37">
        <v>109109.67581838959</v>
      </c>
      <c r="G409" s="37">
        <v>20</v>
      </c>
      <c r="H409" s="37">
        <v>5.1456329794439482E-2</v>
      </c>
      <c r="I409" s="37">
        <v>45</v>
      </c>
      <c r="J409" s="37">
        <v>8.5797710418701172</v>
      </c>
      <c r="K409" s="37">
        <v>5278.21826171875</v>
      </c>
      <c r="L409" s="37">
        <v>32.300000000000004</v>
      </c>
      <c r="M409" s="37">
        <v>109109.67616241497</v>
      </c>
      <c r="N409" s="37">
        <v>20</v>
      </c>
      <c r="O409" s="37">
        <v>5.1456329975706337E-2</v>
      </c>
    </row>
    <row r="410" spans="2:15" x14ac:dyDescent="0.2">
      <c r="B410" s="37">
        <v>45</v>
      </c>
      <c r="C410" s="37">
        <v>8.5774288177490234</v>
      </c>
      <c r="D410" s="37">
        <v>5278.47119140625</v>
      </c>
      <c r="E410" s="37">
        <v>32.400000000000006</v>
      </c>
      <c r="F410" s="37">
        <v>109208.51348240527</v>
      </c>
      <c r="G410" s="37">
        <v>20</v>
      </c>
      <c r="H410" s="37">
        <v>5.1502947634102569E-2</v>
      </c>
      <c r="I410" s="37">
        <v>45</v>
      </c>
      <c r="J410" s="37">
        <v>8.5774288177490234</v>
      </c>
      <c r="K410" s="37">
        <v>5278.47119140625</v>
      </c>
      <c r="L410" s="37">
        <v>32.400000000000006</v>
      </c>
      <c r="M410" s="37">
        <v>109208.51348200683</v>
      </c>
      <c r="N410" s="37">
        <v>20</v>
      </c>
      <c r="O410" s="37">
        <v>5.1502947652906181E-2</v>
      </c>
    </row>
    <row r="411" spans="2:15" x14ac:dyDescent="0.2">
      <c r="B411" s="37">
        <v>45</v>
      </c>
      <c r="C411" s="37">
        <v>8.5750951766967773</v>
      </c>
      <c r="D411" s="37">
        <v>5278.73583984375</v>
      </c>
      <c r="E411" s="37">
        <v>32.5</v>
      </c>
      <c r="F411" s="37">
        <v>109361.16088110529</v>
      </c>
      <c r="G411" s="37">
        <v>20</v>
      </c>
      <c r="H411" s="37">
        <v>5.1574946186707812E-2</v>
      </c>
      <c r="I411" s="37">
        <v>45</v>
      </c>
      <c r="J411" s="37">
        <v>8.5750951766967773</v>
      </c>
      <c r="K411" s="37">
        <v>5278.73583984375</v>
      </c>
      <c r="L411" s="37">
        <v>32.5</v>
      </c>
      <c r="M411" s="37">
        <v>109361.16088065245</v>
      </c>
      <c r="N411" s="37">
        <v>20</v>
      </c>
      <c r="O411" s="37">
        <v>5.1574946205512326E-2</v>
      </c>
    </row>
    <row r="412" spans="2:15" x14ac:dyDescent="0.2">
      <c r="B412" s="37">
        <v>45</v>
      </c>
      <c r="C412" s="37">
        <v>8.5727729797363281</v>
      </c>
      <c r="D412" s="37">
        <v>5279.0166015625</v>
      </c>
      <c r="E412" s="37">
        <v>32.6</v>
      </c>
      <c r="F412" s="37">
        <v>109514.13563696764</v>
      </c>
      <c r="G412" s="37">
        <v>20</v>
      </c>
      <c r="H412" s="37">
        <v>5.1647097999353749E-2</v>
      </c>
      <c r="I412" s="37">
        <v>45</v>
      </c>
      <c r="J412" s="37">
        <v>8.5727729797363281</v>
      </c>
      <c r="K412" s="37">
        <v>5279.0166015625</v>
      </c>
      <c r="L412" s="37">
        <v>32.6</v>
      </c>
      <c r="M412" s="37">
        <v>109514.13563646047</v>
      </c>
      <c r="N412" s="37">
        <v>20</v>
      </c>
      <c r="O412" s="37">
        <v>5.1647098018159227E-2</v>
      </c>
    </row>
    <row r="413" spans="2:15" x14ac:dyDescent="0.2">
      <c r="B413" s="37">
        <v>45</v>
      </c>
      <c r="C413" s="37">
        <v>8.5704669952392578</v>
      </c>
      <c r="D413" s="37">
        <v>5279.31787109375</v>
      </c>
      <c r="E413" s="37">
        <v>32.700000000000003</v>
      </c>
      <c r="F413" s="37">
        <v>109654.12429878709</v>
      </c>
      <c r="G413" s="37">
        <v>20</v>
      </c>
      <c r="H413" s="37">
        <v>5.1713127203091139E-2</v>
      </c>
      <c r="I413" s="37">
        <v>45</v>
      </c>
      <c r="J413" s="37">
        <v>8.5704669952392578</v>
      </c>
      <c r="K413" s="37">
        <v>5279.31787109375</v>
      </c>
      <c r="L413" s="37">
        <v>32.700000000000003</v>
      </c>
      <c r="M413" s="37">
        <v>109654.12429823053</v>
      </c>
      <c r="N413" s="37">
        <v>20</v>
      </c>
      <c r="O413" s="37">
        <v>5.1713127221897685E-2</v>
      </c>
    </row>
    <row r="414" spans="2:15" x14ac:dyDescent="0.2">
      <c r="B414" s="37">
        <v>45</v>
      </c>
      <c r="C414" s="37">
        <v>8.5681772232055664</v>
      </c>
      <c r="D414" s="37">
        <v>5279.640625</v>
      </c>
      <c r="E414" s="37">
        <v>32.800000000000004</v>
      </c>
      <c r="F414" s="37">
        <v>109861.51354699158</v>
      </c>
      <c r="G414" s="37">
        <v>20</v>
      </c>
      <c r="H414" s="37">
        <v>5.1810947434587563E-2</v>
      </c>
      <c r="I414" s="37">
        <v>45</v>
      </c>
      <c r="J414" s="37">
        <v>8.5681772232055664</v>
      </c>
      <c r="K414" s="37">
        <v>5279.640625</v>
      </c>
      <c r="L414" s="37">
        <v>32.800000000000004</v>
      </c>
      <c r="M414" s="37">
        <v>109861.51318908886</v>
      </c>
      <c r="N414" s="37">
        <v>20</v>
      </c>
      <c r="O414" s="37">
        <v>5.1810947284884862E-2</v>
      </c>
    </row>
    <row r="415" spans="2:15" x14ac:dyDescent="0.2">
      <c r="B415" s="37">
        <v>45</v>
      </c>
      <c r="C415" s="37">
        <v>8.5659046173095703</v>
      </c>
      <c r="D415" s="37">
        <v>5279.98388671875</v>
      </c>
      <c r="E415" s="37">
        <v>32.900000000000006</v>
      </c>
      <c r="F415" s="37">
        <v>110015.74150887103</v>
      </c>
      <c r="G415" s="37">
        <v>20</v>
      </c>
      <c r="H415" s="37">
        <v>5.1883692623758179E-2</v>
      </c>
      <c r="I415" s="37">
        <v>45</v>
      </c>
      <c r="J415" s="37">
        <v>8.5659046173095703</v>
      </c>
      <c r="K415" s="37">
        <v>5279.98388671875</v>
      </c>
      <c r="L415" s="37">
        <v>32.900000000000006</v>
      </c>
      <c r="M415" s="37">
        <v>110015.74150818602</v>
      </c>
      <c r="N415" s="37">
        <v>20</v>
      </c>
      <c r="O415" s="37">
        <v>5.1883692642567009E-2</v>
      </c>
    </row>
    <row r="416" spans="2:15" x14ac:dyDescent="0.2">
      <c r="B416" s="37">
        <v>45</v>
      </c>
      <c r="C416" s="37">
        <v>8.5636444091796875</v>
      </c>
      <c r="D416" s="37">
        <v>5280.3447265625</v>
      </c>
      <c r="E416" s="37">
        <v>33</v>
      </c>
      <c r="F416" s="37">
        <v>110197.11157738203</v>
      </c>
      <c r="G416" s="37">
        <v>20</v>
      </c>
      <c r="H416" s="37">
        <v>5.1969239671930997E-2</v>
      </c>
      <c r="I416" s="37">
        <v>45</v>
      </c>
      <c r="J416" s="37">
        <v>8.5636444091796875</v>
      </c>
      <c r="K416" s="37">
        <v>5280.3447265625</v>
      </c>
      <c r="L416" s="37">
        <v>33</v>
      </c>
      <c r="M416" s="37">
        <v>110197.11125358347</v>
      </c>
      <c r="N416" s="37">
        <v>20</v>
      </c>
      <c r="O416" s="37">
        <v>5.1969239538347659E-2</v>
      </c>
    </row>
    <row r="417" spans="2:15" x14ac:dyDescent="0.2">
      <c r="B417" s="37">
        <v>45</v>
      </c>
      <c r="C417" s="37">
        <v>8.5613946914672852</v>
      </c>
      <c r="D417" s="37">
        <v>5280.7177734375</v>
      </c>
      <c r="E417" s="37">
        <v>33.1</v>
      </c>
      <c r="F417" s="37">
        <v>110405.50871294425</v>
      </c>
      <c r="G417" s="37">
        <v>20</v>
      </c>
      <c r="H417" s="37">
        <v>5.2067537130111266E-2</v>
      </c>
      <c r="I417" s="37">
        <v>45</v>
      </c>
      <c r="J417" s="37">
        <v>8.5613946914672852</v>
      </c>
      <c r="K417" s="37">
        <v>5280.7177734375</v>
      </c>
      <c r="L417" s="37">
        <v>33.1</v>
      </c>
      <c r="M417" s="37">
        <v>110405.50903143806</v>
      </c>
      <c r="N417" s="37">
        <v>20</v>
      </c>
      <c r="O417" s="37">
        <v>5.2067537299557223E-2</v>
      </c>
    </row>
    <row r="418" spans="2:15" x14ac:dyDescent="0.2">
      <c r="B418" s="37">
        <v>45</v>
      </c>
      <c r="C418" s="37">
        <v>8.5591487884521484</v>
      </c>
      <c r="D418" s="37">
        <v>5281.09716796875</v>
      </c>
      <c r="E418" s="37">
        <v>33.200000000000003</v>
      </c>
      <c r="F418" s="37">
        <v>110600.64576352891</v>
      </c>
      <c r="G418" s="37">
        <v>20</v>
      </c>
      <c r="H418" s="37">
        <v>5.2159577577627313E-2</v>
      </c>
      <c r="I418" s="37">
        <v>45</v>
      </c>
      <c r="J418" s="37">
        <v>8.5591487884521484</v>
      </c>
      <c r="K418" s="37">
        <v>5281.09716796875</v>
      </c>
      <c r="L418" s="37">
        <v>33.200000000000003</v>
      </c>
      <c r="M418" s="37">
        <v>110587.25403697965</v>
      </c>
      <c r="N418" s="37">
        <v>20</v>
      </c>
      <c r="O418" s="37">
        <v>5.2153260317321579E-2</v>
      </c>
    </row>
    <row r="419" spans="2:15" x14ac:dyDescent="0.2">
      <c r="B419" s="37">
        <v>45</v>
      </c>
      <c r="C419" s="37">
        <v>8.5569009780883789</v>
      </c>
      <c r="D419" s="37">
        <v>5281.4755859375</v>
      </c>
      <c r="E419" s="37">
        <v>33.300000000000004</v>
      </c>
      <c r="F419" s="37">
        <v>110782.36932867003</v>
      </c>
      <c r="G419" s="37">
        <v>20</v>
      </c>
      <c r="H419" s="37">
        <v>5.2245291319275231E-2</v>
      </c>
      <c r="I419" s="37">
        <v>45</v>
      </c>
      <c r="J419" s="37">
        <v>8.5569009780883789</v>
      </c>
      <c r="K419" s="37">
        <v>5281.4755859375</v>
      </c>
      <c r="L419" s="37">
        <v>33.300000000000004</v>
      </c>
      <c r="M419" s="37">
        <v>110782.36967434477</v>
      </c>
      <c r="N419" s="37">
        <v>20</v>
      </c>
      <c r="O419" s="37">
        <v>5.2245291501546547E-2</v>
      </c>
    </row>
    <row r="420" spans="2:15" x14ac:dyDescent="0.2">
      <c r="B420" s="37">
        <v>45</v>
      </c>
      <c r="C420" s="37">
        <v>8.5546445846557617</v>
      </c>
      <c r="D420" s="37">
        <v>5281.845703125</v>
      </c>
      <c r="E420" s="37">
        <v>33.400000000000006</v>
      </c>
      <c r="F420" s="37">
        <v>110963.92285184658</v>
      </c>
      <c r="G420" s="37">
        <v>20</v>
      </c>
      <c r="H420" s="37">
        <v>5.2330926306526804E-2</v>
      </c>
      <c r="I420" s="37">
        <v>45</v>
      </c>
      <c r="J420" s="37">
        <v>8.5546445846557617</v>
      </c>
      <c r="K420" s="37">
        <v>5281.845703125</v>
      </c>
      <c r="L420" s="37">
        <v>33.400000000000006</v>
      </c>
      <c r="M420" s="37">
        <v>110963.92285082566</v>
      </c>
      <c r="N420" s="37">
        <v>20</v>
      </c>
      <c r="O420" s="37">
        <v>5.2330926325342093E-2</v>
      </c>
    </row>
    <row r="421" spans="2:15" x14ac:dyDescent="0.2">
      <c r="B421" s="37">
        <v>45</v>
      </c>
      <c r="C421" s="37">
        <v>8.5523757934570312</v>
      </c>
      <c r="D421" s="37">
        <v>5282.2021484375</v>
      </c>
      <c r="E421" s="37">
        <v>33.5</v>
      </c>
      <c r="F421" s="37">
        <v>111158.59650372095</v>
      </c>
      <c r="G421" s="37">
        <v>20</v>
      </c>
      <c r="H421" s="37">
        <v>5.2422748783797365E-2</v>
      </c>
      <c r="I421" s="37">
        <v>45</v>
      </c>
      <c r="J421" s="37">
        <v>8.5523757934570312</v>
      </c>
      <c r="K421" s="37">
        <v>5282.2021484375</v>
      </c>
      <c r="L421" s="37">
        <v>33.5</v>
      </c>
      <c r="M421" s="37">
        <v>111158.59650263083</v>
      </c>
      <c r="N421" s="37">
        <v>20</v>
      </c>
      <c r="O421" s="37">
        <v>5.2422748802613862E-2</v>
      </c>
    </row>
    <row r="422" spans="2:15" x14ac:dyDescent="0.2">
      <c r="B422" s="37">
        <v>45</v>
      </c>
      <c r="C422" s="37">
        <v>8.5500898361206055</v>
      </c>
      <c r="D422" s="37">
        <v>5282.54052734375</v>
      </c>
      <c r="E422" s="37">
        <v>33.6</v>
      </c>
      <c r="F422" s="37">
        <v>111299.33384462509</v>
      </c>
      <c r="G422" s="37">
        <v>20</v>
      </c>
      <c r="H422" s="37">
        <v>5.248913008763105E-2</v>
      </c>
      <c r="I422" s="37">
        <v>45</v>
      </c>
      <c r="J422" s="37">
        <v>8.5500898361206055</v>
      </c>
      <c r="K422" s="37">
        <v>5282.54052734375</v>
      </c>
      <c r="L422" s="37">
        <v>33.6</v>
      </c>
      <c r="M422" s="37">
        <v>111299.33384348558</v>
      </c>
      <c r="N422" s="37">
        <v>20</v>
      </c>
      <c r="O422" s="37">
        <v>5.2489130106448734E-2</v>
      </c>
    </row>
    <row r="423" spans="2:15" x14ac:dyDescent="0.2">
      <c r="B423" s="37">
        <v>45</v>
      </c>
      <c r="C423" s="37">
        <v>8.5477838516235352</v>
      </c>
      <c r="D423" s="37">
        <v>5282.8583984375</v>
      </c>
      <c r="E423" s="37">
        <v>33.700000000000003</v>
      </c>
      <c r="F423" s="37">
        <v>111453.05355572549</v>
      </c>
      <c r="G423" s="37">
        <v>20</v>
      </c>
      <c r="H423" s="37">
        <v>5.2561634180433303E-2</v>
      </c>
      <c r="I423" s="37">
        <v>45</v>
      </c>
      <c r="J423" s="37">
        <v>8.5477838516235352</v>
      </c>
      <c r="K423" s="37">
        <v>5282.8583984375</v>
      </c>
      <c r="L423" s="37">
        <v>33.700000000000003</v>
      </c>
      <c r="M423" s="37">
        <v>111453.05385873734</v>
      </c>
      <c r="N423" s="37">
        <v>20</v>
      </c>
      <c r="O423" s="37">
        <v>5.2561634342751302E-2</v>
      </c>
    </row>
    <row r="424" spans="2:15" x14ac:dyDescent="0.2">
      <c r="B424" s="37">
        <v>45</v>
      </c>
      <c r="C424" s="37">
        <v>8.5454587936401367</v>
      </c>
      <c r="D424" s="37">
        <v>5283.1552734375</v>
      </c>
      <c r="E424" s="37">
        <v>33.800000000000004</v>
      </c>
      <c r="F424" s="37">
        <v>111592.95709187299</v>
      </c>
      <c r="G424" s="37">
        <v>20</v>
      </c>
      <c r="H424" s="37">
        <v>5.2627621395434108E-2</v>
      </c>
      <c r="I424" s="37">
        <v>45</v>
      </c>
      <c r="J424" s="37">
        <v>8.5454587936401367</v>
      </c>
      <c r="K424" s="37">
        <v>5283.1552734375</v>
      </c>
      <c r="L424" s="37">
        <v>33.800000000000004</v>
      </c>
      <c r="M424" s="37">
        <v>111592.95739403846</v>
      </c>
      <c r="N424" s="37">
        <v>20</v>
      </c>
      <c r="O424" s="37">
        <v>5.262762155737663E-2</v>
      </c>
    </row>
    <row r="425" spans="2:15" x14ac:dyDescent="0.2">
      <c r="B425" s="37">
        <v>45</v>
      </c>
      <c r="C425" s="37">
        <v>8.5431156158447266</v>
      </c>
      <c r="D425" s="37">
        <v>5283.43408203125</v>
      </c>
      <c r="E425" s="37">
        <v>33.900000000000006</v>
      </c>
      <c r="F425" s="37">
        <v>111705.71176217377</v>
      </c>
      <c r="G425" s="37">
        <v>20</v>
      </c>
      <c r="H425" s="37">
        <v>5.2680802451683079E-2</v>
      </c>
      <c r="I425" s="37">
        <v>45</v>
      </c>
      <c r="J425" s="37">
        <v>8.5431156158447266</v>
      </c>
      <c r="K425" s="37">
        <v>5283.43408203125</v>
      </c>
      <c r="L425" s="37">
        <v>33.900000000000006</v>
      </c>
      <c r="M425" s="37">
        <v>111705.7114172838</v>
      </c>
      <c r="N425" s="37">
        <v>20</v>
      </c>
      <c r="O425" s="37">
        <v>5.2680802308458383E-2</v>
      </c>
    </row>
    <row r="426" spans="2:15" x14ac:dyDescent="0.2">
      <c r="B426" s="37">
        <v>45</v>
      </c>
      <c r="C426" s="37">
        <v>8.5407571792602539</v>
      </c>
      <c r="D426" s="37">
        <v>5283.69921875</v>
      </c>
      <c r="E426" s="37">
        <v>34</v>
      </c>
      <c r="F426" s="37">
        <v>111804.79765456253</v>
      </c>
      <c r="G426" s="37">
        <v>20</v>
      </c>
      <c r="H426" s="37">
        <v>5.2727535694256505E-2</v>
      </c>
      <c r="I426" s="37">
        <v>45</v>
      </c>
      <c r="J426" s="37">
        <v>8.5407571792602539</v>
      </c>
      <c r="K426" s="37">
        <v>5283.69921875</v>
      </c>
      <c r="L426" s="37">
        <v>34</v>
      </c>
      <c r="M426" s="37">
        <v>111804.79834300875</v>
      </c>
      <c r="N426" s="37">
        <v>20</v>
      </c>
      <c r="O426" s="37">
        <v>5.2727536038428002E-2</v>
      </c>
    </row>
    <row r="427" spans="2:15" x14ac:dyDescent="0.2">
      <c r="B427" s="37">
        <v>45</v>
      </c>
      <c r="C427" s="37">
        <v>8.5383882522583008</v>
      </c>
      <c r="D427" s="37">
        <v>5283.9560546875</v>
      </c>
      <c r="E427" s="37">
        <v>34.1</v>
      </c>
      <c r="F427" s="37">
        <v>111890.32468594499</v>
      </c>
      <c r="G427" s="37">
        <v>20</v>
      </c>
      <c r="H427" s="37">
        <v>5.2767873726838888E-2</v>
      </c>
      <c r="I427" s="37">
        <v>45</v>
      </c>
      <c r="J427" s="37">
        <v>8.5383882522583008</v>
      </c>
      <c r="K427" s="37">
        <v>5283.9560546875</v>
      </c>
      <c r="L427" s="37">
        <v>34.1</v>
      </c>
      <c r="M427" s="37">
        <v>111890.32468459797</v>
      </c>
      <c r="N427" s="37">
        <v>20</v>
      </c>
      <c r="O427" s="37">
        <v>5.2767873745661484E-2</v>
      </c>
    </row>
    <row r="428" spans="2:15" x14ac:dyDescent="0.2">
      <c r="B428" s="37">
        <v>45</v>
      </c>
      <c r="C428" s="37">
        <v>8.536015510559082</v>
      </c>
      <c r="D428" s="37">
        <v>5284.2119140625</v>
      </c>
      <c r="E428" s="37">
        <v>34.200000000000003</v>
      </c>
      <c r="F428" s="37">
        <v>111949.04669061903</v>
      </c>
      <c r="G428" s="37">
        <v>20</v>
      </c>
      <c r="H428" s="37">
        <v>5.2795566830781626E-2</v>
      </c>
      <c r="I428" s="37">
        <v>45</v>
      </c>
      <c r="J428" s="37">
        <v>8.536015510559082</v>
      </c>
      <c r="K428" s="37">
        <v>5284.2119140625</v>
      </c>
      <c r="L428" s="37">
        <v>34.200000000000003</v>
      </c>
      <c r="M428" s="37">
        <v>111949.04668925227</v>
      </c>
      <c r="N428" s="37">
        <v>20</v>
      </c>
      <c r="O428" s="37">
        <v>5.2795566849605124E-2</v>
      </c>
    </row>
    <row r="429" spans="2:15" x14ac:dyDescent="0.2">
      <c r="B429" s="37">
        <v>45</v>
      </c>
      <c r="C429" s="37">
        <v>8.5336437225341797</v>
      </c>
      <c r="D429" s="37">
        <v>5284.47412109375</v>
      </c>
      <c r="E429" s="37">
        <v>34.300000000000004</v>
      </c>
      <c r="F429" s="37">
        <v>111994.50157068005</v>
      </c>
      <c r="G429" s="37">
        <v>20</v>
      </c>
      <c r="H429" s="37">
        <v>5.2817002669040318E-2</v>
      </c>
      <c r="I429" s="37">
        <v>45</v>
      </c>
      <c r="J429" s="37">
        <v>8.5336437225341797</v>
      </c>
      <c r="K429" s="37">
        <v>5284.47412109375</v>
      </c>
      <c r="L429" s="37">
        <v>34.300000000000004</v>
      </c>
      <c r="M429" s="37">
        <v>111994.50156929845</v>
      </c>
      <c r="N429" s="37">
        <v>20</v>
      </c>
      <c r="O429" s="37">
        <v>5.2817002687864698E-2</v>
      </c>
    </row>
    <row r="430" spans="2:15" x14ac:dyDescent="0.2">
      <c r="B430" s="37">
        <v>45</v>
      </c>
      <c r="C430" s="37">
        <v>8.5312767028808594</v>
      </c>
      <c r="D430" s="37">
        <v>5284.74951171875</v>
      </c>
      <c r="E430" s="37">
        <v>34.400000000000006</v>
      </c>
      <c r="F430" s="37">
        <v>112013.43632597859</v>
      </c>
      <c r="G430" s="37">
        <v>20</v>
      </c>
      <c r="H430" s="37">
        <v>5.2825928688830313E-2</v>
      </c>
      <c r="I430" s="37">
        <v>45</v>
      </c>
      <c r="J430" s="37">
        <v>8.5312767028808594</v>
      </c>
      <c r="K430" s="37">
        <v>5284.74951171875</v>
      </c>
      <c r="L430" s="37">
        <v>34.400000000000006</v>
      </c>
      <c r="M430" s="37">
        <v>112013.4363245921</v>
      </c>
      <c r="N430" s="37">
        <v>20</v>
      </c>
      <c r="O430" s="37">
        <v>5.2825928707655678E-2</v>
      </c>
    </row>
    <row r="431" spans="2:15" x14ac:dyDescent="0.2">
      <c r="B431" s="37">
        <v>45</v>
      </c>
      <c r="C431" s="37">
        <v>8.5289211273193359</v>
      </c>
      <c r="D431" s="37">
        <v>5285.04345703125</v>
      </c>
      <c r="E431" s="37">
        <v>34.5</v>
      </c>
      <c r="F431" s="37">
        <v>112019.3529311147</v>
      </c>
      <c r="G431" s="37">
        <v>20</v>
      </c>
      <c r="H431" s="37">
        <v>5.2828714196843235E-2</v>
      </c>
      <c r="I431" s="37">
        <v>45</v>
      </c>
      <c r="J431" s="37">
        <v>8.5289211273193359</v>
      </c>
      <c r="K431" s="37">
        <v>5285.04345703125</v>
      </c>
      <c r="L431" s="37">
        <v>34.5</v>
      </c>
      <c r="M431" s="37">
        <v>112019.3522945654</v>
      </c>
      <c r="N431" s="37">
        <v>20</v>
      </c>
      <c r="O431" s="37">
        <v>5.282871391605954E-2</v>
      </c>
    </row>
    <row r="432" spans="2:15" x14ac:dyDescent="0.2">
      <c r="B432" s="37">
        <v>45</v>
      </c>
      <c r="C432" s="37">
        <v>8.5265769958496094</v>
      </c>
      <c r="D432" s="37">
        <v>5285.35888671875</v>
      </c>
      <c r="E432" s="37">
        <v>34.6</v>
      </c>
      <c r="F432" s="37">
        <v>112012.3077167586</v>
      </c>
      <c r="G432" s="37">
        <v>20</v>
      </c>
      <c r="H432" s="37">
        <v>5.2825385324403902E-2</v>
      </c>
      <c r="I432" s="37">
        <v>45</v>
      </c>
      <c r="J432" s="37">
        <v>8.5265769958496094</v>
      </c>
      <c r="K432" s="37">
        <v>5285.35888671875</v>
      </c>
      <c r="L432" s="37">
        <v>34.6</v>
      </c>
      <c r="M432" s="37">
        <v>112012.30771537701</v>
      </c>
      <c r="N432" s="37">
        <v>20</v>
      </c>
      <c r="O432" s="37">
        <v>5.2825385343231376E-2</v>
      </c>
    </row>
    <row r="433" spans="2:15" x14ac:dyDescent="0.2">
      <c r="B433" s="37">
        <v>45</v>
      </c>
      <c r="C433" s="37">
        <v>8.5242452621459961</v>
      </c>
      <c r="D433" s="37">
        <v>5285.697265625</v>
      </c>
      <c r="E433" s="37">
        <v>34.700000000000003</v>
      </c>
      <c r="F433" s="37">
        <v>111978.93841913123</v>
      </c>
      <c r="G433" s="37">
        <v>20</v>
      </c>
      <c r="H433" s="37">
        <v>5.280963945223574E-2</v>
      </c>
      <c r="I433" s="37">
        <v>45</v>
      </c>
      <c r="J433" s="37">
        <v>8.5242452621459961</v>
      </c>
      <c r="K433" s="37">
        <v>5285.697265625</v>
      </c>
      <c r="L433" s="37">
        <v>34.700000000000003</v>
      </c>
      <c r="M433" s="37">
        <v>111978.93841776445</v>
      </c>
      <c r="N433" s="37">
        <v>20</v>
      </c>
      <c r="O433" s="37">
        <v>5.2809639471064387E-2</v>
      </c>
    </row>
    <row r="434" spans="2:15" x14ac:dyDescent="0.2">
      <c r="B434" s="37">
        <v>45</v>
      </c>
      <c r="C434" s="37">
        <v>8.5219249725341797</v>
      </c>
      <c r="D434" s="37">
        <v>5286.0576171875</v>
      </c>
      <c r="E434" s="37">
        <v>34.800000000000004</v>
      </c>
      <c r="F434" s="37">
        <v>111919.22549414272</v>
      </c>
      <c r="G434" s="37">
        <v>20</v>
      </c>
      <c r="H434" s="37">
        <v>5.2781467357531364E-2</v>
      </c>
      <c r="I434" s="37">
        <v>45</v>
      </c>
      <c r="J434" s="37">
        <v>8.5219249725341797</v>
      </c>
      <c r="K434" s="37">
        <v>5286.0576171875</v>
      </c>
      <c r="L434" s="37">
        <v>34.800000000000004</v>
      </c>
      <c r="M434" s="37">
        <v>111919.22549280067</v>
      </c>
      <c r="N434" s="37">
        <v>20</v>
      </c>
      <c r="O434" s="37">
        <v>5.2781467376361288E-2</v>
      </c>
    </row>
    <row r="435" spans="2:15" x14ac:dyDescent="0.2">
      <c r="B435" s="37">
        <v>45</v>
      </c>
      <c r="C435" s="37">
        <v>8.5196123123168945</v>
      </c>
      <c r="D435" s="37">
        <v>5286.4365234375</v>
      </c>
      <c r="E435" s="37">
        <v>34.900000000000006</v>
      </c>
      <c r="F435" s="37">
        <v>111846.49283152007</v>
      </c>
      <c r="G435" s="37">
        <v>20</v>
      </c>
      <c r="H435" s="37">
        <v>5.274715403256991E-2</v>
      </c>
      <c r="I435" s="37">
        <v>45</v>
      </c>
      <c r="J435" s="37">
        <v>8.5196123123168945</v>
      </c>
      <c r="K435" s="37">
        <v>5286.4365234375</v>
      </c>
      <c r="L435" s="37">
        <v>34.900000000000006</v>
      </c>
      <c r="M435" s="37">
        <v>111846.49283020764</v>
      </c>
      <c r="N435" s="37">
        <v>20</v>
      </c>
      <c r="O435" s="37">
        <v>5.2747154051401166E-2</v>
      </c>
    </row>
    <row r="436" spans="2:15" x14ac:dyDescent="0.2">
      <c r="B436" s="37">
        <v>45</v>
      </c>
      <c r="C436" s="37">
        <v>8.5173015594482422</v>
      </c>
      <c r="D436" s="37">
        <v>5286.828125</v>
      </c>
      <c r="E436" s="37">
        <v>35</v>
      </c>
      <c r="F436" s="37">
        <v>111774.01552135429</v>
      </c>
      <c r="G436" s="37">
        <v>20</v>
      </c>
      <c r="H436" s="37">
        <v>5.2712960857766014E-2</v>
      </c>
      <c r="I436" s="37">
        <v>45</v>
      </c>
      <c r="J436" s="37">
        <v>8.5173015594482422</v>
      </c>
      <c r="K436" s="37">
        <v>5286.828125</v>
      </c>
      <c r="L436" s="37">
        <v>35</v>
      </c>
      <c r="M436" s="37">
        <v>111774.01552007147</v>
      </c>
      <c r="N436" s="37">
        <v>20</v>
      </c>
      <c r="O436" s="37">
        <v>5.2712960876598616E-2</v>
      </c>
    </row>
    <row r="437" spans="2:15" x14ac:dyDescent="0.2">
      <c r="B437" s="37">
        <v>45</v>
      </c>
      <c r="C437" s="37">
        <v>8.5149879455566406</v>
      </c>
      <c r="D437" s="37">
        <v>5287.2255859375</v>
      </c>
      <c r="E437" s="37">
        <v>35.1</v>
      </c>
      <c r="F437" s="37">
        <v>111661.4781229763</v>
      </c>
      <c r="G437" s="37">
        <v>20</v>
      </c>
      <c r="H437" s="37">
        <v>5.2659871164843906E-2</v>
      </c>
      <c r="I437" s="37">
        <v>45</v>
      </c>
      <c r="J437" s="37">
        <v>8.5149879455566406</v>
      </c>
      <c r="K437" s="37">
        <v>5287.2255859375</v>
      </c>
      <c r="L437" s="37">
        <v>35.1</v>
      </c>
      <c r="M437" s="37">
        <v>111661.47812173795</v>
      </c>
      <c r="N437" s="37">
        <v>20</v>
      </c>
      <c r="O437" s="37">
        <v>5.2659871183677931E-2</v>
      </c>
    </row>
    <row r="438" spans="2:15" x14ac:dyDescent="0.2">
      <c r="B438" s="37">
        <v>45</v>
      </c>
      <c r="C438" s="37">
        <v>8.5126628875732422</v>
      </c>
      <c r="D438" s="37">
        <v>5287.62255859375</v>
      </c>
      <c r="E438" s="37">
        <v>35.200000000000003</v>
      </c>
      <c r="F438" s="37">
        <v>111548.92781189682</v>
      </c>
      <c r="G438" s="37">
        <v>20</v>
      </c>
      <c r="H438" s="37">
        <v>5.260677645939256E-2</v>
      </c>
      <c r="I438" s="37">
        <v>45</v>
      </c>
      <c r="J438" s="37">
        <v>8.5126628875732422</v>
      </c>
      <c r="K438" s="37">
        <v>5287.62255859375</v>
      </c>
      <c r="L438" s="37">
        <v>35.200000000000003</v>
      </c>
      <c r="M438" s="37">
        <v>111548.92781070298</v>
      </c>
      <c r="N438" s="37">
        <v>20</v>
      </c>
      <c r="O438" s="37">
        <v>5.2606776478227979E-2</v>
      </c>
    </row>
    <row r="439" spans="2:15" x14ac:dyDescent="0.2">
      <c r="B439" s="37">
        <v>45</v>
      </c>
      <c r="C439" s="37">
        <v>8.5103216171264648</v>
      </c>
      <c r="D439" s="37">
        <v>5288.0107421875</v>
      </c>
      <c r="E439" s="37">
        <v>35.300000000000004</v>
      </c>
      <c r="F439" s="37">
        <v>111409.41819133176</v>
      </c>
      <c r="G439" s="37">
        <v>20</v>
      </c>
      <c r="H439" s="37">
        <v>5.2540963958572294E-2</v>
      </c>
      <c r="I439" s="37">
        <v>45</v>
      </c>
      <c r="J439" s="37">
        <v>8.5103216171264648</v>
      </c>
      <c r="K439" s="37">
        <v>5288.0107421875</v>
      </c>
      <c r="L439" s="37">
        <v>35.300000000000004</v>
      </c>
      <c r="M439" s="37">
        <v>111409.4181901922</v>
      </c>
      <c r="N439" s="37">
        <v>20</v>
      </c>
      <c r="O439" s="37">
        <v>5.2540963977409073E-2</v>
      </c>
    </row>
    <row r="440" spans="2:15" x14ac:dyDescent="0.2">
      <c r="B440" s="37">
        <v>45</v>
      </c>
      <c r="C440" s="37">
        <v>8.5079574584960937</v>
      </c>
      <c r="D440" s="37">
        <v>5288.38525390625</v>
      </c>
      <c r="E440" s="37">
        <v>35.400000000000006</v>
      </c>
      <c r="F440" s="37">
        <v>111283.02460458304</v>
      </c>
      <c r="G440" s="37">
        <v>20</v>
      </c>
      <c r="H440" s="37">
        <v>5.2481338337517759E-2</v>
      </c>
      <c r="I440" s="37">
        <v>45</v>
      </c>
      <c r="J440" s="37">
        <v>8.5079574584960937</v>
      </c>
      <c r="K440" s="37">
        <v>5288.38525390625</v>
      </c>
      <c r="L440" s="37">
        <v>35.400000000000006</v>
      </c>
      <c r="M440" s="37">
        <v>111283.02460349287</v>
      </c>
      <c r="N440" s="37">
        <v>20</v>
      </c>
      <c r="O440" s="37">
        <v>5.248133835635585E-2</v>
      </c>
    </row>
    <row r="441" spans="2:15" x14ac:dyDescent="0.2">
      <c r="B441" s="37">
        <v>45</v>
      </c>
      <c r="C441" s="37">
        <v>8.5055665969848633</v>
      </c>
      <c r="D441" s="37">
        <v>5288.740234375</v>
      </c>
      <c r="E441" s="37">
        <v>35.5</v>
      </c>
      <c r="F441" s="37">
        <v>111129.45362612087</v>
      </c>
      <c r="G441" s="37">
        <v>20</v>
      </c>
      <c r="H441" s="37">
        <v>5.2408892556858738E-2</v>
      </c>
      <c r="I441" s="37">
        <v>45</v>
      </c>
      <c r="J441" s="37">
        <v>8.5055665969848633</v>
      </c>
      <c r="K441" s="37">
        <v>5288.740234375</v>
      </c>
      <c r="L441" s="37">
        <v>35.5</v>
      </c>
      <c r="M441" s="37">
        <v>111129.45362501944</v>
      </c>
      <c r="N441" s="37">
        <v>20</v>
      </c>
      <c r="O441" s="37">
        <v>5.240889257573339E-2</v>
      </c>
    </row>
    <row r="442" spans="2:15" x14ac:dyDescent="0.2">
      <c r="B442" s="37">
        <v>45</v>
      </c>
      <c r="C442" s="37">
        <v>8.5031461715698242</v>
      </c>
      <c r="D442" s="37">
        <v>5289.07421875</v>
      </c>
      <c r="E442" s="37">
        <v>35.6</v>
      </c>
      <c r="F442" s="37">
        <v>110975.45818240613</v>
      </c>
      <c r="G442" s="37">
        <v>20</v>
      </c>
      <c r="H442" s="37">
        <v>5.2336247490754217E-2</v>
      </c>
      <c r="I442" s="37">
        <v>45</v>
      </c>
      <c r="J442" s="37">
        <v>8.5031461715698242</v>
      </c>
      <c r="K442" s="37">
        <v>5289.07421875</v>
      </c>
      <c r="L442" s="37">
        <v>35.6</v>
      </c>
      <c r="M442" s="37">
        <v>110975.45738235481</v>
      </c>
      <c r="N442" s="37">
        <v>20</v>
      </c>
      <c r="O442" s="37">
        <v>5.2336247132655209E-2</v>
      </c>
    </row>
    <row r="443" spans="2:15" x14ac:dyDescent="0.2">
      <c r="B443" s="37">
        <v>45</v>
      </c>
      <c r="C443" s="37">
        <v>8.5006980895996094</v>
      </c>
      <c r="D443" s="37">
        <v>5289.38671875</v>
      </c>
      <c r="E443" s="37">
        <v>35.700000000000003</v>
      </c>
      <c r="F443" s="37">
        <v>110834.42363992764</v>
      </c>
      <c r="G443" s="37">
        <v>20</v>
      </c>
      <c r="H443" s="37">
        <v>5.2269715109943507E-2</v>
      </c>
      <c r="I443" s="37">
        <v>45</v>
      </c>
      <c r="J443" s="37">
        <v>8.5006980895996094</v>
      </c>
      <c r="K443" s="37">
        <v>5289.38671875</v>
      </c>
      <c r="L443" s="37">
        <v>35.700000000000003</v>
      </c>
      <c r="M443" s="37">
        <v>110821.02975810056</v>
      </c>
      <c r="N443" s="37">
        <v>20</v>
      </c>
      <c r="O443" s="37">
        <v>5.2263398140536647E-2</v>
      </c>
    </row>
    <row r="444" spans="2:15" x14ac:dyDescent="0.2">
      <c r="B444" s="37">
        <v>45</v>
      </c>
      <c r="C444" s="37">
        <v>8.4982213973999023</v>
      </c>
      <c r="D444" s="37">
        <v>5289.68017578125</v>
      </c>
      <c r="E444" s="37">
        <v>35.800000000000004</v>
      </c>
      <c r="F444" s="37">
        <v>110666.22133213669</v>
      </c>
      <c r="G444" s="37">
        <v>20</v>
      </c>
      <c r="H444" s="37">
        <v>5.2190367571313699E-2</v>
      </c>
      <c r="I444" s="37">
        <v>45</v>
      </c>
      <c r="J444" s="37">
        <v>8.4982213973999023</v>
      </c>
      <c r="K444" s="37">
        <v>5289.68017578125</v>
      </c>
      <c r="L444" s="37">
        <v>35.800000000000004</v>
      </c>
      <c r="M444" s="37">
        <v>110666.22222958317</v>
      </c>
      <c r="N444" s="37">
        <v>20</v>
      </c>
      <c r="O444" s="37">
        <v>5.2190368013859213E-2</v>
      </c>
    </row>
    <row r="445" spans="2:15" x14ac:dyDescent="0.2">
      <c r="B445" s="37">
        <v>45</v>
      </c>
      <c r="C445" s="37">
        <v>8.495722770690918</v>
      </c>
      <c r="D445" s="37">
        <v>5289.958984375</v>
      </c>
      <c r="E445" s="37">
        <v>35.900000000000006</v>
      </c>
      <c r="F445" s="37">
        <v>110511.11577426296</v>
      </c>
      <c r="G445" s="37">
        <v>20</v>
      </c>
      <c r="H445" s="37">
        <v>5.2117197958167716E-2</v>
      </c>
      <c r="I445" s="37">
        <v>45</v>
      </c>
      <c r="J445" s="37">
        <v>8.495722770690918</v>
      </c>
      <c r="K445" s="37">
        <v>5289.958984375</v>
      </c>
      <c r="L445" s="37">
        <v>35.900000000000006</v>
      </c>
      <c r="M445" s="37">
        <v>110511.1166260794</v>
      </c>
      <c r="N445" s="37">
        <v>20</v>
      </c>
      <c r="O445" s="37">
        <v>5.2117198379209709E-2</v>
      </c>
    </row>
    <row r="446" spans="2:15" x14ac:dyDescent="0.2">
      <c r="B446" s="37">
        <v>45</v>
      </c>
      <c r="C446" s="37">
        <v>8.4932050704956055</v>
      </c>
      <c r="D446" s="37">
        <v>5290.22900390625</v>
      </c>
      <c r="E446" s="37">
        <v>36</v>
      </c>
      <c r="F446" s="37">
        <v>110355.83304611238</v>
      </c>
      <c r="G446" s="37">
        <v>20</v>
      </c>
      <c r="H446" s="37">
        <v>5.2043946174887223E-2</v>
      </c>
      <c r="I446" s="37">
        <v>45</v>
      </c>
      <c r="J446" s="37">
        <v>8.4932050704956055</v>
      </c>
      <c r="K446" s="37">
        <v>5290.22900390625</v>
      </c>
      <c r="L446" s="37">
        <v>36</v>
      </c>
      <c r="M446" s="37">
        <v>110355.83304537789</v>
      </c>
      <c r="N446" s="37">
        <v>20</v>
      </c>
      <c r="O446" s="37">
        <v>5.2043946193731788E-2</v>
      </c>
    </row>
    <row r="447" spans="2:15" x14ac:dyDescent="0.2">
      <c r="B447" s="37">
        <v>45</v>
      </c>
      <c r="C447" s="37">
        <v>8.4906768798828125</v>
      </c>
      <c r="D447" s="37">
        <v>5290.4970703125</v>
      </c>
      <c r="E447" s="37">
        <v>36.1</v>
      </c>
      <c r="F447" s="37">
        <v>110200.51480478692</v>
      </c>
      <c r="G447" s="37">
        <v>20</v>
      </c>
      <c r="H447" s="37">
        <v>5.1970674575241509E-2</v>
      </c>
      <c r="I447" s="37">
        <v>45</v>
      </c>
      <c r="J447" s="37">
        <v>8.4906768798828125</v>
      </c>
      <c r="K447" s="37">
        <v>5290.4970703125</v>
      </c>
      <c r="L447" s="37">
        <v>36.1</v>
      </c>
      <c r="M447" s="37">
        <v>110200.51480411166</v>
      </c>
      <c r="N447" s="37">
        <v>20</v>
      </c>
      <c r="O447" s="37">
        <v>5.1970674594087024E-2</v>
      </c>
    </row>
    <row r="448" spans="2:15" x14ac:dyDescent="0.2">
      <c r="B448" s="37">
        <v>45</v>
      </c>
      <c r="C448" s="37">
        <v>8.4881420135498047</v>
      </c>
      <c r="D448" s="37">
        <v>5290.77099609375</v>
      </c>
      <c r="E448" s="37">
        <v>36.200000000000003</v>
      </c>
      <c r="F448" s="37">
        <v>110085.48710644552</v>
      </c>
      <c r="G448" s="37">
        <v>20</v>
      </c>
      <c r="H448" s="37">
        <v>5.1916410666394561E-2</v>
      </c>
      <c r="I448" s="37">
        <v>45</v>
      </c>
      <c r="J448" s="37">
        <v>8.4881420135498047</v>
      </c>
      <c r="K448" s="37">
        <v>5290.77099609375</v>
      </c>
      <c r="L448" s="37">
        <v>36.200000000000003</v>
      </c>
      <c r="M448" s="37">
        <v>110085.48710581475</v>
      </c>
      <c r="N448" s="37">
        <v>20</v>
      </c>
      <c r="O448" s="37">
        <v>5.1916410685241041E-2</v>
      </c>
    </row>
    <row r="449" spans="2:15" x14ac:dyDescent="0.2">
      <c r="B449" s="37">
        <v>45</v>
      </c>
      <c r="C449" s="37">
        <v>8.4856090545654297</v>
      </c>
      <c r="D449" s="37">
        <v>5291.05712890625</v>
      </c>
      <c r="E449" s="37">
        <v>36.300000000000004</v>
      </c>
      <c r="F449" s="37">
        <v>109930.52833306135</v>
      </c>
      <c r="G449" s="37">
        <v>20</v>
      </c>
      <c r="H449" s="37">
        <v>5.1843310081188435E-2</v>
      </c>
      <c r="I449" s="37">
        <v>45</v>
      </c>
      <c r="J449" s="37">
        <v>8.4856090545654297</v>
      </c>
      <c r="K449" s="37">
        <v>5291.05712890625</v>
      </c>
      <c r="L449" s="37">
        <v>36.300000000000004</v>
      </c>
      <c r="M449" s="37">
        <v>109930.5283324898</v>
      </c>
      <c r="N449" s="37">
        <v>20</v>
      </c>
      <c r="O449" s="37">
        <v>5.18433101000359E-2</v>
      </c>
    </row>
    <row r="450" spans="2:15" x14ac:dyDescent="0.2">
      <c r="B450" s="37">
        <v>45</v>
      </c>
      <c r="C450" s="37">
        <v>8.4830808639526367</v>
      </c>
      <c r="D450" s="37">
        <v>5291.3603515625</v>
      </c>
      <c r="E450" s="37">
        <v>36.400000000000006</v>
      </c>
      <c r="F450" s="37">
        <v>109829.49154560624</v>
      </c>
      <c r="G450" s="37">
        <v>20</v>
      </c>
      <c r="H450" s="37">
        <v>5.1795642420291485E-2</v>
      </c>
      <c r="I450" s="37">
        <v>45</v>
      </c>
      <c r="J450" s="37">
        <v>8.4830808639526367</v>
      </c>
      <c r="K450" s="37">
        <v>5291.3603515625</v>
      </c>
      <c r="L450" s="37">
        <v>36.400000000000006</v>
      </c>
      <c r="M450" s="37">
        <v>109816.09565245989</v>
      </c>
      <c r="N450" s="37">
        <v>20</v>
      </c>
      <c r="O450" s="37">
        <v>5.1789325093153524E-2</v>
      </c>
    </row>
    <row r="451" spans="2:15" x14ac:dyDescent="0.2">
      <c r="B451" s="37">
        <v>45</v>
      </c>
      <c r="C451" s="37">
        <v>8.4805612564086914</v>
      </c>
      <c r="D451" s="37">
        <v>5291.68505859375</v>
      </c>
      <c r="E451" s="37">
        <v>36.5</v>
      </c>
      <c r="F451" s="37">
        <v>109715.48528244533</v>
      </c>
      <c r="G451" s="37">
        <v>20</v>
      </c>
      <c r="H451" s="37">
        <v>5.1741860436106298E-2</v>
      </c>
      <c r="I451" s="37">
        <v>45</v>
      </c>
      <c r="J451" s="37">
        <v>8.4805612564086914</v>
      </c>
      <c r="K451" s="37">
        <v>5291.68505859375</v>
      </c>
      <c r="L451" s="37">
        <v>36.5</v>
      </c>
      <c r="M451" s="37">
        <v>109715.48528195784</v>
      </c>
      <c r="N451" s="37">
        <v>20</v>
      </c>
      <c r="O451" s="37">
        <v>5.1741860454955997E-2</v>
      </c>
    </row>
    <row r="452" spans="2:15" x14ac:dyDescent="0.2">
      <c r="B452" s="37">
        <v>45</v>
      </c>
      <c r="C452" s="37">
        <v>8.4780521392822266</v>
      </c>
      <c r="D452" s="37">
        <v>5292.03125</v>
      </c>
      <c r="E452" s="37">
        <v>36.6</v>
      </c>
      <c r="F452" s="37">
        <v>109601.91655575851</v>
      </c>
      <c r="G452" s="37">
        <v>20</v>
      </c>
      <c r="H452" s="37">
        <v>5.1688282808702121E-2</v>
      </c>
      <c r="I452" s="37">
        <v>45</v>
      </c>
      <c r="J452" s="37">
        <v>8.4780521392822266</v>
      </c>
      <c r="K452" s="37">
        <v>5292.03125</v>
      </c>
      <c r="L452" s="37">
        <v>36.6</v>
      </c>
      <c r="M452" s="37">
        <v>109601.91655531545</v>
      </c>
      <c r="N452" s="37">
        <v>20</v>
      </c>
      <c r="O452" s="37">
        <v>5.1688282827553042E-2</v>
      </c>
    </row>
    <row r="453" spans="2:15" x14ac:dyDescent="0.2">
      <c r="B453" s="37">
        <v>45</v>
      </c>
      <c r="C453" s="37">
        <v>8.4755535125732422</v>
      </c>
      <c r="D453" s="37">
        <v>5292.39892578125</v>
      </c>
      <c r="E453" s="37">
        <v>36.700000000000003</v>
      </c>
      <c r="F453" s="37">
        <v>109542.35230220763</v>
      </c>
      <c r="G453" s="37">
        <v>20</v>
      </c>
      <c r="H453" s="37">
        <v>5.1660178902780608E-2</v>
      </c>
      <c r="I453" s="37">
        <v>45</v>
      </c>
      <c r="J453" s="37">
        <v>8.4755535125732422</v>
      </c>
      <c r="K453" s="37">
        <v>5292.39892578125</v>
      </c>
      <c r="L453" s="37">
        <v>36.700000000000003</v>
      </c>
      <c r="M453" s="37">
        <v>109542.35230178927</v>
      </c>
      <c r="N453" s="37">
        <v>20</v>
      </c>
      <c r="O453" s="37">
        <v>5.1660178921632806E-2</v>
      </c>
    </row>
    <row r="454" spans="2:15" x14ac:dyDescent="0.2">
      <c r="B454" s="37">
        <v>45</v>
      </c>
      <c r="C454" s="37">
        <v>8.4730625152587891</v>
      </c>
      <c r="D454" s="37">
        <v>5292.78466796875</v>
      </c>
      <c r="E454" s="37">
        <v>36.800000000000004</v>
      </c>
      <c r="F454" s="37">
        <v>109469.75291666244</v>
      </c>
      <c r="G454" s="37">
        <v>20</v>
      </c>
      <c r="H454" s="37">
        <v>5.162592914031254E-2</v>
      </c>
      <c r="I454" s="37">
        <v>45</v>
      </c>
      <c r="J454" s="37">
        <v>8.4730625152587891</v>
      </c>
      <c r="K454" s="37">
        <v>5292.78466796875</v>
      </c>
      <c r="L454" s="37">
        <v>36.800000000000004</v>
      </c>
      <c r="M454" s="37">
        <v>109469.75291626123</v>
      </c>
      <c r="N454" s="37">
        <v>20</v>
      </c>
      <c r="O454" s="37">
        <v>5.16259291591602E-2</v>
      </c>
    </row>
    <row r="455" spans="2:15" x14ac:dyDescent="0.2">
      <c r="B455" s="37">
        <v>45</v>
      </c>
      <c r="C455" s="37">
        <v>8.4705753326416016</v>
      </c>
      <c r="D455" s="37">
        <v>5293.1826171875</v>
      </c>
      <c r="E455" s="37">
        <v>36.900000000000006</v>
      </c>
      <c r="F455" s="37">
        <v>109437.58325241189</v>
      </c>
      <c r="G455" s="37">
        <v>20</v>
      </c>
      <c r="H455" s="37">
        <v>5.1610747195407092E-2</v>
      </c>
      <c r="I455" s="37">
        <v>45</v>
      </c>
      <c r="J455" s="37">
        <v>8.4705753326416016</v>
      </c>
      <c r="K455" s="37">
        <v>5293.1826171875</v>
      </c>
      <c r="L455" s="37">
        <v>36.900000000000006</v>
      </c>
      <c r="M455" s="37">
        <v>109437.58325202554</v>
      </c>
      <c r="N455" s="37">
        <v>20</v>
      </c>
      <c r="O455" s="37">
        <v>5.1610747214256174E-2</v>
      </c>
    </row>
    <row r="456" spans="2:15" x14ac:dyDescent="0.2">
      <c r="B456" s="37">
        <v>45</v>
      </c>
      <c r="C456" s="37">
        <v>8.4680862426757812</v>
      </c>
      <c r="D456" s="37">
        <v>5293.58642578125</v>
      </c>
      <c r="E456" s="37">
        <v>37</v>
      </c>
      <c r="F456" s="37">
        <v>109392.13860262583</v>
      </c>
      <c r="G456" s="37">
        <v>20</v>
      </c>
      <c r="H456" s="37">
        <v>5.1589303961040028E-2</v>
      </c>
      <c r="I456" s="37">
        <v>45</v>
      </c>
      <c r="J456" s="37">
        <v>8.4680862426757812</v>
      </c>
      <c r="K456" s="37">
        <v>5293.58642578125</v>
      </c>
      <c r="L456" s="37">
        <v>37</v>
      </c>
      <c r="M456" s="37">
        <v>109392.13860225921</v>
      </c>
      <c r="N456" s="37">
        <v>20</v>
      </c>
      <c r="O456" s="37">
        <v>5.1589303979890498E-2</v>
      </c>
    </row>
    <row r="457" spans="2:15" x14ac:dyDescent="0.2">
      <c r="B457" s="37">
        <v>45</v>
      </c>
      <c r="C457" s="37">
        <v>8.4655904769897461</v>
      </c>
      <c r="D457" s="37">
        <v>5293.98974609375</v>
      </c>
      <c r="E457" s="37">
        <v>37.1</v>
      </c>
      <c r="F457" s="37">
        <v>109373.46809473161</v>
      </c>
      <c r="G457" s="37">
        <v>20</v>
      </c>
      <c r="H457" s="37">
        <v>5.1580491214940127E-2</v>
      </c>
      <c r="I457" s="37">
        <v>45</v>
      </c>
      <c r="J457" s="37">
        <v>8.4655904769897461</v>
      </c>
      <c r="K457" s="37">
        <v>5293.98974609375</v>
      </c>
      <c r="L457" s="37">
        <v>37.1</v>
      </c>
      <c r="M457" s="37">
        <v>109373.46809437484</v>
      </c>
      <c r="N457" s="37">
        <v>20</v>
      </c>
      <c r="O457" s="37">
        <v>5.1580491233791985E-2</v>
      </c>
    </row>
    <row r="458" spans="2:15" x14ac:dyDescent="0.2">
      <c r="B458" s="37">
        <v>45</v>
      </c>
      <c r="C458" s="37">
        <v>8.4630823135375977</v>
      </c>
      <c r="D458" s="37">
        <v>5294.3857421875</v>
      </c>
      <c r="E458" s="37">
        <v>37.200000000000003</v>
      </c>
      <c r="F458" s="37">
        <v>109381.43560740841</v>
      </c>
      <c r="G458" s="37">
        <v>20</v>
      </c>
      <c r="H458" s="37">
        <v>5.1584243544242257E-2</v>
      </c>
      <c r="I458" s="37">
        <v>45</v>
      </c>
      <c r="J458" s="37">
        <v>8.4630823135375977</v>
      </c>
      <c r="K458" s="37">
        <v>5294.3857421875</v>
      </c>
      <c r="L458" s="37">
        <v>37.200000000000003</v>
      </c>
      <c r="M458" s="37">
        <v>109381.43560705162</v>
      </c>
      <c r="N458" s="37">
        <v>20</v>
      </c>
      <c r="O458" s="37">
        <v>5.1584243563095503E-2</v>
      </c>
    </row>
    <row r="459" spans="2:15" x14ac:dyDescent="0.2">
      <c r="B459" s="37">
        <v>45</v>
      </c>
      <c r="C459" s="37">
        <v>8.4605588912963867</v>
      </c>
      <c r="D459" s="37">
        <v>5294.7685546875</v>
      </c>
      <c r="E459" s="37">
        <v>37.300000000000004</v>
      </c>
      <c r="F459" s="37">
        <v>109402.53496307801</v>
      </c>
      <c r="G459" s="37">
        <v>20</v>
      </c>
      <c r="H459" s="37">
        <v>5.1594189483248308E-2</v>
      </c>
      <c r="I459" s="37">
        <v>45</v>
      </c>
      <c r="J459" s="37">
        <v>8.4605588912963867</v>
      </c>
      <c r="K459" s="37">
        <v>5294.7685546875</v>
      </c>
      <c r="L459" s="37">
        <v>37.300000000000004</v>
      </c>
      <c r="M459" s="37">
        <v>109402.53496271631</v>
      </c>
      <c r="N459" s="37">
        <v>20</v>
      </c>
      <c r="O459" s="37">
        <v>5.159418950210292E-2</v>
      </c>
    </row>
    <row r="460" spans="2:15" x14ac:dyDescent="0.2">
      <c r="B460" s="37">
        <v>45</v>
      </c>
      <c r="C460" s="37">
        <v>8.4580144882202148</v>
      </c>
      <c r="D460" s="37">
        <v>5295.1337890625</v>
      </c>
      <c r="E460" s="37">
        <v>37.400000000000006</v>
      </c>
      <c r="F460" s="37">
        <v>109436.66895703413</v>
      </c>
      <c r="G460" s="37">
        <v>20</v>
      </c>
      <c r="H460" s="37">
        <v>5.1610284403116533E-2</v>
      </c>
      <c r="I460" s="37">
        <v>45</v>
      </c>
      <c r="J460" s="37">
        <v>8.4580144882202148</v>
      </c>
      <c r="K460" s="37">
        <v>5295.1337890625</v>
      </c>
      <c r="L460" s="37">
        <v>37.400000000000006</v>
      </c>
      <c r="M460" s="37">
        <v>109436.66895666257</v>
      </c>
      <c r="N460" s="37">
        <v>20</v>
      </c>
      <c r="O460" s="37">
        <v>5.1610284421972401E-2</v>
      </c>
    </row>
    <row r="461" spans="2:15" x14ac:dyDescent="0.2">
      <c r="B461" s="37">
        <v>45</v>
      </c>
      <c r="C461" s="37">
        <v>8.4554500579833984</v>
      </c>
      <c r="D461" s="37">
        <v>5295.47998046875</v>
      </c>
      <c r="E461" s="37">
        <v>37.5</v>
      </c>
      <c r="F461" s="37">
        <v>109470.42549487509</v>
      </c>
      <c r="G461" s="37">
        <v>20</v>
      </c>
      <c r="H461" s="37">
        <v>5.1626199959397059E-2</v>
      </c>
      <c r="I461" s="37">
        <v>45</v>
      </c>
      <c r="J461" s="37">
        <v>8.4554500579833984</v>
      </c>
      <c r="K461" s="37">
        <v>5295.47998046875</v>
      </c>
      <c r="L461" s="37">
        <v>37.5</v>
      </c>
      <c r="M461" s="37">
        <v>109470.42549449364</v>
      </c>
      <c r="N461" s="37">
        <v>20</v>
      </c>
      <c r="O461" s="37">
        <v>5.1626199978254156E-2</v>
      </c>
    </row>
    <row r="462" spans="2:15" x14ac:dyDescent="0.2">
      <c r="B462" s="37">
        <v>45</v>
      </c>
      <c r="C462" s="37">
        <v>8.4528646469116211</v>
      </c>
      <c r="D462" s="37">
        <v>5295.80615234375</v>
      </c>
      <c r="E462" s="37">
        <v>37.6</v>
      </c>
      <c r="F462" s="37">
        <v>109543.95071641776</v>
      </c>
      <c r="G462" s="37">
        <v>20</v>
      </c>
      <c r="H462" s="37">
        <v>5.1660877425975561E-2</v>
      </c>
      <c r="I462" s="37">
        <v>45</v>
      </c>
      <c r="J462" s="37">
        <v>8.4528646469116211</v>
      </c>
      <c r="K462" s="37">
        <v>5295.80615234375</v>
      </c>
      <c r="L462" s="37">
        <v>37.6</v>
      </c>
      <c r="M462" s="37">
        <v>109543.94970462126</v>
      </c>
      <c r="N462" s="37">
        <v>20</v>
      </c>
      <c r="O462" s="37">
        <v>5.1660876967659197E-2</v>
      </c>
    </row>
    <row r="463" spans="2:15" x14ac:dyDescent="0.2">
      <c r="B463" s="37">
        <v>45</v>
      </c>
      <c r="C463" s="37">
        <v>8.4502601623535156</v>
      </c>
      <c r="D463" s="37">
        <v>5296.1162109375</v>
      </c>
      <c r="E463" s="37">
        <v>37.700000000000003</v>
      </c>
      <c r="F463" s="37">
        <v>109617.15339644511</v>
      </c>
      <c r="G463" s="37">
        <v>20</v>
      </c>
      <c r="H463" s="37">
        <v>5.1695401425881929E-2</v>
      </c>
      <c r="I463" s="37">
        <v>45</v>
      </c>
      <c r="J463" s="37">
        <v>8.4502601623535156</v>
      </c>
      <c r="K463" s="37">
        <v>5296.1162109375</v>
      </c>
      <c r="L463" s="37">
        <v>37.700000000000003</v>
      </c>
      <c r="M463" s="37">
        <v>109617.15445318863</v>
      </c>
      <c r="N463" s="37">
        <v>20</v>
      </c>
      <c r="O463" s="37">
        <v>5.1695401943361509E-2</v>
      </c>
    </row>
    <row r="464" spans="2:15" x14ac:dyDescent="0.2">
      <c r="B464" s="37">
        <v>45</v>
      </c>
      <c r="C464" s="37">
        <v>8.4476423263549805</v>
      </c>
      <c r="D464" s="37">
        <v>5296.41357421875</v>
      </c>
      <c r="E464" s="37">
        <v>37.800000000000004</v>
      </c>
      <c r="F464" s="37">
        <v>109703.49527291242</v>
      </c>
      <c r="G464" s="37">
        <v>20</v>
      </c>
      <c r="H464" s="37">
        <v>5.1736123688294201E-2</v>
      </c>
      <c r="I464" s="37">
        <v>45</v>
      </c>
      <c r="J464" s="37">
        <v>8.4476423263549805</v>
      </c>
      <c r="K464" s="37">
        <v>5296.41357421875</v>
      </c>
      <c r="L464" s="37">
        <v>37.800000000000004</v>
      </c>
      <c r="M464" s="37">
        <v>109703.49527245194</v>
      </c>
      <c r="N464" s="37">
        <v>20</v>
      </c>
      <c r="O464" s="37">
        <v>5.1736123707154538E-2</v>
      </c>
    </row>
    <row r="465" spans="2:15" x14ac:dyDescent="0.2">
      <c r="B465" s="37">
        <v>45</v>
      </c>
      <c r="C465" s="37">
        <v>8.4450149536132812</v>
      </c>
      <c r="D465" s="37">
        <v>5296.7041015625</v>
      </c>
      <c r="E465" s="37">
        <v>37.900000000000006</v>
      </c>
      <c r="F465" s="37">
        <v>109803.09492059729</v>
      </c>
      <c r="G465" s="37">
        <v>20</v>
      </c>
      <c r="H465" s="37">
        <v>5.1783097852002198E-2</v>
      </c>
      <c r="I465" s="37">
        <v>45</v>
      </c>
      <c r="J465" s="37">
        <v>8.4450149536132812</v>
      </c>
      <c r="K465" s="37">
        <v>5296.7041015625</v>
      </c>
      <c r="L465" s="37">
        <v>37.900000000000006</v>
      </c>
      <c r="M465" s="37">
        <v>109803.09492010224</v>
      </c>
      <c r="N465" s="37">
        <v>20</v>
      </c>
      <c r="O465" s="37">
        <v>5.1783097870863534E-2</v>
      </c>
    </row>
    <row r="466" spans="2:15" x14ac:dyDescent="0.2">
      <c r="B466" s="37">
        <v>45</v>
      </c>
      <c r="C466" s="37">
        <v>8.4423837661743164</v>
      </c>
      <c r="D466" s="37">
        <v>5296.9951171875</v>
      </c>
      <c r="E466" s="37">
        <v>38</v>
      </c>
      <c r="F466" s="37">
        <v>109902.70193546978</v>
      </c>
      <c r="G466" s="37">
        <v>20</v>
      </c>
      <c r="H466" s="37">
        <v>5.1830076632994958E-2</v>
      </c>
      <c r="I466" s="37">
        <v>45</v>
      </c>
      <c r="J466" s="37">
        <v>8.4423837661743164</v>
      </c>
      <c r="K466" s="37">
        <v>5296.9951171875</v>
      </c>
      <c r="L466" s="37">
        <v>38</v>
      </c>
      <c r="M466" s="37">
        <v>109902.70193494009</v>
      </c>
      <c r="N466" s="37">
        <v>20</v>
      </c>
      <c r="O466" s="37">
        <v>5.18300766518573E-2</v>
      </c>
    </row>
    <row r="467" spans="2:15" x14ac:dyDescent="0.2">
      <c r="B467" s="37">
        <v>45</v>
      </c>
      <c r="C467" s="37">
        <v>8.4397554397583008</v>
      </c>
      <c r="D467" s="37">
        <v>5297.29296875</v>
      </c>
      <c r="E467" s="37">
        <v>38.1</v>
      </c>
      <c r="F467" s="37">
        <v>110015.83687190864</v>
      </c>
      <c r="G467" s="37">
        <v>20</v>
      </c>
      <c r="H467" s="37">
        <v>5.188343811689701E-2</v>
      </c>
      <c r="I467" s="37">
        <v>45</v>
      </c>
      <c r="J467" s="37">
        <v>8.4397554397583008</v>
      </c>
      <c r="K467" s="37">
        <v>5297.29296875</v>
      </c>
      <c r="L467" s="37">
        <v>38.1</v>
      </c>
      <c r="M467" s="37">
        <v>110002.44524832255</v>
      </c>
      <c r="N467" s="37">
        <v>20</v>
      </c>
      <c r="O467" s="37">
        <v>5.1877120805170651E-2</v>
      </c>
    </row>
    <row r="468" spans="2:15" x14ac:dyDescent="0.2">
      <c r="B468" s="37">
        <v>45</v>
      </c>
      <c r="C468" s="37">
        <v>8.4371347427368164</v>
      </c>
      <c r="D468" s="37">
        <v>5297.60400390625</v>
      </c>
      <c r="E468" s="37">
        <v>38.200000000000003</v>
      </c>
      <c r="F468" s="37">
        <v>110142.63440338649</v>
      </c>
      <c r="G468" s="37">
        <v>20</v>
      </c>
      <c r="H468" s="37">
        <v>5.1943241533723497E-2</v>
      </c>
      <c r="I468" s="37">
        <v>45</v>
      </c>
      <c r="J468" s="37">
        <v>8.4371347427368164</v>
      </c>
      <c r="K468" s="37">
        <v>5297.60400390625</v>
      </c>
      <c r="L468" s="37">
        <v>38.200000000000003</v>
      </c>
      <c r="M468" s="37">
        <v>110142.63540422481</v>
      </c>
      <c r="N468" s="37">
        <v>20</v>
      </c>
      <c r="O468" s="37">
        <v>5.1943242025056451E-2</v>
      </c>
    </row>
    <row r="469" spans="2:15" x14ac:dyDescent="0.2">
      <c r="B469" s="37">
        <v>45</v>
      </c>
      <c r="C469" s="37">
        <v>8.4345264434814453</v>
      </c>
      <c r="D469" s="37">
        <v>5297.93310546875</v>
      </c>
      <c r="E469" s="37">
        <v>38.300000000000004</v>
      </c>
      <c r="F469" s="37">
        <v>110256.40041070939</v>
      </c>
      <c r="G469" s="37">
        <v>20</v>
      </c>
      <c r="H469" s="37">
        <v>5.1996899596127404E-2</v>
      </c>
      <c r="I469" s="37">
        <v>45</v>
      </c>
      <c r="J469" s="37">
        <v>8.4345264434814453</v>
      </c>
      <c r="K469" s="37">
        <v>5297.93310546875</v>
      </c>
      <c r="L469" s="37">
        <v>38.300000000000004</v>
      </c>
      <c r="M469" s="37">
        <v>110256.40246245805</v>
      </c>
      <c r="N469" s="37">
        <v>20</v>
      </c>
      <c r="O469" s="37">
        <v>5.1996900583034536E-2</v>
      </c>
    </row>
    <row r="470" spans="2:15" x14ac:dyDescent="0.2">
      <c r="B470" s="37">
        <v>45</v>
      </c>
      <c r="C470" s="37">
        <v>8.4319324493408203</v>
      </c>
      <c r="D470" s="37">
        <v>5298.2822265625</v>
      </c>
      <c r="E470" s="37">
        <v>38.400000000000006</v>
      </c>
      <c r="F470" s="37">
        <v>110397.35582101601</v>
      </c>
      <c r="G470" s="37">
        <v>20</v>
      </c>
      <c r="H470" s="37">
        <v>5.2063382832881935E-2</v>
      </c>
      <c r="I470" s="37">
        <v>45</v>
      </c>
      <c r="J470" s="37">
        <v>8.4319324493408203</v>
      </c>
      <c r="K470" s="37">
        <v>5298.2822265625</v>
      </c>
      <c r="L470" s="37">
        <v>38.400000000000006</v>
      </c>
      <c r="M470" s="37">
        <v>110397.35582031343</v>
      </c>
      <c r="N470" s="37">
        <v>20</v>
      </c>
      <c r="O470" s="37">
        <v>5.2063382851748732E-2</v>
      </c>
    </row>
    <row r="471" spans="2:15" x14ac:dyDescent="0.2">
      <c r="B471" s="37">
        <v>45</v>
      </c>
      <c r="C471" s="37">
        <v>8.4293527603149414</v>
      </c>
      <c r="D471" s="37">
        <v>5298.6533203125</v>
      </c>
      <c r="E471" s="37">
        <v>38.5</v>
      </c>
      <c r="F471" s="37">
        <v>110525.3597161847</v>
      </c>
      <c r="G471" s="37">
        <v>20</v>
      </c>
      <c r="H471" s="37">
        <v>5.2123757299139664E-2</v>
      </c>
      <c r="I471" s="37">
        <v>45</v>
      </c>
      <c r="J471" s="37">
        <v>8.4293527603149414</v>
      </c>
      <c r="K471" s="37">
        <v>5298.6533203125</v>
      </c>
      <c r="L471" s="37">
        <v>38.5</v>
      </c>
      <c r="M471" s="37">
        <v>110525.35971543765</v>
      </c>
      <c r="N471" s="37">
        <v>20</v>
      </c>
      <c r="O471" s="37">
        <v>5.2123757318007766E-2</v>
      </c>
    </row>
    <row r="472" spans="2:15" x14ac:dyDescent="0.2">
      <c r="B472" s="37">
        <v>45</v>
      </c>
      <c r="C472" s="37">
        <v>8.4267864227294922</v>
      </c>
      <c r="D472" s="37">
        <v>5299.0439453125</v>
      </c>
      <c r="E472" s="37">
        <v>38.6</v>
      </c>
      <c r="F472" s="37">
        <v>110653.75754377812</v>
      </c>
      <c r="G472" s="37">
        <v>20</v>
      </c>
      <c r="H472" s="37">
        <v>5.2184316661344841E-2</v>
      </c>
      <c r="I472" s="37">
        <v>45</v>
      </c>
      <c r="J472" s="37">
        <v>8.4267864227294922</v>
      </c>
      <c r="K472" s="37">
        <v>5299.0439453125</v>
      </c>
      <c r="L472" s="37">
        <v>38.6</v>
      </c>
      <c r="M472" s="37">
        <v>110653.7575429866</v>
      </c>
      <c r="N472" s="37">
        <v>20</v>
      </c>
      <c r="O472" s="37">
        <v>5.2184316680214289E-2</v>
      </c>
    </row>
    <row r="473" spans="2:15" x14ac:dyDescent="0.2">
      <c r="B473" s="37">
        <v>45</v>
      </c>
      <c r="C473" s="37">
        <v>8.424229621887207</v>
      </c>
      <c r="D473" s="37">
        <v>5299.45068359375</v>
      </c>
      <c r="E473" s="37">
        <v>38.700000000000003</v>
      </c>
      <c r="F473" s="37">
        <v>110769.08704673553</v>
      </c>
      <c r="G473" s="37">
        <v>20</v>
      </c>
      <c r="H473" s="37">
        <v>5.223871214417302E-2</v>
      </c>
      <c r="I473" s="37">
        <v>45</v>
      </c>
      <c r="J473" s="37">
        <v>8.424229621887207</v>
      </c>
      <c r="K473" s="37">
        <v>5299.45068359375</v>
      </c>
      <c r="L473" s="37">
        <v>38.700000000000003</v>
      </c>
      <c r="M473" s="37">
        <v>110769.08599534682</v>
      </c>
      <c r="N473" s="37">
        <v>20</v>
      </c>
      <c r="O473" s="37">
        <v>5.2238711667529782E-2</v>
      </c>
    </row>
    <row r="474" spans="2:15" x14ac:dyDescent="0.2">
      <c r="B474" s="37">
        <v>45</v>
      </c>
      <c r="C474" s="37">
        <v>8.4216785430908203</v>
      </c>
      <c r="D474" s="37">
        <v>5299.8681640625</v>
      </c>
      <c r="E474" s="37">
        <v>38.800000000000004</v>
      </c>
      <c r="F474" s="37">
        <v>110898.02601960488</v>
      </c>
      <c r="G474" s="37">
        <v>20</v>
      </c>
      <c r="H474" s="37">
        <v>5.2299525946922304E-2</v>
      </c>
      <c r="I474" s="37">
        <v>45</v>
      </c>
      <c r="J474" s="37">
        <v>8.4216785430908203</v>
      </c>
      <c r="K474" s="37">
        <v>5299.8681640625</v>
      </c>
      <c r="L474" s="37">
        <v>38.800000000000004</v>
      </c>
      <c r="M474" s="37">
        <v>110898.02601872938</v>
      </c>
      <c r="N474" s="37">
        <v>20</v>
      </c>
      <c r="O474" s="37">
        <v>5.229952596579461E-2</v>
      </c>
    </row>
    <row r="475" spans="2:15" x14ac:dyDescent="0.2">
      <c r="B475" s="37">
        <v>45</v>
      </c>
      <c r="C475" s="37">
        <v>8.4191265106201172</v>
      </c>
      <c r="D475" s="37">
        <v>5300.2900390625</v>
      </c>
      <c r="E475" s="37">
        <v>38.900000000000006</v>
      </c>
      <c r="F475" s="37">
        <v>111013.66015772588</v>
      </c>
      <c r="G475" s="37">
        <v>20</v>
      </c>
      <c r="H475" s="37">
        <v>5.2354065111944695E-2</v>
      </c>
      <c r="I475" s="37">
        <v>45</v>
      </c>
      <c r="J475" s="37">
        <v>8.4191265106201172</v>
      </c>
      <c r="K475" s="37">
        <v>5300.2900390625</v>
      </c>
      <c r="L475" s="37">
        <v>38.900000000000006</v>
      </c>
      <c r="M475" s="37">
        <v>111013.65910545734</v>
      </c>
      <c r="N475" s="37">
        <v>20</v>
      </c>
      <c r="O475" s="37">
        <v>5.2354064634927984E-2</v>
      </c>
    </row>
    <row r="476" spans="2:15" x14ac:dyDescent="0.2">
      <c r="B476" s="37">
        <v>45</v>
      </c>
      <c r="C476" s="37">
        <v>8.4165668487548828</v>
      </c>
      <c r="D476" s="37">
        <v>5300.70947265625</v>
      </c>
      <c r="E476" s="37">
        <v>39</v>
      </c>
      <c r="F476" s="37">
        <v>111129.2432105388</v>
      </c>
      <c r="G476" s="37">
        <v>20</v>
      </c>
      <c r="H476" s="37">
        <v>5.2408580115791074E-2</v>
      </c>
      <c r="I476" s="37">
        <v>45</v>
      </c>
      <c r="J476" s="37">
        <v>8.4165668487548828</v>
      </c>
      <c r="K476" s="37">
        <v>5300.70947265625</v>
      </c>
      <c r="L476" s="37">
        <v>39</v>
      </c>
      <c r="M476" s="37">
        <v>111129.24320958425</v>
      </c>
      <c r="N476" s="37">
        <v>20</v>
      </c>
      <c r="O476" s="37">
        <v>5.2408580134666295E-2</v>
      </c>
    </row>
    <row r="477" spans="2:15" x14ac:dyDescent="0.2">
      <c r="B477" s="37">
        <v>45</v>
      </c>
      <c r="C477" s="37">
        <v>8.4139957427978516</v>
      </c>
      <c r="D477" s="37">
        <v>5301.11962890625</v>
      </c>
      <c r="E477" s="37">
        <v>39.1</v>
      </c>
      <c r="F477" s="37">
        <v>111231.24984914942</v>
      </c>
      <c r="G477" s="37">
        <v>20</v>
      </c>
      <c r="H477" s="37">
        <v>5.2456690720003085E-2</v>
      </c>
      <c r="I477" s="37">
        <v>45</v>
      </c>
      <c r="J477" s="37">
        <v>8.4139957427978516</v>
      </c>
      <c r="K477" s="37">
        <v>5301.11962890625</v>
      </c>
      <c r="L477" s="37">
        <v>39.1</v>
      </c>
      <c r="M477" s="37">
        <v>111217.85638563187</v>
      </c>
      <c r="N477" s="37">
        <v>20</v>
      </c>
      <c r="O477" s="37">
        <v>5.2450373420043585E-2</v>
      </c>
    </row>
    <row r="478" spans="2:15" x14ac:dyDescent="0.2">
      <c r="B478" s="37">
        <v>45</v>
      </c>
      <c r="C478" s="37">
        <v>8.4114065170288086</v>
      </c>
      <c r="D478" s="37">
        <v>5301.515625</v>
      </c>
      <c r="E478" s="37">
        <v>39.200000000000003</v>
      </c>
      <c r="F478" s="37">
        <v>111306.18214508778</v>
      </c>
      <c r="G478" s="37">
        <v>20</v>
      </c>
      <c r="H478" s="37">
        <v>5.2492030354921011E-2</v>
      </c>
      <c r="I478" s="37">
        <v>45</v>
      </c>
      <c r="J478" s="37">
        <v>8.4114065170288086</v>
      </c>
      <c r="K478" s="37">
        <v>5301.515625</v>
      </c>
      <c r="L478" s="37">
        <v>39.200000000000003</v>
      </c>
      <c r="M478" s="37">
        <v>111306.18214407391</v>
      </c>
      <c r="N478" s="37">
        <v>20</v>
      </c>
      <c r="O478" s="37">
        <v>5.2492030373799049E-2</v>
      </c>
    </row>
    <row r="479" spans="2:15" x14ac:dyDescent="0.2">
      <c r="B479" s="37">
        <v>45</v>
      </c>
      <c r="C479" s="37">
        <v>8.4087963104248047</v>
      </c>
      <c r="D479" s="37">
        <v>5301.89306640625</v>
      </c>
      <c r="E479" s="37">
        <v>39.300000000000004</v>
      </c>
      <c r="F479" s="37">
        <v>111394.13623561432</v>
      </c>
      <c r="G479" s="37">
        <v>20</v>
      </c>
      <c r="H479" s="37">
        <v>5.2533512613287293E-2</v>
      </c>
      <c r="I479" s="37">
        <v>45</v>
      </c>
      <c r="J479" s="37">
        <v>8.4087963104248047</v>
      </c>
      <c r="K479" s="37">
        <v>5301.89306640625</v>
      </c>
      <c r="L479" s="37">
        <v>39.300000000000004</v>
      </c>
      <c r="M479" s="37">
        <v>111394.13623457077</v>
      </c>
      <c r="N479" s="37">
        <v>20</v>
      </c>
      <c r="O479" s="37">
        <v>5.2533512632166629E-2</v>
      </c>
    </row>
    <row r="480" spans="2:15" x14ac:dyDescent="0.2">
      <c r="B480" s="37">
        <v>45</v>
      </c>
      <c r="C480" s="37">
        <v>8.4061622619628906</v>
      </c>
      <c r="D480" s="37">
        <v>5302.2509765625</v>
      </c>
      <c r="E480" s="37">
        <v>39.400000000000006</v>
      </c>
      <c r="F480" s="37">
        <v>111454.90882410771</v>
      </c>
      <c r="G480" s="37">
        <v>20</v>
      </c>
      <c r="H480" s="37">
        <v>5.2562173878596401E-2</v>
      </c>
      <c r="I480" s="37">
        <v>45</v>
      </c>
      <c r="J480" s="37">
        <v>8.4061622619628906</v>
      </c>
      <c r="K480" s="37">
        <v>5302.2509765625</v>
      </c>
      <c r="L480" s="37">
        <v>39.400000000000006</v>
      </c>
      <c r="M480" s="37">
        <v>111454.90783064734</v>
      </c>
      <c r="N480" s="37">
        <v>20</v>
      </c>
      <c r="O480" s="37">
        <v>5.2562173429338332E-2</v>
      </c>
    </row>
    <row r="481" spans="2:15" x14ac:dyDescent="0.2">
      <c r="B481" s="37">
        <v>45</v>
      </c>
      <c r="C481" s="37">
        <v>8.4035062789916992</v>
      </c>
      <c r="D481" s="37">
        <v>5302.58935546875</v>
      </c>
      <c r="E481" s="37">
        <v>39.5</v>
      </c>
      <c r="F481" s="37">
        <v>111501.89786953374</v>
      </c>
      <c r="G481" s="37">
        <v>20</v>
      </c>
      <c r="H481" s="37">
        <v>5.258433194970985E-2</v>
      </c>
      <c r="I481" s="37">
        <v>45</v>
      </c>
      <c r="J481" s="37">
        <v>8.4035062789916992</v>
      </c>
      <c r="K481" s="37">
        <v>5302.58935546875</v>
      </c>
      <c r="L481" s="37">
        <v>39.5</v>
      </c>
      <c r="M481" s="37">
        <v>111501.89786845572</v>
      </c>
      <c r="N481" s="37">
        <v>20</v>
      </c>
      <c r="O481" s="37">
        <v>5.2584331968591629E-2</v>
      </c>
    </row>
    <row r="482" spans="2:15" x14ac:dyDescent="0.2">
      <c r="B482" s="37">
        <v>45</v>
      </c>
      <c r="C482" s="37">
        <v>8.4008293151855469</v>
      </c>
      <c r="D482" s="37">
        <v>5302.91162109375</v>
      </c>
      <c r="E482" s="37">
        <v>39.6</v>
      </c>
      <c r="F482" s="37">
        <v>111535.16933253525</v>
      </c>
      <c r="G482" s="37">
        <v>20</v>
      </c>
      <c r="H482" s="37">
        <v>5.2600020243084543E-2</v>
      </c>
      <c r="I482" s="37">
        <v>45</v>
      </c>
      <c r="J482" s="37">
        <v>8.4008293151855469</v>
      </c>
      <c r="K482" s="37">
        <v>5302.91162109375</v>
      </c>
      <c r="L482" s="37">
        <v>39.6</v>
      </c>
      <c r="M482" s="37">
        <v>111535.16933144729</v>
      </c>
      <c r="N482" s="37">
        <v>20</v>
      </c>
      <c r="O482" s="37">
        <v>5.2600020261967431E-2</v>
      </c>
    </row>
    <row r="483" spans="2:15" x14ac:dyDescent="0.2">
      <c r="B483" s="37">
        <v>45</v>
      </c>
      <c r="C483" s="37">
        <v>8.3981351852416992</v>
      </c>
      <c r="D483" s="37">
        <v>5303.22265625</v>
      </c>
      <c r="E483" s="37">
        <v>39.700000000000003</v>
      </c>
      <c r="F483" s="37">
        <v>111554.82516601738</v>
      </c>
      <c r="G483" s="37">
        <v>20</v>
      </c>
      <c r="H483" s="37">
        <v>5.2609284645692672E-2</v>
      </c>
      <c r="I483" s="37">
        <v>45</v>
      </c>
      <c r="J483" s="37">
        <v>8.3981351852416992</v>
      </c>
      <c r="K483" s="37">
        <v>5303.22265625</v>
      </c>
      <c r="L483" s="37">
        <v>39.700000000000003</v>
      </c>
      <c r="M483" s="37">
        <v>111554.82408455672</v>
      </c>
      <c r="N483" s="37">
        <v>20</v>
      </c>
      <c r="O483" s="37">
        <v>5.2609284155074654E-2</v>
      </c>
    </row>
    <row r="484" spans="2:15" x14ac:dyDescent="0.2">
      <c r="B484" s="37">
        <v>45</v>
      </c>
      <c r="C484" s="37">
        <v>8.3954286575317383</v>
      </c>
      <c r="D484" s="37">
        <v>5303.5283203125</v>
      </c>
      <c r="E484" s="37">
        <v>39.800000000000004</v>
      </c>
      <c r="F484" s="37">
        <v>111574.36946668544</v>
      </c>
      <c r="G484" s="37">
        <v>20</v>
      </c>
      <c r="H484" s="37">
        <v>5.26184975418676E-2</v>
      </c>
      <c r="I484" s="37">
        <v>45</v>
      </c>
      <c r="J484" s="37">
        <v>8.3954286575317383</v>
      </c>
      <c r="K484" s="37">
        <v>5303.5283203125</v>
      </c>
      <c r="L484" s="37">
        <v>39.800000000000004</v>
      </c>
      <c r="M484" s="37">
        <v>111574.36946558757</v>
      </c>
      <c r="N484" s="37">
        <v>20</v>
      </c>
      <c r="O484" s="37">
        <v>5.2618497560752639E-2</v>
      </c>
    </row>
    <row r="485" spans="2:15" x14ac:dyDescent="0.2">
      <c r="B485" s="37">
        <v>45</v>
      </c>
      <c r="C485" s="37">
        <v>8.3927154541015625</v>
      </c>
      <c r="D485" s="37">
        <v>5303.83544921875</v>
      </c>
      <c r="E485" s="37">
        <v>39.900000000000006</v>
      </c>
      <c r="F485" s="37">
        <v>111580.54803847813</v>
      </c>
      <c r="G485" s="37">
        <v>20</v>
      </c>
      <c r="H485" s="37">
        <v>5.2621406090211431E-2</v>
      </c>
      <c r="I485" s="37">
        <v>45</v>
      </c>
      <c r="J485" s="37">
        <v>8.3927154541015625</v>
      </c>
      <c r="K485" s="37">
        <v>5303.83544921875</v>
      </c>
      <c r="L485" s="37">
        <v>39.900000000000006</v>
      </c>
      <c r="M485" s="37">
        <v>111580.54803738029</v>
      </c>
      <c r="N485" s="37">
        <v>20</v>
      </c>
      <c r="O485" s="37">
        <v>5.2621406109097546E-2</v>
      </c>
    </row>
    <row r="486" spans="2:15" x14ac:dyDescent="0.2">
      <c r="B486" s="37">
        <v>45</v>
      </c>
      <c r="C486" s="37">
        <v>8.3900003433227539</v>
      </c>
      <c r="D486" s="37">
        <v>5304.15087890625</v>
      </c>
      <c r="E486" s="37">
        <v>40</v>
      </c>
      <c r="F486" s="37">
        <v>111560.10932915378</v>
      </c>
      <c r="G486" s="37">
        <v>20</v>
      </c>
      <c r="H486" s="37">
        <v>5.2611759268336264E-2</v>
      </c>
      <c r="I486" s="37">
        <v>45</v>
      </c>
      <c r="J486" s="37">
        <v>8.3900003433227539</v>
      </c>
      <c r="K486" s="37">
        <v>5304.15087890625</v>
      </c>
      <c r="L486" s="37">
        <v>40</v>
      </c>
      <c r="M486" s="37">
        <v>111560.10932806581</v>
      </c>
      <c r="N486" s="37">
        <v>20</v>
      </c>
      <c r="O486" s="37">
        <v>5.2611759287223482E-2</v>
      </c>
    </row>
    <row r="487" spans="2:15" x14ac:dyDescent="0.2">
      <c r="B487" s="37">
        <v>45</v>
      </c>
      <c r="C487" s="37">
        <v>8.3872880935668945</v>
      </c>
      <c r="D487" s="37">
        <v>5304.48046875</v>
      </c>
      <c r="E487" s="37">
        <v>40.1</v>
      </c>
      <c r="F487" s="37">
        <v>111513.17349397768</v>
      </c>
      <c r="G487" s="37">
        <v>20</v>
      </c>
      <c r="H487" s="37">
        <v>5.2589612266724865E-2</v>
      </c>
      <c r="I487" s="37">
        <v>45</v>
      </c>
      <c r="J487" s="37">
        <v>8.3872880935668945</v>
      </c>
      <c r="K487" s="37">
        <v>5304.48046875</v>
      </c>
      <c r="L487" s="37">
        <v>40.1</v>
      </c>
      <c r="M487" s="37">
        <v>111513.17349290945</v>
      </c>
      <c r="N487" s="37">
        <v>20</v>
      </c>
      <c r="O487" s="37">
        <v>5.2589612285613235E-2</v>
      </c>
    </row>
    <row r="488" spans="2:15" x14ac:dyDescent="0.2">
      <c r="B488" s="37">
        <v>45</v>
      </c>
      <c r="C488" s="37">
        <v>8.3845834732055664</v>
      </c>
      <c r="D488" s="37">
        <v>5304.82861328125</v>
      </c>
      <c r="E488" s="37">
        <v>40.200000000000003</v>
      </c>
      <c r="F488" s="37">
        <v>111480.00000719422</v>
      </c>
      <c r="G488" s="37">
        <v>20</v>
      </c>
      <c r="H488" s="37">
        <v>5.2573957711342587E-2</v>
      </c>
      <c r="I488" s="37">
        <v>45</v>
      </c>
      <c r="J488" s="37">
        <v>8.3845834732055664</v>
      </c>
      <c r="K488" s="37">
        <v>5304.82861328125</v>
      </c>
      <c r="L488" s="37">
        <v>40.200000000000003</v>
      </c>
      <c r="M488" s="37">
        <v>111480.00000614086</v>
      </c>
      <c r="N488" s="37">
        <v>20</v>
      </c>
      <c r="O488" s="37">
        <v>5.2573957730232185E-2</v>
      </c>
    </row>
    <row r="489" spans="2:15" x14ac:dyDescent="0.2">
      <c r="B489" s="37">
        <v>45</v>
      </c>
      <c r="C489" s="37">
        <v>8.3818864822387695</v>
      </c>
      <c r="D489" s="37">
        <v>5305.1982421875</v>
      </c>
      <c r="E489" s="37">
        <v>40.300000000000004</v>
      </c>
      <c r="F489" s="37">
        <v>111447.25865272454</v>
      </c>
      <c r="G489" s="37">
        <v>20</v>
      </c>
      <c r="H489" s="37">
        <v>5.2558507597645535E-2</v>
      </c>
      <c r="I489" s="37">
        <v>45</v>
      </c>
      <c r="J489" s="37">
        <v>8.3818864822387695</v>
      </c>
      <c r="K489" s="37">
        <v>5305.1982421875</v>
      </c>
      <c r="L489" s="37">
        <v>40.300000000000004</v>
      </c>
      <c r="M489" s="37">
        <v>111447.25865168596</v>
      </c>
      <c r="N489" s="37">
        <v>20</v>
      </c>
      <c r="O489" s="37">
        <v>5.2558507616536423E-2</v>
      </c>
    </row>
    <row r="490" spans="2:15" x14ac:dyDescent="0.2">
      <c r="B490" s="37">
        <v>45</v>
      </c>
      <c r="C490" s="37">
        <v>8.3791980743408203</v>
      </c>
      <c r="D490" s="37">
        <v>5305.58935546875</v>
      </c>
      <c r="E490" s="37">
        <v>40.400000000000006</v>
      </c>
      <c r="F490" s="37">
        <v>111347.98248008036</v>
      </c>
      <c r="G490" s="37">
        <v>20</v>
      </c>
      <c r="H490" s="37">
        <v>5.2511673914388754E-2</v>
      </c>
      <c r="I490" s="37">
        <v>45</v>
      </c>
      <c r="J490" s="37">
        <v>8.3791980743408203</v>
      </c>
      <c r="K490" s="37">
        <v>5305.58935546875</v>
      </c>
      <c r="L490" s="37">
        <v>40.400000000000006</v>
      </c>
      <c r="M490" s="37">
        <v>111347.98247908131</v>
      </c>
      <c r="N490" s="37">
        <v>20</v>
      </c>
      <c r="O490" s="37">
        <v>5.2511673933280996E-2</v>
      </c>
    </row>
    <row r="491" spans="2:15" x14ac:dyDescent="0.2">
      <c r="B491" s="37">
        <v>45</v>
      </c>
      <c r="C491" s="37">
        <v>8.3765163421630859</v>
      </c>
      <c r="D491" s="37">
        <v>5306.00048828125</v>
      </c>
      <c r="E491" s="37">
        <v>40.5</v>
      </c>
      <c r="F491" s="37">
        <v>111302.68791743928</v>
      </c>
      <c r="G491" s="37">
        <v>20</v>
      </c>
      <c r="H491" s="37">
        <v>5.2490299935685429E-2</v>
      </c>
      <c r="I491" s="37">
        <v>45</v>
      </c>
      <c r="J491" s="37">
        <v>8.3765163421630859</v>
      </c>
      <c r="K491" s="37">
        <v>5306.00048828125</v>
      </c>
      <c r="L491" s="37">
        <v>40.5</v>
      </c>
      <c r="M491" s="37">
        <v>111302.68791645998</v>
      </c>
      <c r="N491" s="37">
        <v>20</v>
      </c>
      <c r="O491" s="37">
        <v>5.2490299954579121E-2</v>
      </c>
    </row>
    <row r="492" spans="2:15" x14ac:dyDescent="0.2">
      <c r="B492" s="37">
        <v>45</v>
      </c>
      <c r="C492" s="37">
        <v>8.3738374710083008</v>
      </c>
      <c r="D492" s="37">
        <v>5306.4267578125</v>
      </c>
      <c r="E492" s="37">
        <v>40.6</v>
      </c>
      <c r="F492" s="37">
        <v>111204.11994552147</v>
      </c>
      <c r="G492" s="37">
        <v>20</v>
      </c>
      <c r="H492" s="37">
        <v>5.2443800528369583E-2</v>
      </c>
      <c r="I492" s="37">
        <v>45</v>
      </c>
      <c r="J492" s="37">
        <v>8.3738374710083008</v>
      </c>
      <c r="K492" s="37">
        <v>5306.4267578125</v>
      </c>
      <c r="L492" s="37">
        <v>40.6</v>
      </c>
      <c r="M492" s="37">
        <v>111204.11884395855</v>
      </c>
      <c r="N492" s="37">
        <v>20</v>
      </c>
      <c r="O492" s="37">
        <v>5.2443800028079371E-2</v>
      </c>
    </row>
    <row r="493" spans="2:15" x14ac:dyDescent="0.2">
      <c r="B493" s="37">
        <v>45</v>
      </c>
      <c r="C493" s="37">
        <v>8.3711566925048828</v>
      </c>
      <c r="D493" s="37">
        <v>5306.86328125</v>
      </c>
      <c r="E493" s="37">
        <v>40.700000000000003</v>
      </c>
      <c r="F493" s="37">
        <v>111105.75755604723</v>
      </c>
      <c r="G493" s="37">
        <v>20</v>
      </c>
      <c r="H493" s="37">
        <v>5.2397396850332664E-2</v>
      </c>
      <c r="I493" s="37">
        <v>45</v>
      </c>
      <c r="J493" s="37">
        <v>8.3711566925048828</v>
      </c>
      <c r="K493" s="37">
        <v>5306.86328125</v>
      </c>
      <c r="L493" s="37">
        <v>40.700000000000003</v>
      </c>
      <c r="M493" s="37">
        <v>111105.75755514698</v>
      </c>
      <c r="N493" s="37">
        <v>20</v>
      </c>
      <c r="O493" s="37">
        <v>5.2397396869229368E-2</v>
      </c>
    </row>
    <row r="494" spans="2:15" x14ac:dyDescent="0.2">
      <c r="B494" s="37">
        <v>45</v>
      </c>
      <c r="C494" s="37">
        <v>8.3684682846069336</v>
      </c>
      <c r="D494" s="37">
        <v>5307.302734375</v>
      </c>
      <c r="E494" s="37">
        <v>40.800000000000004</v>
      </c>
      <c r="F494" s="37">
        <v>111034.24575086002</v>
      </c>
      <c r="G494" s="37">
        <v>20</v>
      </c>
      <c r="H494" s="37">
        <v>5.2363656587952105E-2</v>
      </c>
      <c r="I494" s="37">
        <v>45</v>
      </c>
      <c r="J494" s="37">
        <v>8.3684682846069336</v>
      </c>
      <c r="K494" s="37">
        <v>5307.302734375</v>
      </c>
      <c r="L494" s="37">
        <v>40.800000000000004</v>
      </c>
      <c r="M494" s="37">
        <v>111034.24574998942</v>
      </c>
      <c r="N494" s="37">
        <v>20</v>
      </c>
      <c r="O494" s="37">
        <v>5.2363656606850363E-2</v>
      </c>
    </row>
    <row r="495" spans="2:15" x14ac:dyDescent="0.2">
      <c r="B495" s="37">
        <v>45</v>
      </c>
      <c r="C495" s="37">
        <v>8.3657665252685547</v>
      </c>
      <c r="D495" s="37">
        <v>5307.73876953125</v>
      </c>
      <c r="E495" s="37">
        <v>40.900000000000006</v>
      </c>
      <c r="F495" s="37">
        <v>110935.87803527924</v>
      </c>
      <c r="G495" s="37">
        <v>20</v>
      </c>
      <c r="H495" s="37">
        <v>5.2317248813969514E-2</v>
      </c>
      <c r="I495" s="37">
        <v>45</v>
      </c>
      <c r="J495" s="37">
        <v>8.3657665252685547</v>
      </c>
      <c r="K495" s="37">
        <v>5307.73876953125</v>
      </c>
      <c r="L495" s="37">
        <v>40.900000000000006</v>
      </c>
      <c r="M495" s="37">
        <v>110935.87803444815</v>
      </c>
      <c r="N495" s="37">
        <v>20</v>
      </c>
      <c r="O495" s="37">
        <v>5.2317248832869291E-2</v>
      </c>
    </row>
    <row r="496" spans="2:15" x14ac:dyDescent="0.2">
      <c r="B496" s="37">
        <v>45</v>
      </c>
      <c r="C496" s="37">
        <v>8.3630447387695313</v>
      </c>
      <c r="D496" s="37">
        <v>5308.16455078125</v>
      </c>
      <c r="E496" s="37">
        <v>41</v>
      </c>
      <c r="F496" s="37">
        <v>110837.300779294</v>
      </c>
      <c r="G496" s="37">
        <v>20</v>
      </c>
      <c r="H496" s="37">
        <v>5.2270743688120479E-2</v>
      </c>
      <c r="I496" s="37">
        <v>45</v>
      </c>
      <c r="J496" s="37">
        <v>8.3630447387695313</v>
      </c>
      <c r="K496" s="37">
        <v>5308.16455078125</v>
      </c>
      <c r="L496" s="37">
        <v>41</v>
      </c>
      <c r="M496" s="37">
        <v>110837.30077850245</v>
      </c>
      <c r="N496" s="37">
        <v>20</v>
      </c>
      <c r="O496" s="37">
        <v>5.2270743707021769E-2</v>
      </c>
    </row>
    <row r="497" spans="2:15" x14ac:dyDescent="0.2">
      <c r="B497" s="37">
        <v>45</v>
      </c>
      <c r="C497" s="37">
        <v>8.3602991104125977</v>
      </c>
      <c r="D497" s="37">
        <v>5308.5751953125</v>
      </c>
      <c r="E497" s="37">
        <v>41.1</v>
      </c>
      <c r="F497" s="37">
        <v>110738.4146324029</v>
      </c>
      <c r="G497" s="37">
        <v>20</v>
      </c>
      <c r="H497" s="37">
        <v>5.2224094339949977E-2</v>
      </c>
      <c r="I497" s="37">
        <v>45</v>
      </c>
      <c r="J497" s="37">
        <v>8.3602991104125977</v>
      </c>
      <c r="K497" s="37">
        <v>5308.5751953125</v>
      </c>
      <c r="L497" s="37">
        <v>41.1</v>
      </c>
      <c r="M497" s="37">
        <v>110738.4146316508</v>
      </c>
      <c r="N497" s="37">
        <v>20</v>
      </c>
      <c r="O497" s="37">
        <v>5.2224094358852682E-2</v>
      </c>
    </row>
    <row r="498" spans="2:15" x14ac:dyDescent="0.2">
      <c r="B498" s="37">
        <v>45</v>
      </c>
      <c r="C498" s="37">
        <v>8.3575267791748047</v>
      </c>
      <c r="D498" s="37">
        <v>5308.966796875</v>
      </c>
      <c r="E498" s="37">
        <v>41.2</v>
      </c>
      <c r="F498" s="37">
        <v>110612.36496036862</v>
      </c>
      <c r="G498" s="37">
        <v>20</v>
      </c>
      <c r="H498" s="37">
        <v>5.2164629665476005E-2</v>
      </c>
      <c r="I498" s="37">
        <v>45</v>
      </c>
      <c r="J498" s="37">
        <v>8.3575267791748047</v>
      </c>
      <c r="K498" s="37">
        <v>5308.966796875</v>
      </c>
      <c r="L498" s="37">
        <v>41.2</v>
      </c>
      <c r="M498" s="37">
        <v>110612.36495966594</v>
      </c>
      <c r="N498" s="37">
        <v>20</v>
      </c>
      <c r="O498" s="37">
        <v>5.2164629684380091E-2</v>
      </c>
    </row>
    <row r="499" spans="2:15" x14ac:dyDescent="0.2">
      <c r="B499" s="37">
        <v>45</v>
      </c>
      <c r="C499" s="37">
        <v>8.3547267913818359</v>
      </c>
      <c r="D499" s="37">
        <v>5309.337890625</v>
      </c>
      <c r="E499" s="37">
        <v>41.300000000000004</v>
      </c>
      <c r="F499" s="37">
        <v>110512.68979830842</v>
      </c>
      <c r="G499" s="37">
        <v>20</v>
      </c>
      <c r="H499" s="37">
        <v>5.2117604840860442E-2</v>
      </c>
      <c r="I499" s="37">
        <v>45</v>
      </c>
      <c r="J499" s="37">
        <v>8.3547267913818359</v>
      </c>
      <c r="K499" s="37">
        <v>5309.337890625</v>
      </c>
      <c r="L499" s="37">
        <v>41.300000000000004</v>
      </c>
      <c r="M499" s="37">
        <v>110512.68979764529</v>
      </c>
      <c r="N499" s="37">
        <v>20</v>
      </c>
      <c r="O499" s="37">
        <v>5.2117604859765847E-2</v>
      </c>
    </row>
    <row r="500" spans="2:15" x14ac:dyDescent="0.2">
      <c r="B500" s="37">
        <v>45</v>
      </c>
      <c r="C500" s="37">
        <v>8.3519010543823242</v>
      </c>
      <c r="D500" s="37">
        <v>5309.689453125</v>
      </c>
      <c r="E500" s="37">
        <v>41.400000000000006</v>
      </c>
      <c r="F500" s="37">
        <v>110412.618214719</v>
      </c>
      <c r="G500" s="37">
        <v>20</v>
      </c>
      <c r="H500" s="37">
        <v>5.207039459663796E-2</v>
      </c>
      <c r="I500" s="37">
        <v>45</v>
      </c>
      <c r="J500" s="37">
        <v>8.3519010543823242</v>
      </c>
      <c r="K500" s="37">
        <v>5309.689453125</v>
      </c>
      <c r="L500" s="37">
        <v>41.400000000000006</v>
      </c>
      <c r="M500" s="37">
        <v>110412.61821409535</v>
      </c>
      <c r="N500" s="37">
        <v>20</v>
      </c>
      <c r="O500" s="37">
        <v>5.2070394615544587E-2</v>
      </c>
    </row>
    <row r="501" spans="2:15" x14ac:dyDescent="0.2">
      <c r="B501" s="37">
        <v>45</v>
      </c>
      <c r="C501" s="37">
        <v>8.3490505218505859</v>
      </c>
      <c r="D501" s="37">
        <v>5310.0244140625</v>
      </c>
      <c r="E501" s="37">
        <v>41.5</v>
      </c>
      <c r="F501" s="37">
        <v>110312.21656282687</v>
      </c>
      <c r="G501" s="37">
        <v>20</v>
      </c>
      <c r="H501" s="37">
        <v>5.2023026770122494E-2</v>
      </c>
      <c r="I501" s="37">
        <v>45</v>
      </c>
      <c r="J501" s="37">
        <v>8.3490505218505859</v>
      </c>
      <c r="K501" s="37">
        <v>5310.0244140625</v>
      </c>
      <c r="L501" s="37">
        <v>41.5</v>
      </c>
      <c r="M501" s="37">
        <v>110312.21656224274</v>
      </c>
      <c r="N501" s="37">
        <v>20</v>
      </c>
      <c r="O501" s="37">
        <v>5.2023026789030306E-2</v>
      </c>
    </row>
    <row r="502" spans="2:15" x14ac:dyDescent="0.2">
      <c r="B502" s="37">
        <v>45</v>
      </c>
      <c r="C502" s="37">
        <v>8.3461818695068359</v>
      </c>
      <c r="D502" s="37">
        <v>5310.3486328125</v>
      </c>
      <c r="E502" s="37">
        <v>41.6</v>
      </c>
      <c r="F502" s="37">
        <v>110238.37923050753</v>
      </c>
      <c r="G502" s="37">
        <v>20</v>
      </c>
      <c r="H502" s="37">
        <v>5.1988192011162483E-2</v>
      </c>
      <c r="I502" s="37">
        <v>45</v>
      </c>
      <c r="J502" s="37">
        <v>8.3461818695068359</v>
      </c>
      <c r="K502" s="37">
        <v>5310.3486328125</v>
      </c>
      <c r="L502" s="37">
        <v>41.6</v>
      </c>
      <c r="M502" s="37">
        <v>110238.37922995305</v>
      </c>
      <c r="N502" s="37">
        <v>20</v>
      </c>
      <c r="O502" s="37">
        <v>5.1988192030071406E-2</v>
      </c>
    </row>
    <row r="503" spans="2:15" x14ac:dyDescent="0.2">
      <c r="B503" s="37">
        <v>45</v>
      </c>
      <c r="C503" s="37">
        <v>8.3432989120483398</v>
      </c>
      <c r="D503" s="37">
        <v>5310.66748046875</v>
      </c>
      <c r="E503" s="37">
        <v>41.7</v>
      </c>
      <c r="F503" s="37">
        <v>110164.43653563978</v>
      </c>
      <c r="G503" s="37">
        <v>20</v>
      </c>
      <c r="H503" s="37">
        <v>5.1953305637132297E-2</v>
      </c>
      <c r="I503" s="37">
        <v>45</v>
      </c>
      <c r="J503" s="37">
        <v>8.3432989120483398</v>
      </c>
      <c r="K503" s="37">
        <v>5310.66748046875</v>
      </c>
      <c r="L503" s="37">
        <v>41.7</v>
      </c>
      <c r="M503" s="37">
        <v>110164.43653511493</v>
      </c>
      <c r="N503" s="37">
        <v>20</v>
      </c>
      <c r="O503" s="37">
        <v>5.1953305656042351E-2</v>
      </c>
    </row>
    <row r="504" spans="2:15" x14ac:dyDescent="0.2">
      <c r="B504" s="37">
        <v>45</v>
      </c>
      <c r="C504" s="37">
        <v>8.3404092788696289</v>
      </c>
      <c r="D504" s="37">
        <v>5310.98828125</v>
      </c>
      <c r="E504" s="37">
        <v>41.800000000000004</v>
      </c>
      <c r="F504" s="37">
        <v>110090.52918749454</v>
      </c>
      <c r="G504" s="37">
        <v>20</v>
      </c>
      <c r="H504" s="37">
        <v>5.1918437801235222E-2</v>
      </c>
      <c r="I504" s="37">
        <v>45</v>
      </c>
      <c r="J504" s="37">
        <v>8.3404092788696289</v>
      </c>
      <c r="K504" s="37">
        <v>5310.98828125</v>
      </c>
      <c r="L504" s="37">
        <v>41.800000000000004</v>
      </c>
      <c r="M504" s="37">
        <v>110090.52918699929</v>
      </c>
      <c r="N504" s="37">
        <v>20</v>
      </c>
      <c r="O504" s="37">
        <v>5.1918437820146386E-2</v>
      </c>
    </row>
    <row r="505" spans="2:15" x14ac:dyDescent="0.2">
      <c r="B505" s="37">
        <v>45</v>
      </c>
      <c r="C505" s="37">
        <v>8.3375177383422852</v>
      </c>
      <c r="D505" s="37">
        <v>5311.31787109375</v>
      </c>
      <c r="E505" s="37">
        <v>41.900000000000006</v>
      </c>
      <c r="F505" s="37">
        <v>109990.02542371351</v>
      </c>
      <c r="G505" s="37">
        <v>20</v>
      </c>
      <c r="H505" s="37">
        <v>5.1871019473414465E-2</v>
      </c>
      <c r="I505" s="37">
        <v>45</v>
      </c>
      <c r="J505" s="37">
        <v>8.3375177383422852</v>
      </c>
      <c r="K505" s="37">
        <v>5311.31787109375</v>
      </c>
      <c r="L505" s="37">
        <v>41.900000000000006</v>
      </c>
      <c r="M505" s="37">
        <v>109990.02542325779</v>
      </c>
      <c r="N505" s="37">
        <v>20</v>
      </c>
      <c r="O505" s="37">
        <v>5.1871019492326795E-2</v>
      </c>
    </row>
    <row r="506" spans="2:15" x14ac:dyDescent="0.2">
      <c r="B506" s="37">
        <v>45</v>
      </c>
      <c r="C506" s="37">
        <v>8.3346309661865234</v>
      </c>
      <c r="D506" s="37">
        <v>5311.662109375</v>
      </c>
      <c r="E506" s="37">
        <v>42</v>
      </c>
      <c r="F506" s="37">
        <v>109943.38405541367</v>
      </c>
      <c r="G506" s="37">
        <v>20</v>
      </c>
      <c r="H506" s="37">
        <v>5.1849009685481146E-2</v>
      </c>
      <c r="I506" s="37">
        <v>45</v>
      </c>
      <c r="J506" s="37">
        <v>8.3346309661865234</v>
      </c>
      <c r="K506" s="37">
        <v>5311.662109375</v>
      </c>
      <c r="L506" s="37">
        <v>42</v>
      </c>
      <c r="M506" s="37">
        <v>109943.38405497772</v>
      </c>
      <c r="N506" s="37">
        <v>20</v>
      </c>
      <c r="O506" s="37">
        <v>5.184900970439469E-2</v>
      </c>
    </row>
    <row r="507" spans="2:15" x14ac:dyDescent="0.2">
      <c r="B507" s="37">
        <v>45</v>
      </c>
      <c r="C507" s="37">
        <v>8.3317527770996094</v>
      </c>
      <c r="D507" s="37">
        <v>5312.02490234375</v>
      </c>
      <c r="E507" s="37">
        <v>42.1</v>
      </c>
      <c r="F507" s="37">
        <v>109897.10620811499</v>
      </c>
      <c r="G507" s="37">
        <v>20</v>
      </c>
      <c r="H507" s="37">
        <v>5.1827176037708853E-2</v>
      </c>
      <c r="I507" s="37">
        <v>45</v>
      </c>
      <c r="J507" s="37">
        <v>8.3317527770996094</v>
      </c>
      <c r="K507" s="37">
        <v>5312.02490234375</v>
      </c>
      <c r="L507" s="37">
        <v>42.1</v>
      </c>
      <c r="M507" s="37">
        <v>109897.10620769877</v>
      </c>
      <c r="N507" s="37">
        <v>20</v>
      </c>
      <c r="O507" s="37">
        <v>5.1827176056623646E-2</v>
      </c>
    </row>
    <row r="508" spans="2:15" x14ac:dyDescent="0.2">
      <c r="B508" s="37">
        <v>45</v>
      </c>
      <c r="C508" s="37">
        <v>8.3288860321044922</v>
      </c>
      <c r="D508" s="37">
        <v>5312.40966796875</v>
      </c>
      <c r="E508" s="37">
        <v>42.2</v>
      </c>
      <c r="F508" s="37">
        <v>109878.06783079027</v>
      </c>
      <c r="G508" s="37">
        <v>20</v>
      </c>
      <c r="H508" s="37">
        <v>5.1818185334434934E-2</v>
      </c>
      <c r="I508" s="37">
        <v>45</v>
      </c>
      <c r="J508" s="37">
        <v>8.3288860321044922</v>
      </c>
      <c r="K508" s="37">
        <v>5312.40966796875</v>
      </c>
      <c r="L508" s="37">
        <v>42.2</v>
      </c>
      <c r="M508" s="37">
        <v>109878.06783038392</v>
      </c>
      <c r="N508" s="37">
        <v>20</v>
      </c>
      <c r="O508" s="37">
        <v>5.1818185353351073E-2</v>
      </c>
    </row>
    <row r="509" spans="2:15" x14ac:dyDescent="0.2">
      <c r="B509" s="37">
        <v>45</v>
      </c>
      <c r="C509" s="37">
        <v>8.3260297775268555</v>
      </c>
      <c r="D509" s="37">
        <v>5312.81591796875</v>
      </c>
      <c r="E509" s="37">
        <v>42.300000000000004</v>
      </c>
      <c r="F509" s="37">
        <v>109832.67044400972</v>
      </c>
      <c r="G509" s="37">
        <v>20</v>
      </c>
      <c r="H509" s="37">
        <v>5.1796764720041709E-2</v>
      </c>
      <c r="I509" s="37">
        <v>45</v>
      </c>
      <c r="J509" s="37">
        <v>8.3260297775268555</v>
      </c>
      <c r="K509" s="37">
        <v>5312.81591796875</v>
      </c>
      <c r="L509" s="37">
        <v>42.300000000000004</v>
      </c>
      <c r="M509" s="37">
        <v>109832.67044362317</v>
      </c>
      <c r="N509" s="37">
        <v>20</v>
      </c>
      <c r="O509" s="37">
        <v>5.1796764738959285E-2</v>
      </c>
    </row>
    <row r="510" spans="2:15" x14ac:dyDescent="0.2">
      <c r="B510" s="37">
        <v>45</v>
      </c>
      <c r="C510" s="37">
        <v>8.3231849670410156</v>
      </c>
      <c r="D510" s="37">
        <v>5313.2412109375</v>
      </c>
      <c r="E510" s="37">
        <v>42.400000000000006</v>
      </c>
      <c r="F510" s="37">
        <v>109814.4439130392</v>
      </c>
      <c r="G510" s="37">
        <v>20</v>
      </c>
      <c r="H510" s="37">
        <v>5.1788159285707472E-2</v>
      </c>
      <c r="I510" s="37">
        <v>45</v>
      </c>
      <c r="J510" s="37">
        <v>8.3231849670410156</v>
      </c>
      <c r="K510" s="37">
        <v>5313.2412109375</v>
      </c>
      <c r="L510" s="37">
        <v>42.400000000000006</v>
      </c>
      <c r="M510" s="37">
        <v>109814.44391266254</v>
      </c>
      <c r="N510" s="37">
        <v>20</v>
      </c>
      <c r="O510" s="37">
        <v>5.1788159304626533E-2</v>
      </c>
    </row>
    <row r="511" spans="2:15" x14ac:dyDescent="0.2">
      <c r="B511" s="37">
        <v>45</v>
      </c>
      <c r="C511" s="37">
        <v>8.3203458786010742</v>
      </c>
      <c r="D511" s="37">
        <v>5313.6826171875</v>
      </c>
      <c r="E511" s="37">
        <v>42.5</v>
      </c>
      <c r="F511" s="37">
        <v>109796.5309556984</v>
      </c>
      <c r="G511" s="37">
        <v>20</v>
      </c>
      <c r="H511" s="37">
        <v>5.1779706774480384E-2</v>
      </c>
      <c r="I511" s="37">
        <v>45</v>
      </c>
      <c r="J511" s="37">
        <v>8.3203458786010742</v>
      </c>
      <c r="K511" s="37">
        <v>5313.6826171875</v>
      </c>
      <c r="L511" s="37">
        <v>42.5</v>
      </c>
      <c r="M511" s="37">
        <v>109796.5309553316</v>
      </c>
      <c r="N511" s="37">
        <v>20</v>
      </c>
      <c r="O511" s="37">
        <v>5.1779706793400992E-2</v>
      </c>
    </row>
    <row r="512" spans="2:15" x14ac:dyDescent="0.2">
      <c r="B512" s="37">
        <v>45</v>
      </c>
      <c r="C512" s="37">
        <v>8.3175106048583984</v>
      </c>
      <c r="D512" s="37">
        <v>5314.13330078125</v>
      </c>
      <c r="E512" s="37">
        <v>42.6</v>
      </c>
      <c r="F512" s="37">
        <v>109832.38761462799</v>
      </c>
      <c r="G512" s="37">
        <v>20</v>
      </c>
      <c r="H512" s="37">
        <v>5.1796612399047502E-2</v>
      </c>
      <c r="I512" s="37">
        <v>45</v>
      </c>
      <c r="J512" s="37">
        <v>8.3175106048583984</v>
      </c>
      <c r="K512" s="37">
        <v>5314.13330078125</v>
      </c>
      <c r="L512" s="37">
        <v>42.6</v>
      </c>
      <c r="M512" s="37">
        <v>109832.3876142513</v>
      </c>
      <c r="N512" s="37">
        <v>20</v>
      </c>
      <c r="O512" s="37">
        <v>5.1796612417969679E-2</v>
      </c>
    </row>
    <row r="513" spans="2:15" x14ac:dyDescent="0.2">
      <c r="B513" s="37">
        <v>45</v>
      </c>
      <c r="C513" s="37">
        <v>8.314671516418457</v>
      </c>
      <c r="D513" s="37">
        <v>5314.58740234375</v>
      </c>
      <c r="E513" s="37">
        <v>42.7</v>
      </c>
      <c r="F513" s="37">
        <v>109841.52681749205</v>
      </c>
      <c r="G513" s="37">
        <v>20</v>
      </c>
      <c r="H513" s="37">
        <v>5.1800916626441235E-2</v>
      </c>
      <c r="I513" s="37">
        <v>45</v>
      </c>
      <c r="J513" s="37">
        <v>8.314671516418457</v>
      </c>
      <c r="K513" s="37">
        <v>5314.58740234375</v>
      </c>
      <c r="L513" s="37">
        <v>42.7</v>
      </c>
      <c r="M513" s="37">
        <v>109841.5268171154</v>
      </c>
      <c r="N513" s="37">
        <v>20</v>
      </c>
      <c r="O513" s="37">
        <v>5.1800916645364993E-2</v>
      </c>
    </row>
    <row r="514" spans="2:15" x14ac:dyDescent="0.2">
      <c r="B514" s="37">
        <v>45</v>
      </c>
      <c r="C514" s="37">
        <v>8.3118247985839844</v>
      </c>
      <c r="D514" s="37">
        <v>5315.03759765625</v>
      </c>
      <c r="E514" s="37">
        <v>42.800000000000004</v>
      </c>
      <c r="F514" s="37">
        <v>109877.37499569975</v>
      </c>
      <c r="G514" s="37">
        <v>20</v>
      </c>
      <c r="H514" s="37">
        <v>5.1817818171440017E-2</v>
      </c>
      <c r="I514" s="37">
        <v>45</v>
      </c>
      <c r="J514" s="37">
        <v>8.3118247985839844</v>
      </c>
      <c r="K514" s="37">
        <v>5315.03759765625</v>
      </c>
      <c r="L514" s="37">
        <v>42.800000000000004</v>
      </c>
      <c r="M514" s="37">
        <v>109877.37499531318</v>
      </c>
      <c r="N514" s="37">
        <v>20</v>
      </c>
      <c r="O514" s="37">
        <v>5.1817818190365336E-2</v>
      </c>
    </row>
    <row r="515" spans="2:15" x14ac:dyDescent="0.2">
      <c r="B515" s="37">
        <v>45</v>
      </c>
      <c r="C515" s="37">
        <v>8.308964729309082</v>
      </c>
      <c r="D515" s="37">
        <v>5315.47802734375</v>
      </c>
      <c r="E515" s="37">
        <v>42.900000000000006</v>
      </c>
      <c r="F515" s="37">
        <v>109886.23773909081</v>
      </c>
      <c r="G515" s="37">
        <v>20</v>
      </c>
      <c r="H515" s="37">
        <v>5.182199193705285E-2</v>
      </c>
      <c r="I515" s="37">
        <v>45</v>
      </c>
      <c r="J515" s="37">
        <v>8.308964729309082</v>
      </c>
      <c r="K515" s="37">
        <v>5315.47802734375</v>
      </c>
      <c r="L515" s="37">
        <v>42.900000000000006</v>
      </c>
      <c r="M515" s="37">
        <v>109886.23773870421</v>
      </c>
      <c r="N515" s="37">
        <v>20</v>
      </c>
      <c r="O515" s="37">
        <v>5.1821991955979703E-2</v>
      </c>
    </row>
    <row r="516" spans="2:15" x14ac:dyDescent="0.2">
      <c r="B516" s="37">
        <v>45</v>
      </c>
      <c r="C516" s="37">
        <v>8.3060874938964844</v>
      </c>
      <c r="D516" s="37">
        <v>5315.90380859375</v>
      </c>
      <c r="E516" s="37">
        <v>43</v>
      </c>
      <c r="F516" s="37">
        <v>109975.16594372988</v>
      </c>
      <c r="G516" s="37">
        <v>20</v>
      </c>
      <c r="H516" s="37">
        <v>5.1863931111748085E-2</v>
      </c>
      <c r="I516" s="37">
        <v>45</v>
      </c>
      <c r="J516" s="37">
        <v>8.3060874938964844</v>
      </c>
      <c r="K516" s="37">
        <v>5315.90380859375</v>
      </c>
      <c r="L516" s="37">
        <v>43</v>
      </c>
      <c r="M516" s="37">
        <v>109975.16594331365</v>
      </c>
      <c r="N516" s="37">
        <v>20</v>
      </c>
      <c r="O516" s="37">
        <v>5.1863931130676423E-2</v>
      </c>
    </row>
    <row r="517" spans="2:15" x14ac:dyDescent="0.2">
      <c r="B517" s="37">
        <v>45</v>
      </c>
      <c r="C517" s="37">
        <v>8.3031892776489258</v>
      </c>
      <c r="D517" s="37">
        <v>5316.310546875</v>
      </c>
      <c r="E517" s="37">
        <v>43.1</v>
      </c>
      <c r="F517" s="37">
        <v>110010.1292770697</v>
      </c>
      <c r="G517" s="37">
        <v>20</v>
      </c>
      <c r="H517" s="37">
        <v>5.1880420090556961E-2</v>
      </c>
      <c r="I517" s="37">
        <v>45</v>
      </c>
      <c r="J517" s="37">
        <v>8.3031892776489258</v>
      </c>
      <c r="K517" s="37">
        <v>5316.310546875</v>
      </c>
      <c r="L517" s="37">
        <v>43.1</v>
      </c>
      <c r="M517" s="37">
        <v>110010.12927664359</v>
      </c>
      <c r="N517" s="37">
        <v>20</v>
      </c>
      <c r="O517" s="37">
        <v>5.1880420109486708E-2</v>
      </c>
    </row>
    <row r="518" spans="2:15" x14ac:dyDescent="0.2">
      <c r="B518" s="37">
        <v>45</v>
      </c>
      <c r="C518" s="37">
        <v>8.3002710342407227</v>
      </c>
      <c r="D518" s="37">
        <v>5316.6982421875</v>
      </c>
      <c r="E518" s="37">
        <v>43.2</v>
      </c>
      <c r="F518" s="37">
        <v>110071.51130710173</v>
      </c>
      <c r="G518" s="37">
        <v>20</v>
      </c>
      <c r="H518" s="37">
        <v>5.1909364544952236E-2</v>
      </c>
      <c r="I518" s="37">
        <v>45</v>
      </c>
      <c r="J518" s="37">
        <v>8.3002710342407227</v>
      </c>
      <c r="K518" s="37">
        <v>5316.6982421875</v>
      </c>
      <c r="L518" s="37">
        <v>43.2</v>
      </c>
      <c r="M518" s="37">
        <v>110071.51268390875</v>
      </c>
      <c r="N518" s="37">
        <v>20</v>
      </c>
      <c r="O518" s="37">
        <v>5.1909365213466396E-2</v>
      </c>
    </row>
    <row r="519" spans="2:15" x14ac:dyDescent="0.2">
      <c r="B519" s="37">
        <v>45</v>
      </c>
      <c r="C519" s="37">
        <v>8.2973318099975586</v>
      </c>
      <c r="D519" s="37">
        <v>5317.0673828125</v>
      </c>
      <c r="E519" s="37">
        <v>43.300000000000004</v>
      </c>
      <c r="F519" s="37">
        <v>110132.50711200142</v>
      </c>
      <c r="G519" s="37">
        <v>20</v>
      </c>
      <c r="H519" s="37">
        <v>5.1938131608055972E-2</v>
      </c>
      <c r="I519" s="37">
        <v>45</v>
      </c>
      <c r="J519" s="37">
        <v>8.2973318099975586</v>
      </c>
      <c r="K519" s="37">
        <v>5317.0673828125</v>
      </c>
      <c r="L519" s="37">
        <v>43.300000000000004</v>
      </c>
      <c r="M519" s="37">
        <v>110132.50711153576</v>
      </c>
      <c r="N519" s="37">
        <v>20</v>
      </c>
      <c r="O519" s="37">
        <v>5.1938131626988376E-2</v>
      </c>
    </row>
    <row r="520" spans="2:15" x14ac:dyDescent="0.2">
      <c r="B520" s="37">
        <v>45</v>
      </c>
      <c r="C520" s="37">
        <v>8.2943763732910156</v>
      </c>
      <c r="D520" s="37">
        <v>5317.42138671875</v>
      </c>
      <c r="E520" s="37">
        <v>43.400000000000006</v>
      </c>
      <c r="F520" s="37">
        <v>110246.78113626539</v>
      </c>
      <c r="G520" s="37">
        <v>20</v>
      </c>
      <c r="H520" s="37">
        <v>5.1992025034587525E-2</v>
      </c>
      <c r="I520" s="37">
        <v>45</v>
      </c>
      <c r="J520" s="37">
        <v>8.2943763732910156</v>
      </c>
      <c r="K520" s="37">
        <v>5317.42138671875</v>
      </c>
      <c r="L520" s="37">
        <v>43.400000000000006</v>
      </c>
      <c r="M520" s="37">
        <v>110246.78113576023</v>
      </c>
      <c r="N520" s="37">
        <v>20</v>
      </c>
      <c r="O520" s="37">
        <v>5.1992025053521157E-2</v>
      </c>
    </row>
    <row r="521" spans="2:15" x14ac:dyDescent="0.2">
      <c r="B521" s="37">
        <v>45</v>
      </c>
      <c r="C521" s="37">
        <v>8.2914085388183594</v>
      </c>
      <c r="D521" s="37">
        <v>5317.76513671875</v>
      </c>
      <c r="E521" s="37">
        <v>43.5</v>
      </c>
      <c r="F521" s="37">
        <v>110334.04685881517</v>
      </c>
      <c r="G521" s="37">
        <v>20</v>
      </c>
      <c r="H521" s="37">
        <v>5.2033186751099678E-2</v>
      </c>
      <c r="I521" s="37">
        <v>45</v>
      </c>
      <c r="J521" s="37">
        <v>8.2914085388183594</v>
      </c>
      <c r="K521" s="37">
        <v>5317.76513671875</v>
      </c>
      <c r="L521" s="37">
        <v>43.5</v>
      </c>
      <c r="M521" s="37">
        <v>110334.04685828039</v>
      </c>
      <c r="N521" s="37">
        <v>20</v>
      </c>
      <c r="O521" s="37">
        <v>5.203318677003451E-2</v>
      </c>
    </row>
    <row r="522" spans="2:15" x14ac:dyDescent="0.2">
      <c r="B522" s="37">
        <v>45</v>
      </c>
      <c r="C522" s="37">
        <v>8.2884321212768555</v>
      </c>
      <c r="D522" s="37">
        <v>5318.10498046875</v>
      </c>
      <c r="E522" s="37">
        <v>43.6</v>
      </c>
      <c r="F522" s="37">
        <v>110367.68295496456</v>
      </c>
      <c r="G522" s="37">
        <v>20</v>
      </c>
      <c r="H522" s="37">
        <v>5.2049042519691682E-2</v>
      </c>
      <c r="I522" s="37">
        <v>45</v>
      </c>
      <c r="J522" s="37">
        <v>8.2884321212768555</v>
      </c>
      <c r="K522" s="37">
        <v>5318.10498046875</v>
      </c>
      <c r="L522" s="37">
        <v>43.6</v>
      </c>
      <c r="M522" s="37">
        <v>110367.68295441988</v>
      </c>
      <c r="N522" s="37">
        <v>20</v>
      </c>
      <c r="O522" s="37">
        <v>5.2049042538627688E-2</v>
      </c>
    </row>
    <row r="523" spans="2:15" x14ac:dyDescent="0.2">
      <c r="B523" s="37">
        <v>45</v>
      </c>
      <c r="C523" s="37">
        <v>8.2854547500610352</v>
      </c>
      <c r="D523" s="37">
        <v>5318.447265625</v>
      </c>
      <c r="E523" s="37">
        <v>43.7</v>
      </c>
      <c r="F523" s="37">
        <v>110481.70581321565</v>
      </c>
      <c r="G523" s="37">
        <v>20</v>
      </c>
      <c r="H523" s="37">
        <v>5.2102824073022351E-2</v>
      </c>
      <c r="I523" s="37">
        <v>45</v>
      </c>
      <c r="J523" s="37">
        <v>8.2854547500610352</v>
      </c>
      <c r="K523" s="37">
        <v>5318.447265625</v>
      </c>
      <c r="L523" s="37">
        <v>43.7</v>
      </c>
      <c r="M523" s="37">
        <v>110481.70581263145</v>
      </c>
      <c r="N523" s="37">
        <v>20</v>
      </c>
      <c r="O523" s="37">
        <v>5.2102824091959522E-2</v>
      </c>
    </row>
    <row r="524" spans="2:15" x14ac:dyDescent="0.2">
      <c r="B524" s="37">
        <v>45</v>
      </c>
      <c r="C524" s="37">
        <v>8.2824802398681641</v>
      </c>
      <c r="D524" s="37">
        <v>5318.798828125</v>
      </c>
      <c r="E524" s="37">
        <v>43.800000000000004</v>
      </c>
      <c r="F524" s="37">
        <v>110542.35852479644</v>
      </c>
      <c r="G524" s="37">
        <v>20</v>
      </c>
      <c r="H524" s="37">
        <v>5.2131424767394637E-2</v>
      </c>
      <c r="I524" s="37">
        <v>45</v>
      </c>
      <c r="J524" s="37">
        <v>8.2824802398681641</v>
      </c>
      <c r="K524" s="37">
        <v>5318.798828125</v>
      </c>
      <c r="L524" s="37">
        <v>43.800000000000004</v>
      </c>
      <c r="M524" s="37">
        <v>110569.15061279426</v>
      </c>
      <c r="N524" s="37">
        <v>20</v>
      </c>
      <c r="O524" s="37">
        <v>5.2144059170448141E-2</v>
      </c>
    </row>
    <row r="525" spans="2:15" x14ac:dyDescent="0.2">
      <c r="B525" s="37">
        <v>45</v>
      </c>
      <c r="C525" s="37">
        <v>8.279515266418457</v>
      </c>
      <c r="D525" s="37">
        <v>5319.16552734375</v>
      </c>
      <c r="E525" s="37">
        <v>43.900000000000006</v>
      </c>
      <c r="F525" s="37">
        <v>110656.88427457938</v>
      </c>
      <c r="G525" s="37">
        <v>20</v>
      </c>
      <c r="H525" s="37">
        <v>5.218543931894648E-2</v>
      </c>
      <c r="I525" s="37">
        <v>45</v>
      </c>
      <c r="J525" s="37">
        <v>8.279515266418457</v>
      </c>
      <c r="K525" s="37">
        <v>5319.16552734375</v>
      </c>
      <c r="L525" s="37">
        <v>43.900000000000006</v>
      </c>
      <c r="M525" s="37">
        <v>110656.88704401466</v>
      </c>
      <c r="N525" s="37">
        <v>20</v>
      </c>
      <c r="O525" s="37">
        <v>5.2185440644134024E-2</v>
      </c>
    </row>
    <row r="526" spans="2:15" x14ac:dyDescent="0.2">
      <c r="B526" s="37">
        <v>45</v>
      </c>
      <c r="C526" s="37">
        <v>8.2765607833862305</v>
      </c>
      <c r="D526" s="37">
        <v>5319.55078125</v>
      </c>
      <c r="E526" s="37">
        <v>44</v>
      </c>
      <c r="F526" s="37">
        <v>110744.99200435658</v>
      </c>
      <c r="G526" s="37">
        <v>20</v>
      </c>
      <c r="H526" s="37">
        <v>5.2226995522356809E-2</v>
      </c>
      <c r="I526" s="37">
        <v>45</v>
      </c>
      <c r="J526" s="37">
        <v>8.2765607833862305</v>
      </c>
      <c r="K526" s="37">
        <v>5319.55078125</v>
      </c>
      <c r="L526" s="37">
        <v>44</v>
      </c>
      <c r="M526" s="37">
        <v>110744.99200368347</v>
      </c>
      <c r="N526" s="37">
        <v>20</v>
      </c>
      <c r="O526" s="37">
        <v>5.2226995541297831E-2</v>
      </c>
    </row>
    <row r="527" spans="2:15" x14ac:dyDescent="0.2">
      <c r="B527" s="37">
        <v>45</v>
      </c>
      <c r="C527" s="37">
        <v>8.2736196517944336</v>
      </c>
      <c r="D527" s="37">
        <v>5319.95703125</v>
      </c>
      <c r="E527" s="37">
        <v>44.1</v>
      </c>
      <c r="F527" s="37">
        <v>110860.31754607319</v>
      </c>
      <c r="G527" s="37">
        <v>20</v>
      </c>
      <c r="H527" s="37">
        <v>5.2281385470304871E-2</v>
      </c>
      <c r="I527" s="37">
        <v>45</v>
      </c>
      <c r="J527" s="37">
        <v>8.2736196517944336</v>
      </c>
      <c r="K527" s="37">
        <v>5319.95703125</v>
      </c>
      <c r="L527" s="37">
        <v>44.1</v>
      </c>
      <c r="M527" s="37">
        <v>110833.53057621587</v>
      </c>
      <c r="N527" s="37">
        <v>20</v>
      </c>
      <c r="O527" s="37">
        <v>5.2268751109253983E-2</v>
      </c>
    </row>
    <row r="528" spans="2:15" x14ac:dyDescent="0.2">
      <c r="B528" s="37">
        <v>45</v>
      </c>
      <c r="C528" s="37">
        <v>8.2706918716430664</v>
      </c>
      <c r="D528" s="37">
        <v>5320.38427734375</v>
      </c>
      <c r="E528" s="37">
        <v>44.2</v>
      </c>
      <c r="F528" s="37">
        <v>110922.48476312091</v>
      </c>
      <c r="G528" s="37">
        <v>20</v>
      </c>
      <c r="H528" s="37">
        <v>5.231070460668287E-2</v>
      </c>
      <c r="I528" s="37">
        <v>45</v>
      </c>
      <c r="J528" s="37">
        <v>8.27069091796875</v>
      </c>
      <c r="K528" s="37">
        <v>5320.38427734375</v>
      </c>
      <c r="L528" s="37">
        <v>44.2</v>
      </c>
      <c r="M528" s="37">
        <v>110922.48476238849</v>
      </c>
      <c r="N528" s="37">
        <v>20</v>
      </c>
      <c r="O528" s="37">
        <v>5.23107046256268E-2</v>
      </c>
    </row>
    <row r="529" spans="2:15" x14ac:dyDescent="0.2">
      <c r="B529" s="37">
        <v>45</v>
      </c>
      <c r="C529" s="37">
        <v>8.2677736282348633</v>
      </c>
      <c r="D529" s="37">
        <v>5320.82958984375</v>
      </c>
      <c r="E529" s="37">
        <v>44.300000000000004</v>
      </c>
      <c r="F529" s="37">
        <v>110985.0159242216</v>
      </c>
      <c r="G529" s="37">
        <v>20</v>
      </c>
      <c r="H529" s="37">
        <v>5.2340195246210273E-2</v>
      </c>
      <c r="I529" s="37">
        <v>45</v>
      </c>
      <c r="J529" s="37">
        <v>8.2677736282348633</v>
      </c>
      <c r="K529" s="37">
        <v>5320.82958984375</v>
      </c>
      <c r="L529" s="37">
        <v>44.300000000000004</v>
      </c>
      <c r="M529" s="37">
        <v>110985.01592346944</v>
      </c>
      <c r="N529" s="37">
        <v>20</v>
      </c>
      <c r="O529" s="37">
        <v>5.2340195265155751E-2</v>
      </c>
    </row>
    <row r="530" spans="2:15" x14ac:dyDescent="0.2">
      <c r="B530" s="37">
        <v>45</v>
      </c>
      <c r="C530" s="37">
        <v>8.2648630142211914</v>
      </c>
      <c r="D530" s="37">
        <v>5321.2890625</v>
      </c>
      <c r="E530" s="37">
        <v>44.400000000000006</v>
      </c>
      <c r="F530" s="37">
        <v>111074.619661926</v>
      </c>
      <c r="G530" s="37">
        <v>20</v>
      </c>
      <c r="H530" s="37">
        <v>5.2382453422270478E-2</v>
      </c>
      <c r="I530" s="37">
        <v>45</v>
      </c>
      <c r="J530" s="37">
        <v>8.2648630142211914</v>
      </c>
      <c r="K530" s="37">
        <v>5321.2890625</v>
      </c>
      <c r="L530" s="37">
        <v>44.400000000000006</v>
      </c>
      <c r="M530" s="37">
        <v>111074.6224502534</v>
      </c>
      <c r="N530" s="37">
        <v>20</v>
      </c>
      <c r="O530" s="37">
        <v>5.2382454756500128E-2</v>
      </c>
    </row>
    <row r="531" spans="2:15" x14ac:dyDescent="0.2">
      <c r="B531" s="37">
        <v>45</v>
      </c>
      <c r="C531" s="37">
        <v>8.2619533538818359</v>
      </c>
      <c r="D531" s="37">
        <v>5321.7568359375</v>
      </c>
      <c r="E531" s="37">
        <v>44.5</v>
      </c>
      <c r="F531" s="37">
        <v>111110.82253783695</v>
      </c>
      <c r="G531" s="37">
        <v>20</v>
      </c>
      <c r="H531" s="37">
        <v>5.2399524192051267E-2</v>
      </c>
      <c r="I531" s="37">
        <v>45</v>
      </c>
      <c r="J531" s="37">
        <v>8.2619533538818359</v>
      </c>
      <c r="K531" s="37">
        <v>5321.7568359375</v>
      </c>
      <c r="L531" s="37">
        <v>44.5</v>
      </c>
      <c r="M531" s="37">
        <v>111110.8225370453</v>
      </c>
      <c r="N531" s="37">
        <v>20</v>
      </c>
      <c r="O531" s="37">
        <v>5.2399524210999998E-2</v>
      </c>
    </row>
    <row r="532" spans="2:15" x14ac:dyDescent="0.2">
      <c r="B532" s="37">
        <v>45</v>
      </c>
      <c r="C532" s="37">
        <v>8.2590389251708984</v>
      </c>
      <c r="D532" s="37">
        <v>5322.22705078125</v>
      </c>
      <c r="E532" s="37">
        <v>44.6</v>
      </c>
      <c r="F532" s="37">
        <v>111173.8578643605</v>
      </c>
      <c r="G532" s="37">
        <v>20</v>
      </c>
      <c r="H532" s="37">
        <v>5.2429252462761922E-2</v>
      </c>
      <c r="I532" s="37">
        <v>45</v>
      </c>
      <c r="J532" s="37">
        <v>8.2590389251708984</v>
      </c>
      <c r="K532" s="37">
        <v>5322.22705078125</v>
      </c>
      <c r="L532" s="37">
        <v>44.6</v>
      </c>
      <c r="M532" s="37">
        <v>111173.85518429059</v>
      </c>
      <c r="N532" s="37">
        <v>20</v>
      </c>
      <c r="O532" s="37">
        <v>5.2429251217839333E-2</v>
      </c>
    </row>
    <row r="533" spans="2:15" x14ac:dyDescent="0.2">
      <c r="B533" s="37">
        <v>45</v>
      </c>
      <c r="C533" s="37">
        <v>8.2561149597167969</v>
      </c>
      <c r="D533" s="37">
        <v>5322.69189453125</v>
      </c>
      <c r="E533" s="37">
        <v>44.7</v>
      </c>
      <c r="F533" s="37">
        <v>111263.56678282587</v>
      </c>
      <c r="G533" s="37">
        <v>20</v>
      </c>
      <c r="H533" s="37">
        <v>5.2471560322344901E-2</v>
      </c>
      <c r="I533" s="37">
        <v>45</v>
      </c>
      <c r="J533" s="37">
        <v>8.2561149597167969</v>
      </c>
      <c r="K533" s="37">
        <v>5322.69189453125</v>
      </c>
      <c r="L533" s="37">
        <v>44.7</v>
      </c>
      <c r="M533" s="37">
        <v>111263.56678198477</v>
      </c>
      <c r="N533" s="37">
        <v>20</v>
      </c>
      <c r="O533" s="37">
        <v>5.247156034129688E-2</v>
      </c>
    </row>
    <row r="534" spans="2:15" x14ac:dyDescent="0.2">
      <c r="B534" s="37">
        <v>45</v>
      </c>
      <c r="C534" s="37">
        <v>8.2531747817993164</v>
      </c>
      <c r="D534" s="37">
        <v>5323.14599609375</v>
      </c>
      <c r="E534" s="37">
        <v>44.800000000000004</v>
      </c>
      <c r="F534" s="37">
        <v>111272.70869088142</v>
      </c>
      <c r="G534" s="37">
        <v>20</v>
      </c>
      <c r="H534" s="37">
        <v>5.2475865579435704E-2</v>
      </c>
      <c r="I534" s="37">
        <v>45</v>
      </c>
      <c r="J534" s="37">
        <v>8.2531747817993164</v>
      </c>
      <c r="K534" s="37">
        <v>5323.14599609375</v>
      </c>
      <c r="L534" s="37">
        <v>44.800000000000004</v>
      </c>
      <c r="M534" s="37">
        <v>111272.70869004029</v>
      </c>
      <c r="N534" s="37">
        <v>20</v>
      </c>
      <c r="O534" s="37">
        <v>5.2475865598389251E-2</v>
      </c>
    </row>
    <row r="535" spans="2:15" x14ac:dyDescent="0.2">
      <c r="B535" s="37">
        <v>45</v>
      </c>
      <c r="C535" s="37">
        <v>8.2502145767211914</v>
      </c>
      <c r="D535" s="37">
        <v>5323.583984375</v>
      </c>
      <c r="E535" s="37">
        <v>44.900000000000006</v>
      </c>
      <c r="F535" s="37">
        <v>111281.52356014788</v>
      </c>
      <c r="G535" s="37">
        <v>20</v>
      </c>
      <c r="H535" s="37">
        <v>5.2480017959835472E-2</v>
      </c>
      <c r="I535" s="37">
        <v>45</v>
      </c>
      <c r="J535" s="37">
        <v>8.2502145767211914</v>
      </c>
      <c r="K535" s="37">
        <v>5323.583984375</v>
      </c>
      <c r="L535" s="37">
        <v>44.900000000000006</v>
      </c>
      <c r="M535" s="37">
        <v>111281.5235593067</v>
      </c>
      <c r="N535" s="37">
        <v>20</v>
      </c>
      <c r="O535" s="37">
        <v>5.2480017978790525E-2</v>
      </c>
    </row>
    <row r="536" spans="2:15" x14ac:dyDescent="0.2">
      <c r="B536" s="37">
        <v>45</v>
      </c>
      <c r="C536" s="37">
        <v>8.2472305297851562</v>
      </c>
      <c r="D536" s="37">
        <v>5324.00390625</v>
      </c>
      <c r="E536" s="37">
        <v>45</v>
      </c>
      <c r="F536" s="37">
        <v>111343.54800905533</v>
      </c>
      <c r="G536" s="37">
        <v>20</v>
      </c>
      <c r="H536" s="37">
        <v>5.2509266281838538E-2</v>
      </c>
      <c r="I536" s="37">
        <v>45</v>
      </c>
      <c r="J536" s="37">
        <v>8.2472305297851562</v>
      </c>
      <c r="K536" s="37">
        <v>5324.00390625</v>
      </c>
      <c r="L536" s="37">
        <v>45</v>
      </c>
      <c r="M536" s="37">
        <v>111343.54800819446</v>
      </c>
      <c r="N536" s="37">
        <v>20</v>
      </c>
      <c r="O536" s="37">
        <v>5.2509266300795082E-2</v>
      </c>
    </row>
    <row r="537" spans="2:15" x14ac:dyDescent="0.2">
      <c r="B537" s="37">
        <v>45</v>
      </c>
      <c r="C537" s="37">
        <v>8.2442235946655273</v>
      </c>
      <c r="D537" s="37">
        <v>5324.40478515625</v>
      </c>
      <c r="E537" s="37">
        <v>45.1</v>
      </c>
      <c r="F537" s="37">
        <v>111351.61721922425</v>
      </c>
      <c r="G537" s="37">
        <v>20</v>
      </c>
      <c r="H537" s="37">
        <v>5.2513063772999434E-2</v>
      </c>
      <c r="I537" s="37">
        <v>45</v>
      </c>
      <c r="J537" s="37">
        <v>8.2442235946655273</v>
      </c>
      <c r="K537" s="37">
        <v>5324.40478515625</v>
      </c>
      <c r="L537" s="37">
        <v>45.1</v>
      </c>
      <c r="M537" s="37">
        <v>111351.61721836333</v>
      </c>
      <c r="N537" s="37">
        <v>20</v>
      </c>
      <c r="O537" s="37">
        <v>5.251306379195736E-2</v>
      </c>
    </row>
    <row r="538" spans="2:15" x14ac:dyDescent="0.2">
      <c r="B538" s="37">
        <v>45</v>
      </c>
      <c r="C538" s="37">
        <v>8.2411928176879883</v>
      </c>
      <c r="D538" s="37">
        <v>5324.787109375</v>
      </c>
      <c r="E538" s="37">
        <v>45.2</v>
      </c>
      <c r="F538" s="37">
        <v>111359.30616775731</v>
      </c>
      <c r="G538" s="37">
        <v>20</v>
      </c>
      <c r="H538" s="37">
        <v>5.2516686522638377E-2</v>
      </c>
      <c r="I538" s="37">
        <v>45</v>
      </c>
      <c r="J538" s="37">
        <v>8.2411928176879883</v>
      </c>
      <c r="K538" s="37">
        <v>5324.787109375</v>
      </c>
      <c r="L538" s="37">
        <v>45.2</v>
      </c>
      <c r="M538" s="37">
        <v>111359.30616689639</v>
      </c>
      <c r="N538" s="37">
        <v>20</v>
      </c>
      <c r="O538" s="37">
        <v>5.2516686541597635E-2</v>
      </c>
    </row>
    <row r="539" spans="2:15" x14ac:dyDescent="0.2">
      <c r="B539" s="37">
        <v>45</v>
      </c>
      <c r="C539" s="37">
        <v>8.2381420135498047</v>
      </c>
      <c r="D539" s="37">
        <v>5325.1552734375</v>
      </c>
      <c r="E539" s="37">
        <v>45.300000000000004</v>
      </c>
      <c r="F539" s="37">
        <v>111339.93086249415</v>
      </c>
      <c r="G539" s="37">
        <v>20</v>
      </c>
      <c r="H539" s="37">
        <v>5.2507537792834416E-2</v>
      </c>
      <c r="I539" s="37">
        <v>45</v>
      </c>
      <c r="J539" s="37">
        <v>8.2381420135498047</v>
      </c>
      <c r="K539" s="37">
        <v>5325.1552734375</v>
      </c>
      <c r="L539" s="37">
        <v>45.300000000000004</v>
      </c>
      <c r="M539" s="37">
        <v>111339.93086164314</v>
      </c>
      <c r="N539" s="37">
        <v>20</v>
      </c>
      <c r="O539" s="37">
        <v>5.2507537811794978E-2</v>
      </c>
    </row>
    <row r="540" spans="2:15" x14ac:dyDescent="0.2">
      <c r="B540" s="37">
        <v>45</v>
      </c>
      <c r="C540" s="37">
        <v>8.2350749969482422</v>
      </c>
      <c r="D540" s="37">
        <v>5325.5146484375</v>
      </c>
      <c r="E540" s="37">
        <v>45.400000000000006</v>
      </c>
      <c r="F540" s="37">
        <v>111320.37802714233</v>
      </c>
      <c r="G540" s="37">
        <v>20</v>
      </c>
      <c r="H540" s="37">
        <v>5.2498308294334869E-2</v>
      </c>
      <c r="I540" s="37">
        <v>45</v>
      </c>
      <c r="J540" s="37">
        <v>8.2350749969482422</v>
      </c>
      <c r="K540" s="37">
        <v>5325.5146484375</v>
      </c>
      <c r="L540" s="37">
        <v>45.400000000000006</v>
      </c>
      <c r="M540" s="37">
        <v>111320.38092197047</v>
      </c>
      <c r="N540" s="37">
        <v>20</v>
      </c>
      <c r="O540" s="37">
        <v>5.2498309679095877E-2</v>
      </c>
    </row>
    <row r="541" spans="2:15" x14ac:dyDescent="0.2">
      <c r="B541" s="37">
        <v>45</v>
      </c>
      <c r="C541" s="37">
        <v>8.2319974899291992</v>
      </c>
      <c r="D541" s="37">
        <v>5325.87060546875</v>
      </c>
      <c r="E541" s="37">
        <v>45.5</v>
      </c>
      <c r="F541" s="37">
        <v>111300.75696822145</v>
      </c>
      <c r="G541" s="37">
        <v>20</v>
      </c>
      <c r="H541" s="37">
        <v>5.2489045014554453E-2</v>
      </c>
      <c r="I541" s="37">
        <v>45</v>
      </c>
      <c r="J541" s="37">
        <v>8.2319974899291992</v>
      </c>
      <c r="K541" s="37">
        <v>5325.87060546875</v>
      </c>
      <c r="L541" s="37">
        <v>45.5</v>
      </c>
      <c r="M541" s="37">
        <v>111300.75696739019</v>
      </c>
      <c r="N541" s="37">
        <v>20</v>
      </c>
      <c r="O541" s="37">
        <v>5.2489045033517506E-2</v>
      </c>
    </row>
    <row r="542" spans="2:15" x14ac:dyDescent="0.2">
      <c r="B542" s="37">
        <v>45</v>
      </c>
      <c r="C542" s="37">
        <v>8.2289133071899414</v>
      </c>
      <c r="D542" s="37">
        <v>5326.23046875</v>
      </c>
      <c r="E542" s="37">
        <v>45.6</v>
      </c>
      <c r="F542" s="37">
        <v>111281.21128750396</v>
      </c>
      <c r="G542" s="37">
        <v>20</v>
      </c>
      <c r="H542" s="37">
        <v>5.2479818855780971E-2</v>
      </c>
      <c r="I542" s="37">
        <v>45</v>
      </c>
      <c r="J542" s="37">
        <v>8.2289133071899414</v>
      </c>
      <c r="K542" s="37">
        <v>5326.23046875</v>
      </c>
      <c r="L542" s="37">
        <v>45.6</v>
      </c>
      <c r="M542" s="37">
        <v>111281.21128668259</v>
      </c>
      <c r="N542" s="37">
        <v>20</v>
      </c>
      <c r="O542" s="37">
        <v>5.2479818874745295E-2</v>
      </c>
    </row>
    <row r="543" spans="2:15" x14ac:dyDescent="0.2">
      <c r="B543" s="37">
        <v>45</v>
      </c>
      <c r="C543" s="37">
        <v>8.2258291244506836</v>
      </c>
      <c r="D543" s="37">
        <v>5326.6005859375</v>
      </c>
      <c r="E543" s="37">
        <v>45.7</v>
      </c>
      <c r="F543" s="37">
        <v>111235.08599796487</v>
      </c>
      <c r="G543" s="37">
        <v>20</v>
      </c>
      <c r="H543" s="37">
        <v>5.2458054357915326E-2</v>
      </c>
      <c r="I543" s="37">
        <v>45</v>
      </c>
      <c r="J543" s="37">
        <v>8.2258291244506836</v>
      </c>
      <c r="K543" s="37">
        <v>5326.6005859375</v>
      </c>
      <c r="L543" s="37">
        <v>45.7</v>
      </c>
      <c r="M543" s="37">
        <v>111235.08599716322</v>
      </c>
      <c r="N543" s="37">
        <v>20</v>
      </c>
      <c r="O543" s="37">
        <v>5.2458054376880933E-2</v>
      </c>
    </row>
    <row r="544" spans="2:15" x14ac:dyDescent="0.2">
      <c r="B544" s="37">
        <v>45</v>
      </c>
      <c r="C544" s="37">
        <v>8.2227497100830078</v>
      </c>
      <c r="D544" s="37">
        <v>5326.98583984375</v>
      </c>
      <c r="E544" s="37">
        <v>45.800000000000004</v>
      </c>
      <c r="F544" s="37">
        <v>111189.26813699967</v>
      </c>
      <c r="G544" s="37">
        <v>20</v>
      </c>
      <c r="H544" s="37">
        <v>5.2436434884847394E-2</v>
      </c>
      <c r="I544" s="37">
        <v>45</v>
      </c>
      <c r="J544" s="37">
        <v>8.2227497100830078</v>
      </c>
      <c r="K544" s="37">
        <v>5326.98583984375</v>
      </c>
      <c r="L544" s="37">
        <v>45.800000000000004</v>
      </c>
      <c r="M544" s="37">
        <v>111189.26813621777</v>
      </c>
      <c r="N544" s="37">
        <v>20</v>
      </c>
      <c r="O544" s="37">
        <v>5.243643490381434E-2</v>
      </c>
    </row>
    <row r="545" spans="2:15" x14ac:dyDescent="0.2">
      <c r="B545" s="37">
        <v>45</v>
      </c>
      <c r="C545" s="37">
        <v>8.2196760177612305</v>
      </c>
      <c r="D545" s="37">
        <v>5327.390625</v>
      </c>
      <c r="E545" s="37">
        <v>45.900000000000006</v>
      </c>
      <c r="F545" s="37">
        <v>111143.84079701651</v>
      </c>
      <c r="G545" s="37">
        <v>20</v>
      </c>
      <c r="H545" s="37">
        <v>5.2414998011503677E-2</v>
      </c>
      <c r="I545" s="37">
        <v>45</v>
      </c>
      <c r="J545" s="37">
        <v>8.2196760177612305</v>
      </c>
      <c r="K545" s="37">
        <v>5327.390625</v>
      </c>
      <c r="L545" s="37">
        <v>45.900000000000006</v>
      </c>
      <c r="M545" s="37">
        <v>111143.84079625439</v>
      </c>
      <c r="N545" s="37">
        <v>20</v>
      </c>
      <c r="O545" s="37">
        <v>5.2414998030472046E-2</v>
      </c>
    </row>
    <row r="546" spans="2:15" x14ac:dyDescent="0.2">
      <c r="B546" s="37">
        <v>45</v>
      </c>
      <c r="C546" s="37">
        <v>8.2166109085083008</v>
      </c>
      <c r="D546" s="37">
        <v>5327.81591796875</v>
      </c>
      <c r="E546" s="37">
        <v>46</v>
      </c>
      <c r="F546" s="37">
        <v>111072.04284121539</v>
      </c>
      <c r="G546" s="37">
        <v>20</v>
      </c>
      <c r="H546" s="37">
        <v>5.2381122928637169E-2</v>
      </c>
      <c r="I546" s="37">
        <v>45</v>
      </c>
      <c r="J546" s="37">
        <v>8.2166109085083008</v>
      </c>
      <c r="K546" s="37">
        <v>5327.81591796875</v>
      </c>
      <c r="L546" s="37">
        <v>46</v>
      </c>
      <c r="M546" s="37">
        <v>111072.03995297558</v>
      </c>
      <c r="N546" s="37">
        <v>20</v>
      </c>
      <c r="O546" s="37">
        <v>5.2381121585477017E-2</v>
      </c>
    </row>
    <row r="547" spans="2:15" x14ac:dyDescent="0.2">
      <c r="B547" s="37">
        <v>45</v>
      </c>
      <c r="C547" s="37">
        <v>8.2135543823242187</v>
      </c>
      <c r="D547" s="37">
        <v>5328.26123046875</v>
      </c>
      <c r="E547" s="37">
        <v>46.1</v>
      </c>
      <c r="F547" s="37">
        <v>111000.64061733514</v>
      </c>
      <c r="G547" s="37">
        <v>20</v>
      </c>
      <c r="H547" s="37">
        <v>5.2347437932971697E-2</v>
      </c>
      <c r="I547" s="37">
        <v>45</v>
      </c>
      <c r="J547" s="37">
        <v>8.2135543823242187</v>
      </c>
      <c r="K547" s="37">
        <v>5328.26123046875</v>
      </c>
      <c r="L547" s="37">
        <v>46.1</v>
      </c>
      <c r="M547" s="37">
        <v>111000.64061663228</v>
      </c>
      <c r="N547" s="37">
        <v>20</v>
      </c>
      <c r="O547" s="37">
        <v>5.2347437951943111E-2</v>
      </c>
    </row>
    <row r="548" spans="2:15" x14ac:dyDescent="0.2">
      <c r="B548" s="37">
        <v>45</v>
      </c>
      <c r="C548" s="37">
        <v>8.2105035781860352</v>
      </c>
      <c r="D548" s="37">
        <v>5328.724609375</v>
      </c>
      <c r="E548" s="37">
        <v>46.2</v>
      </c>
      <c r="F548" s="37">
        <v>110983.1818381429</v>
      </c>
      <c r="G548" s="37">
        <v>20</v>
      </c>
      <c r="H548" s="37">
        <v>5.2339192944060663E-2</v>
      </c>
      <c r="I548" s="37">
        <v>45</v>
      </c>
      <c r="J548" s="37">
        <v>8.2105035781860352</v>
      </c>
      <c r="K548" s="37">
        <v>5328.724609375</v>
      </c>
      <c r="L548" s="37">
        <v>46.2</v>
      </c>
      <c r="M548" s="37">
        <v>110983.18183744991</v>
      </c>
      <c r="N548" s="37">
        <v>20</v>
      </c>
      <c r="O548" s="37">
        <v>5.2339192963033687E-2</v>
      </c>
    </row>
    <row r="549" spans="2:15" x14ac:dyDescent="0.2">
      <c r="B549" s="37">
        <v>45</v>
      </c>
      <c r="C549" s="37">
        <v>8.207453727722168</v>
      </c>
      <c r="D549" s="37">
        <v>5329.201171875</v>
      </c>
      <c r="E549" s="37">
        <v>46.300000000000004</v>
      </c>
      <c r="F549" s="37">
        <v>110912.40962156585</v>
      </c>
      <c r="G549" s="37">
        <v>20</v>
      </c>
      <c r="H549" s="37">
        <v>5.23058016902214E-2</v>
      </c>
      <c r="I549" s="37">
        <v>45</v>
      </c>
      <c r="J549" s="37">
        <v>8.207453727722168</v>
      </c>
      <c r="K549" s="37">
        <v>5329.201171875</v>
      </c>
      <c r="L549" s="37">
        <v>46.300000000000004</v>
      </c>
      <c r="M549" s="37">
        <v>110912.40962090247</v>
      </c>
      <c r="N549" s="37">
        <v>20</v>
      </c>
      <c r="O549" s="37">
        <v>5.2305801709196083E-2</v>
      </c>
    </row>
    <row r="550" spans="2:15" x14ac:dyDescent="0.2">
      <c r="B550" s="37">
        <v>45</v>
      </c>
      <c r="C550" s="37">
        <v>8.2044010162353516</v>
      </c>
      <c r="D550" s="37">
        <v>5329.6845703125</v>
      </c>
      <c r="E550" s="37">
        <v>46.400000000000006</v>
      </c>
      <c r="F550" s="37">
        <v>110841.7811753023</v>
      </c>
      <c r="G550" s="37">
        <v>20</v>
      </c>
      <c r="H550" s="37">
        <v>5.2272478196018067E-2</v>
      </c>
      <c r="I550" s="37">
        <v>45</v>
      </c>
      <c r="J550" s="37">
        <v>8.2044010162353516</v>
      </c>
      <c r="K550" s="37">
        <v>5329.6845703125</v>
      </c>
      <c r="L550" s="37">
        <v>46.400000000000006</v>
      </c>
      <c r="M550" s="37">
        <v>110841.78117466863</v>
      </c>
      <c r="N550" s="37">
        <v>20</v>
      </c>
      <c r="O550" s="37">
        <v>5.2272478214994478E-2</v>
      </c>
    </row>
    <row r="551" spans="2:15" x14ac:dyDescent="0.2">
      <c r="B551" s="37">
        <v>45</v>
      </c>
      <c r="C551" s="37">
        <v>8.2013397216796875</v>
      </c>
      <c r="D551" s="37">
        <v>5330.16845703125</v>
      </c>
      <c r="E551" s="37">
        <v>46.5</v>
      </c>
      <c r="F551" s="37">
        <v>110771.14842218897</v>
      </c>
      <c r="G551" s="37">
        <v>20</v>
      </c>
      <c r="H551" s="37">
        <v>5.2239156444967565E-2</v>
      </c>
      <c r="I551" s="37">
        <v>45</v>
      </c>
      <c r="J551" s="37">
        <v>8.2013397216796875</v>
      </c>
      <c r="K551" s="37">
        <v>5330.16845703125</v>
      </c>
      <c r="L551" s="37">
        <v>46.5</v>
      </c>
      <c r="M551" s="37">
        <v>110771.14842158493</v>
      </c>
      <c r="N551" s="37">
        <v>20</v>
      </c>
      <c r="O551" s="37">
        <v>5.2239156463945662E-2</v>
      </c>
    </row>
    <row r="552" spans="2:15" x14ac:dyDescent="0.2">
      <c r="B552" s="37">
        <v>45</v>
      </c>
      <c r="C552" s="37">
        <v>8.1982641220092773</v>
      </c>
      <c r="D552" s="37">
        <v>5330.646484375</v>
      </c>
      <c r="E552" s="37">
        <v>46.6</v>
      </c>
      <c r="F552" s="37">
        <v>110700.41260367818</v>
      </c>
      <c r="G552" s="37">
        <v>20</v>
      </c>
      <c r="H552" s="37">
        <v>5.220578042410029E-2</v>
      </c>
      <c r="I552" s="37">
        <v>45</v>
      </c>
      <c r="J552" s="37">
        <v>8.1982641220092773</v>
      </c>
      <c r="K552" s="37">
        <v>5330.646484375</v>
      </c>
      <c r="L552" s="37">
        <v>46.6</v>
      </c>
      <c r="M552" s="37">
        <v>110700.41260310379</v>
      </c>
      <c r="N552" s="37">
        <v>20</v>
      </c>
      <c r="O552" s="37">
        <v>5.2205780443080052E-2</v>
      </c>
    </row>
    <row r="553" spans="2:15" x14ac:dyDescent="0.2">
      <c r="B553" s="37">
        <v>45</v>
      </c>
      <c r="C553" s="37">
        <v>8.1951704025268555</v>
      </c>
      <c r="D553" s="37">
        <v>5331.11279296875</v>
      </c>
      <c r="E553" s="37">
        <v>46.7</v>
      </c>
      <c r="F553" s="37">
        <v>110656.22193449733</v>
      </c>
      <c r="G553" s="37">
        <v>20</v>
      </c>
      <c r="H553" s="37">
        <v>5.218493039056072E-2</v>
      </c>
      <c r="I553" s="37">
        <v>45</v>
      </c>
      <c r="J553" s="37">
        <v>8.1951704025268555</v>
      </c>
      <c r="K553" s="37">
        <v>5331.11279296875</v>
      </c>
      <c r="L553" s="37">
        <v>46.7</v>
      </c>
      <c r="M553" s="37">
        <v>110656.2219339427</v>
      </c>
      <c r="N553" s="37">
        <v>20</v>
      </c>
      <c r="O553" s="37">
        <v>5.2184930409542127E-2</v>
      </c>
    </row>
    <row r="554" spans="2:15" x14ac:dyDescent="0.2">
      <c r="B554" s="37">
        <v>45</v>
      </c>
      <c r="C554" s="37">
        <v>8.1920528411865234</v>
      </c>
      <c r="D554" s="37">
        <v>5331.5625</v>
      </c>
      <c r="E554" s="37">
        <v>46.800000000000004</v>
      </c>
      <c r="F554" s="37">
        <v>110558.12688826445</v>
      </c>
      <c r="G554" s="37">
        <v>20</v>
      </c>
      <c r="H554" s="37">
        <v>5.2138649859883861E-2</v>
      </c>
      <c r="I554" s="37">
        <v>45</v>
      </c>
      <c r="J554" s="37">
        <v>8.1920528411865234</v>
      </c>
      <c r="K554" s="37">
        <v>5331.5625</v>
      </c>
      <c r="L554" s="37">
        <v>46.800000000000004</v>
      </c>
      <c r="M554" s="37">
        <v>110558.1268877493</v>
      </c>
      <c r="N554" s="37">
        <v>20</v>
      </c>
      <c r="O554" s="37">
        <v>5.2138649878866836E-2</v>
      </c>
    </row>
    <row r="555" spans="2:15" x14ac:dyDescent="0.2">
      <c r="B555" s="37">
        <v>45</v>
      </c>
      <c r="C555" s="37">
        <v>8.1889114379882812</v>
      </c>
      <c r="D555" s="37">
        <v>5331.99365234375</v>
      </c>
      <c r="E555" s="37">
        <v>46.900000000000006</v>
      </c>
      <c r="F555" s="37">
        <v>110513.22674899222</v>
      </c>
      <c r="G555" s="37">
        <v>20</v>
      </c>
      <c r="H555" s="37">
        <v>5.2117463134565521E-2</v>
      </c>
      <c r="I555" s="37">
        <v>45</v>
      </c>
      <c r="J555" s="37">
        <v>8.1889114379882812</v>
      </c>
      <c r="K555" s="37">
        <v>5331.99365234375</v>
      </c>
      <c r="L555" s="37">
        <v>46.900000000000006</v>
      </c>
      <c r="M555" s="37">
        <v>110513.22674849685</v>
      </c>
      <c r="N555" s="37">
        <v>20</v>
      </c>
      <c r="O555" s="37">
        <v>5.2117463153550009E-2</v>
      </c>
    </row>
    <row r="556" spans="2:15" x14ac:dyDescent="0.2">
      <c r="B556" s="37">
        <v>45</v>
      </c>
      <c r="C556" s="37">
        <v>8.1857452392578125</v>
      </c>
      <c r="D556" s="37">
        <v>5332.4052734375</v>
      </c>
      <c r="E556" s="37">
        <v>47</v>
      </c>
      <c r="F556" s="37">
        <v>110494.72335398271</v>
      </c>
      <c r="G556" s="37">
        <v>20</v>
      </c>
      <c r="H556" s="37">
        <v>5.2108726610668545E-2</v>
      </c>
      <c r="I556" s="37">
        <v>45</v>
      </c>
      <c r="J556" s="37">
        <v>8.1857452392578125</v>
      </c>
      <c r="K556" s="37">
        <v>5332.4052734375</v>
      </c>
      <c r="L556" s="37">
        <v>47</v>
      </c>
      <c r="M556" s="37">
        <v>110494.72655014467</v>
      </c>
      <c r="N556" s="37">
        <v>20</v>
      </c>
      <c r="O556" s="37">
        <v>5.2108728137380766E-2</v>
      </c>
    </row>
    <row r="557" spans="2:15" x14ac:dyDescent="0.2">
      <c r="B557" s="37">
        <v>45</v>
      </c>
      <c r="C557" s="37">
        <v>8.1825571060180664</v>
      </c>
      <c r="D557" s="37">
        <v>5332.79931640625</v>
      </c>
      <c r="E557" s="37">
        <v>47.1</v>
      </c>
      <c r="F557" s="37">
        <v>110395.50761155399</v>
      </c>
      <c r="G557" s="37">
        <v>20</v>
      </c>
      <c r="H557" s="37">
        <v>5.2061919199035495E-2</v>
      </c>
      <c r="I557" s="37">
        <v>45</v>
      </c>
      <c r="J557" s="37">
        <v>8.1825571060180664</v>
      </c>
      <c r="K557" s="37">
        <v>5332.79931640625</v>
      </c>
      <c r="L557" s="37">
        <v>47.1</v>
      </c>
      <c r="M557" s="37">
        <v>110395.50761110801</v>
      </c>
      <c r="N557" s="37">
        <v>20</v>
      </c>
      <c r="O557" s="37">
        <v>5.2061919218022813E-2</v>
      </c>
    </row>
    <row r="558" spans="2:15" x14ac:dyDescent="0.2">
      <c r="B558" s="37">
        <v>45</v>
      </c>
      <c r="C558" s="37">
        <v>8.1793489456176758</v>
      </c>
      <c r="D558" s="37">
        <v>5333.1796875</v>
      </c>
      <c r="E558" s="37">
        <v>47.2</v>
      </c>
      <c r="F558" s="37">
        <v>110376.3756154889</v>
      </c>
      <c r="G558" s="37">
        <v>20</v>
      </c>
      <c r="H558" s="37">
        <v>5.2052886012968314E-2</v>
      </c>
      <c r="I558" s="37">
        <v>45</v>
      </c>
      <c r="J558" s="37">
        <v>8.1793489456176758</v>
      </c>
      <c r="K558" s="37">
        <v>5333.1796875</v>
      </c>
      <c r="L558" s="37">
        <v>47.2</v>
      </c>
      <c r="M558" s="37">
        <v>110376.37238511184</v>
      </c>
      <c r="N558" s="37">
        <v>20</v>
      </c>
      <c r="O558" s="37">
        <v>5.2052884508866248E-2</v>
      </c>
    </row>
    <row r="559" spans="2:15" x14ac:dyDescent="0.2">
      <c r="B559" s="37">
        <v>45</v>
      </c>
      <c r="C559" s="37">
        <v>8.1761264801025391</v>
      </c>
      <c r="D559" s="37">
        <v>5333.55126953125</v>
      </c>
      <c r="E559" s="37">
        <v>47.300000000000004</v>
      </c>
      <c r="F559" s="37">
        <v>110303.50622536348</v>
      </c>
      <c r="G559" s="37">
        <v>20</v>
      </c>
      <c r="H559" s="37">
        <v>5.2018502496045831E-2</v>
      </c>
      <c r="I559" s="37">
        <v>45</v>
      </c>
      <c r="J559" s="37">
        <v>8.1761264801025391</v>
      </c>
      <c r="K559" s="37">
        <v>5333.55126953125</v>
      </c>
      <c r="L559" s="37">
        <v>47.300000000000004</v>
      </c>
      <c r="M559" s="37">
        <v>110303.50622495702</v>
      </c>
      <c r="N559" s="37">
        <v>20</v>
      </c>
      <c r="O559" s="37">
        <v>5.2018502515035786E-2</v>
      </c>
    </row>
    <row r="560" spans="2:15" x14ac:dyDescent="0.2">
      <c r="B560" s="37">
        <v>45</v>
      </c>
      <c r="C560" s="37">
        <v>8.1728954315185547</v>
      </c>
      <c r="D560" s="37">
        <v>5333.92138671875</v>
      </c>
      <c r="E560" s="37">
        <v>47.400000000000006</v>
      </c>
      <c r="F560" s="37">
        <v>110284.15978386725</v>
      </c>
      <c r="G560" s="37">
        <v>20</v>
      </c>
      <c r="H560" s="37">
        <v>5.2009370414814737E-2</v>
      </c>
      <c r="I560" s="37">
        <v>45</v>
      </c>
      <c r="J560" s="37">
        <v>8.1728954315185547</v>
      </c>
      <c r="K560" s="37">
        <v>5333.92138671875</v>
      </c>
      <c r="L560" s="37">
        <v>47.400000000000006</v>
      </c>
      <c r="M560" s="37">
        <v>110284.15978347062</v>
      </c>
      <c r="N560" s="37">
        <v>20</v>
      </c>
      <c r="O560" s="37">
        <v>5.2009370433805956E-2</v>
      </c>
    </row>
    <row r="561" spans="2:15" x14ac:dyDescent="0.2">
      <c r="B561" s="37">
        <v>45</v>
      </c>
      <c r="C561" s="37">
        <v>8.1696615219116211</v>
      </c>
      <c r="D561" s="37">
        <v>5334.2958984375</v>
      </c>
      <c r="E561" s="37">
        <v>47.5</v>
      </c>
      <c r="F561" s="37">
        <v>110264.90506857225</v>
      </c>
      <c r="G561" s="37">
        <v>20</v>
      </c>
      <c r="H561" s="37">
        <v>5.2000281544241835E-2</v>
      </c>
      <c r="I561" s="37">
        <v>45</v>
      </c>
      <c r="J561" s="37">
        <v>8.1696615219116211</v>
      </c>
      <c r="K561" s="37">
        <v>5334.2958984375</v>
      </c>
      <c r="L561" s="37">
        <v>47.5</v>
      </c>
      <c r="M561" s="37">
        <v>110264.90506818554</v>
      </c>
      <c r="N561" s="37">
        <v>20</v>
      </c>
      <c r="O561" s="37">
        <v>5.2000281563234378E-2</v>
      </c>
    </row>
    <row r="562" spans="2:15" x14ac:dyDescent="0.2">
      <c r="B562" s="37">
        <v>45</v>
      </c>
      <c r="C562" s="37">
        <v>8.1664304733276367</v>
      </c>
      <c r="D562" s="37">
        <v>5334.681640625</v>
      </c>
      <c r="E562" s="37">
        <v>47.6</v>
      </c>
      <c r="F562" s="37">
        <v>110219.10266911407</v>
      </c>
      <c r="G562" s="37">
        <v>20</v>
      </c>
      <c r="H562" s="37">
        <v>5.1978666584225716E-2</v>
      </c>
      <c r="I562" s="37">
        <v>45</v>
      </c>
      <c r="J562" s="37">
        <v>8.1664304733276367</v>
      </c>
      <c r="K562" s="37">
        <v>5334.681640625</v>
      </c>
      <c r="L562" s="37">
        <v>47.6</v>
      </c>
      <c r="M562" s="37">
        <v>110219.10266874713</v>
      </c>
      <c r="N562" s="37">
        <v>20</v>
      </c>
      <c r="O562" s="37">
        <v>5.1978666603219606E-2</v>
      </c>
    </row>
    <row r="563" spans="2:15" x14ac:dyDescent="0.2">
      <c r="B563" s="37">
        <v>45</v>
      </c>
      <c r="C563" s="37">
        <v>8.1632070541381836</v>
      </c>
      <c r="D563" s="37">
        <v>5335.08349609375</v>
      </c>
      <c r="E563" s="37">
        <v>47.7</v>
      </c>
      <c r="F563" s="37">
        <v>110227.18169604411</v>
      </c>
      <c r="G563" s="37">
        <v>20</v>
      </c>
      <c r="H563" s="37">
        <v>5.1982469828435331E-2</v>
      </c>
      <c r="I563" s="37">
        <v>45</v>
      </c>
      <c r="J563" s="37">
        <v>8.1632070541381836</v>
      </c>
      <c r="K563" s="37">
        <v>5335.08349609375</v>
      </c>
      <c r="L563" s="37">
        <v>47.7</v>
      </c>
      <c r="M563" s="37">
        <v>110227.18169567711</v>
      </c>
      <c r="N563" s="37">
        <v>20</v>
      </c>
      <c r="O563" s="37">
        <v>5.1982469847430594E-2</v>
      </c>
    </row>
    <row r="564" spans="2:15" x14ac:dyDescent="0.2">
      <c r="B564" s="37">
        <v>45</v>
      </c>
      <c r="C564" s="37">
        <v>8.1599950790405273</v>
      </c>
      <c r="D564" s="37">
        <v>5335.5048828125</v>
      </c>
      <c r="E564" s="37">
        <v>47.800000000000004</v>
      </c>
      <c r="F564" s="37">
        <v>110208.87640554296</v>
      </c>
      <c r="G564" s="37">
        <v>20</v>
      </c>
      <c r="H564" s="37">
        <v>5.1973828893302196E-2</v>
      </c>
      <c r="I564" s="37">
        <v>45</v>
      </c>
      <c r="J564" s="37">
        <v>8.1599950790405273</v>
      </c>
      <c r="K564" s="37">
        <v>5335.5048828125</v>
      </c>
      <c r="L564" s="37">
        <v>47.800000000000004</v>
      </c>
      <c r="M564" s="37">
        <v>110208.87640518589</v>
      </c>
      <c r="N564" s="37">
        <v>20</v>
      </c>
      <c r="O564" s="37">
        <v>5.1973828912298958E-2</v>
      </c>
    </row>
    <row r="565" spans="2:15" x14ac:dyDescent="0.2">
      <c r="B565" s="37">
        <v>45</v>
      </c>
      <c r="C565" s="37">
        <v>8.1567955017089844</v>
      </c>
      <c r="D565" s="37">
        <v>5335.947265625</v>
      </c>
      <c r="E565" s="37">
        <v>47.900000000000006</v>
      </c>
      <c r="F565" s="37">
        <v>110244.55908408805</v>
      </c>
      <c r="G565" s="37">
        <v>20</v>
      </c>
      <c r="H565" s="37">
        <v>5.1990653964980205E-2</v>
      </c>
      <c r="I565" s="37">
        <v>45</v>
      </c>
      <c r="J565" s="37">
        <v>8.1567955017089844</v>
      </c>
      <c r="K565" s="37">
        <v>5335.947265625</v>
      </c>
      <c r="L565" s="37">
        <v>47.900000000000006</v>
      </c>
      <c r="M565" s="37">
        <v>110244.55908372112</v>
      </c>
      <c r="N565" s="37">
        <v>20</v>
      </c>
      <c r="O565" s="37">
        <v>5.1990653983978508E-2</v>
      </c>
    </row>
    <row r="566" spans="2:15" x14ac:dyDescent="0.2">
      <c r="B566" s="37">
        <v>45</v>
      </c>
      <c r="C566" s="37">
        <v>8.1536073684692383</v>
      </c>
      <c r="D566" s="37">
        <v>5336.41015625</v>
      </c>
      <c r="E566" s="37">
        <v>48</v>
      </c>
      <c r="F566" s="37">
        <v>110253.87756977661</v>
      </c>
      <c r="G566" s="37">
        <v>20</v>
      </c>
      <c r="H566" s="37">
        <v>5.1995039520718073E-2</v>
      </c>
      <c r="I566" s="37">
        <v>45</v>
      </c>
      <c r="J566" s="37">
        <v>8.1536073684692383</v>
      </c>
      <c r="K566" s="37">
        <v>5336.41015625</v>
      </c>
      <c r="L566" s="37">
        <v>48</v>
      </c>
      <c r="M566" s="37">
        <v>110253.87756940955</v>
      </c>
      <c r="N566" s="37">
        <v>20</v>
      </c>
      <c r="O566" s="37">
        <v>5.1995039539717958E-2</v>
      </c>
    </row>
    <row r="567" spans="2:15" x14ac:dyDescent="0.2">
      <c r="B567" s="37">
        <v>45</v>
      </c>
      <c r="C567" s="37">
        <v>8.1504287719726562</v>
      </c>
      <c r="D567" s="37">
        <v>5336.89013671875</v>
      </c>
      <c r="E567" s="37">
        <v>48.1</v>
      </c>
      <c r="F567" s="37">
        <v>110236.74297593589</v>
      </c>
      <c r="G567" s="37">
        <v>20</v>
      </c>
      <c r="H567" s="37">
        <v>5.1986953193356174E-2</v>
      </c>
      <c r="I567" s="37">
        <v>45</v>
      </c>
      <c r="J567" s="37">
        <v>8.1504287719726562</v>
      </c>
      <c r="K567" s="37">
        <v>5336.89013671875</v>
      </c>
      <c r="L567" s="37">
        <v>48.1</v>
      </c>
      <c r="M567" s="37">
        <v>110236.74297557876</v>
      </c>
      <c r="N567" s="37">
        <v>20</v>
      </c>
      <c r="O567" s="37">
        <v>5.1986953212357766E-2</v>
      </c>
    </row>
    <row r="568" spans="2:15" x14ac:dyDescent="0.2">
      <c r="B568" s="37">
        <v>45</v>
      </c>
      <c r="C568" s="37">
        <v>8.1472568511962891</v>
      </c>
      <c r="D568" s="37">
        <v>5337.3828125</v>
      </c>
      <c r="E568" s="37">
        <v>48.2</v>
      </c>
      <c r="F568" s="37">
        <v>110273.4456045445</v>
      </c>
      <c r="G568" s="37">
        <v>20</v>
      </c>
      <c r="H568" s="37">
        <v>5.2004257112908507E-2</v>
      </c>
      <c r="I568" s="37">
        <v>45</v>
      </c>
      <c r="J568" s="37">
        <v>8.1472568511962891</v>
      </c>
      <c r="K568" s="37">
        <v>5337.3828125</v>
      </c>
      <c r="L568" s="37">
        <v>48.2</v>
      </c>
      <c r="M568" s="37">
        <v>110273.44560417753</v>
      </c>
      <c r="N568" s="37">
        <v>20</v>
      </c>
      <c r="O568" s="37">
        <v>5.200425713191182E-2</v>
      </c>
    </row>
    <row r="569" spans="2:15" x14ac:dyDescent="0.2">
      <c r="B569" s="37">
        <v>45</v>
      </c>
      <c r="C569" s="37">
        <v>8.1440849304199219</v>
      </c>
      <c r="D569" s="37">
        <v>5337.88232421875</v>
      </c>
      <c r="E569" s="37">
        <v>48.300000000000004</v>
      </c>
      <c r="F569" s="37">
        <v>110310.28593222632</v>
      </c>
      <c r="G569" s="37">
        <v>20</v>
      </c>
      <c r="H569" s="37">
        <v>5.2021625936884572E-2</v>
      </c>
      <c r="I569" s="37">
        <v>45</v>
      </c>
      <c r="J569" s="37">
        <v>8.1440849304199219</v>
      </c>
      <c r="K569" s="37">
        <v>5337.88232421875</v>
      </c>
      <c r="L569" s="37">
        <v>48.300000000000004</v>
      </c>
      <c r="M569" s="37">
        <v>110310.28919373243</v>
      </c>
      <c r="N569" s="37">
        <v>20</v>
      </c>
      <c r="O569" s="37">
        <v>5.2021627494886674E-2</v>
      </c>
    </row>
    <row r="570" spans="2:15" x14ac:dyDescent="0.2">
      <c r="B570" s="37">
        <v>45</v>
      </c>
      <c r="C570" s="37">
        <v>8.1409091949462891</v>
      </c>
      <c r="D570" s="37">
        <v>5338.3818359375</v>
      </c>
      <c r="E570" s="37">
        <v>48.400000000000006</v>
      </c>
      <c r="F570" s="37">
        <v>110320.34796216623</v>
      </c>
      <c r="G570" s="37">
        <v>20</v>
      </c>
      <c r="H570" s="37">
        <v>5.2026362145701235E-2</v>
      </c>
      <c r="I570" s="37">
        <v>45</v>
      </c>
      <c r="J570" s="37">
        <v>8.1409091949462891</v>
      </c>
      <c r="K570" s="37">
        <v>5338.3818359375</v>
      </c>
      <c r="L570" s="37">
        <v>48.400000000000006</v>
      </c>
      <c r="M570" s="37">
        <v>110320.34796178936</v>
      </c>
      <c r="N570" s="37">
        <v>20</v>
      </c>
      <c r="O570" s="37">
        <v>5.2026362164708045E-2</v>
      </c>
    </row>
    <row r="571" spans="2:15" x14ac:dyDescent="0.2">
      <c r="B571" s="37">
        <v>45</v>
      </c>
      <c r="C571" s="37">
        <v>8.1377239227294922</v>
      </c>
      <c r="D571" s="37">
        <v>5338.875</v>
      </c>
      <c r="E571" s="37">
        <v>48.5</v>
      </c>
      <c r="F571" s="37">
        <v>110357.05531371717</v>
      </c>
      <c r="G571" s="37">
        <v>20</v>
      </c>
      <c r="H571" s="37">
        <v>5.204367067073707E-2</v>
      </c>
      <c r="I571" s="37">
        <v>45</v>
      </c>
      <c r="J571" s="37">
        <v>8.1377239227294922</v>
      </c>
      <c r="K571" s="37">
        <v>5338.875</v>
      </c>
      <c r="L571" s="37">
        <v>48.5</v>
      </c>
      <c r="M571" s="37">
        <v>110357.05531333046</v>
      </c>
      <c r="N571" s="37">
        <v>20</v>
      </c>
      <c r="O571" s="37">
        <v>5.2043670689745615E-2</v>
      </c>
    </row>
    <row r="572" spans="2:15" x14ac:dyDescent="0.2">
      <c r="B572" s="37">
        <v>45</v>
      </c>
      <c r="C572" s="37">
        <v>8.1345224380493164</v>
      </c>
      <c r="D572" s="37">
        <v>5339.35595703125</v>
      </c>
      <c r="E572" s="37">
        <v>48.6</v>
      </c>
      <c r="F572" s="37">
        <v>110447.08413022663</v>
      </c>
      <c r="G572" s="37">
        <v>20</v>
      </c>
      <c r="H572" s="37">
        <v>5.2086133064925828E-2</v>
      </c>
      <c r="I572" s="37">
        <v>45</v>
      </c>
      <c r="J572" s="37">
        <v>8.1345224380493164</v>
      </c>
      <c r="K572" s="37">
        <v>5339.35595703125</v>
      </c>
      <c r="L572" s="37">
        <v>48.6</v>
      </c>
      <c r="M572" s="37">
        <v>110447.08412981025</v>
      </c>
      <c r="N572" s="37">
        <v>20</v>
      </c>
      <c r="O572" s="37">
        <v>5.2086133083936031E-2</v>
      </c>
    </row>
    <row r="573" spans="2:15" x14ac:dyDescent="0.2">
      <c r="B573" s="37">
        <v>45</v>
      </c>
      <c r="C573" s="37">
        <v>8.1313037872314453</v>
      </c>
      <c r="D573" s="37">
        <v>5339.82080078125</v>
      </c>
      <c r="E573" s="37">
        <v>48.7</v>
      </c>
      <c r="F573" s="37">
        <v>110483.22206293761</v>
      </c>
      <c r="G573" s="37">
        <v>20</v>
      </c>
      <c r="H573" s="37">
        <v>5.2103172718821006E-2</v>
      </c>
      <c r="I573" s="37">
        <v>45</v>
      </c>
      <c r="J573" s="37">
        <v>8.1313037872314453</v>
      </c>
      <c r="K573" s="37">
        <v>5339.82080078125</v>
      </c>
      <c r="L573" s="37">
        <v>48.7</v>
      </c>
      <c r="M573" s="37">
        <v>110483.22206251136</v>
      </c>
      <c r="N573" s="37">
        <v>20</v>
      </c>
      <c r="O573" s="37">
        <v>5.2103172737832826E-2</v>
      </c>
    </row>
    <row r="574" spans="2:15" x14ac:dyDescent="0.2">
      <c r="B574" s="37">
        <v>45</v>
      </c>
      <c r="C574" s="37">
        <v>8.1280641555786133</v>
      </c>
      <c r="D574" s="37">
        <v>5340.2666015625</v>
      </c>
      <c r="E574" s="37">
        <v>48.800000000000004</v>
      </c>
      <c r="F574" s="37">
        <v>110545.7765055778</v>
      </c>
      <c r="G574" s="37">
        <v>20</v>
      </c>
      <c r="H574" s="37">
        <v>5.213266723305892E-2</v>
      </c>
      <c r="I574" s="37">
        <v>45</v>
      </c>
      <c r="J574" s="37">
        <v>8.1280641555786133</v>
      </c>
      <c r="K574" s="37">
        <v>5340.2666015625</v>
      </c>
      <c r="L574" s="37">
        <v>48.800000000000004</v>
      </c>
      <c r="M574" s="37">
        <v>110545.77650513174</v>
      </c>
      <c r="N574" s="37">
        <v>20</v>
      </c>
      <c r="O574" s="37">
        <v>5.2132667252072294E-2</v>
      </c>
    </row>
    <row r="575" spans="2:15" x14ac:dyDescent="0.2">
      <c r="B575" s="37">
        <v>45</v>
      </c>
      <c r="C575" s="37">
        <v>8.1248044967651367</v>
      </c>
      <c r="D575" s="37">
        <v>5340.69384765625</v>
      </c>
      <c r="E575" s="37">
        <v>48.900000000000006</v>
      </c>
      <c r="F575" s="37">
        <v>110607.95117355118</v>
      </c>
      <c r="G575" s="37">
        <v>20</v>
      </c>
      <c r="H575" s="37">
        <v>5.2161987186945757E-2</v>
      </c>
      <c r="I575" s="37">
        <v>45</v>
      </c>
      <c r="J575" s="37">
        <v>8.1248044967651367</v>
      </c>
      <c r="K575" s="37">
        <v>5340.69384765625</v>
      </c>
      <c r="L575" s="37">
        <v>48.900000000000006</v>
      </c>
      <c r="M575" s="37">
        <v>110607.94778975869</v>
      </c>
      <c r="N575" s="37">
        <v>20</v>
      </c>
      <c r="O575" s="37">
        <v>5.21619856105901E-2</v>
      </c>
    </row>
    <row r="576" spans="2:15" x14ac:dyDescent="0.2">
      <c r="B576" s="37">
        <v>45</v>
      </c>
      <c r="C576" s="37">
        <v>8.121525764465332</v>
      </c>
      <c r="D576" s="37">
        <v>5341.10400390625</v>
      </c>
      <c r="E576" s="37">
        <v>49</v>
      </c>
      <c r="F576" s="37">
        <v>110642.98686047643</v>
      </c>
      <c r="G576" s="37">
        <v>20</v>
      </c>
      <c r="H576" s="37">
        <v>5.2178509224901463E-2</v>
      </c>
      <c r="I576" s="37">
        <v>45</v>
      </c>
      <c r="J576" s="37">
        <v>8.121525764465332</v>
      </c>
      <c r="K576" s="37">
        <v>5341.10400390625</v>
      </c>
      <c r="L576" s="37">
        <v>49</v>
      </c>
      <c r="M576" s="37">
        <v>110642.98356931822</v>
      </c>
      <c r="N576" s="37">
        <v>20</v>
      </c>
      <c r="O576" s="37">
        <v>5.2178507691368864E-2</v>
      </c>
    </row>
    <row r="577" spans="2:15" x14ac:dyDescent="0.2">
      <c r="B577" s="37">
        <v>45</v>
      </c>
      <c r="C577" s="37">
        <v>8.1182317733764648</v>
      </c>
      <c r="D577" s="37">
        <v>5341.5009765625</v>
      </c>
      <c r="E577" s="37">
        <v>49.1</v>
      </c>
      <c r="F577" s="37">
        <v>110704.54585176299</v>
      </c>
      <c r="G577" s="37">
        <v>20</v>
      </c>
      <c r="H577" s="37">
        <v>5.2207538680101993E-2</v>
      </c>
      <c r="I577" s="37">
        <v>45</v>
      </c>
      <c r="J577" s="37">
        <v>8.1182317733764648</v>
      </c>
      <c r="K577" s="37">
        <v>5341.5009765625</v>
      </c>
      <c r="L577" s="37">
        <v>49.1</v>
      </c>
      <c r="M577" s="37">
        <v>110704.54585126757</v>
      </c>
      <c r="N577" s="37">
        <v>20</v>
      </c>
      <c r="O577" s="37">
        <v>5.2207538699119677E-2</v>
      </c>
    </row>
    <row r="578" spans="2:15" x14ac:dyDescent="0.2">
      <c r="B578" s="37">
        <v>45</v>
      </c>
      <c r="C578" s="37">
        <v>8.1149263381958008</v>
      </c>
      <c r="D578" s="37">
        <v>5341.890625</v>
      </c>
      <c r="E578" s="37">
        <v>49.2</v>
      </c>
      <c r="F578" s="37">
        <v>110765.96406422237</v>
      </c>
      <c r="G578" s="37">
        <v>20</v>
      </c>
      <c r="H578" s="37">
        <v>5.2236501704245958E-2</v>
      </c>
      <c r="I578" s="37">
        <v>45</v>
      </c>
      <c r="J578" s="37">
        <v>8.1149263381958008</v>
      </c>
      <c r="K578" s="37">
        <v>5341.890625</v>
      </c>
      <c r="L578" s="37">
        <v>49.2</v>
      </c>
      <c r="M578" s="37">
        <v>110765.96406370716</v>
      </c>
      <c r="N578" s="37">
        <v>20</v>
      </c>
      <c r="O578" s="37">
        <v>5.2236501723264987E-2</v>
      </c>
    </row>
    <row r="579" spans="2:15" x14ac:dyDescent="0.2">
      <c r="B579" s="37">
        <v>45</v>
      </c>
      <c r="C579" s="37">
        <v>8.1116142272949219</v>
      </c>
      <c r="D579" s="37">
        <v>5342.27880859375</v>
      </c>
      <c r="E579" s="37">
        <v>49.300000000000004</v>
      </c>
      <c r="F579" s="37">
        <v>110827.346203801</v>
      </c>
      <c r="G579" s="37">
        <v>20</v>
      </c>
      <c r="H579" s="37">
        <v>5.2265447699041061E-2</v>
      </c>
      <c r="I579" s="37">
        <v>45</v>
      </c>
      <c r="J579" s="37">
        <v>8.1116142272949219</v>
      </c>
      <c r="K579" s="37">
        <v>5342.27880859375</v>
      </c>
      <c r="L579" s="37">
        <v>49.300000000000004</v>
      </c>
      <c r="M579" s="37">
        <v>110827.34620326606</v>
      </c>
      <c r="N579" s="37">
        <v>20</v>
      </c>
      <c r="O579" s="37">
        <v>5.226544771806145E-2</v>
      </c>
    </row>
    <row r="580" spans="2:15" x14ac:dyDescent="0.2">
      <c r="B580" s="37">
        <v>45</v>
      </c>
      <c r="C580" s="37">
        <v>8.1083030700683594</v>
      </c>
      <c r="D580" s="37">
        <v>5342.6728515625</v>
      </c>
      <c r="E580" s="37">
        <v>49.400000000000006</v>
      </c>
      <c r="F580" s="37">
        <v>110862.06292478209</v>
      </c>
      <c r="G580" s="37">
        <v>20</v>
      </c>
      <c r="H580" s="37">
        <v>5.22818167444817E-2</v>
      </c>
      <c r="I580" s="37">
        <v>45</v>
      </c>
      <c r="J580" s="37">
        <v>8.1083030700683594</v>
      </c>
      <c r="K580" s="37">
        <v>5342.6728515625</v>
      </c>
      <c r="L580" s="37">
        <v>49.400000000000006</v>
      </c>
      <c r="M580" s="37">
        <v>110862.06292423721</v>
      </c>
      <c r="N580" s="37">
        <v>20</v>
      </c>
      <c r="O580" s="37">
        <v>5.2281816763503443E-2</v>
      </c>
    </row>
    <row r="581" spans="2:15" x14ac:dyDescent="0.2">
      <c r="B581" s="37">
        <v>45</v>
      </c>
      <c r="C581" s="37">
        <v>8.1049957275390625</v>
      </c>
      <c r="D581" s="37">
        <v>5343.078125</v>
      </c>
      <c r="E581" s="37">
        <v>49.5</v>
      </c>
      <c r="F581" s="37">
        <v>110950.58203893612</v>
      </c>
      <c r="G581" s="37">
        <v>20</v>
      </c>
      <c r="H581" s="37">
        <v>5.2323562131768593E-2</v>
      </c>
      <c r="I581" s="37">
        <v>45</v>
      </c>
      <c r="J581" s="37">
        <v>8.1049957275390625</v>
      </c>
      <c r="K581" s="37">
        <v>5343.078125</v>
      </c>
      <c r="L581" s="37">
        <v>49.5</v>
      </c>
      <c r="M581" s="37">
        <v>110950.58203836165</v>
      </c>
      <c r="N581" s="37">
        <v>20</v>
      </c>
      <c r="O581" s="37">
        <v>5.2323562150791765E-2</v>
      </c>
    </row>
    <row r="582" spans="2:15" x14ac:dyDescent="0.2">
      <c r="B582" s="37">
        <v>45</v>
      </c>
      <c r="C582" s="37">
        <v>8.1016969680786133</v>
      </c>
      <c r="D582" s="37">
        <v>5343.49951171875</v>
      </c>
      <c r="E582" s="37">
        <v>49.6</v>
      </c>
      <c r="F582" s="37">
        <v>110985.84904021966</v>
      </c>
      <c r="G582" s="37">
        <v>20</v>
      </c>
      <c r="H582" s="37">
        <v>5.234019077399879E-2</v>
      </c>
      <c r="I582" s="37">
        <v>45</v>
      </c>
      <c r="J582" s="37">
        <v>8.1016969680786133</v>
      </c>
      <c r="K582" s="37">
        <v>5343.49951171875</v>
      </c>
      <c r="L582" s="37">
        <v>49.6</v>
      </c>
      <c r="M582" s="37">
        <v>110985.84903963524</v>
      </c>
      <c r="N582" s="37">
        <v>20</v>
      </c>
      <c r="O582" s="37">
        <v>5.2340190793023406E-2</v>
      </c>
    </row>
    <row r="583" spans="2:15" x14ac:dyDescent="0.2">
      <c r="B583" s="37">
        <v>45</v>
      </c>
      <c r="C583" s="37">
        <v>8.0984086990356445</v>
      </c>
      <c r="D583" s="37">
        <v>5343.94091796875</v>
      </c>
      <c r="E583" s="37">
        <v>49.7</v>
      </c>
      <c r="F583" s="37">
        <v>111075.09524973293</v>
      </c>
      <c r="G583" s="37">
        <v>20</v>
      </c>
      <c r="H583" s="37">
        <v>5.2382279179500724E-2</v>
      </c>
      <c r="I583" s="37">
        <v>45</v>
      </c>
      <c r="J583" s="37">
        <v>8.0984086990356445</v>
      </c>
      <c r="K583" s="37">
        <v>5343.94091796875</v>
      </c>
      <c r="L583" s="37">
        <v>49.7</v>
      </c>
      <c r="M583" s="37">
        <v>111075.09524911891</v>
      </c>
      <c r="N583" s="37">
        <v>20</v>
      </c>
      <c r="O583" s="37">
        <v>5.2382279198526886E-2</v>
      </c>
    </row>
    <row r="584" spans="2:15" x14ac:dyDescent="0.2">
      <c r="B584" s="37">
        <v>45</v>
      </c>
      <c r="C584" s="37">
        <v>8.0951328277587891</v>
      </c>
      <c r="D584" s="37">
        <v>5344.40283203125</v>
      </c>
      <c r="E584" s="37">
        <v>49.800000000000004</v>
      </c>
      <c r="F584" s="37">
        <v>111137.95626410629</v>
      </c>
      <c r="G584" s="37">
        <v>20</v>
      </c>
      <c r="H584" s="37">
        <v>5.2411924952858215E-2</v>
      </c>
      <c r="I584" s="37">
        <v>45</v>
      </c>
      <c r="J584" s="37">
        <v>8.0951328277587891</v>
      </c>
      <c r="K584" s="37">
        <v>5344.40283203125</v>
      </c>
      <c r="L584" s="37">
        <v>49.800000000000004</v>
      </c>
      <c r="M584" s="37">
        <v>111137.95626347246</v>
      </c>
      <c r="N584" s="37">
        <v>20</v>
      </c>
      <c r="O584" s="37">
        <v>5.241192497188598E-2</v>
      </c>
    </row>
    <row r="585" spans="2:15" x14ac:dyDescent="0.2">
      <c r="B585" s="37">
        <v>45</v>
      </c>
      <c r="C585" s="37">
        <v>8.0918674468994141</v>
      </c>
      <c r="D585" s="37">
        <v>5344.8837890625</v>
      </c>
      <c r="E585" s="37">
        <v>49.900000000000006</v>
      </c>
      <c r="F585" s="37">
        <v>111120.85432898036</v>
      </c>
      <c r="G585" s="37">
        <v>20</v>
      </c>
      <c r="H585" s="37">
        <v>5.2403849236011463E-2</v>
      </c>
      <c r="I585" s="37">
        <v>45</v>
      </c>
      <c r="J585" s="37">
        <v>8.0918674468994141</v>
      </c>
      <c r="K585" s="37">
        <v>5344.8837890625</v>
      </c>
      <c r="L585" s="37">
        <v>49.900000000000006</v>
      </c>
      <c r="M585" s="37">
        <v>111120.85099638042</v>
      </c>
      <c r="N585" s="37">
        <v>20</v>
      </c>
      <c r="O585" s="37">
        <v>5.2403847683222746E-2</v>
      </c>
    </row>
    <row r="586" spans="2:15" x14ac:dyDescent="0.2">
      <c r="B586" s="37">
        <v>45</v>
      </c>
      <c r="C586" s="37">
        <v>8.0886096954345703</v>
      </c>
      <c r="D586" s="37">
        <v>5345.3818359375</v>
      </c>
      <c r="E586" s="37">
        <v>50</v>
      </c>
      <c r="F586" s="37">
        <v>111184.44567858198</v>
      </c>
      <c r="G586" s="37">
        <v>20</v>
      </c>
      <c r="H586" s="37">
        <v>5.2433841273102848E-2</v>
      </c>
      <c r="I586" s="37">
        <v>45</v>
      </c>
      <c r="J586" s="37">
        <v>8.0886096954345703</v>
      </c>
      <c r="K586" s="37">
        <v>5345.3818359375</v>
      </c>
      <c r="L586" s="37">
        <v>50</v>
      </c>
      <c r="M586" s="37">
        <v>111184.44233952671</v>
      </c>
      <c r="N586" s="37">
        <v>20</v>
      </c>
      <c r="O586" s="37">
        <v>5.2433839717304115E-2</v>
      </c>
    </row>
    <row r="587" spans="2:15" x14ac:dyDescent="0.2">
      <c r="B587" s="37">
        <v>45</v>
      </c>
      <c r="C587" s="37">
        <v>8.0853548049926758</v>
      </c>
      <c r="D587" s="37">
        <v>5345.89111328125</v>
      </c>
      <c r="E587" s="37">
        <v>50.1</v>
      </c>
      <c r="F587" s="37">
        <v>111221.48245728988</v>
      </c>
      <c r="G587" s="37">
        <v>20</v>
      </c>
      <c r="H587" s="37">
        <v>5.2451300947523656E-2</v>
      </c>
      <c r="I587" s="37">
        <v>45</v>
      </c>
      <c r="J587" s="37">
        <v>8.0853548049926758</v>
      </c>
      <c r="K587" s="37">
        <v>5345.89111328125</v>
      </c>
      <c r="L587" s="37">
        <v>50.1</v>
      </c>
      <c r="M587" s="37">
        <v>111221.4789998053</v>
      </c>
      <c r="N587" s="37">
        <v>20</v>
      </c>
      <c r="O587" s="37">
        <v>5.2451299336105456E-2</v>
      </c>
    </row>
    <row r="588" spans="2:15" x14ac:dyDescent="0.2">
      <c r="B588" s="37">
        <v>45</v>
      </c>
      <c r="C588" s="37">
        <v>8.0820980072021484</v>
      </c>
      <c r="D588" s="37">
        <v>5346.40625</v>
      </c>
      <c r="E588" s="37">
        <v>50.2</v>
      </c>
      <c r="F588" s="37">
        <v>111231.85037863911</v>
      </c>
      <c r="G588" s="37">
        <v>20</v>
      </c>
      <c r="H588" s="37">
        <v>5.2456183767289742E-2</v>
      </c>
      <c r="I588" s="37">
        <v>45</v>
      </c>
      <c r="J588" s="37">
        <v>8.0820980072021484</v>
      </c>
      <c r="K588" s="37">
        <v>5346.40625</v>
      </c>
      <c r="L588" s="37">
        <v>50.2</v>
      </c>
      <c r="M588" s="37">
        <v>111231.85037798551</v>
      </c>
      <c r="N588" s="37">
        <v>20</v>
      </c>
      <c r="O588" s="37">
        <v>5.2456183786324516E-2</v>
      </c>
    </row>
    <row r="589" spans="2:15" x14ac:dyDescent="0.2">
      <c r="B589" s="37">
        <v>45</v>
      </c>
      <c r="C589" s="37">
        <v>8.0788326263427734</v>
      </c>
      <c r="D589" s="37">
        <v>5346.92041015625</v>
      </c>
      <c r="E589" s="37">
        <v>50.300000000000004</v>
      </c>
      <c r="F589" s="37">
        <v>111242.19868127521</v>
      </c>
      <c r="G589" s="37">
        <v>20</v>
      </c>
      <c r="H589" s="37">
        <v>5.2461057316073263E-2</v>
      </c>
      <c r="I589" s="37">
        <v>45</v>
      </c>
      <c r="J589" s="37">
        <v>8.0788326263427734</v>
      </c>
      <c r="K589" s="37">
        <v>5346.92041015625</v>
      </c>
      <c r="L589" s="37">
        <v>50.300000000000004</v>
      </c>
      <c r="M589" s="37">
        <v>111242.19868062164</v>
      </c>
      <c r="N589" s="37">
        <v>20</v>
      </c>
      <c r="O589" s="37">
        <v>5.2461057335109827E-2</v>
      </c>
    </row>
    <row r="590" spans="2:15" x14ac:dyDescent="0.2">
      <c r="B590" s="37">
        <v>45</v>
      </c>
      <c r="C590" s="37">
        <v>8.0755548477172852</v>
      </c>
      <c r="D590" s="37">
        <v>5347.4267578125</v>
      </c>
      <c r="E590" s="37">
        <v>50.400000000000006</v>
      </c>
      <c r="F590" s="37">
        <v>111305.95828940559</v>
      </c>
      <c r="G590" s="37">
        <v>20</v>
      </c>
      <c r="H590" s="37">
        <v>5.2491124849513793E-2</v>
      </c>
      <c r="I590" s="37">
        <v>45</v>
      </c>
      <c r="J590" s="37">
        <v>8.0755548477172852</v>
      </c>
      <c r="K590" s="37">
        <v>5347.4267578125</v>
      </c>
      <c r="L590" s="37">
        <v>50.400000000000006</v>
      </c>
      <c r="M590" s="37">
        <v>111305.95828873228</v>
      </c>
      <c r="N590" s="37">
        <v>20</v>
      </c>
      <c r="O590" s="37">
        <v>5.2491124868552112E-2</v>
      </c>
    </row>
    <row r="591" spans="2:15" x14ac:dyDescent="0.2">
      <c r="B591" s="37">
        <v>45</v>
      </c>
      <c r="C591" s="37">
        <v>8.0722579956054687</v>
      </c>
      <c r="D591" s="37">
        <v>5347.9208984375</v>
      </c>
      <c r="E591" s="37">
        <v>50.5</v>
      </c>
      <c r="F591" s="37">
        <v>111289.11425024547</v>
      </c>
      <c r="G591" s="37">
        <v>20</v>
      </c>
      <c r="H591" s="37">
        <v>5.2483172728668315E-2</v>
      </c>
      <c r="I591" s="37">
        <v>45</v>
      </c>
      <c r="J591" s="37">
        <v>8.0722579956054687</v>
      </c>
      <c r="K591" s="37">
        <v>5347.9208984375</v>
      </c>
      <c r="L591" s="37">
        <v>50.5</v>
      </c>
      <c r="M591" s="37">
        <v>111289.11424958205</v>
      </c>
      <c r="N591" s="37">
        <v>20</v>
      </c>
      <c r="O591" s="37">
        <v>5.2483172747708369E-2</v>
      </c>
    </row>
    <row r="592" spans="2:15" x14ac:dyDescent="0.2">
      <c r="B592" s="37">
        <v>45</v>
      </c>
      <c r="C592" s="37">
        <v>8.0689382553100586</v>
      </c>
      <c r="D592" s="37">
        <v>5348.39794921875</v>
      </c>
      <c r="E592" s="37">
        <v>50.6</v>
      </c>
      <c r="F592" s="37">
        <v>111298.7087268701</v>
      </c>
      <c r="G592" s="37">
        <v>20</v>
      </c>
      <c r="H592" s="37">
        <v>5.2487692393520184E-2</v>
      </c>
      <c r="I592" s="37">
        <v>45</v>
      </c>
      <c r="J592" s="37">
        <v>8.0689382553100586</v>
      </c>
      <c r="K592" s="37">
        <v>5348.39794921875</v>
      </c>
      <c r="L592" s="37">
        <v>50.6</v>
      </c>
      <c r="M592" s="37">
        <v>111298.70872620663</v>
      </c>
      <c r="N592" s="37">
        <v>20</v>
      </c>
      <c r="O592" s="37">
        <v>5.2487692412561897E-2</v>
      </c>
    </row>
    <row r="593" spans="2:15" x14ac:dyDescent="0.2">
      <c r="B593" s="37">
        <v>45</v>
      </c>
      <c r="C593" s="37">
        <v>8.0655956268310547</v>
      </c>
      <c r="D593" s="37">
        <v>5348.8564453125</v>
      </c>
      <c r="E593" s="37">
        <v>50.7</v>
      </c>
      <c r="F593" s="37">
        <v>111307.93758955599</v>
      </c>
      <c r="G593" s="37">
        <v>20</v>
      </c>
      <c r="H593" s="37">
        <v>5.2492035911003099E-2</v>
      </c>
      <c r="I593" s="37">
        <v>45</v>
      </c>
      <c r="J593" s="37">
        <v>8.0655956268310547</v>
      </c>
      <c r="K593" s="37">
        <v>5348.8564453125</v>
      </c>
      <c r="L593" s="37">
        <v>50.7</v>
      </c>
      <c r="M593" s="37">
        <v>111307.94111514925</v>
      </c>
      <c r="N593" s="37">
        <v>20</v>
      </c>
      <c r="O593" s="37">
        <v>5.2492037593249351E-2</v>
      </c>
    </row>
    <row r="594" spans="2:15" x14ac:dyDescent="0.2">
      <c r="B594" s="37">
        <v>45</v>
      </c>
      <c r="C594" s="37">
        <v>8.0622291564941406</v>
      </c>
      <c r="D594" s="37">
        <v>5349.296875</v>
      </c>
      <c r="E594" s="37">
        <v>50.800000000000004</v>
      </c>
      <c r="F594" s="37">
        <v>111290.0131712625</v>
      </c>
      <c r="G594" s="37">
        <v>20</v>
      </c>
      <c r="H594" s="37">
        <v>5.2483573969417018E-2</v>
      </c>
      <c r="I594" s="37">
        <v>45</v>
      </c>
      <c r="J594" s="37">
        <v>8.0622291564941406</v>
      </c>
      <c r="K594" s="37">
        <v>5349.296875</v>
      </c>
      <c r="L594" s="37">
        <v>50.800000000000004</v>
      </c>
      <c r="M594" s="37">
        <v>111290.01317060893</v>
      </c>
      <c r="N594" s="37">
        <v>20</v>
      </c>
      <c r="O594" s="37">
        <v>5.248357398846188E-2</v>
      </c>
    </row>
    <row r="595" spans="2:15" x14ac:dyDescent="0.2">
      <c r="B595" s="37">
        <v>45</v>
      </c>
      <c r="C595" s="37">
        <v>8.0588397979736328</v>
      </c>
      <c r="D595" s="37">
        <v>5349.72021484375</v>
      </c>
      <c r="E595" s="37">
        <v>50.900000000000006</v>
      </c>
      <c r="F595" s="37">
        <v>111271.74878135424</v>
      </c>
      <c r="G595" s="37">
        <v>20</v>
      </c>
      <c r="H595" s="37">
        <v>5.2474949748657941E-2</v>
      </c>
      <c r="I595" s="37">
        <v>45</v>
      </c>
      <c r="J595" s="37">
        <v>8.0588397979736328</v>
      </c>
      <c r="K595" s="37">
        <v>5349.72021484375</v>
      </c>
      <c r="L595" s="37">
        <v>50.900000000000006</v>
      </c>
      <c r="M595" s="37">
        <v>111271.75233490301</v>
      </c>
      <c r="N595" s="37">
        <v>20</v>
      </c>
      <c r="O595" s="37">
        <v>5.2474951444083415E-2</v>
      </c>
    </row>
    <row r="596" spans="2:15" x14ac:dyDescent="0.2">
      <c r="B596" s="37">
        <v>45</v>
      </c>
      <c r="C596" s="37">
        <v>8.0554313659667969</v>
      </c>
      <c r="D596" s="37">
        <v>5350.1318359375</v>
      </c>
      <c r="E596" s="37">
        <v>51</v>
      </c>
      <c r="F596" s="37">
        <v>111253.24539336535</v>
      </c>
      <c r="G596" s="37">
        <v>20</v>
      </c>
      <c r="H596" s="37">
        <v>5.2466212700866599E-2</v>
      </c>
      <c r="I596" s="37">
        <v>45</v>
      </c>
      <c r="J596" s="37">
        <v>8.0554313659667969</v>
      </c>
      <c r="K596" s="37">
        <v>5350.1318359375</v>
      </c>
      <c r="L596" s="37">
        <v>51</v>
      </c>
      <c r="M596" s="37">
        <v>111253.24885400129</v>
      </c>
      <c r="N596" s="37">
        <v>20</v>
      </c>
      <c r="O596" s="37">
        <v>5.2466214352718858E-2</v>
      </c>
    </row>
    <row r="597" spans="2:15" x14ac:dyDescent="0.2">
      <c r="B597" s="37">
        <v>45</v>
      </c>
      <c r="C597" s="37">
        <v>8.0520095825195313</v>
      </c>
      <c r="D597" s="37">
        <v>5350.537109375</v>
      </c>
      <c r="E597" s="37">
        <v>51.1</v>
      </c>
      <c r="F597" s="37">
        <v>111234.6177596195</v>
      </c>
      <c r="G597" s="37">
        <v>20</v>
      </c>
      <c r="H597" s="37">
        <v>5.2457416966996719E-2</v>
      </c>
      <c r="I597" s="37">
        <v>45</v>
      </c>
      <c r="J597" s="37">
        <v>8.0520095825195313</v>
      </c>
      <c r="K597" s="37">
        <v>5350.537109375</v>
      </c>
      <c r="L597" s="37">
        <v>51.1</v>
      </c>
      <c r="M597" s="37">
        <v>111234.6177589955</v>
      </c>
      <c r="N597" s="37">
        <v>20</v>
      </c>
      <c r="O597" s="37">
        <v>5.2457416986045911E-2</v>
      </c>
    </row>
    <row r="598" spans="2:15" x14ac:dyDescent="0.2">
      <c r="B598" s="37">
        <v>45</v>
      </c>
      <c r="C598" s="37">
        <v>8.0485782623291016</v>
      </c>
      <c r="D598" s="37">
        <v>5350.94189453125</v>
      </c>
      <c r="E598" s="37">
        <v>51.2</v>
      </c>
      <c r="F598" s="37">
        <v>111189.18638233755</v>
      </c>
      <c r="G598" s="37">
        <v>20</v>
      </c>
      <c r="H598" s="37">
        <v>5.2435980975787028E-2</v>
      </c>
      <c r="I598" s="37">
        <v>45</v>
      </c>
      <c r="J598" s="37">
        <v>8.0485782623291016</v>
      </c>
      <c r="K598" s="37">
        <v>5350.94189453125</v>
      </c>
      <c r="L598" s="37">
        <v>51.2</v>
      </c>
      <c r="M598" s="37">
        <v>111189.18638173335</v>
      </c>
      <c r="N598" s="37">
        <v>20</v>
      </c>
      <c r="O598" s="37">
        <v>5.2435980994837657E-2</v>
      </c>
    </row>
    <row r="599" spans="2:15" x14ac:dyDescent="0.2">
      <c r="B599" s="37">
        <v>45</v>
      </c>
      <c r="C599" s="37">
        <v>8.0451431274414062</v>
      </c>
      <c r="D599" s="37">
        <v>5351.35302734375</v>
      </c>
      <c r="E599" s="37">
        <v>51.300000000000004</v>
      </c>
      <c r="F599" s="37">
        <v>111170.67754274905</v>
      </c>
      <c r="G599" s="37">
        <v>20</v>
      </c>
      <c r="H599" s="37">
        <v>5.2427239190445722E-2</v>
      </c>
      <c r="I599" s="37">
        <v>45</v>
      </c>
      <c r="J599" s="37">
        <v>8.0451431274414062</v>
      </c>
      <c r="K599" s="37">
        <v>5351.35302734375</v>
      </c>
      <c r="L599" s="37">
        <v>51.300000000000004</v>
      </c>
      <c r="M599" s="37">
        <v>111170.67754215472</v>
      </c>
      <c r="N599" s="37">
        <v>20</v>
      </c>
      <c r="O599" s="37">
        <v>5.2427239209497767E-2</v>
      </c>
    </row>
    <row r="600" spans="2:15" x14ac:dyDescent="0.2">
      <c r="B600" s="37">
        <v>45</v>
      </c>
      <c r="C600" s="37">
        <v>8.0417098999023437</v>
      </c>
      <c r="D600" s="37">
        <v>5351.77587890625</v>
      </c>
      <c r="E600" s="37">
        <v>51.400000000000006</v>
      </c>
      <c r="F600" s="37">
        <v>111125.60959366693</v>
      </c>
      <c r="G600" s="37">
        <v>20</v>
      </c>
      <c r="H600" s="37">
        <v>5.2405974721951187E-2</v>
      </c>
      <c r="I600" s="37">
        <v>45</v>
      </c>
      <c r="J600" s="37">
        <v>8.0417098999023437</v>
      </c>
      <c r="K600" s="37">
        <v>5351.77587890625</v>
      </c>
      <c r="L600" s="37">
        <v>51.400000000000006</v>
      </c>
      <c r="M600" s="37">
        <v>111125.60959309239</v>
      </c>
      <c r="N600" s="37">
        <v>20</v>
      </c>
      <c r="O600" s="37">
        <v>5.2405974741004724E-2</v>
      </c>
    </row>
    <row r="601" spans="2:15" x14ac:dyDescent="0.2">
      <c r="B601" s="37">
        <v>45</v>
      </c>
      <c r="C601" s="37">
        <v>8.0382823944091797</v>
      </c>
      <c r="D601" s="37">
        <v>5352.2158203125</v>
      </c>
      <c r="E601" s="37">
        <v>51.5</v>
      </c>
      <c r="F601" s="37">
        <v>111080.88591296288</v>
      </c>
      <c r="G601" s="37">
        <v>20</v>
      </c>
      <c r="H601" s="37">
        <v>5.2384872467246706E-2</v>
      </c>
      <c r="I601" s="37">
        <v>45</v>
      </c>
      <c r="J601" s="37">
        <v>8.0382823944091797</v>
      </c>
      <c r="K601" s="37">
        <v>5352.2158203125</v>
      </c>
      <c r="L601" s="37">
        <v>51.5</v>
      </c>
      <c r="M601" s="37">
        <v>111080.88591240806</v>
      </c>
      <c r="N601" s="37">
        <v>20</v>
      </c>
      <c r="O601" s="37">
        <v>5.2384872486301762E-2</v>
      </c>
    </row>
    <row r="602" spans="2:15" x14ac:dyDescent="0.2">
      <c r="B602" s="37">
        <v>45</v>
      </c>
      <c r="C602" s="37">
        <v>8.0348625183105469</v>
      </c>
      <c r="D602" s="37">
        <v>5352.67529296875</v>
      </c>
      <c r="E602" s="37">
        <v>51.6</v>
      </c>
      <c r="F602" s="37">
        <v>111063.34569747809</v>
      </c>
      <c r="G602" s="37">
        <v>20</v>
      </c>
      <c r="H602" s="37">
        <v>5.2376587759350009E-2</v>
      </c>
      <c r="I602" s="37">
        <v>45</v>
      </c>
      <c r="J602" s="37">
        <v>8.0348625183105469</v>
      </c>
      <c r="K602" s="37">
        <v>5352.67529296875</v>
      </c>
      <c r="L602" s="37">
        <v>51.6</v>
      </c>
      <c r="M602" s="37">
        <v>111063.34569693316</v>
      </c>
      <c r="N602" s="37">
        <v>20</v>
      </c>
      <c r="O602" s="37">
        <v>5.2376587778406675E-2</v>
      </c>
    </row>
    <row r="603" spans="2:15" x14ac:dyDescent="0.2">
      <c r="B603" s="37">
        <v>45</v>
      </c>
      <c r="C603" s="37">
        <v>8.0314502716064453</v>
      </c>
      <c r="D603" s="37">
        <v>5353.15478515625</v>
      </c>
      <c r="E603" s="37">
        <v>51.7</v>
      </c>
      <c r="F603" s="37">
        <v>110992.63576879079</v>
      </c>
      <c r="G603" s="37">
        <v>20</v>
      </c>
      <c r="H603" s="37">
        <v>5.2343226992873845E-2</v>
      </c>
      <c r="I603" s="37">
        <v>45</v>
      </c>
      <c r="J603" s="37">
        <v>8.0314502716064453</v>
      </c>
      <c r="K603" s="37">
        <v>5353.15478515625</v>
      </c>
      <c r="L603" s="37">
        <v>51.7</v>
      </c>
      <c r="M603" s="37">
        <v>110992.6357682755</v>
      </c>
      <c r="N603" s="37">
        <v>20</v>
      </c>
      <c r="O603" s="37">
        <v>5.2343227011932163E-2</v>
      </c>
    </row>
    <row r="604" spans="2:15" x14ac:dyDescent="0.2">
      <c r="B604" s="37">
        <v>45</v>
      </c>
      <c r="C604" s="37">
        <v>8.0280466079711914</v>
      </c>
      <c r="D604" s="37">
        <v>5353.6533203125</v>
      </c>
      <c r="E604" s="37">
        <v>51.800000000000004</v>
      </c>
      <c r="F604" s="37">
        <v>110949.09578959088</v>
      </c>
      <c r="G604" s="37">
        <v>20</v>
      </c>
      <c r="H604" s="37">
        <v>5.2322679118641205E-2</v>
      </c>
      <c r="I604" s="37">
        <v>45</v>
      </c>
      <c r="J604" s="37">
        <v>8.0280466079711914</v>
      </c>
      <c r="K604" s="37">
        <v>5353.6533203125</v>
      </c>
      <c r="L604" s="37">
        <v>51.800000000000004</v>
      </c>
      <c r="M604" s="37">
        <v>110949.09578909539</v>
      </c>
      <c r="N604" s="37">
        <v>20</v>
      </c>
      <c r="O604" s="37">
        <v>5.2322679137701306E-2</v>
      </c>
    </row>
    <row r="605" spans="2:15" x14ac:dyDescent="0.2">
      <c r="B605" s="37">
        <v>45</v>
      </c>
      <c r="C605" s="37">
        <v>8.0246477127075195</v>
      </c>
      <c r="D605" s="37">
        <v>5354.16748046875</v>
      </c>
      <c r="E605" s="37">
        <v>51.900000000000006</v>
      </c>
      <c r="F605" s="37">
        <v>110879.08326624737</v>
      </c>
      <c r="G605" s="37">
        <v>20</v>
      </c>
      <c r="H605" s="37">
        <v>5.2289647395429378E-2</v>
      </c>
      <c r="I605" s="37">
        <v>45</v>
      </c>
      <c r="J605" s="37">
        <v>8.0246477127075195</v>
      </c>
      <c r="K605" s="37">
        <v>5354.16748046875</v>
      </c>
      <c r="L605" s="37">
        <v>51.900000000000006</v>
      </c>
      <c r="M605" s="37">
        <v>110879.08326578148</v>
      </c>
      <c r="N605" s="37">
        <v>20</v>
      </c>
      <c r="O605" s="37">
        <v>5.2289647414491255E-2</v>
      </c>
    </row>
    <row r="606" spans="2:15" x14ac:dyDescent="0.2">
      <c r="B606" s="37">
        <v>45</v>
      </c>
      <c r="C606" s="37">
        <v>8.0212488174438477</v>
      </c>
      <c r="D606" s="37">
        <v>5354.6923828125</v>
      </c>
      <c r="E606" s="37">
        <v>52</v>
      </c>
      <c r="F606" s="37">
        <v>110862.85565018776</v>
      </c>
      <c r="G606" s="37">
        <v>20</v>
      </c>
      <c r="H606" s="37">
        <v>5.2281983755317091E-2</v>
      </c>
      <c r="I606" s="37">
        <v>45</v>
      </c>
      <c r="J606" s="37">
        <v>8.0212488174438477</v>
      </c>
      <c r="K606" s="37">
        <v>5354.6923828125</v>
      </c>
      <c r="L606" s="37">
        <v>52</v>
      </c>
      <c r="M606" s="37">
        <v>110862.85564973175</v>
      </c>
      <c r="N606" s="37">
        <v>20</v>
      </c>
      <c r="O606" s="37">
        <v>5.2281983774380827E-2</v>
      </c>
    </row>
    <row r="607" spans="2:15" x14ac:dyDescent="0.2">
      <c r="B607" s="37">
        <v>45</v>
      </c>
      <c r="C607" s="37">
        <v>8.0178451538085938</v>
      </c>
      <c r="D607" s="37">
        <v>5355.22119140625</v>
      </c>
      <c r="E607" s="37">
        <v>52.1</v>
      </c>
      <c r="F607" s="37">
        <v>110873.4880034041</v>
      </c>
      <c r="G607" s="37">
        <v>20</v>
      </c>
      <c r="H607" s="37">
        <v>5.228699098507384E-2</v>
      </c>
      <c r="I607" s="37">
        <v>45</v>
      </c>
      <c r="J607" s="37">
        <v>8.0178451538085938</v>
      </c>
      <c r="K607" s="37">
        <v>5355.22119140625</v>
      </c>
      <c r="L607" s="37">
        <v>52.1</v>
      </c>
      <c r="M607" s="37">
        <v>110873.48800294807</v>
      </c>
      <c r="N607" s="37">
        <v>20</v>
      </c>
      <c r="O607" s="37">
        <v>5.2286991004139395E-2</v>
      </c>
    </row>
    <row r="608" spans="2:15" x14ac:dyDescent="0.2">
      <c r="B608" s="37">
        <v>45</v>
      </c>
      <c r="C608" s="37">
        <v>8.0144319534301758</v>
      </c>
      <c r="D608" s="37">
        <v>5355.74853515625</v>
      </c>
      <c r="E608" s="37">
        <v>52.2</v>
      </c>
      <c r="F608" s="37">
        <v>110803.74924105126</v>
      </c>
      <c r="G608" s="37">
        <v>20</v>
      </c>
      <c r="H608" s="37">
        <v>5.225408615106486E-2</v>
      </c>
      <c r="I608" s="37">
        <v>45</v>
      </c>
      <c r="J608" s="37">
        <v>8.0144319534301758</v>
      </c>
      <c r="K608" s="37">
        <v>5355.74853515625</v>
      </c>
      <c r="L608" s="37">
        <v>52.2</v>
      </c>
      <c r="M608" s="37">
        <v>110803.74924062486</v>
      </c>
      <c r="N608" s="37">
        <v>20</v>
      </c>
      <c r="O608" s="37">
        <v>5.2254086170132268E-2</v>
      </c>
    </row>
    <row r="609" spans="2:15" x14ac:dyDescent="0.2">
      <c r="B609" s="37">
        <v>45</v>
      </c>
      <c r="C609" s="37">
        <v>8.0110044479370117</v>
      </c>
      <c r="D609" s="37">
        <v>5356.26708984375</v>
      </c>
      <c r="E609" s="37">
        <v>52.300000000000004</v>
      </c>
      <c r="F609" s="37">
        <v>110760.60396304778</v>
      </c>
      <c r="G609" s="37">
        <v>20</v>
      </c>
      <c r="H609" s="37">
        <v>5.2233726509078073E-2</v>
      </c>
      <c r="I609" s="37">
        <v>45</v>
      </c>
      <c r="J609" s="37">
        <v>8.0110044479370117</v>
      </c>
      <c r="K609" s="37">
        <v>5356.26708984375</v>
      </c>
      <c r="L609" s="37">
        <v>52.300000000000004</v>
      </c>
      <c r="M609" s="37">
        <v>110760.60396264111</v>
      </c>
      <c r="N609" s="37">
        <v>20</v>
      </c>
      <c r="O609" s="37">
        <v>5.2233726528147291E-2</v>
      </c>
    </row>
    <row r="610" spans="2:15" x14ac:dyDescent="0.2">
      <c r="B610" s="37">
        <v>45</v>
      </c>
      <c r="C610" s="37">
        <v>8.0075578689575195</v>
      </c>
      <c r="D610" s="37">
        <v>5356.77294921875</v>
      </c>
      <c r="E610" s="37">
        <v>52.400000000000006</v>
      </c>
      <c r="F610" s="37">
        <v>110717.20602232037</v>
      </c>
      <c r="G610" s="37">
        <v>20</v>
      </c>
      <c r="H610" s="37">
        <v>5.2213249853090352E-2</v>
      </c>
      <c r="I610" s="37">
        <v>45</v>
      </c>
      <c r="J610" s="37">
        <v>8.0075578689575195</v>
      </c>
      <c r="K610" s="37">
        <v>5356.77294921875</v>
      </c>
      <c r="L610" s="37">
        <v>52.400000000000006</v>
      </c>
      <c r="M610" s="37">
        <v>110717.20602193353</v>
      </c>
      <c r="N610" s="37">
        <v>20</v>
      </c>
      <c r="O610" s="37">
        <v>5.2213249872161374E-2</v>
      </c>
    </row>
    <row r="611" spans="2:15" x14ac:dyDescent="0.2">
      <c r="B611" s="37">
        <v>45</v>
      </c>
      <c r="C611" s="37">
        <v>8.00408935546875</v>
      </c>
      <c r="D611" s="37">
        <v>5357.263671875</v>
      </c>
      <c r="E611" s="37">
        <v>52.5</v>
      </c>
      <c r="F611" s="37">
        <v>110700.2953784147</v>
      </c>
      <c r="G611" s="37">
        <v>20</v>
      </c>
      <c r="H611" s="37">
        <v>5.2205261551516779E-2</v>
      </c>
      <c r="I611" s="37">
        <v>45</v>
      </c>
      <c r="J611" s="37">
        <v>8.00408935546875</v>
      </c>
      <c r="K611" s="37">
        <v>5357.263671875</v>
      </c>
      <c r="L611" s="37">
        <v>52.5</v>
      </c>
      <c r="M611" s="37">
        <v>110700.29537803779</v>
      </c>
      <c r="N611" s="37">
        <v>20</v>
      </c>
      <c r="O611" s="37">
        <v>5.2205261570589516E-2</v>
      </c>
    </row>
    <row r="612" spans="2:15" x14ac:dyDescent="0.2">
      <c r="B612" s="37">
        <v>45</v>
      </c>
      <c r="C612" s="37">
        <v>8.0005979537963867</v>
      </c>
      <c r="D612" s="37">
        <v>5357.7421875</v>
      </c>
      <c r="E612" s="37">
        <v>52.6</v>
      </c>
      <c r="F612" s="37">
        <v>110656.35199316528</v>
      </c>
      <c r="G612" s="37">
        <v>20</v>
      </c>
      <c r="H612" s="37">
        <v>5.2184525289817721E-2</v>
      </c>
      <c r="I612" s="37">
        <v>45</v>
      </c>
      <c r="J612" s="37">
        <v>8.0005979537963867</v>
      </c>
      <c r="K612" s="37">
        <v>5357.7421875</v>
      </c>
      <c r="L612" s="37">
        <v>52.6</v>
      </c>
      <c r="M612" s="37">
        <v>110656.35199280805</v>
      </c>
      <c r="N612" s="37">
        <v>20</v>
      </c>
      <c r="O612" s="37">
        <v>5.2184525308892109E-2</v>
      </c>
    </row>
    <row r="613" spans="2:15" x14ac:dyDescent="0.2">
      <c r="B613" s="37">
        <v>45</v>
      </c>
      <c r="C613" s="37">
        <v>7.9970850944519043</v>
      </c>
      <c r="D613" s="37">
        <v>5358.2060546875</v>
      </c>
      <c r="E613" s="37">
        <v>52.7</v>
      </c>
      <c r="F613" s="37">
        <v>110612.11765296779</v>
      </c>
      <c r="G613" s="37">
        <v>20</v>
      </c>
      <c r="H613" s="37">
        <v>5.2163651732324123E-2</v>
      </c>
      <c r="I613" s="37">
        <v>45</v>
      </c>
      <c r="J613" s="37">
        <v>7.9970850944519043</v>
      </c>
      <c r="K613" s="37">
        <v>5358.2060546875</v>
      </c>
      <c r="L613" s="37">
        <v>52.7</v>
      </c>
      <c r="M613" s="37">
        <v>110612.11765263036</v>
      </c>
      <c r="N613" s="37">
        <v>20</v>
      </c>
      <c r="O613" s="37">
        <v>5.2163651751400149E-2</v>
      </c>
    </row>
    <row r="614" spans="2:15" x14ac:dyDescent="0.2">
      <c r="B614" s="37">
        <v>45</v>
      </c>
      <c r="C614" s="37">
        <v>7.9935522079467773</v>
      </c>
      <c r="D614" s="37">
        <v>5358.64892578125</v>
      </c>
      <c r="E614" s="37">
        <v>52.800000000000004</v>
      </c>
      <c r="F614" s="37">
        <v>110621.02994151876</v>
      </c>
      <c r="G614" s="37">
        <v>20</v>
      </c>
      <c r="H614" s="37">
        <v>5.2167844791474148E-2</v>
      </c>
      <c r="I614" s="37">
        <v>45</v>
      </c>
      <c r="J614" s="37">
        <v>7.9935522079467773</v>
      </c>
      <c r="K614" s="37">
        <v>5358.64892578125</v>
      </c>
      <c r="L614" s="37">
        <v>52.800000000000004</v>
      </c>
      <c r="M614" s="37">
        <v>110621.02994118129</v>
      </c>
      <c r="N614" s="37">
        <v>20</v>
      </c>
      <c r="O614" s="37">
        <v>5.2167844810551714E-2</v>
      </c>
    </row>
    <row r="615" spans="2:15" x14ac:dyDescent="0.2">
      <c r="B615" s="37">
        <v>45</v>
      </c>
      <c r="C615" s="37">
        <v>7.9900035858154297</v>
      </c>
      <c r="D615" s="37">
        <v>5359.07568359375</v>
      </c>
      <c r="E615" s="37">
        <v>52.900000000000006</v>
      </c>
      <c r="F615" s="37">
        <v>110629.61113606211</v>
      </c>
      <c r="G615" s="37">
        <v>20</v>
      </c>
      <c r="H615" s="37">
        <v>5.2171886644876909E-2</v>
      </c>
      <c r="I615" s="37">
        <v>45</v>
      </c>
      <c r="J615" s="37">
        <v>7.9900035858154297</v>
      </c>
      <c r="K615" s="37">
        <v>5359.07568359375</v>
      </c>
      <c r="L615" s="37">
        <v>52.900000000000006</v>
      </c>
      <c r="M615" s="37">
        <v>110629.60736001591</v>
      </c>
      <c r="N615" s="37">
        <v>20</v>
      </c>
      <c r="O615" s="37">
        <v>5.217188488252035E-2</v>
      </c>
    </row>
    <row r="616" spans="2:15" x14ac:dyDescent="0.2">
      <c r="B616" s="37">
        <v>45</v>
      </c>
      <c r="C616" s="37">
        <v>7.9864439964294434</v>
      </c>
      <c r="D616" s="37">
        <v>5359.49462890625</v>
      </c>
      <c r="E616" s="37">
        <v>53</v>
      </c>
      <c r="F616" s="37">
        <v>110584.47304270143</v>
      </c>
      <c r="G616" s="37">
        <v>20</v>
      </c>
      <c r="H616" s="37">
        <v>5.2150586673589683E-2</v>
      </c>
      <c r="I616" s="37">
        <v>45</v>
      </c>
      <c r="J616" s="37">
        <v>7.9864439964294434</v>
      </c>
      <c r="K616" s="37">
        <v>5359.49462890625</v>
      </c>
      <c r="L616" s="37">
        <v>53</v>
      </c>
      <c r="M616" s="37">
        <v>110584.47304238373</v>
      </c>
      <c r="N616" s="37">
        <v>20</v>
      </c>
      <c r="O616" s="37">
        <v>5.2150586692670198E-2</v>
      </c>
    </row>
    <row r="617" spans="2:15" x14ac:dyDescent="0.2">
      <c r="B617" s="37">
        <v>45</v>
      </c>
      <c r="C617" s="37">
        <v>7.982879638671875</v>
      </c>
      <c r="D617" s="37">
        <v>5359.91552734375</v>
      </c>
      <c r="E617" s="37">
        <v>53.1</v>
      </c>
      <c r="F617" s="37">
        <v>110592.94317076406</v>
      </c>
      <c r="G617" s="37">
        <v>20</v>
      </c>
      <c r="H617" s="37">
        <v>5.2154571085657866E-2</v>
      </c>
      <c r="I617" s="37">
        <v>45</v>
      </c>
      <c r="J617" s="37">
        <v>7.982879638671875</v>
      </c>
      <c r="K617" s="37">
        <v>5359.91552734375</v>
      </c>
      <c r="L617" s="37">
        <v>53.1</v>
      </c>
      <c r="M617" s="37">
        <v>110592.94697078962</v>
      </c>
      <c r="N617" s="37">
        <v>20</v>
      </c>
      <c r="O617" s="37">
        <v>5.2154572897539629E-2</v>
      </c>
    </row>
    <row r="618" spans="2:15" x14ac:dyDescent="0.2">
      <c r="B618" s="37">
        <v>45</v>
      </c>
      <c r="C618" s="37">
        <v>7.9793152809143066</v>
      </c>
      <c r="D618" s="37">
        <v>5360.34375</v>
      </c>
      <c r="E618" s="37">
        <v>53.2</v>
      </c>
      <c r="F618" s="37">
        <v>110574.77148470454</v>
      </c>
      <c r="G618" s="37">
        <v>20</v>
      </c>
      <c r="H618" s="37">
        <v>5.2145994790543576E-2</v>
      </c>
      <c r="I618" s="37">
        <v>45</v>
      </c>
      <c r="J618" s="37">
        <v>7.9793152809143066</v>
      </c>
      <c r="K618" s="37">
        <v>5360.34375</v>
      </c>
      <c r="L618" s="37">
        <v>53.2</v>
      </c>
      <c r="M618" s="37">
        <v>110574.77148439668</v>
      </c>
      <c r="N618" s="37">
        <v>20</v>
      </c>
      <c r="O618" s="37">
        <v>5.2145994809627026E-2</v>
      </c>
    </row>
    <row r="619" spans="2:15" x14ac:dyDescent="0.2">
      <c r="B619" s="37">
        <v>45</v>
      </c>
      <c r="C619" s="37">
        <v>7.9757556915283203</v>
      </c>
      <c r="D619" s="37">
        <v>5360.78564453125</v>
      </c>
      <c r="E619" s="37">
        <v>53.300000000000004</v>
      </c>
      <c r="F619" s="37">
        <v>110583.66534708953</v>
      </c>
      <c r="G619" s="37">
        <v>20</v>
      </c>
      <c r="H619" s="37">
        <v>5.215017658201862E-2</v>
      </c>
      <c r="I619" s="37">
        <v>45</v>
      </c>
      <c r="J619" s="37">
        <v>7.9757556915283203</v>
      </c>
      <c r="K619" s="37">
        <v>5360.78564453125</v>
      </c>
      <c r="L619" s="37">
        <v>53.300000000000004</v>
      </c>
      <c r="M619" s="37">
        <v>110583.66534678174</v>
      </c>
      <c r="N619" s="37">
        <v>20</v>
      </c>
      <c r="O619" s="37">
        <v>5.2150176601103687E-2</v>
      </c>
    </row>
    <row r="620" spans="2:15" x14ac:dyDescent="0.2">
      <c r="B620" s="37">
        <v>45</v>
      </c>
      <c r="C620" s="37">
        <v>7.972205638885498</v>
      </c>
      <c r="D620" s="37">
        <v>5361.24560546875</v>
      </c>
      <c r="E620" s="37">
        <v>53.400000000000006</v>
      </c>
      <c r="F620" s="37">
        <v>110619.70838889194</v>
      </c>
      <c r="G620" s="37">
        <v>20</v>
      </c>
      <c r="H620" s="37">
        <v>5.2167170948062794E-2</v>
      </c>
      <c r="I620" s="37">
        <v>45</v>
      </c>
      <c r="J620" s="37">
        <v>7.972205638885498</v>
      </c>
      <c r="K620" s="37">
        <v>5361.24560546875</v>
      </c>
      <c r="L620" s="37">
        <v>53.400000000000006</v>
      </c>
      <c r="M620" s="37">
        <v>110619.7083885742</v>
      </c>
      <c r="N620" s="37">
        <v>20</v>
      </c>
      <c r="O620" s="37">
        <v>5.2167170967149422E-2</v>
      </c>
    </row>
    <row r="621" spans="2:15" x14ac:dyDescent="0.2">
      <c r="B621" s="37">
        <v>45</v>
      </c>
      <c r="C621" s="37">
        <v>7.9686670303344727</v>
      </c>
      <c r="D621" s="37">
        <v>5361.72607421875</v>
      </c>
      <c r="E621" s="37">
        <v>53.5</v>
      </c>
      <c r="F621" s="37">
        <v>110629.36634801037</v>
      </c>
      <c r="G621" s="37">
        <v>20</v>
      </c>
      <c r="H621" s="37">
        <v>5.2171720720764342E-2</v>
      </c>
      <c r="I621" s="37">
        <v>45</v>
      </c>
      <c r="J621" s="37">
        <v>7.9686670303344727</v>
      </c>
      <c r="K621" s="37">
        <v>5361.72607421875</v>
      </c>
      <c r="L621" s="37">
        <v>53.5</v>
      </c>
      <c r="M621" s="37">
        <v>110629.36634769263</v>
      </c>
      <c r="N621" s="37">
        <v>20</v>
      </c>
      <c r="O621" s="37">
        <v>5.2171720739852649E-2</v>
      </c>
    </row>
    <row r="622" spans="2:15" x14ac:dyDescent="0.2">
      <c r="B622" s="37">
        <v>45</v>
      </c>
      <c r="C622" s="37">
        <v>7.9651393890380859</v>
      </c>
      <c r="D622" s="37">
        <v>5362.22607421875</v>
      </c>
      <c r="E622" s="37">
        <v>53.6</v>
      </c>
      <c r="F622" s="37">
        <v>110666.22029112317</v>
      </c>
      <c r="G622" s="37">
        <v>20</v>
      </c>
      <c r="H622" s="37">
        <v>5.218909508489198E-2</v>
      </c>
      <c r="I622" s="37">
        <v>45</v>
      </c>
      <c r="J622" s="37">
        <v>7.9651393890380859</v>
      </c>
      <c r="K622" s="37">
        <v>5362.22607421875</v>
      </c>
      <c r="L622" s="37">
        <v>53.6</v>
      </c>
      <c r="M622" s="37">
        <v>110666.22029079555</v>
      </c>
      <c r="N622" s="37">
        <v>20</v>
      </c>
      <c r="O622" s="37">
        <v>5.2189095103981994E-2</v>
      </c>
    </row>
    <row r="623" spans="2:15" x14ac:dyDescent="0.2">
      <c r="B623" s="37">
        <v>45</v>
      </c>
      <c r="C623" s="37">
        <v>7.9616222381591797</v>
      </c>
      <c r="D623" s="37">
        <v>5362.74267578125</v>
      </c>
      <c r="E623" s="37">
        <v>53.7</v>
      </c>
      <c r="F623" s="37">
        <v>110649.83341679946</v>
      </c>
      <c r="G623" s="37">
        <v>20</v>
      </c>
      <c r="H623" s="37">
        <v>5.2181355823585879E-2</v>
      </c>
      <c r="I623" s="37">
        <v>45</v>
      </c>
      <c r="J623" s="37">
        <v>7.9616222381591797</v>
      </c>
      <c r="K623" s="37">
        <v>5362.74267578125</v>
      </c>
      <c r="L623" s="37">
        <v>53.7</v>
      </c>
      <c r="M623" s="37">
        <v>110649.83341648169</v>
      </c>
      <c r="N623" s="37">
        <v>20</v>
      </c>
      <c r="O623" s="37">
        <v>5.2181355842677732E-2</v>
      </c>
    </row>
    <row r="624" spans="2:15" x14ac:dyDescent="0.2">
      <c r="B624" s="37">
        <v>45</v>
      </c>
      <c r="C624" s="37">
        <v>7.9581117630004883</v>
      </c>
      <c r="D624" s="37">
        <v>5363.271484375</v>
      </c>
      <c r="E624" s="37">
        <v>53.800000000000004</v>
      </c>
      <c r="F624" s="37">
        <v>110687.25666232572</v>
      </c>
      <c r="G624" s="37">
        <v>20</v>
      </c>
      <c r="H624" s="37">
        <v>5.2199003673760055E-2</v>
      </c>
      <c r="I624" s="37">
        <v>45</v>
      </c>
      <c r="J624" s="37">
        <v>7.9581117630004883</v>
      </c>
      <c r="K624" s="37">
        <v>5363.271484375</v>
      </c>
      <c r="L624" s="37">
        <v>53.800000000000004</v>
      </c>
      <c r="M624" s="37">
        <v>110687.25666199811</v>
      </c>
      <c r="N624" s="37">
        <v>20</v>
      </c>
      <c r="O624" s="37">
        <v>5.2199003692853733E-2</v>
      </c>
    </row>
    <row r="625" spans="2:15" x14ac:dyDescent="0.2">
      <c r="B625" s="37">
        <v>45</v>
      </c>
      <c r="C625" s="37">
        <v>7.9546046257019043</v>
      </c>
      <c r="D625" s="37">
        <v>5363.8095703125</v>
      </c>
      <c r="E625" s="37">
        <v>53.900000000000006</v>
      </c>
      <c r="F625" s="37">
        <v>110724.87292756498</v>
      </c>
      <c r="G625" s="37">
        <v>20</v>
      </c>
      <c r="H625" s="37">
        <v>5.2216737715822338E-2</v>
      </c>
      <c r="I625" s="37">
        <v>45</v>
      </c>
      <c r="J625" s="37">
        <v>7.9546046257019043</v>
      </c>
      <c r="K625" s="37">
        <v>5363.8095703125</v>
      </c>
      <c r="L625" s="37">
        <v>53.900000000000006</v>
      </c>
      <c r="M625" s="37">
        <v>110724.86897627696</v>
      </c>
      <c r="N625" s="37">
        <v>20</v>
      </c>
      <c r="O625" s="37">
        <v>5.2216735871439005E-2</v>
      </c>
    </row>
    <row r="626" spans="2:15" x14ac:dyDescent="0.2">
      <c r="B626" s="37">
        <v>45</v>
      </c>
      <c r="C626" s="37">
        <v>7.9510955810546875</v>
      </c>
      <c r="D626" s="37">
        <v>5364.3525390625</v>
      </c>
      <c r="E626" s="37">
        <v>54</v>
      </c>
      <c r="F626" s="37">
        <v>110789.37242979233</v>
      </c>
      <c r="G626" s="37">
        <v>20</v>
      </c>
      <c r="H626" s="37">
        <v>5.2247153705413094E-2</v>
      </c>
      <c r="I626" s="37">
        <v>45</v>
      </c>
      <c r="J626" s="37">
        <v>7.9510955810546875</v>
      </c>
      <c r="K626" s="37">
        <v>5364.3525390625</v>
      </c>
      <c r="L626" s="37">
        <v>54</v>
      </c>
      <c r="M626" s="37">
        <v>110789.37242943505</v>
      </c>
      <c r="N626" s="37">
        <v>20</v>
      </c>
      <c r="O626" s="37">
        <v>5.2247153724510553E-2</v>
      </c>
    </row>
    <row r="627" spans="2:15" x14ac:dyDescent="0.2">
      <c r="B627" s="37">
        <v>45</v>
      </c>
      <c r="C627" s="37">
        <v>7.9475793838500977</v>
      </c>
      <c r="D627" s="37">
        <v>5364.89501953125</v>
      </c>
      <c r="E627" s="37">
        <v>54.1</v>
      </c>
      <c r="F627" s="37">
        <v>110827.08260959046</v>
      </c>
      <c r="G627" s="37">
        <v>20</v>
      </c>
      <c r="H627" s="37">
        <v>5.2264929380693152E-2</v>
      </c>
      <c r="I627" s="37">
        <v>45</v>
      </c>
      <c r="J627" s="37">
        <v>7.9475793838500977</v>
      </c>
      <c r="K627" s="37">
        <v>5364.89501953125</v>
      </c>
      <c r="L627" s="37">
        <v>54.1</v>
      </c>
      <c r="M627" s="37">
        <v>110827.07864386181</v>
      </c>
      <c r="N627" s="37">
        <v>20</v>
      </c>
      <c r="O627" s="37">
        <v>5.2264927529537722E-2</v>
      </c>
    </row>
    <row r="628" spans="2:15" x14ac:dyDescent="0.2">
      <c r="B628" s="37">
        <v>45</v>
      </c>
      <c r="C628" s="37">
        <v>7.9440507888793945</v>
      </c>
      <c r="D628" s="37">
        <v>5365.43017578125</v>
      </c>
      <c r="E628" s="37">
        <v>54.2</v>
      </c>
      <c r="F628" s="37">
        <v>110864.62837459534</v>
      </c>
      <c r="G628" s="37">
        <v>20</v>
      </c>
      <c r="H628" s="37">
        <v>5.2282637420593976E-2</v>
      </c>
      <c r="I628" s="37">
        <v>45</v>
      </c>
      <c r="J628" s="37">
        <v>7.9440507888793945</v>
      </c>
      <c r="K628" s="37">
        <v>5365.43017578125</v>
      </c>
      <c r="L628" s="37">
        <v>54.2</v>
      </c>
      <c r="M628" s="37">
        <v>110864.6283742183</v>
      </c>
      <c r="N628" s="37">
        <v>20</v>
      </c>
      <c r="O628" s="37">
        <v>5.2282637439695211E-2</v>
      </c>
    </row>
    <row r="629" spans="2:15" x14ac:dyDescent="0.2">
      <c r="B629" s="37">
        <v>45</v>
      </c>
      <c r="C629" s="37">
        <v>7.9405055046081543</v>
      </c>
      <c r="D629" s="37">
        <v>5365.9501953125</v>
      </c>
      <c r="E629" s="37">
        <v>54.300000000000004</v>
      </c>
      <c r="F629" s="37">
        <v>110901.88100938707</v>
      </c>
      <c r="G629" s="37">
        <v>20</v>
      </c>
      <c r="H629" s="37">
        <v>5.2300199895097876E-2</v>
      </c>
      <c r="I629" s="37">
        <v>45</v>
      </c>
      <c r="J629" s="37">
        <v>7.9405055046081543</v>
      </c>
      <c r="K629" s="37">
        <v>5365.9501953125</v>
      </c>
      <c r="L629" s="37">
        <v>54.300000000000004</v>
      </c>
      <c r="M629" s="37">
        <v>110901.88100900016</v>
      </c>
      <c r="N629" s="37">
        <v>20</v>
      </c>
      <c r="O629" s="37">
        <v>5.2300199914200908E-2</v>
      </c>
    </row>
    <row r="630" spans="2:15" x14ac:dyDescent="0.2">
      <c r="B630" s="37">
        <v>45</v>
      </c>
      <c r="C630" s="37">
        <v>7.9369411468505859</v>
      </c>
      <c r="D630" s="37">
        <v>5366.451171875</v>
      </c>
      <c r="E630" s="37">
        <v>54.400000000000006</v>
      </c>
      <c r="F630" s="37">
        <v>110938.74571097293</v>
      </c>
      <c r="G630" s="37">
        <v>20</v>
      </c>
      <c r="H630" s="37">
        <v>5.23175815927912E-2</v>
      </c>
      <c r="I630" s="37">
        <v>45</v>
      </c>
      <c r="J630" s="37">
        <v>7.9369411468505859</v>
      </c>
      <c r="K630" s="37">
        <v>5366.451171875</v>
      </c>
      <c r="L630" s="37">
        <v>54.400000000000006</v>
      </c>
      <c r="M630" s="37">
        <v>110938.74571057614</v>
      </c>
      <c r="N630" s="37">
        <v>20</v>
      </c>
      <c r="O630" s="37">
        <v>5.231758161189598E-2</v>
      </c>
    </row>
    <row r="631" spans="2:15" x14ac:dyDescent="0.2">
      <c r="B631" s="37">
        <v>45</v>
      </c>
      <c r="C631" s="37">
        <v>7.9333562850952148</v>
      </c>
      <c r="D631" s="37">
        <v>5366.93310546875</v>
      </c>
      <c r="E631" s="37">
        <v>54.5</v>
      </c>
      <c r="F631" s="37">
        <v>110975.23594640518</v>
      </c>
      <c r="G631" s="37">
        <v>20</v>
      </c>
      <c r="H631" s="37">
        <v>5.2334784351027654E-2</v>
      </c>
      <c r="I631" s="37">
        <v>45</v>
      </c>
      <c r="J631" s="37">
        <v>7.9333562850952148</v>
      </c>
      <c r="K631" s="37">
        <v>5366.93310546875</v>
      </c>
      <c r="L631" s="37">
        <v>54.5</v>
      </c>
      <c r="M631" s="37">
        <v>110975.23594599849</v>
      </c>
      <c r="N631" s="37">
        <v>20</v>
      </c>
      <c r="O631" s="37">
        <v>5.233478437013412E-2</v>
      </c>
    </row>
    <row r="632" spans="2:15" x14ac:dyDescent="0.2">
      <c r="B632" s="37">
        <v>45</v>
      </c>
      <c r="C632" s="37">
        <v>7.9297513961791992</v>
      </c>
      <c r="D632" s="37">
        <v>5367.39892578125</v>
      </c>
      <c r="E632" s="37">
        <v>54.6</v>
      </c>
      <c r="F632" s="37">
        <v>111011.39818381707</v>
      </c>
      <c r="G632" s="37">
        <v>20</v>
      </c>
      <c r="H632" s="37">
        <v>5.2351832298769607E-2</v>
      </c>
      <c r="I632" s="37">
        <v>45</v>
      </c>
      <c r="J632" s="37">
        <v>7.9297513961791992</v>
      </c>
      <c r="K632" s="37">
        <v>5367.39892578125</v>
      </c>
      <c r="L632" s="37">
        <v>54.6</v>
      </c>
      <c r="M632" s="37">
        <v>111011.3981834005</v>
      </c>
      <c r="N632" s="37">
        <v>20</v>
      </c>
      <c r="O632" s="37">
        <v>5.2351832317877683E-2</v>
      </c>
    </row>
    <row r="633" spans="2:15" x14ac:dyDescent="0.2">
      <c r="B633" s="37">
        <v>45</v>
      </c>
      <c r="C633" s="37">
        <v>7.9261288642883301</v>
      </c>
      <c r="D633" s="37">
        <v>5367.8515625</v>
      </c>
      <c r="E633" s="37">
        <v>54.7</v>
      </c>
      <c r="F633" s="37">
        <v>111100.86515367465</v>
      </c>
      <c r="G633" s="37">
        <v>20</v>
      </c>
      <c r="H633" s="37">
        <v>5.2394026302370812E-2</v>
      </c>
      <c r="I633" s="37">
        <v>45</v>
      </c>
      <c r="J633" s="37">
        <v>7.9261288642883301</v>
      </c>
      <c r="K633" s="37">
        <v>5367.8515625</v>
      </c>
      <c r="L633" s="37">
        <v>54.7</v>
      </c>
      <c r="M633" s="37">
        <v>111100.8651532284</v>
      </c>
      <c r="N633" s="37">
        <v>20</v>
      </c>
      <c r="O633" s="37">
        <v>5.2394026321480464E-2</v>
      </c>
    </row>
    <row r="634" spans="2:15" x14ac:dyDescent="0.2">
      <c r="B634" s="37">
        <v>45</v>
      </c>
      <c r="C634" s="37">
        <v>7.922492504119873</v>
      </c>
      <c r="D634" s="37">
        <v>5368.29541015625</v>
      </c>
      <c r="E634" s="37">
        <v>54.800000000000004</v>
      </c>
      <c r="F634" s="37">
        <v>111109.79931898549</v>
      </c>
      <c r="G634" s="37">
        <v>20</v>
      </c>
      <c r="H634" s="37">
        <v>5.2398231918911922E-2</v>
      </c>
      <c r="I634" s="37">
        <v>45</v>
      </c>
      <c r="J634" s="37">
        <v>7.922492504119873</v>
      </c>
      <c r="K634" s="37">
        <v>5368.29541015625</v>
      </c>
      <c r="L634" s="37">
        <v>54.800000000000004</v>
      </c>
      <c r="M634" s="37">
        <v>111109.79931853927</v>
      </c>
      <c r="N634" s="37">
        <v>20</v>
      </c>
      <c r="O634" s="37">
        <v>5.2398231938023135E-2</v>
      </c>
    </row>
    <row r="635" spans="2:15" x14ac:dyDescent="0.2">
      <c r="B635" s="37">
        <v>45</v>
      </c>
      <c r="C635" s="37">
        <v>7.9188470840454102</v>
      </c>
      <c r="D635" s="37">
        <v>5368.7353515625</v>
      </c>
      <c r="E635" s="37">
        <v>54.900000000000006</v>
      </c>
      <c r="F635" s="37">
        <v>111172.230930219</v>
      </c>
      <c r="G635" s="37">
        <v>20</v>
      </c>
      <c r="H635" s="37">
        <v>5.2427669767322056E-2</v>
      </c>
      <c r="I635" s="37">
        <v>45</v>
      </c>
      <c r="J635" s="37">
        <v>7.9188470840454102</v>
      </c>
      <c r="K635" s="37">
        <v>5368.7353515625</v>
      </c>
      <c r="L635" s="37">
        <v>54.900000000000006</v>
      </c>
      <c r="M635" s="37">
        <v>111172.23092975303</v>
      </c>
      <c r="N635" s="37">
        <v>20</v>
      </c>
      <c r="O635" s="37">
        <v>5.2427669786434816E-2</v>
      </c>
    </row>
    <row r="636" spans="2:15" x14ac:dyDescent="0.2">
      <c r="B636" s="37">
        <v>45</v>
      </c>
      <c r="C636" s="37">
        <v>7.9151968955993652</v>
      </c>
      <c r="D636" s="37">
        <v>5369.17626953125</v>
      </c>
      <c r="E636" s="37">
        <v>55</v>
      </c>
      <c r="F636" s="37">
        <v>111181.10043358094</v>
      </c>
      <c r="G636" s="37">
        <v>20</v>
      </c>
      <c r="H636" s="37">
        <v>5.2431849450907675E-2</v>
      </c>
      <c r="I636" s="37">
        <v>45</v>
      </c>
      <c r="J636" s="37">
        <v>7.9151968955993652</v>
      </c>
      <c r="K636" s="37">
        <v>5369.17626953125</v>
      </c>
      <c r="L636" s="37">
        <v>55</v>
      </c>
      <c r="M636" s="37">
        <v>111181.10043311492</v>
      </c>
      <c r="N636" s="37">
        <v>20</v>
      </c>
      <c r="O636" s="37">
        <v>5.243184947002192E-2</v>
      </c>
    </row>
    <row r="637" spans="2:15" x14ac:dyDescent="0.2">
      <c r="B637" s="37">
        <v>45</v>
      </c>
      <c r="C637" s="37">
        <v>7.9115471839904785</v>
      </c>
      <c r="D637" s="37">
        <v>5369.6240234375</v>
      </c>
      <c r="E637" s="37">
        <v>55.1</v>
      </c>
      <c r="F637" s="37">
        <v>111216.89501507138</v>
      </c>
      <c r="G637" s="37">
        <v>20</v>
      </c>
      <c r="H637" s="37">
        <v>5.2448723970736258E-2</v>
      </c>
      <c r="I637" s="37">
        <v>45</v>
      </c>
      <c r="J637" s="37">
        <v>7.9115471839904785</v>
      </c>
      <c r="K637" s="37">
        <v>5369.6240234375</v>
      </c>
      <c r="L637" s="37">
        <v>55.1</v>
      </c>
      <c r="M637" s="37">
        <v>111216.89501459553</v>
      </c>
      <c r="N637" s="37">
        <v>20</v>
      </c>
      <c r="O637" s="37">
        <v>5.2448723989852113E-2</v>
      </c>
    </row>
    <row r="638" spans="2:15" x14ac:dyDescent="0.2">
      <c r="B638" s="37">
        <v>45</v>
      </c>
      <c r="C638" s="37">
        <v>7.907902717590332</v>
      </c>
      <c r="D638" s="37">
        <v>5370.083984375</v>
      </c>
      <c r="E638" s="37">
        <v>55.2</v>
      </c>
      <c r="F638" s="37">
        <v>111252.9432613137</v>
      </c>
      <c r="G638" s="37">
        <v>20</v>
      </c>
      <c r="H638" s="37">
        <v>5.2465718108663469E-2</v>
      </c>
      <c r="I638" s="37">
        <v>45</v>
      </c>
      <c r="J638" s="37">
        <v>7.907902717590332</v>
      </c>
      <c r="K638" s="37">
        <v>5370.083984375</v>
      </c>
      <c r="L638" s="37">
        <v>55.2</v>
      </c>
      <c r="M638" s="37">
        <v>111252.94326082793</v>
      </c>
      <c r="N638" s="37">
        <v>20</v>
      </c>
      <c r="O638" s="37">
        <v>5.2465718127780905E-2</v>
      </c>
    </row>
    <row r="639" spans="2:15" x14ac:dyDescent="0.2">
      <c r="B639" s="37">
        <v>45</v>
      </c>
      <c r="C639" s="37">
        <v>7.9042658805847168</v>
      </c>
      <c r="D639" s="37">
        <v>5370.560546875</v>
      </c>
      <c r="E639" s="37">
        <v>55.300000000000004</v>
      </c>
      <c r="F639" s="37">
        <v>111289.31680952049</v>
      </c>
      <c r="G639" s="37">
        <v>20</v>
      </c>
      <c r="H639" s="37">
        <v>5.2482867961643372E-2</v>
      </c>
      <c r="I639" s="37">
        <v>45</v>
      </c>
      <c r="J639" s="37">
        <v>7.9042658805847168</v>
      </c>
      <c r="K639" s="37">
        <v>5370.560546875</v>
      </c>
      <c r="L639" s="37">
        <v>55.300000000000004</v>
      </c>
      <c r="M639" s="37">
        <v>111289.32076115262</v>
      </c>
      <c r="N639" s="37">
        <v>20</v>
      </c>
      <c r="O639" s="37">
        <v>5.2482869845393125E-2</v>
      </c>
    </row>
    <row r="640" spans="2:15" x14ac:dyDescent="0.2">
      <c r="B640" s="37">
        <v>45</v>
      </c>
      <c r="C640" s="37">
        <v>7.9006390571594238</v>
      </c>
      <c r="D640" s="37">
        <v>5371.0576171875</v>
      </c>
      <c r="E640" s="37">
        <v>55.400000000000006</v>
      </c>
      <c r="F640" s="37">
        <v>111299.32589669286</v>
      </c>
      <c r="G640" s="37">
        <v>20</v>
      </c>
      <c r="H640" s="37">
        <v>5.2487580645491028E-2</v>
      </c>
      <c r="I640" s="37">
        <v>45</v>
      </c>
      <c r="J640" s="37">
        <v>7.9006390571594238</v>
      </c>
      <c r="K640" s="37">
        <v>5371.0576171875</v>
      </c>
      <c r="L640" s="37">
        <v>55.400000000000006</v>
      </c>
      <c r="M640" s="37">
        <v>111299.32589619723</v>
      </c>
      <c r="N640" s="37">
        <v>20</v>
      </c>
      <c r="O640" s="37">
        <v>5.2487580664611865E-2</v>
      </c>
    </row>
    <row r="641" spans="2:15" x14ac:dyDescent="0.2">
      <c r="B641" s="37">
        <v>45</v>
      </c>
      <c r="C641" s="37">
        <v>7.8970222473144531</v>
      </c>
      <c r="D641" s="37">
        <v>5371.576171875</v>
      </c>
      <c r="E641" s="37">
        <v>55.5</v>
      </c>
      <c r="F641" s="37">
        <v>111309.75923824006</v>
      </c>
      <c r="G641" s="37">
        <v>20</v>
      </c>
      <c r="H641" s="37">
        <v>5.249249347386583E-2</v>
      </c>
      <c r="I641" s="37">
        <v>45</v>
      </c>
      <c r="J641" s="37">
        <v>7.8970222473144531</v>
      </c>
      <c r="K641" s="37">
        <v>5371.576171875</v>
      </c>
      <c r="L641" s="37">
        <v>55.5</v>
      </c>
      <c r="M641" s="37">
        <v>111309.75923774444</v>
      </c>
      <c r="N641" s="37">
        <v>20</v>
      </c>
      <c r="O641" s="37">
        <v>5.2492493492988491E-2</v>
      </c>
    </row>
    <row r="642" spans="2:15" x14ac:dyDescent="0.2">
      <c r="B642" s="37">
        <v>45</v>
      </c>
      <c r="C642" s="37">
        <v>7.8934125900268555</v>
      </c>
      <c r="D642" s="37">
        <v>5372.11181640625</v>
      </c>
      <c r="E642" s="37">
        <v>55.6</v>
      </c>
      <c r="F642" s="37">
        <v>111374.11620609903</v>
      </c>
      <c r="G642" s="37">
        <v>20</v>
      </c>
      <c r="H642" s="37">
        <v>5.252283970370307E-2</v>
      </c>
      <c r="I642" s="37">
        <v>45</v>
      </c>
      <c r="J642" s="37">
        <v>7.8934125900268555</v>
      </c>
      <c r="K642" s="37">
        <v>5372.11181640625</v>
      </c>
      <c r="L642" s="37">
        <v>55.6</v>
      </c>
      <c r="M642" s="37">
        <v>111374.11620558363</v>
      </c>
      <c r="N642" s="37">
        <v>20</v>
      </c>
      <c r="O642" s="37">
        <v>5.2522839722827598E-2</v>
      </c>
    </row>
    <row r="643" spans="2:15" x14ac:dyDescent="0.2">
      <c r="B643" s="37">
        <v>45</v>
      </c>
      <c r="C643" s="37">
        <v>7.8898077011108398</v>
      </c>
      <c r="D643" s="37">
        <v>5372.66064453125</v>
      </c>
      <c r="E643" s="37">
        <v>55.7</v>
      </c>
      <c r="F643" s="37">
        <v>111331.59101060648</v>
      </c>
      <c r="G643" s="37">
        <v>20</v>
      </c>
      <c r="H643" s="37">
        <v>5.2502774413115454E-2</v>
      </c>
      <c r="I643" s="37">
        <v>45</v>
      </c>
      <c r="J643" s="37">
        <v>7.8898077011108398</v>
      </c>
      <c r="K643" s="37">
        <v>5372.66064453125</v>
      </c>
      <c r="L643" s="37">
        <v>55.7</v>
      </c>
      <c r="M643" s="37">
        <v>111331.58692111385</v>
      </c>
      <c r="N643" s="37">
        <v>20</v>
      </c>
      <c r="O643" s="37">
        <v>5.2502772503637343E-2</v>
      </c>
    </row>
    <row r="644" spans="2:15" x14ac:dyDescent="0.2">
      <c r="B644" s="37">
        <v>45</v>
      </c>
      <c r="C644" s="37">
        <v>7.886202335357666</v>
      </c>
      <c r="D644" s="37">
        <v>5373.21630859375</v>
      </c>
      <c r="E644" s="37">
        <v>55.800000000000004</v>
      </c>
      <c r="F644" s="37">
        <v>111369.5481627975</v>
      </c>
      <c r="G644" s="37">
        <v>20</v>
      </c>
      <c r="H644" s="37">
        <v>5.2520671281535876E-2</v>
      </c>
      <c r="I644" s="37">
        <v>45</v>
      </c>
      <c r="J644" s="37">
        <v>7.886202335357666</v>
      </c>
      <c r="K644" s="37">
        <v>5373.21630859375</v>
      </c>
      <c r="L644" s="37">
        <v>55.800000000000004</v>
      </c>
      <c r="M644" s="37">
        <v>111369.55226311908</v>
      </c>
      <c r="N644" s="37">
        <v>20</v>
      </c>
      <c r="O644" s="37">
        <v>5.2520673234468553E-2</v>
      </c>
    </row>
    <row r="645" spans="2:15" x14ac:dyDescent="0.2">
      <c r="B645" s="37">
        <v>45</v>
      </c>
      <c r="C645" s="37">
        <v>7.882591724395752</v>
      </c>
      <c r="D645" s="37">
        <v>5373.7734375</v>
      </c>
      <c r="E645" s="37">
        <v>55.900000000000006</v>
      </c>
      <c r="F645" s="37">
        <v>111380.75356977471</v>
      </c>
      <c r="G645" s="37">
        <v>20</v>
      </c>
      <c r="H645" s="37">
        <v>5.252594831249021E-2</v>
      </c>
      <c r="I645" s="37">
        <v>45</v>
      </c>
      <c r="J645" s="37">
        <v>7.882591724395752</v>
      </c>
      <c r="K645" s="37">
        <v>5373.7734375</v>
      </c>
      <c r="L645" s="37">
        <v>55.900000000000006</v>
      </c>
      <c r="M645" s="37">
        <v>111380.7535692692</v>
      </c>
      <c r="N645" s="37">
        <v>20</v>
      </c>
      <c r="O645" s="37">
        <v>5.2525948331620533E-2</v>
      </c>
    </row>
    <row r="646" spans="2:15" x14ac:dyDescent="0.2">
      <c r="B646" s="37">
        <v>45</v>
      </c>
      <c r="C646" s="37">
        <v>7.878969669342041</v>
      </c>
      <c r="D646" s="37">
        <v>5374.32763671875</v>
      </c>
      <c r="E646" s="37">
        <v>56</v>
      </c>
      <c r="F646" s="37">
        <v>111418.69384456286</v>
      </c>
      <c r="G646" s="37">
        <v>20</v>
      </c>
      <c r="H646" s="37">
        <v>5.254383503259525E-2</v>
      </c>
      <c r="I646" s="37">
        <v>45</v>
      </c>
      <c r="J646" s="37">
        <v>7.878969669342041</v>
      </c>
      <c r="K646" s="37">
        <v>5374.32763671875</v>
      </c>
      <c r="L646" s="37">
        <v>56</v>
      </c>
      <c r="M646" s="37">
        <v>111418.69384404745</v>
      </c>
      <c r="N646" s="37">
        <v>20</v>
      </c>
      <c r="O646" s="37">
        <v>5.2543835051727494E-2</v>
      </c>
    </row>
    <row r="647" spans="2:15" x14ac:dyDescent="0.2">
      <c r="B647" s="37">
        <v>45</v>
      </c>
      <c r="C647" s="37">
        <v>7.8753323554992676</v>
      </c>
      <c r="D647" s="37">
        <v>5374.873046875</v>
      </c>
      <c r="E647" s="37">
        <v>56.100000000000009</v>
      </c>
      <c r="F647" s="37">
        <v>111402.89065874925</v>
      </c>
      <c r="G647" s="37">
        <v>20</v>
      </c>
      <c r="H647" s="37">
        <v>5.2536370976275643E-2</v>
      </c>
      <c r="I647" s="37">
        <v>45</v>
      </c>
      <c r="J647" s="37">
        <v>7.8753323554992676</v>
      </c>
      <c r="K647" s="37">
        <v>5374.873046875</v>
      </c>
      <c r="L647" s="37">
        <v>56.100000000000009</v>
      </c>
      <c r="M647" s="37">
        <v>111402.89065824369</v>
      </c>
      <c r="N647" s="37">
        <v>20</v>
      </c>
      <c r="O647" s="37">
        <v>5.2536370995409802E-2</v>
      </c>
    </row>
    <row r="648" spans="2:15" x14ac:dyDescent="0.2">
      <c r="B648" s="37">
        <v>45</v>
      </c>
      <c r="C648" s="37">
        <v>7.8716754913330078</v>
      </c>
      <c r="D648" s="37">
        <v>5375.40576171875</v>
      </c>
      <c r="E648" s="37">
        <v>56.2</v>
      </c>
      <c r="F648" s="37">
        <v>111413.60032929029</v>
      </c>
      <c r="G648" s="37">
        <v>20</v>
      </c>
      <c r="H648" s="37">
        <v>5.2541416263152944E-2</v>
      </c>
      <c r="I648" s="37">
        <v>45</v>
      </c>
      <c r="J648" s="37">
        <v>7.8716754913330078</v>
      </c>
      <c r="K648" s="37">
        <v>5375.40576171875</v>
      </c>
      <c r="L648" s="37">
        <v>56.2</v>
      </c>
      <c r="M648" s="37">
        <v>111413.60032878474</v>
      </c>
      <c r="N648" s="37">
        <v>20</v>
      </c>
      <c r="O648" s="37">
        <v>5.2541416282288957E-2</v>
      </c>
    </row>
    <row r="649" spans="2:15" x14ac:dyDescent="0.2">
      <c r="B649" s="37">
        <v>45</v>
      </c>
      <c r="C649" s="37">
        <v>7.8679957389831543</v>
      </c>
      <c r="D649" s="37">
        <v>5375.921875</v>
      </c>
      <c r="E649" s="37">
        <v>56.3</v>
      </c>
      <c r="F649" s="37">
        <v>111397.20347886838</v>
      </c>
      <c r="G649" s="37">
        <v>20</v>
      </c>
      <c r="H649" s="37">
        <v>5.2533672128565238E-2</v>
      </c>
      <c r="I649" s="37">
        <v>45</v>
      </c>
      <c r="J649" s="37">
        <v>7.8679957389831543</v>
      </c>
      <c r="K649" s="37">
        <v>5375.921875</v>
      </c>
      <c r="L649" s="37">
        <v>56.3</v>
      </c>
      <c r="M649" s="37">
        <v>111397.19941214824</v>
      </c>
      <c r="N649" s="37">
        <v>20</v>
      </c>
      <c r="O649" s="37">
        <v>5.2533670229239618E-2</v>
      </c>
    </row>
    <row r="650" spans="2:15" x14ac:dyDescent="0.2">
      <c r="B650" s="37">
        <v>45</v>
      </c>
      <c r="C650" s="37">
        <v>7.8642926216125488</v>
      </c>
      <c r="D650" s="37">
        <v>5376.419921875</v>
      </c>
      <c r="E650" s="37">
        <v>56.400000000000006</v>
      </c>
      <c r="F650" s="37">
        <v>111380.43879437666</v>
      </c>
      <c r="G650" s="37">
        <v>20</v>
      </c>
      <c r="H650" s="37">
        <v>5.2525756583328441E-2</v>
      </c>
      <c r="I650" s="37">
        <v>45</v>
      </c>
      <c r="J650" s="37">
        <v>7.8642926216125488</v>
      </c>
      <c r="K650" s="37">
        <v>5376.419921875</v>
      </c>
      <c r="L650" s="37">
        <v>56.400000000000006</v>
      </c>
      <c r="M650" s="37">
        <v>111380.43879389089</v>
      </c>
      <c r="N650" s="37">
        <v>20</v>
      </c>
      <c r="O650" s="37">
        <v>5.2525756602468027E-2</v>
      </c>
    </row>
    <row r="651" spans="2:15" x14ac:dyDescent="0.2">
      <c r="B651" s="37">
        <v>45</v>
      </c>
      <c r="C651" s="37">
        <v>7.8605670928955078</v>
      </c>
      <c r="D651" s="37">
        <v>5376.8994140625</v>
      </c>
      <c r="E651" s="37">
        <v>56.5</v>
      </c>
      <c r="F651" s="37">
        <v>111336.51567215486</v>
      </c>
      <c r="G651" s="37">
        <v>20</v>
      </c>
      <c r="H651" s="37">
        <v>5.2505029325189086E-2</v>
      </c>
      <c r="I651" s="37">
        <v>45</v>
      </c>
      <c r="J651" s="37">
        <v>7.860567569732666</v>
      </c>
      <c r="K651" s="37">
        <v>5376.8994140625</v>
      </c>
      <c r="L651" s="37">
        <v>56.5</v>
      </c>
      <c r="M651" s="37">
        <v>111336.51567168885</v>
      </c>
      <c r="N651" s="37">
        <v>20</v>
      </c>
      <c r="O651" s="37">
        <v>5.2505029344330337E-2</v>
      </c>
    </row>
    <row r="652" spans="2:15" x14ac:dyDescent="0.2">
      <c r="B652" s="37">
        <v>45</v>
      </c>
      <c r="C652" s="37">
        <v>7.8568220138549805</v>
      </c>
      <c r="D652" s="37">
        <v>5377.36474609375</v>
      </c>
      <c r="E652" s="37">
        <v>56.600000000000009</v>
      </c>
      <c r="F652" s="37">
        <v>111345.87876482774</v>
      </c>
      <c r="G652" s="37">
        <v>20</v>
      </c>
      <c r="H652" s="37">
        <v>5.2509434832236732E-2</v>
      </c>
      <c r="I652" s="37">
        <v>45</v>
      </c>
      <c r="J652" s="37">
        <v>7.8568220138549805</v>
      </c>
      <c r="K652" s="37">
        <v>5377.36474609375</v>
      </c>
      <c r="L652" s="37">
        <v>56.600000000000009</v>
      </c>
      <c r="M652" s="37">
        <v>111345.87876436168</v>
      </c>
      <c r="N652" s="37">
        <v>20</v>
      </c>
      <c r="O652" s="37">
        <v>5.2509434851379599E-2</v>
      </c>
    </row>
    <row r="653" spans="2:15" x14ac:dyDescent="0.2">
      <c r="B653" s="37">
        <v>45</v>
      </c>
      <c r="C653" s="37">
        <v>7.853060245513916</v>
      </c>
      <c r="D653" s="37">
        <v>5377.8212890625</v>
      </c>
      <c r="E653" s="37">
        <v>56.7</v>
      </c>
      <c r="F653" s="37">
        <v>111274.70423849722</v>
      </c>
      <c r="G653" s="37">
        <v>20</v>
      </c>
      <c r="H653" s="37">
        <v>5.2475854176359867E-2</v>
      </c>
      <c r="I653" s="37">
        <v>45</v>
      </c>
      <c r="J653" s="37">
        <v>7.853060245513916</v>
      </c>
      <c r="K653" s="37">
        <v>5377.8212890625</v>
      </c>
      <c r="L653" s="37">
        <v>56.7</v>
      </c>
      <c r="M653" s="37">
        <v>111274.7042380608</v>
      </c>
      <c r="N653" s="37">
        <v>20</v>
      </c>
      <c r="O653" s="37">
        <v>5.2475854195504316E-2</v>
      </c>
    </row>
    <row r="654" spans="2:15" x14ac:dyDescent="0.2">
      <c r="B654" s="37">
        <v>45</v>
      </c>
      <c r="C654" s="37">
        <v>7.8492875099182129</v>
      </c>
      <c r="D654" s="37">
        <v>5378.275390625</v>
      </c>
      <c r="E654" s="37">
        <v>56.8</v>
      </c>
      <c r="F654" s="37">
        <v>111283.84099704557</v>
      </c>
      <c r="G654" s="37">
        <v>20</v>
      </c>
      <c r="H654" s="37">
        <v>5.2480155058609014E-2</v>
      </c>
      <c r="I654" s="37">
        <v>45</v>
      </c>
      <c r="J654" s="37">
        <v>7.8492875099182129</v>
      </c>
      <c r="K654" s="37">
        <v>5378.275390625</v>
      </c>
      <c r="L654" s="37">
        <v>56.8</v>
      </c>
      <c r="M654" s="37">
        <v>111283.84099660916</v>
      </c>
      <c r="N654" s="37">
        <v>20</v>
      </c>
      <c r="O654" s="37">
        <v>5.248015507775506E-2</v>
      </c>
    </row>
    <row r="655" spans="2:15" x14ac:dyDescent="0.2">
      <c r="B655" s="37">
        <v>45</v>
      </c>
      <c r="C655" s="37">
        <v>7.8455090522766113</v>
      </c>
      <c r="D655" s="37">
        <v>5378.73291015625</v>
      </c>
      <c r="E655" s="37">
        <v>56.900000000000006</v>
      </c>
      <c r="F655" s="37">
        <v>111266.25723990625</v>
      </c>
      <c r="G655" s="37">
        <v>20</v>
      </c>
      <c r="H655" s="37">
        <v>5.2471850784725868E-2</v>
      </c>
      <c r="I655" s="37">
        <v>45</v>
      </c>
      <c r="J655" s="37">
        <v>7.8455090522766113</v>
      </c>
      <c r="K655" s="37">
        <v>5378.73291015625</v>
      </c>
      <c r="L655" s="37">
        <v>56.900000000000006</v>
      </c>
      <c r="M655" s="37">
        <v>111266.25723947969</v>
      </c>
      <c r="N655" s="37">
        <v>20</v>
      </c>
      <c r="O655" s="37">
        <v>5.2471850803873496E-2</v>
      </c>
    </row>
    <row r="656" spans="2:15" x14ac:dyDescent="0.2">
      <c r="B656" s="37">
        <v>45</v>
      </c>
      <c r="C656" s="37">
        <v>7.8417296409606934</v>
      </c>
      <c r="D656" s="37">
        <v>5379.19970703125</v>
      </c>
      <c r="E656" s="37">
        <v>57</v>
      </c>
      <c r="F656" s="37">
        <v>111248.86874049867</v>
      </c>
      <c r="G656" s="37">
        <v>20</v>
      </c>
      <c r="H656" s="37">
        <v>5.2463638562540618E-2</v>
      </c>
      <c r="I656" s="37">
        <v>45</v>
      </c>
      <c r="J656" s="37">
        <v>7.8417296409606934</v>
      </c>
      <c r="K656" s="37">
        <v>5379.19970703125</v>
      </c>
      <c r="L656" s="37">
        <v>57</v>
      </c>
      <c r="M656" s="37">
        <v>111248.86874008206</v>
      </c>
      <c r="N656" s="37">
        <v>20</v>
      </c>
      <c r="O656" s="37">
        <v>5.2463638581689905E-2</v>
      </c>
    </row>
    <row r="657" spans="2:15" x14ac:dyDescent="0.2">
      <c r="B657" s="37">
        <v>45</v>
      </c>
      <c r="C657" s="37">
        <v>7.8379535675048828</v>
      </c>
      <c r="D657" s="37">
        <v>5379.67919921875</v>
      </c>
      <c r="E657" s="37">
        <v>57.100000000000009</v>
      </c>
      <c r="F657" s="37">
        <v>111204.94154058897</v>
      </c>
      <c r="G657" s="37">
        <v>20</v>
      </c>
      <c r="H657" s="37">
        <v>5.2442909265201308E-2</v>
      </c>
      <c r="I657" s="37">
        <v>45</v>
      </c>
      <c r="J657" s="37">
        <v>7.8379535675048828</v>
      </c>
      <c r="K657" s="37">
        <v>5379.67919921875</v>
      </c>
      <c r="L657" s="37">
        <v>57.100000000000009</v>
      </c>
      <c r="M657" s="37">
        <v>111204.94154019214</v>
      </c>
      <c r="N657" s="37">
        <v>20</v>
      </c>
      <c r="O657" s="37">
        <v>5.2442909284352281E-2</v>
      </c>
    </row>
    <row r="658" spans="2:15" x14ac:dyDescent="0.2">
      <c r="B658" s="37">
        <v>45</v>
      </c>
      <c r="C658" s="37">
        <v>7.8341841697692871</v>
      </c>
      <c r="D658" s="37">
        <v>5380.1748046875</v>
      </c>
      <c r="E658" s="37">
        <v>57.2</v>
      </c>
      <c r="F658" s="37">
        <v>111161.33854540595</v>
      </c>
      <c r="G658" s="37">
        <v>20</v>
      </c>
      <c r="H658" s="37">
        <v>5.2422332909885121E-2</v>
      </c>
      <c r="I658" s="37">
        <v>45</v>
      </c>
      <c r="J658" s="37">
        <v>7.8341841697692871</v>
      </c>
      <c r="K658" s="37">
        <v>5380.1748046875</v>
      </c>
      <c r="L658" s="37">
        <v>57.2</v>
      </c>
      <c r="M658" s="37">
        <v>111161.33854502882</v>
      </c>
      <c r="N658" s="37">
        <v>20</v>
      </c>
      <c r="O658" s="37">
        <v>5.2422332929037828E-2</v>
      </c>
    </row>
    <row r="659" spans="2:15" x14ac:dyDescent="0.2">
      <c r="B659" s="37">
        <v>45</v>
      </c>
      <c r="C659" s="37">
        <v>7.8304228782653809</v>
      </c>
      <c r="D659" s="37">
        <v>5380.689453125</v>
      </c>
      <c r="E659" s="37">
        <v>57.3</v>
      </c>
      <c r="F659" s="37">
        <v>111144.90866402394</v>
      </c>
      <c r="G659" s="37">
        <v>20</v>
      </c>
      <c r="H659" s="37">
        <v>5.2414572860740624E-2</v>
      </c>
      <c r="I659" s="37">
        <v>45</v>
      </c>
      <c r="J659" s="37">
        <v>7.8304228782653809</v>
      </c>
      <c r="K659" s="37">
        <v>5380.689453125</v>
      </c>
      <c r="L659" s="37">
        <v>57.3</v>
      </c>
      <c r="M659" s="37">
        <v>111144.90866365677</v>
      </c>
      <c r="N659" s="37">
        <v>20</v>
      </c>
      <c r="O659" s="37">
        <v>5.2414572879895135E-2</v>
      </c>
    </row>
    <row r="660" spans="2:15" x14ac:dyDescent="0.2">
      <c r="B660" s="37">
        <v>45</v>
      </c>
      <c r="C660" s="37">
        <v>7.8266696929931641</v>
      </c>
      <c r="D660" s="37">
        <v>5381.22265625</v>
      </c>
      <c r="E660" s="37">
        <v>57.400000000000006</v>
      </c>
      <c r="F660" s="37">
        <v>111128.84691845179</v>
      </c>
      <c r="G660" s="37">
        <v>20</v>
      </c>
      <c r="H660" s="37">
        <v>5.2406988924527581E-2</v>
      </c>
      <c r="I660" s="37">
        <v>45</v>
      </c>
      <c r="J660" s="37">
        <v>7.8266696929931641</v>
      </c>
      <c r="K660" s="37">
        <v>5381.22265625</v>
      </c>
      <c r="L660" s="37">
        <v>57.400000000000006</v>
      </c>
      <c r="M660" s="37">
        <v>111128.84691809445</v>
      </c>
      <c r="N660" s="37">
        <v>20</v>
      </c>
      <c r="O660" s="37">
        <v>5.2406988943683945E-2</v>
      </c>
    </row>
    <row r="661" spans="2:15" x14ac:dyDescent="0.2">
      <c r="B661" s="37">
        <v>45</v>
      </c>
      <c r="C661" s="37">
        <v>7.8229231834411621</v>
      </c>
      <c r="D661" s="37">
        <v>5381.77392578125</v>
      </c>
      <c r="E661" s="37">
        <v>57.5</v>
      </c>
      <c r="F661" s="37">
        <v>111086.3634370348</v>
      </c>
      <c r="G661" s="37">
        <v>20</v>
      </c>
      <c r="H661" s="37">
        <v>5.2386942996248603E-2</v>
      </c>
      <c r="I661" s="37">
        <v>45</v>
      </c>
      <c r="J661" s="37">
        <v>7.8229231834411621</v>
      </c>
      <c r="K661" s="37">
        <v>5381.77392578125</v>
      </c>
      <c r="L661" s="37">
        <v>57.5</v>
      </c>
      <c r="M661" s="37">
        <v>111086.35909947316</v>
      </c>
      <c r="N661" s="37">
        <v>20</v>
      </c>
      <c r="O661" s="37">
        <v>5.2386940969724689E-2</v>
      </c>
    </row>
    <row r="662" spans="2:15" x14ac:dyDescent="0.2">
      <c r="B662" s="37">
        <v>45</v>
      </c>
      <c r="C662" s="37">
        <v>7.8191800117492676</v>
      </c>
      <c r="D662" s="37">
        <v>5382.3388671875</v>
      </c>
      <c r="E662" s="37">
        <v>57.600000000000009</v>
      </c>
      <c r="F662" s="37">
        <v>111070.96001203482</v>
      </c>
      <c r="G662" s="37">
        <v>20</v>
      </c>
      <c r="H662" s="37">
        <v>5.2379662274324945E-2</v>
      </c>
      <c r="I662" s="37">
        <v>45</v>
      </c>
      <c r="J662" s="37">
        <v>7.8191800117492676</v>
      </c>
      <c r="K662" s="37">
        <v>5382.3388671875</v>
      </c>
      <c r="L662" s="37">
        <v>57.600000000000009</v>
      </c>
      <c r="M662" s="37">
        <v>111070.96001170704</v>
      </c>
      <c r="N662" s="37">
        <v>20</v>
      </c>
      <c r="O662" s="37">
        <v>5.2379662293485167E-2</v>
      </c>
    </row>
    <row r="663" spans="2:15" x14ac:dyDescent="0.2">
      <c r="B663" s="37">
        <v>45</v>
      </c>
      <c r="C663" s="37">
        <v>7.8154354095458984</v>
      </c>
      <c r="D663" s="37">
        <v>5382.91064453125</v>
      </c>
      <c r="E663" s="37">
        <v>57.7</v>
      </c>
      <c r="F663" s="37">
        <v>111055.66991888663</v>
      </c>
      <c r="G663" s="37">
        <v>20</v>
      </c>
      <c r="H663" s="37">
        <v>5.2372442440480386E-2</v>
      </c>
      <c r="I663" s="37">
        <v>45</v>
      </c>
      <c r="J663" s="37">
        <v>7.8154354095458984</v>
      </c>
      <c r="K663" s="37">
        <v>5382.91064453125</v>
      </c>
      <c r="L663" s="37">
        <v>57.7</v>
      </c>
      <c r="M663" s="37">
        <v>111055.67420081947</v>
      </c>
      <c r="N663" s="37">
        <v>20</v>
      </c>
      <c r="O663" s="37">
        <v>5.2372444480125457E-2</v>
      </c>
    </row>
    <row r="664" spans="2:15" x14ac:dyDescent="0.2">
      <c r="B664" s="37">
        <v>45</v>
      </c>
      <c r="C664" s="37">
        <v>7.8116850852966309</v>
      </c>
      <c r="D664" s="37">
        <v>5383.48388671875</v>
      </c>
      <c r="E664" s="37">
        <v>57.8</v>
      </c>
      <c r="F664" s="37">
        <v>111040.41366747936</v>
      </c>
      <c r="G664" s="37">
        <v>20</v>
      </c>
      <c r="H664" s="37">
        <v>5.2365238506954979E-2</v>
      </c>
      <c r="I664" s="37">
        <v>45</v>
      </c>
      <c r="J664" s="37">
        <v>7.8116850852966309</v>
      </c>
      <c r="K664" s="37">
        <v>5383.48388671875</v>
      </c>
      <c r="L664" s="37">
        <v>57.8</v>
      </c>
      <c r="M664" s="37">
        <v>111040.41796383225</v>
      </c>
      <c r="N664" s="37">
        <v>20</v>
      </c>
      <c r="O664" s="37">
        <v>5.2365240553378253E-2</v>
      </c>
    </row>
    <row r="665" spans="2:15" x14ac:dyDescent="0.2">
      <c r="B665" s="37">
        <v>45</v>
      </c>
      <c r="C665" s="37">
        <v>7.8079237937927246</v>
      </c>
      <c r="D665" s="37">
        <v>5384.0517578125</v>
      </c>
      <c r="E665" s="37">
        <v>57.900000000000006</v>
      </c>
      <c r="F665" s="37">
        <v>111025.04945501423</v>
      </c>
      <c r="G665" s="37">
        <v>20</v>
      </c>
      <c r="H665" s="37">
        <v>5.2357983573914309E-2</v>
      </c>
      <c r="I665" s="37">
        <v>45</v>
      </c>
      <c r="J665" s="37">
        <v>7.8079237937927246</v>
      </c>
      <c r="K665" s="37">
        <v>5384.0517578125</v>
      </c>
      <c r="L665" s="37">
        <v>57.900000000000006</v>
      </c>
      <c r="M665" s="37">
        <v>111025.04945471619</v>
      </c>
      <c r="N665" s="37">
        <v>20</v>
      </c>
      <c r="O665" s="37">
        <v>5.2357983593080554E-2</v>
      </c>
    </row>
    <row r="666" spans="2:15" x14ac:dyDescent="0.2">
      <c r="B666" s="37">
        <v>45</v>
      </c>
      <c r="C666" s="37">
        <v>7.8041467666625977</v>
      </c>
      <c r="D666" s="37">
        <v>5384.60888671875</v>
      </c>
      <c r="E666" s="37">
        <v>58</v>
      </c>
      <c r="F666" s="37">
        <v>110982.69831262123</v>
      </c>
      <c r="G666" s="37">
        <v>20</v>
      </c>
      <c r="H666" s="37">
        <v>5.233799519716744E-2</v>
      </c>
      <c r="I666" s="37">
        <v>45</v>
      </c>
      <c r="J666" s="37">
        <v>7.8041467666625977</v>
      </c>
      <c r="K666" s="37">
        <v>5384.60888671875</v>
      </c>
      <c r="L666" s="37">
        <v>58</v>
      </c>
      <c r="M666" s="37">
        <v>110982.69831234287</v>
      </c>
      <c r="N666" s="37">
        <v>20</v>
      </c>
      <c r="O666" s="37">
        <v>5.2337995216335621E-2</v>
      </c>
    </row>
    <row r="667" spans="2:15" x14ac:dyDescent="0.2">
      <c r="B667" s="37">
        <v>45</v>
      </c>
      <c r="C667" s="37">
        <v>7.8003511428833008</v>
      </c>
      <c r="D667" s="37">
        <v>5385.15185546875</v>
      </c>
      <c r="E667" s="37">
        <v>58.100000000000009</v>
      </c>
      <c r="F667" s="37">
        <v>111020.39890198081</v>
      </c>
      <c r="G667" s="37">
        <v>20</v>
      </c>
      <c r="H667" s="37">
        <v>5.2355770801774809E-2</v>
      </c>
      <c r="I667" s="37">
        <v>45</v>
      </c>
      <c r="J667" s="37">
        <v>7.8003511428833008</v>
      </c>
      <c r="K667" s="37">
        <v>5385.15185546875</v>
      </c>
      <c r="L667" s="37">
        <v>58.100000000000009</v>
      </c>
      <c r="M667" s="37">
        <v>111020.39890169255</v>
      </c>
      <c r="N667" s="37">
        <v>20</v>
      </c>
      <c r="O667" s="37">
        <v>5.2355770820944871E-2</v>
      </c>
    </row>
    <row r="668" spans="2:15" x14ac:dyDescent="0.2">
      <c r="B668" s="37">
        <v>45</v>
      </c>
      <c r="C668" s="37">
        <v>7.7965340614318848</v>
      </c>
      <c r="D668" s="37">
        <v>5385.6787109375</v>
      </c>
      <c r="E668" s="37">
        <v>58.2</v>
      </c>
      <c r="F668" s="37">
        <v>111004.21910521013</v>
      </c>
      <c r="G668" s="37">
        <v>20</v>
      </c>
      <c r="H668" s="37">
        <v>5.234812852950476E-2</v>
      </c>
      <c r="I668" s="37">
        <v>45</v>
      </c>
      <c r="J668" s="37">
        <v>7.7965340614318848</v>
      </c>
      <c r="K668" s="37">
        <v>5385.6787109375</v>
      </c>
      <c r="L668" s="37">
        <v>58.2</v>
      </c>
      <c r="M668" s="37">
        <v>111004.21910493176</v>
      </c>
      <c r="N668" s="37">
        <v>20</v>
      </c>
      <c r="O668" s="37">
        <v>5.2348128548676674E-2</v>
      </c>
    </row>
    <row r="669" spans="2:15" x14ac:dyDescent="0.2">
      <c r="B669" s="37">
        <v>45</v>
      </c>
      <c r="C669" s="37">
        <v>7.792696475982666</v>
      </c>
      <c r="D669" s="37">
        <v>5386.18896484375</v>
      </c>
      <c r="E669" s="37">
        <v>58.3</v>
      </c>
      <c r="F669" s="37">
        <v>110987.70243818437</v>
      </c>
      <c r="G669" s="37">
        <v>20</v>
      </c>
      <c r="H669" s="37">
        <v>5.234032447137927E-2</v>
      </c>
      <c r="I669" s="37">
        <v>45</v>
      </c>
      <c r="J669" s="37">
        <v>7.792696475982666</v>
      </c>
      <c r="K669" s="37">
        <v>5386.18896484375</v>
      </c>
      <c r="L669" s="37">
        <v>58.3</v>
      </c>
      <c r="M669" s="37">
        <v>110987.70243791588</v>
      </c>
      <c r="N669" s="37">
        <v>20</v>
      </c>
      <c r="O669" s="37">
        <v>5.2340324490552988E-2</v>
      </c>
    </row>
    <row r="670" spans="2:15" x14ac:dyDescent="0.2">
      <c r="B670" s="37">
        <v>45</v>
      </c>
      <c r="C670" s="37">
        <v>7.7888383865356445</v>
      </c>
      <c r="D670" s="37">
        <v>5386.68310546875</v>
      </c>
      <c r="E670" s="37">
        <v>58.400000000000006</v>
      </c>
      <c r="F670" s="37">
        <v>110970.85759542814</v>
      </c>
      <c r="G670" s="37">
        <v>20</v>
      </c>
      <c r="H670" s="37">
        <v>5.2332373773716002E-2</v>
      </c>
      <c r="I670" s="37">
        <v>45</v>
      </c>
      <c r="J670" s="37">
        <v>7.7888383865356445</v>
      </c>
      <c r="K670" s="37">
        <v>5386.68310546875</v>
      </c>
      <c r="L670" s="37">
        <v>58.400000000000006</v>
      </c>
      <c r="M670" s="37">
        <v>110970.85759516952</v>
      </c>
      <c r="N670" s="37">
        <v>20</v>
      </c>
      <c r="O670" s="37">
        <v>5.2332373792891421E-2</v>
      </c>
    </row>
    <row r="671" spans="2:15" x14ac:dyDescent="0.2">
      <c r="B671" s="37">
        <v>45</v>
      </c>
      <c r="C671" s="37">
        <v>7.7849636077880859</v>
      </c>
      <c r="D671" s="37">
        <v>5387.1640625</v>
      </c>
      <c r="E671" s="37">
        <v>58.5</v>
      </c>
      <c r="F671" s="37">
        <v>110980.53008495418</v>
      </c>
      <c r="G671" s="37">
        <v>20</v>
      </c>
      <c r="H671" s="37">
        <v>5.2336927109230373E-2</v>
      </c>
      <c r="I671" s="37">
        <v>45</v>
      </c>
      <c r="J671" s="37">
        <v>7.7849636077880859</v>
      </c>
      <c r="K671" s="37">
        <v>5387.1640625</v>
      </c>
      <c r="L671" s="37">
        <v>58.5</v>
      </c>
      <c r="M671" s="37">
        <v>110980.53008469558</v>
      </c>
      <c r="N671" s="37">
        <v>20</v>
      </c>
      <c r="O671" s="37">
        <v>5.2336927128407471E-2</v>
      </c>
    </row>
    <row r="672" spans="2:15" x14ac:dyDescent="0.2">
      <c r="B672" s="37">
        <v>45</v>
      </c>
      <c r="C672" s="37">
        <v>7.7810754776000977</v>
      </c>
      <c r="D672" s="37">
        <v>5387.63623046875</v>
      </c>
      <c r="E672" s="37">
        <v>58.600000000000009</v>
      </c>
      <c r="F672" s="37">
        <v>110990.03019016588</v>
      </c>
      <c r="G672" s="37">
        <v>20</v>
      </c>
      <c r="H672" s="37">
        <v>5.2341399099031891E-2</v>
      </c>
      <c r="I672" s="37">
        <v>45</v>
      </c>
      <c r="J672" s="37">
        <v>7.7810754776000977</v>
      </c>
      <c r="K672" s="37">
        <v>5387.63623046875</v>
      </c>
      <c r="L672" s="37">
        <v>58.600000000000009</v>
      </c>
      <c r="M672" s="37">
        <v>110990.03018990728</v>
      </c>
      <c r="N672" s="37">
        <v>20</v>
      </c>
      <c r="O672" s="37">
        <v>5.234139911821066E-2</v>
      </c>
    </row>
    <row r="673" spans="2:15" x14ac:dyDescent="0.2">
      <c r="B673" s="37">
        <v>45</v>
      </c>
      <c r="C673" s="37">
        <v>7.7771797180175781</v>
      </c>
      <c r="D673" s="37">
        <v>5388.10546875</v>
      </c>
      <c r="E673" s="37">
        <v>58.7</v>
      </c>
      <c r="F673" s="37">
        <v>110999.47054177654</v>
      </c>
      <c r="G673" s="37">
        <v>20</v>
      </c>
      <c r="H673" s="37">
        <v>5.2345845378895646E-2</v>
      </c>
      <c r="I673" s="37">
        <v>45</v>
      </c>
      <c r="J673" s="37">
        <v>7.7771797180175781</v>
      </c>
      <c r="K673" s="37">
        <v>5388.10546875</v>
      </c>
      <c r="L673" s="37">
        <v>58.7</v>
      </c>
      <c r="M673" s="37">
        <v>110999.47054151788</v>
      </c>
      <c r="N673" s="37">
        <v>20</v>
      </c>
      <c r="O673" s="37">
        <v>5.2345845398076005E-2</v>
      </c>
    </row>
    <row r="674" spans="2:15" x14ac:dyDescent="0.2">
      <c r="B674" s="37">
        <v>45</v>
      </c>
      <c r="C674" s="37">
        <v>7.7732815742492676</v>
      </c>
      <c r="D674" s="37">
        <v>5388.5791015625</v>
      </c>
      <c r="E674" s="37">
        <v>58.8</v>
      </c>
      <c r="F674" s="37">
        <v>111035.78559334029</v>
      </c>
      <c r="G674" s="37">
        <v>20</v>
      </c>
      <c r="H674" s="37">
        <v>5.2362964679242036E-2</v>
      </c>
      <c r="I674" s="37">
        <v>45</v>
      </c>
      <c r="J674" s="37">
        <v>7.7732815742492676</v>
      </c>
      <c r="K674" s="37">
        <v>5388.5791015625</v>
      </c>
      <c r="L674" s="37">
        <v>58.8</v>
      </c>
      <c r="M674" s="37">
        <v>111035.78559307176</v>
      </c>
      <c r="N674" s="37">
        <v>20</v>
      </c>
      <c r="O674" s="37">
        <v>5.2362964698424067E-2</v>
      </c>
    </row>
    <row r="675" spans="2:15" x14ac:dyDescent="0.2">
      <c r="B675" s="37">
        <v>45</v>
      </c>
      <c r="C675" s="37">
        <v>7.769385814666748</v>
      </c>
      <c r="D675" s="37">
        <v>5389.0625</v>
      </c>
      <c r="E675" s="37">
        <v>58.900000000000006</v>
      </c>
      <c r="F675" s="37">
        <v>111045.51705212296</v>
      </c>
      <c r="G675" s="37">
        <v>20</v>
      </c>
      <c r="H675" s="37">
        <v>5.2367543184460776E-2</v>
      </c>
      <c r="I675" s="37">
        <v>45</v>
      </c>
      <c r="J675" s="37">
        <v>7.769385814666748</v>
      </c>
      <c r="K675" s="37">
        <v>5389.0625</v>
      </c>
      <c r="L675" s="37">
        <v>58.900000000000006</v>
      </c>
      <c r="M675" s="37">
        <v>111045.51705185449</v>
      </c>
      <c r="N675" s="37">
        <v>20</v>
      </c>
      <c r="O675" s="37">
        <v>5.2367543203644493E-2</v>
      </c>
    </row>
    <row r="676" spans="2:15" x14ac:dyDescent="0.2">
      <c r="B676" s="37">
        <v>45</v>
      </c>
      <c r="C676" s="37">
        <v>7.7654962539672852</v>
      </c>
      <c r="D676" s="37">
        <v>5389.56103515625</v>
      </c>
      <c r="E676" s="37">
        <v>59</v>
      </c>
      <c r="F676" s="37">
        <v>111028.76565822345</v>
      </c>
      <c r="G676" s="37">
        <v>20</v>
      </c>
      <c r="H676" s="37">
        <v>5.2359636195086975E-2</v>
      </c>
      <c r="I676" s="37">
        <v>45</v>
      </c>
      <c r="J676" s="37">
        <v>7.7654962539672852</v>
      </c>
      <c r="K676" s="37">
        <v>5389.56103515625</v>
      </c>
      <c r="L676" s="37">
        <v>59</v>
      </c>
      <c r="M676" s="37">
        <v>111028.75679158447</v>
      </c>
      <c r="N676" s="37">
        <v>20</v>
      </c>
      <c r="O676" s="37">
        <v>5.2359632031619627E-2</v>
      </c>
    </row>
    <row r="677" spans="2:15" x14ac:dyDescent="0.2">
      <c r="B677" s="37">
        <v>45</v>
      </c>
      <c r="C677" s="37">
        <v>7.7616167068481445</v>
      </c>
      <c r="D677" s="37">
        <v>5390.0771484375</v>
      </c>
      <c r="E677" s="37">
        <v>59.100000000000009</v>
      </c>
      <c r="F677" s="37">
        <v>111039.14090795432</v>
      </c>
      <c r="G677" s="37">
        <v>20</v>
      </c>
      <c r="H677" s="37">
        <v>5.2364521002328232E-2</v>
      </c>
      <c r="I677" s="37">
        <v>45</v>
      </c>
      <c r="J677" s="37">
        <v>7.7616167068481445</v>
      </c>
      <c r="K677" s="37">
        <v>5390.0771484375</v>
      </c>
      <c r="L677" s="37">
        <v>59.100000000000009</v>
      </c>
      <c r="M677" s="37">
        <v>111039.14090769575</v>
      </c>
      <c r="N677" s="37">
        <v>20</v>
      </c>
      <c r="O677" s="37">
        <v>5.236452102151553E-2</v>
      </c>
    </row>
    <row r="678" spans="2:15" x14ac:dyDescent="0.2">
      <c r="B678" s="37">
        <v>45</v>
      </c>
      <c r="C678" s="37">
        <v>7.7577476501464844</v>
      </c>
      <c r="D678" s="37">
        <v>5390.6123046875</v>
      </c>
      <c r="E678" s="37">
        <v>59.2</v>
      </c>
      <c r="F678" s="37">
        <v>111103.48807385443</v>
      </c>
      <c r="G678" s="37">
        <v>20</v>
      </c>
      <c r="H678" s="37">
        <v>5.2394861795794612E-2</v>
      </c>
      <c r="I678" s="37">
        <v>45</v>
      </c>
      <c r="J678" s="37">
        <v>7.7577476501464844</v>
      </c>
      <c r="K678" s="37">
        <v>5390.6123046875</v>
      </c>
      <c r="L678" s="37">
        <v>59.2</v>
      </c>
      <c r="M678" s="37">
        <v>111103.48807357607</v>
      </c>
      <c r="N678" s="37">
        <v>20</v>
      </c>
      <c r="O678" s="37">
        <v>5.2394861814983762E-2</v>
      </c>
    </row>
    <row r="679" spans="2:15" x14ac:dyDescent="0.2">
      <c r="B679" s="37">
        <v>45</v>
      </c>
      <c r="C679" s="37">
        <v>7.7538890838623047</v>
      </c>
      <c r="D679" s="37">
        <v>5391.16552734375</v>
      </c>
      <c r="E679" s="37">
        <v>59.3</v>
      </c>
      <c r="F679" s="37">
        <v>111114.63688145058</v>
      </c>
      <c r="G679" s="37">
        <v>20</v>
      </c>
      <c r="H679" s="37">
        <v>5.240011153704819E-2</v>
      </c>
      <c r="I679" s="37">
        <v>45</v>
      </c>
      <c r="J679" s="37">
        <v>7.7538890838623047</v>
      </c>
      <c r="K679" s="37">
        <v>5391.16552734375</v>
      </c>
      <c r="L679" s="37">
        <v>59.3</v>
      </c>
      <c r="M679" s="37">
        <v>111114.63688117215</v>
      </c>
      <c r="N679" s="37">
        <v>20</v>
      </c>
      <c r="O679" s="37">
        <v>5.2400111556239228E-2</v>
      </c>
    </row>
    <row r="680" spans="2:15" x14ac:dyDescent="0.2">
      <c r="B680" s="37">
        <v>45</v>
      </c>
      <c r="C680" s="37">
        <v>7.7500386238098145</v>
      </c>
      <c r="D680" s="37">
        <v>5391.73388671875</v>
      </c>
      <c r="E680" s="37">
        <v>59.400000000000006</v>
      </c>
      <c r="F680" s="37">
        <v>111126.06334619793</v>
      </c>
      <c r="G680" s="37">
        <v>20</v>
      </c>
      <c r="H680" s="37">
        <v>5.2405492265175796E-2</v>
      </c>
      <c r="I680" s="37">
        <v>45</v>
      </c>
      <c r="J680" s="37">
        <v>7.7500386238098145</v>
      </c>
      <c r="K680" s="37">
        <v>5391.73388671875</v>
      </c>
      <c r="L680" s="37">
        <v>59.400000000000006</v>
      </c>
      <c r="M680" s="37">
        <v>111126.06334591955</v>
      </c>
      <c r="N680" s="37">
        <v>20</v>
      </c>
      <c r="O680" s="37">
        <v>5.2405492284368867E-2</v>
      </c>
    </row>
    <row r="681" spans="2:15" x14ac:dyDescent="0.2">
      <c r="B681" s="37">
        <v>45</v>
      </c>
      <c r="C681" s="37">
        <v>7.746192455291748</v>
      </c>
      <c r="D681" s="37">
        <v>5392.31494140625</v>
      </c>
      <c r="E681" s="37">
        <v>59.5</v>
      </c>
      <c r="F681" s="37">
        <v>111164.55230023939</v>
      </c>
      <c r="G681" s="37">
        <v>20</v>
      </c>
      <c r="H681" s="37">
        <v>5.2423639603189971E-2</v>
      </c>
      <c r="I681" s="37">
        <v>45</v>
      </c>
      <c r="J681" s="37">
        <v>7.746192455291748</v>
      </c>
      <c r="K681" s="37">
        <v>5392.31494140625</v>
      </c>
      <c r="L681" s="37">
        <v>59.5</v>
      </c>
      <c r="M681" s="37">
        <v>111164.54319280622</v>
      </c>
      <c r="N681" s="37">
        <v>20</v>
      </c>
      <c r="O681" s="37">
        <v>5.2423635326984651E-2</v>
      </c>
    </row>
    <row r="682" spans="2:15" x14ac:dyDescent="0.2">
      <c r="B682" s="37">
        <v>45</v>
      </c>
      <c r="C682" s="37">
        <v>7.7423467636108398</v>
      </c>
      <c r="D682" s="37">
        <v>5392.9033203125</v>
      </c>
      <c r="E682" s="37">
        <v>59.600000000000009</v>
      </c>
      <c r="F682" s="37">
        <v>111203.18138926025</v>
      </c>
      <c r="G682" s="37">
        <v>20</v>
      </c>
      <c r="H682" s="37">
        <v>5.2441847820097885E-2</v>
      </c>
      <c r="I682" s="37">
        <v>45</v>
      </c>
      <c r="J682" s="37">
        <v>7.7423467636108398</v>
      </c>
      <c r="K682" s="37">
        <v>5392.9033203125</v>
      </c>
      <c r="L682" s="37">
        <v>59.600000000000009</v>
      </c>
      <c r="M682" s="37">
        <v>111203.1813889621</v>
      </c>
      <c r="N682" s="37">
        <v>20</v>
      </c>
      <c r="O682" s="37">
        <v>5.2441847839295029E-2</v>
      </c>
    </row>
    <row r="683" spans="2:15" x14ac:dyDescent="0.2">
      <c r="B683" s="37">
        <v>45</v>
      </c>
      <c r="C683" s="37">
        <v>7.7384958267211914</v>
      </c>
      <c r="D683" s="37">
        <v>5393.4921875</v>
      </c>
      <c r="E683" s="37">
        <v>59.7</v>
      </c>
      <c r="F683" s="37">
        <v>111241.81838875331</v>
      </c>
      <c r="G683" s="37">
        <v>20</v>
      </c>
      <c r="H683" s="37">
        <v>5.2460065073035043E-2</v>
      </c>
      <c r="I683" s="37">
        <v>45</v>
      </c>
      <c r="J683" s="37">
        <v>7.7384958267211914</v>
      </c>
      <c r="K683" s="37">
        <v>5393.4921875</v>
      </c>
      <c r="L683" s="37">
        <v>59.7</v>
      </c>
      <c r="M683" s="37">
        <v>111241.81838844524</v>
      </c>
      <c r="N683" s="37">
        <v>20</v>
      </c>
      <c r="O683" s="37">
        <v>5.2460065092234213E-2</v>
      </c>
    </row>
    <row r="684" spans="2:15" x14ac:dyDescent="0.2">
      <c r="B684" s="37">
        <v>45</v>
      </c>
      <c r="C684" s="37">
        <v>7.7346343994140625</v>
      </c>
      <c r="D684" s="37">
        <v>5394.07568359375</v>
      </c>
      <c r="E684" s="37">
        <v>59.8</v>
      </c>
      <c r="F684" s="37">
        <v>111280.33810561454</v>
      </c>
      <c r="G684" s="37">
        <v>20</v>
      </c>
      <c r="H684" s="37">
        <v>5.2478226933585018E-2</v>
      </c>
      <c r="I684" s="37">
        <v>45</v>
      </c>
      <c r="J684" s="37">
        <v>7.7346343994140625</v>
      </c>
      <c r="K684" s="37">
        <v>5394.07568359375</v>
      </c>
      <c r="L684" s="37">
        <v>59.8</v>
      </c>
      <c r="M684" s="37">
        <v>111280.33810529659</v>
      </c>
      <c r="N684" s="37">
        <v>20</v>
      </c>
      <c r="O684" s="37">
        <v>5.2478226952786228E-2</v>
      </c>
    </row>
    <row r="685" spans="2:15" x14ac:dyDescent="0.2">
      <c r="B685" s="37">
        <v>45</v>
      </c>
      <c r="C685" s="37">
        <v>7.7307586669921875</v>
      </c>
      <c r="D685" s="37">
        <v>5394.6484375</v>
      </c>
      <c r="E685" s="37">
        <v>59.900000000000006</v>
      </c>
      <c r="F685" s="37">
        <v>111318.65094007374</v>
      </c>
      <c r="G685" s="37">
        <v>20</v>
      </c>
      <c r="H685" s="37">
        <v>5.2496291122614308E-2</v>
      </c>
      <c r="I685" s="37">
        <v>45</v>
      </c>
      <c r="J685" s="37">
        <v>7.7307586669921875</v>
      </c>
      <c r="K685" s="37">
        <v>5394.6484375</v>
      </c>
      <c r="L685" s="37">
        <v>59.900000000000006</v>
      </c>
      <c r="M685" s="37">
        <v>111318.65093974597</v>
      </c>
      <c r="N685" s="37">
        <v>20</v>
      </c>
      <c r="O685" s="37">
        <v>5.2496291141817544E-2</v>
      </c>
    </row>
    <row r="686" spans="2:15" x14ac:dyDescent="0.2">
      <c r="B686" s="37">
        <v>45</v>
      </c>
      <c r="C686" s="37">
        <v>7.7268638610839844</v>
      </c>
      <c r="D686" s="37">
        <v>5395.2060546875</v>
      </c>
      <c r="E686" s="37">
        <v>60</v>
      </c>
      <c r="F686" s="37">
        <v>111329.87016626343</v>
      </c>
      <c r="G686" s="37">
        <v>20</v>
      </c>
      <c r="H686" s="37">
        <v>5.2501573992662844E-2</v>
      </c>
      <c r="I686" s="37">
        <v>45</v>
      </c>
      <c r="J686" s="37">
        <v>7.7268638610839844</v>
      </c>
      <c r="K686" s="37">
        <v>5395.2060546875</v>
      </c>
      <c r="L686" s="37">
        <v>60</v>
      </c>
      <c r="M686" s="37">
        <v>111329.87016593564</v>
      </c>
      <c r="N686" s="37">
        <v>20</v>
      </c>
      <c r="O686" s="37">
        <v>5.250157401186803E-2</v>
      </c>
    </row>
    <row r="687" spans="2:15" x14ac:dyDescent="0.2">
      <c r="B687" s="37">
        <v>45</v>
      </c>
      <c r="C687" s="37">
        <v>7.7229490280151367</v>
      </c>
      <c r="D687" s="37">
        <v>5395.74609375</v>
      </c>
      <c r="E687" s="37">
        <v>60.100000000000009</v>
      </c>
      <c r="F687" s="37">
        <v>111340.74492404515</v>
      </c>
      <c r="G687" s="37">
        <v>20</v>
      </c>
      <c r="H687" s="37">
        <v>5.2506694329143684E-2</v>
      </c>
      <c r="I687" s="37">
        <v>45</v>
      </c>
      <c r="J687" s="37">
        <v>7.7229490280151367</v>
      </c>
      <c r="K687" s="37">
        <v>5395.74609375</v>
      </c>
      <c r="L687" s="37">
        <v>60.100000000000009</v>
      </c>
      <c r="M687" s="37">
        <v>111340.74492371728</v>
      </c>
      <c r="N687" s="37">
        <v>20</v>
      </c>
      <c r="O687" s="37">
        <v>5.2506694348350716E-2</v>
      </c>
    </row>
    <row r="688" spans="2:15" x14ac:dyDescent="0.2">
      <c r="B688" s="37">
        <v>45</v>
      </c>
      <c r="C688" s="37">
        <v>7.7190136909484863</v>
      </c>
      <c r="D688" s="37">
        <v>5396.26904296875</v>
      </c>
      <c r="E688" s="37">
        <v>60.2</v>
      </c>
      <c r="F688" s="37">
        <v>111378.06116609959</v>
      </c>
      <c r="G688" s="37">
        <v>20</v>
      </c>
      <c r="H688" s="37">
        <v>5.2524285750547135E-2</v>
      </c>
      <c r="I688" s="37">
        <v>45</v>
      </c>
      <c r="J688" s="37">
        <v>7.7190136909484863</v>
      </c>
      <c r="K688" s="37">
        <v>5396.26904296875</v>
      </c>
      <c r="L688" s="37">
        <v>60.2</v>
      </c>
      <c r="M688" s="37">
        <v>111378.0611657618</v>
      </c>
      <c r="N688" s="37">
        <v>20</v>
      </c>
      <c r="O688" s="37">
        <v>5.2524285769755985E-2</v>
      </c>
    </row>
    <row r="689" spans="2:15" x14ac:dyDescent="0.2">
      <c r="B689" s="37">
        <v>45</v>
      </c>
      <c r="C689" s="37">
        <v>7.7150588035583496</v>
      </c>
      <c r="D689" s="37">
        <v>5396.77685546875</v>
      </c>
      <c r="E689" s="37">
        <v>60.3</v>
      </c>
      <c r="F689" s="37">
        <v>111415.05841958332</v>
      </c>
      <c r="G689" s="37">
        <v>20</v>
      </c>
      <c r="H689" s="37">
        <v>5.2541729195029536E-2</v>
      </c>
      <c r="I689" s="37">
        <v>45</v>
      </c>
      <c r="J689" s="37">
        <v>7.7150588035583496</v>
      </c>
      <c r="K689" s="37">
        <v>5396.77685546875</v>
      </c>
      <c r="L689" s="37">
        <v>60.3</v>
      </c>
      <c r="M689" s="37">
        <v>111415.05841923578</v>
      </c>
      <c r="N689" s="37">
        <v>20</v>
      </c>
      <c r="O689" s="37">
        <v>5.2541729214240211E-2</v>
      </c>
    </row>
    <row r="690" spans="2:15" x14ac:dyDescent="0.2">
      <c r="B690" s="37">
        <v>45</v>
      </c>
      <c r="C690" s="37">
        <v>7.7110872268676758</v>
      </c>
      <c r="D690" s="37">
        <v>5397.2734375</v>
      </c>
      <c r="E690" s="37">
        <v>60.400000000000006</v>
      </c>
      <c r="F690" s="37">
        <v>111451.82961651293</v>
      </c>
      <c r="G690" s="37">
        <v>20</v>
      </c>
      <c r="H690" s="37">
        <v>5.2559065924080772E-2</v>
      </c>
      <c r="I690" s="37">
        <v>45</v>
      </c>
      <c r="J690" s="37">
        <v>7.7110872268676758</v>
      </c>
      <c r="K690" s="37">
        <v>5397.2734375</v>
      </c>
      <c r="L690" s="37">
        <v>60.400000000000006</v>
      </c>
      <c r="M690" s="37">
        <v>111451.82961615548</v>
      </c>
      <c r="N690" s="37">
        <v>20</v>
      </c>
      <c r="O690" s="37">
        <v>5.2559065943293161E-2</v>
      </c>
    </row>
    <row r="691" spans="2:15" x14ac:dyDescent="0.2">
      <c r="B691" s="37">
        <v>45</v>
      </c>
      <c r="C691" s="37">
        <v>7.7071032524108887</v>
      </c>
      <c r="D691" s="37">
        <v>5397.7626953125</v>
      </c>
      <c r="E691" s="37">
        <v>60.5</v>
      </c>
      <c r="F691" s="37">
        <v>111488.46793706724</v>
      </c>
      <c r="G691" s="37">
        <v>20</v>
      </c>
      <c r="H691" s="37">
        <v>5.2576337507099474E-2</v>
      </c>
      <c r="I691" s="37">
        <v>45</v>
      </c>
      <c r="J691" s="37">
        <v>7.7071032524108887</v>
      </c>
      <c r="K691" s="37">
        <v>5397.7626953125</v>
      </c>
      <c r="L691" s="37">
        <v>60.5</v>
      </c>
      <c r="M691" s="37">
        <v>111488.46793669989</v>
      </c>
      <c r="N691" s="37">
        <v>20</v>
      </c>
      <c r="O691" s="37">
        <v>5.2576337526313563E-2</v>
      </c>
    </row>
    <row r="692" spans="2:15" x14ac:dyDescent="0.2">
      <c r="B692" s="37">
        <v>45</v>
      </c>
      <c r="C692" s="37">
        <v>7.7031111717224121</v>
      </c>
      <c r="D692" s="37">
        <v>5398.25</v>
      </c>
      <c r="E692" s="37">
        <v>60.600000000000009</v>
      </c>
      <c r="F692" s="37">
        <v>111525.06179890478</v>
      </c>
      <c r="G692" s="37">
        <v>20</v>
      </c>
      <c r="H692" s="37">
        <v>5.2593590537868135E-2</v>
      </c>
      <c r="I692" s="37">
        <v>45</v>
      </c>
      <c r="J692" s="37">
        <v>7.7031111717224121</v>
      </c>
      <c r="K692" s="37">
        <v>5398.25</v>
      </c>
      <c r="L692" s="37">
        <v>60.600000000000009</v>
      </c>
      <c r="M692" s="37">
        <v>111525.06179852757</v>
      </c>
      <c r="N692" s="37">
        <v>20</v>
      </c>
      <c r="O692" s="37">
        <v>5.2593590557083916E-2</v>
      </c>
    </row>
    <row r="693" spans="2:15" x14ac:dyDescent="0.2">
      <c r="B693" s="37">
        <v>45</v>
      </c>
      <c r="C693" s="37">
        <v>7.6991162300109863</v>
      </c>
      <c r="D693" s="37">
        <v>5398.74169921875</v>
      </c>
      <c r="E693" s="37">
        <v>60.7</v>
      </c>
      <c r="F693" s="37">
        <v>111534.95488103166</v>
      </c>
      <c r="G693" s="37">
        <v>20</v>
      </c>
      <c r="H693" s="37">
        <v>5.2598247635041291E-2</v>
      </c>
      <c r="I693" s="37">
        <v>45</v>
      </c>
      <c r="J693" s="37">
        <v>7.6991162300109863</v>
      </c>
      <c r="K693" s="37">
        <v>5398.74169921875</v>
      </c>
      <c r="L693" s="37">
        <v>60.7</v>
      </c>
      <c r="M693" s="37">
        <v>111534.95488065446</v>
      </c>
      <c r="N693" s="37">
        <v>20</v>
      </c>
      <c r="O693" s="37">
        <v>5.2598247654258821E-2</v>
      </c>
    </row>
    <row r="694" spans="2:15" x14ac:dyDescent="0.2">
      <c r="B694" s="37">
        <v>45</v>
      </c>
      <c r="C694" s="37">
        <v>7.6951231956481934</v>
      </c>
      <c r="D694" s="37">
        <v>5399.2431640625</v>
      </c>
      <c r="E694" s="37">
        <v>60.8</v>
      </c>
      <c r="F694" s="37">
        <v>111518.27355453823</v>
      </c>
      <c r="G694" s="37">
        <v>20</v>
      </c>
      <c r="H694" s="37">
        <v>5.2590368418840752E-2</v>
      </c>
      <c r="I694" s="37">
        <v>45</v>
      </c>
      <c r="J694" s="37">
        <v>7.6951231956481934</v>
      </c>
      <c r="K694" s="37">
        <v>5399.2431640625</v>
      </c>
      <c r="L694" s="37">
        <v>60.8</v>
      </c>
      <c r="M694" s="37">
        <v>111518.27355417082</v>
      </c>
      <c r="N694" s="37">
        <v>20</v>
      </c>
      <c r="O694" s="37">
        <v>5.259036843805999E-2</v>
      </c>
    </row>
    <row r="695" spans="2:15" x14ac:dyDescent="0.2">
      <c r="B695" s="37">
        <v>45</v>
      </c>
      <c r="C695" s="37">
        <v>7.6911354064941406</v>
      </c>
      <c r="D695" s="37">
        <v>5399.759765625</v>
      </c>
      <c r="E695" s="37">
        <v>60.900000000000006</v>
      </c>
      <c r="F695" s="37">
        <v>111555.45277909638</v>
      </c>
      <c r="G695" s="37">
        <v>20</v>
      </c>
      <c r="H695" s="37">
        <v>5.2607895095629929E-2</v>
      </c>
      <c r="I695" s="37">
        <v>45</v>
      </c>
      <c r="J695" s="37">
        <v>7.6911354064941406</v>
      </c>
      <c r="K695" s="37">
        <v>5399.759765625</v>
      </c>
      <c r="L695" s="37">
        <v>60.900000000000006</v>
      </c>
      <c r="M695" s="37">
        <v>111555.45277871913</v>
      </c>
      <c r="N695" s="37">
        <v>20</v>
      </c>
      <c r="O695" s="37">
        <v>5.2607895114850978E-2</v>
      </c>
    </row>
    <row r="696" spans="2:15" x14ac:dyDescent="0.2">
      <c r="B696" s="37">
        <v>45</v>
      </c>
      <c r="C696" s="37">
        <v>7.6871557235717773</v>
      </c>
      <c r="D696" s="37">
        <v>5400.29443359375</v>
      </c>
      <c r="E696" s="37">
        <v>61</v>
      </c>
      <c r="F696" s="37">
        <v>111539.42022158449</v>
      </c>
      <c r="G696" s="37">
        <v>20</v>
      </c>
      <c r="H696" s="37">
        <v>5.260032680639512E-2</v>
      </c>
      <c r="I696" s="37">
        <v>45</v>
      </c>
      <c r="J696" s="37">
        <v>7.6871557235717773</v>
      </c>
      <c r="K696" s="37">
        <v>5400.29443359375</v>
      </c>
      <c r="L696" s="37">
        <v>61</v>
      </c>
      <c r="M696" s="37">
        <v>111539.42022121711</v>
      </c>
      <c r="N696" s="37">
        <v>20</v>
      </c>
      <c r="O696" s="37">
        <v>5.2600326825618042E-2</v>
      </c>
    </row>
    <row r="697" spans="2:15" x14ac:dyDescent="0.2">
      <c r="B697" s="37">
        <v>45</v>
      </c>
      <c r="C697" s="37">
        <v>7.6831846237182617</v>
      </c>
      <c r="D697" s="37">
        <v>5400.8486328125</v>
      </c>
      <c r="E697" s="37">
        <v>61.100000000000009</v>
      </c>
      <c r="F697" s="37">
        <v>111577.36099289768</v>
      </c>
      <c r="G697" s="37">
        <v>20</v>
      </c>
      <c r="H697" s="37">
        <v>5.2618210356968599E-2</v>
      </c>
      <c r="I697" s="37">
        <v>45</v>
      </c>
      <c r="J697" s="37">
        <v>7.6831846237182617</v>
      </c>
      <c r="K697" s="37">
        <v>5400.8486328125</v>
      </c>
      <c r="L697" s="37">
        <v>61.100000000000009</v>
      </c>
      <c r="M697" s="37">
        <v>111577.36099252045</v>
      </c>
      <c r="N697" s="37">
        <v>20</v>
      </c>
      <c r="O697" s="37">
        <v>5.2618210376193464E-2</v>
      </c>
    </row>
    <row r="698" spans="2:15" x14ac:dyDescent="0.2">
      <c r="B698" s="37">
        <v>45</v>
      </c>
      <c r="C698" s="37">
        <v>7.6792216300964355</v>
      </c>
      <c r="D698" s="37">
        <v>5401.4208984375</v>
      </c>
      <c r="E698" s="37">
        <v>61.2</v>
      </c>
      <c r="F698" s="37">
        <v>111562.08052447882</v>
      </c>
      <c r="G698" s="37">
        <v>20</v>
      </c>
      <c r="H698" s="37">
        <v>5.2610994481359093E-2</v>
      </c>
      <c r="I698" s="37">
        <v>45</v>
      </c>
      <c r="J698" s="37">
        <v>7.6792216300964355</v>
      </c>
      <c r="K698" s="37">
        <v>5401.4208984375</v>
      </c>
      <c r="L698" s="37">
        <v>61.2</v>
      </c>
      <c r="M698" s="37">
        <v>111562.08052411138</v>
      </c>
      <c r="N698" s="37">
        <v>20</v>
      </c>
      <c r="O698" s="37">
        <v>5.2610994500585935E-2</v>
      </c>
    </row>
    <row r="699" spans="2:15" x14ac:dyDescent="0.2">
      <c r="B699" s="37">
        <v>45</v>
      </c>
      <c r="C699" s="37">
        <v>7.6752638816833496</v>
      </c>
      <c r="D699" s="37">
        <v>5402.0078125</v>
      </c>
      <c r="E699" s="37">
        <v>61.3</v>
      </c>
      <c r="F699" s="37">
        <v>111573.89363626488</v>
      </c>
      <c r="G699" s="37">
        <v>20</v>
      </c>
      <c r="H699" s="37">
        <v>5.2616559735427303E-2</v>
      </c>
      <c r="I699" s="37">
        <v>45</v>
      </c>
      <c r="J699" s="37">
        <v>7.6752638816833496</v>
      </c>
      <c r="K699" s="37">
        <v>5402.0078125</v>
      </c>
      <c r="L699" s="37">
        <v>61.3</v>
      </c>
      <c r="M699" s="37">
        <v>111573.89363589756</v>
      </c>
      <c r="N699" s="37">
        <v>20</v>
      </c>
      <c r="O699" s="37">
        <v>5.2616559754656227E-2</v>
      </c>
    </row>
    <row r="700" spans="2:15" x14ac:dyDescent="0.2">
      <c r="B700" s="37">
        <v>45</v>
      </c>
      <c r="C700" s="37">
        <v>7.6713075637817383</v>
      </c>
      <c r="D700" s="37">
        <v>5402.60546875</v>
      </c>
      <c r="E700" s="37">
        <v>61.400000000000006</v>
      </c>
      <c r="F700" s="37">
        <v>111559.14800891766</v>
      </c>
      <c r="G700" s="37">
        <v>20</v>
      </c>
      <c r="H700" s="37">
        <v>5.2609593726939997E-2</v>
      </c>
      <c r="I700" s="37">
        <v>45</v>
      </c>
      <c r="J700" s="37">
        <v>7.6713075637817383</v>
      </c>
      <c r="K700" s="37">
        <v>5402.60546875</v>
      </c>
      <c r="L700" s="37">
        <v>61.400000000000006</v>
      </c>
      <c r="M700" s="37">
        <v>111559.14800856012</v>
      </c>
      <c r="N700" s="37">
        <v>20</v>
      </c>
      <c r="O700" s="37">
        <v>5.2609593746170989E-2</v>
      </c>
    </row>
    <row r="701" spans="2:15" x14ac:dyDescent="0.2">
      <c r="B701" s="37">
        <v>45</v>
      </c>
      <c r="C701" s="37">
        <v>7.6673483848571777</v>
      </c>
      <c r="D701" s="37">
        <v>5403.20849609375</v>
      </c>
      <c r="E701" s="37">
        <v>61.5</v>
      </c>
      <c r="F701" s="37">
        <v>111571.27672281697</v>
      </c>
      <c r="G701" s="37">
        <v>20</v>
      </c>
      <c r="H701" s="37">
        <v>5.2615302980104958E-2</v>
      </c>
      <c r="I701" s="37">
        <v>45</v>
      </c>
      <c r="J701" s="37">
        <v>7.6673483848571777</v>
      </c>
      <c r="K701" s="37">
        <v>5403.20849609375</v>
      </c>
      <c r="L701" s="37">
        <v>61.5</v>
      </c>
      <c r="M701" s="37">
        <v>111571.27672245946</v>
      </c>
      <c r="N701" s="37">
        <v>20</v>
      </c>
      <c r="O701" s="37">
        <v>5.2615302999338059E-2</v>
      </c>
    </row>
    <row r="702" spans="2:15" x14ac:dyDescent="0.2">
      <c r="B702" s="37">
        <v>45</v>
      </c>
      <c r="C702" s="37">
        <v>7.6633810997009277</v>
      </c>
      <c r="D702" s="37">
        <v>5403.8115234375</v>
      </c>
      <c r="E702" s="37">
        <v>61.600000000000009</v>
      </c>
      <c r="F702" s="37">
        <v>111556.62474014418</v>
      </c>
      <c r="G702" s="37">
        <v>20</v>
      </c>
      <c r="H702" s="37">
        <v>5.2608383554236374E-2</v>
      </c>
      <c r="I702" s="37">
        <v>45</v>
      </c>
      <c r="J702" s="37">
        <v>7.6633810997009277</v>
      </c>
      <c r="K702" s="37">
        <v>5403.8115234375</v>
      </c>
      <c r="L702" s="37">
        <v>61.600000000000009</v>
      </c>
      <c r="M702" s="37">
        <v>111556.62473979652</v>
      </c>
      <c r="N702" s="37">
        <v>20</v>
      </c>
      <c r="O702" s="37">
        <v>5.2608383573471557E-2</v>
      </c>
    </row>
    <row r="703" spans="2:15" x14ac:dyDescent="0.2">
      <c r="B703" s="37">
        <v>45</v>
      </c>
      <c r="C703" s="37">
        <v>7.659400463104248</v>
      </c>
      <c r="D703" s="37">
        <v>5404.408203125</v>
      </c>
      <c r="E703" s="37">
        <v>61.7</v>
      </c>
      <c r="F703" s="37">
        <v>111568.63548286071</v>
      </c>
      <c r="G703" s="37">
        <v>20</v>
      </c>
      <c r="H703" s="37">
        <v>5.2614037015025594E-2</v>
      </c>
      <c r="I703" s="37">
        <v>45</v>
      </c>
      <c r="J703" s="37">
        <v>7.659400463104248</v>
      </c>
      <c r="K703" s="37">
        <v>5404.408203125</v>
      </c>
      <c r="L703" s="37">
        <v>61.7</v>
      </c>
      <c r="M703" s="37">
        <v>111568.63548251304</v>
      </c>
      <c r="N703" s="37">
        <v>20</v>
      </c>
      <c r="O703" s="37">
        <v>5.261403703426288E-2</v>
      </c>
    </row>
    <row r="704" spans="2:15" x14ac:dyDescent="0.2">
      <c r="B704" s="37">
        <v>45</v>
      </c>
      <c r="C704" s="37">
        <v>7.6554021835327148</v>
      </c>
      <c r="D704" s="37">
        <v>5404.994140625</v>
      </c>
      <c r="E704" s="37">
        <v>61.8</v>
      </c>
      <c r="F704" s="37">
        <v>111580.41924900252</v>
      </c>
      <c r="G704" s="37">
        <v>20</v>
      </c>
      <c r="H704" s="37">
        <v>5.2619588528160087E-2</v>
      </c>
      <c r="I704" s="37">
        <v>45</v>
      </c>
      <c r="J704" s="37">
        <v>7.6554021835327148</v>
      </c>
      <c r="K704" s="37">
        <v>5404.994140625</v>
      </c>
      <c r="L704" s="37">
        <v>61.8</v>
      </c>
      <c r="M704" s="37">
        <v>111580.41924865487</v>
      </c>
      <c r="N704" s="37">
        <v>20</v>
      </c>
      <c r="O704" s="37">
        <v>5.2619588547399405E-2</v>
      </c>
    </row>
    <row r="705" spans="2:15" x14ac:dyDescent="0.2">
      <c r="B705" s="37">
        <v>45</v>
      </c>
      <c r="C705" s="37">
        <v>7.6513833999633789</v>
      </c>
      <c r="D705" s="37">
        <v>5405.56494140625</v>
      </c>
      <c r="E705" s="37">
        <v>61.900000000000006</v>
      </c>
      <c r="F705" s="37">
        <v>111565.10932419184</v>
      </c>
      <c r="G705" s="37">
        <v>20</v>
      </c>
      <c r="H705" s="37">
        <v>5.2612358587639525E-2</v>
      </c>
      <c r="I705" s="37">
        <v>45</v>
      </c>
      <c r="J705" s="37">
        <v>7.6513833999633789</v>
      </c>
      <c r="K705" s="37">
        <v>5405.56494140625</v>
      </c>
      <c r="L705" s="37">
        <v>61.900000000000006</v>
      </c>
      <c r="M705" s="37">
        <v>111565.10932385408</v>
      </c>
      <c r="N705" s="37">
        <v>20</v>
      </c>
      <c r="O705" s="37">
        <v>5.2612358606880849E-2</v>
      </c>
    </row>
    <row r="706" spans="2:15" x14ac:dyDescent="0.2">
      <c r="B706" s="37">
        <v>45</v>
      </c>
      <c r="C706" s="37">
        <v>7.6473422050476074</v>
      </c>
      <c r="D706" s="37">
        <v>5406.1181640625</v>
      </c>
      <c r="E706" s="37">
        <v>62</v>
      </c>
      <c r="F706" s="37">
        <v>111576.23092973567</v>
      </c>
      <c r="G706" s="37">
        <v>20</v>
      </c>
      <c r="H706" s="37">
        <v>5.26175950795938E-2</v>
      </c>
      <c r="I706" s="37">
        <v>45</v>
      </c>
      <c r="J706" s="37">
        <v>7.6473422050476074</v>
      </c>
      <c r="K706" s="37">
        <v>5406.1181640625</v>
      </c>
      <c r="L706" s="37">
        <v>62</v>
      </c>
      <c r="M706" s="37">
        <v>111576.23092939793</v>
      </c>
      <c r="N706" s="37">
        <v>20</v>
      </c>
      <c r="O706" s="37">
        <v>5.2617595098837067E-2</v>
      </c>
    </row>
    <row r="707" spans="2:15" x14ac:dyDescent="0.2">
      <c r="B707" s="37">
        <v>45</v>
      </c>
      <c r="C707" s="37">
        <v>7.6432785987854004</v>
      </c>
      <c r="D707" s="37">
        <v>5406.654296875</v>
      </c>
      <c r="E707" s="37">
        <v>62.100000000000009</v>
      </c>
      <c r="F707" s="37">
        <v>111560.23813357401</v>
      </c>
      <c r="G707" s="37">
        <v>20</v>
      </c>
      <c r="H707" s="37">
        <v>5.2610040490832718E-2</v>
      </c>
      <c r="I707" s="37">
        <v>45</v>
      </c>
      <c r="J707" s="37">
        <v>7.6432785987854004</v>
      </c>
      <c r="K707" s="37">
        <v>5406.654296875</v>
      </c>
      <c r="L707" s="37">
        <v>62.100000000000009</v>
      </c>
      <c r="M707" s="37">
        <v>111560.23813324612</v>
      </c>
      <c r="N707" s="37">
        <v>20</v>
      </c>
      <c r="O707" s="37">
        <v>5.2610040510077852E-2</v>
      </c>
    </row>
    <row r="708" spans="2:15" x14ac:dyDescent="0.2">
      <c r="B708" s="37">
        <v>45</v>
      </c>
      <c r="C708" s="37">
        <v>7.6391940116882324</v>
      </c>
      <c r="D708" s="37">
        <v>5407.17529296875</v>
      </c>
      <c r="E708" s="37">
        <v>62.2</v>
      </c>
      <c r="F708" s="37">
        <v>111543.93158417729</v>
      </c>
      <c r="G708" s="37">
        <v>20</v>
      </c>
      <c r="H708" s="37">
        <v>5.2602337805626842E-2</v>
      </c>
      <c r="I708" s="37">
        <v>45</v>
      </c>
      <c r="J708" s="37">
        <v>7.6391940116882324</v>
      </c>
      <c r="K708" s="37">
        <v>5407.17529296875</v>
      </c>
      <c r="L708" s="37">
        <v>62.2</v>
      </c>
      <c r="M708" s="37">
        <v>111543.93158385936</v>
      </c>
      <c r="N708" s="37">
        <v>20</v>
      </c>
      <c r="O708" s="37">
        <v>5.2602337824873849E-2</v>
      </c>
    </row>
    <row r="709" spans="2:15" x14ac:dyDescent="0.2">
      <c r="B709" s="37">
        <v>45</v>
      </c>
      <c r="C709" s="37">
        <v>7.6350922584533691</v>
      </c>
      <c r="D709" s="37">
        <v>5407.68505859375</v>
      </c>
      <c r="E709" s="37">
        <v>62.3</v>
      </c>
      <c r="F709" s="37">
        <v>111500.62794676237</v>
      </c>
      <c r="G709" s="37">
        <v>20</v>
      </c>
      <c r="H709" s="37">
        <v>5.2581904352327152E-2</v>
      </c>
      <c r="I709" s="37">
        <v>45</v>
      </c>
      <c r="J709" s="37">
        <v>7.6350922584533691</v>
      </c>
      <c r="K709" s="37">
        <v>5407.68505859375</v>
      </c>
      <c r="L709" s="37">
        <v>62.3</v>
      </c>
      <c r="M709" s="37">
        <v>111500.6279464641</v>
      </c>
      <c r="N709" s="37">
        <v>20</v>
      </c>
      <c r="O709" s="37">
        <v>5.2581904371575887E-2</v>
      </c>
    </row>
    <row r="710" spans="2:15" x14ac:dyDescent="0.2">
      <c r="B710" s="37">
        <v>45</v>
      </c>
      <c r="C710" s="37">
        <v>7.6309771537780762</v>
      </c>
      <c r="D710" s="37">
        <v>5408.18896484375</v>
      </c>
      <c r="E710" s="37">
        <v>62.400000000000006</v>
      </c>
      <c r="F710" s="37">
        <v>111510.77761664764</v>
      </c>
      <c r="G710" s="37">
        <v>20</v>
      </c>
      <c r="H710" s="37">
        <v>5.2586677053748469E-2</v>
      </c>
      <c r="I710" s="37">
        <v>45</v>
      </c>
      <c r="J710" s="37">
        <v>7.6309771537780762</v>
      </c>
      <c r="K710" s="37">
        <v>5408.18896484375</v>
      </c>
      <c r="L710" s="37">
        <v>62.400000000000006</v>
      </c>
      <c r="M710" s="37">
        <v>111510.77761634938</v>
      </c>
      <c r="N710" s="37">
        <v>20</v>
      </c>
      <c r="O710" s="37">
        <v>5.2586677072998952E-2</v>
      </c>
    </row>
    <row r="711" spans="2:15" x14ac:dyDescent="0.2">
      <c r="B711" s="37">
        <v>45</v>
      </c>
      <c r="C711" s="37">
        <v>7.6268539428710938</v>
      </c>
      <c r="D711" s="37">
        <v>5408.69287109375</v>
      </c>
      <c r="E711" s="37">
        <v>62.5</v>
      </c>
      <c r="F711" s="37">
        <v>111467.32692490544</v>
      </c>
      <c r="G711" s="37">
        <v>20</v>
      </c>
      <c r="H711" s="37">
        <v>5.2566174376451232E-2</v>
      </c>
      <c r="I711" s="37">
        <v>45</v>
      </c>
      <c r="J711" s="37">
        <v>7.6268539428710938</v>
      </c>
      <c r="K711" s="37">
        <v>5408.69287109375</v>
      </c>
      <c r="L711" s="37">
        <v>62.5</v>
      </c>
      <c r="M711" s="37">
        <v>111467.32692462699</v>
      </c>
      <c r="N711" s="37">
        <v>20</v>
      </c>
      <c r="O711" s="37">
        <v>5.2566174395703505E-2</v>
      </c>
    </row>
    <row r="712" spans="2:15" x14ac:dyDescent="0.2">
      <c r="B712" s="37">
        <v>45</v>
      </c>
      <c r="C712" s="37">
        <v>7.6227278709411621</v>
      </c>
      <c r="D712" s="37">
        <v>5409.2021484375</v>
      </c>
      <c r="E712" s="37">
        <v>62.600000000000009</v>
      </c>
      <c r="F712" s="37">
        <v>111450.78467904394</v>
      </c>
      <c r="G712" s="37">
        <v>20</v>
      </c>
      <c r="H712" s="37">
        <v>5.2558360366398472E-2</v>
      </c>
      <c r="I712" s="37">
        <v>45</v>
      </c>
      <c r="J712" s="37">
        <v>7.6227278709411621</v>
      </c>
      <c r="K712" s="37">
        <v>5409.2021484375</v>
      </c>
      <c r="L712" s="37">
        <v>62.600000000000009</v>
      </c>
      <c r="M712" s="37">
        <v>111450.78467877529</v>
      </c>
      <c r="N712" s="37">
        <v>20</v>
      </c>
      <c r="O712" s="37">
        <v>5.2558360385652494E-2</v>
      </c>
    </row>
    <row r="713" spans="2:15" x14ac:dyDescent="0.2">
      <c r="B713" s="37">
        <v>45</v>
      </c>
      <c r="C713" s="37">
        <v>7.6186032295227051</v>
      </c>
      <c r="D713" s="37">
        <v>5409.7216796875</v>
      </c>
      <c r="E713" s="37">
        <v>62.7</v>
      </c>
      <c r="F713" s="37">
        <v>111461.24747499802</v>
      </c>
      <c r="G713" s="37">
        <v>20</v>
      </c>
      <c r="H713" s="37">
        <v>5.2563285908011501E-2</v>
      </c>
      <c r="I713" s="37">
        <v>45</v>
      </c>
      <c r="J713" s="37">
        <v>7.6186032295227051</v>
      </c>
      <c r="K713" s="37">
        <v>5409.7216796875</v>
      </c>
      <c r="L713" s="37">
        <v>62.7</v>
      </c>
      <c r="M713" s="37">
        <v>111461.24747472937</v>
      </c>
      <c r="N713" s="37">
        <v>20</v>
      </c>
      <c r="O713" s="37">
        <v>5.2563285927267334E-2</v>
      </c>
    </row>
    <row r="714" spans="2:15" x14ac:dyDescent="0.2">
      <c r="B714" s="37">
        <v>45</v>
      </c>
      <c r="C714" s="37">
        <v>7.6144838333129883</v>
      </c>
      <c r="D714" s="37">
        <v>5410.2568359375</v>
      </c>
      <c r="E714" s="37">
        <v>62.8</v>
      </c>
      <c r="F714" s="37">
        <v>111418.43114377823</v>
      </c>
      <c r="G714" s="37">
        <v>20</v>
      </c>
      <c r="H714" s="37">
        <v>5.2543079789450269E-2</v>
      </c>
      <c r="I714" s="37">
        <v>45</v>
      </c>
      <c r="J714" s="37">
        <v>7.6144838333129883</v>
      </c>
      <c r="K714" s="37">
        <v>5410.2568359375</v>
      </c>
      <c r="L714" s="37">
        <v>62.8</v>
      </c>
      <c r="M714" s="37">
        <v>111418.43114352935</v>
      </c>
      <c r="N714" s="37">
        <v>20</v>
      </c>
      <c r="O714" s="37">
        <v>5.2543079808707982E-2</v>
      </c>
    </row>
    <row r="715" spans="2:15" x14ac:dyDescent="0.2">
      <c r="B715" s="37">
        <v>45</v>
      </c>
      <c r="C715" s="37">
        <v>7.6103725433349609</v>
      </c>
      <c r="D715" s="37">
        <v>5410.80908203125</v>
      </c>
      <c r="E715" s="37">
        <v>62.900000000000006</v>
      </c>
      <c r="F715" s="37">
        <v>111402.76731277183</v>
      </c>
      <c r="G715" s="37">
        <v>20</v>
      </c>
      <c r="H715" s="37">
        <v>5.2535682792009548E-2</v>
      </c>
      <c r="I715" s="37">
        <v>45</v>
      </c>
      <c r="J715" s="37">
        <v>7.6103725433349609</v>
      </c>
      <c r="K715" s="37">
        <v>5410.80908203125</v>
      </c>
      <c r="L715" s="37">
        <v>62.900000000000006</v>
      </c>
      <c r="M715" s="37">
        <v>111402.76731253286</v>
      </c>
      <c r="N715" s="37">
        <v>20</v>
      </c>
      <c r="O715" s="37">
        <v>5.2535682811269219E-2</v>
      </c>
    </row>
    <row r="716" spans="2:15" x14ac:dyDescent="0.2">
      <c r="B716" s="37">
        <v>45</v>
      </c>
      <c r="C716" s="37">
        <v>7.6062698364257812</v>
      </c>
      <c r="D716" s="37">
        <v>5411.380859375</v>
      </c>
      <c r="E716" s="37">
        <v>63</v>
      </c>
      <c r="F716" s="37">
        <v>111414.25757085999</v>
      </c>
      <c r="G716" s="37">
        <v>20</v>
      </c>
      <c r="H716" s="37">
        <v>5.2541090357789914E-2</v>
      </c>
      <c r="I716" s="37">
        <v>45</v>
      </c>
      <c r="J716" s="37">
        <v>7.6062698364257812</v>
      </c>
      <c r="K716" s="37">
        <v>5411.380859375</v>
      </c>
      <c r="L716" s="37">
        <v>63</v>
      </c>
      <c r="M716" s="37">
        <v>111414.25757062096</v>
      </c>
      <c r="N716" s="37">
        <v>20</v>
      </c>
      <c r="O716" s="37">
        <v>5.2541090377051562E-2</v>
      </c>
    </row>
    <row r="717" spans="2:15" x14ac:dyDescent="0.2">
      <c r="B717" s="37">
        <v>45</v>
      </c>
      <c r="C717" s="37">
        <v>7.6021747589111328</v>
      </c>
      <c r="D717" s="37">
        <v>5411.97021484375</v>
      </c>
      <c r="E717" s="37">
        <v>63.100000000000009</v>
      </c>
      <c r="F717" s="37">
        <v>111426.12539294161</v>
      </c>
      <c r="G717" s="37">
        <v>20</v>
      </c>
      <c r="H717" s="37">
        <v>5.2546678713433659E-2</v>
      </c>
      <c r="I717" s="37">
        <v>45</v>
      </c>
      <c r="J717" s="37">
        <v>7.6021747589111328</v>
      </c>
      <c r="K717" s="37">
        <v>5411.97021484375</v>
      </c>
      <c r="L717" s="37">
        <v>63.100000000000009</v>
      </c>
      <c r="M717" s="37">
        <v>111426.1253927026</v>
      </c>
      <c r="N717" s="37">
        <v>20</v>
      </c>
      <c r="O717" s="37">
        <v>5.2546678732697361E-2</v>
      </c>
    </row>
    <row r="718" spans="2:15" x14ac:dyDescent="0.2">
      <c r="B718" s="37">
        <v>45</v>
      </c>
      <c r="C718" s="37">
        <v>7.5980854034423828</v>
      </c>
      <c r="D718" s="37">
        <v>5412.57421875</v>
      </c>
      <c r="E718" s="37">
        <v>63.2</v>
      </c>
      <c r="F718" s="37">
        <v>111384.70407268315</v>
      </c>
      <c r="G718" s="37">
        <v>20</v>
      </c>
      <c r="H718" s="37">
        <v>5.2527130687126972E-2</v>
      </c>
      <c r="I718" s="37">
        <v>45</v>
      </c>
      <c r="J718" s="37">
        <v>7.5980854034423828</v>
      </c>
      <c r="K718" s="37">
        <v>5412.57421875</v>
      </c>
      <c r="L718" s="37">
        <v>63.2</v>
      </c>
      <c r="M718" s="37">
        <v>111384.70407246394</v>
      </c>
      <c r="N718" s="37">
        <v>20</v>
      </c>
      <c r="O718" s="37">
        <v>5.252713070639279E-2</v>
      </c>
    </row>
    <row r="719" spans="2:15" x14ac:dyDescent="0.2">
      <c r="B719" s="37">
        <v>45</v>
      </c>
      <c r="C719" s="37">
        <v>7.5939974784851074</v>
      </c>
      <c r="D719" s="37">
        <v>5413.1884765625</v>
      </c>
      <c r="E719" s="37">
        <v>63.3</v>
      </c>
      <c r="F719" s="37">
        <v>111370.28793070854</v>
      </c>
      <c r="G719" s="37">
        <v>20</v>
      </c>
      <c r="H719" s="37">
        <v>5.2520322323595284E-2</v>
      </c>
      <c r="I719" s="37">
        <v>45</v>
      </c>
      <c r="J719" s="37">
        <v>7.5939974784851074</v>
      </c>
      <c r="K719" s="37">
        <v>5413.1884765625</v>
      </c>
      <c r="L719" s="37">
        <v>63.3</v>
      </c>
      <c r="M719" s="37">
        <v>111370.28793049915</v>
      </c>
      <c r="N719" s="37">
        <v>20</v>
      </c>
      <c r="O719" s="37">
        <v>5.2520322342863246E-2</v>
      </c>
    </row>
    <row r="720" spans="2:15" x14ac:dyDescent="0.2">
      <c r="B720" s="37">
        <v>45</v>
      </c>
      <c r="C720" s="37">
        <v>7.5899066925048828</v>
      </c>
      <c r="D720" s="37">
        <v>5413.80712890625</v>
      </c>
      <c r="E720" s="37">
        <v>63.400000000000006</v>
      </c>
      <c r="F720" s="37">
        <v>111382.7199706204</v>
      </c>
      <c r="G720" s="37">
        <v>20</v>
      </c>
      <c r="H720" s="37">
        <v>5.2526179411279413E-2</v>
      </c>
      <c r="I720" s="37">
        <v>45</v>
      </c>
      <c r="J720" s="37">
        <v>7.5899066925048828</v>
      </c>
      <c r="K720" s="37">
        <v>5413.80712890625</v>
      </c>
      <c r="L720" s="37">
        <v>63.400000000000006</v>
      </c>
      <c r="M720" s="37">
        <v>111382.71997041105</v>
      </c>
      <c r="N720" s="37">
        <v>20</v>
      </c>
      <c r="O720" s="37">
        <v>5.2526179430549533E-2</v>
      </c>
    </row>
    <row r="721" spans="2:15" x14ac:dyDescent="0.2">
      <c r="B721" s="37">
        <v>45</v>
      </c>
      <c r="C721" s="37">
        <v>7.585808277130127</v>
      </c>
      <c r="D721" s="37">
        <v>5414.423828125</v>
      </c>
      <c r="E721" s="37">
        <v>63.5</v>
      </c>
      <c r="F721" s="37">
        <v>111395.12360769291</v>
      </c>
      <c r="G721" s="37">
        <v>20</v>
      </c>
      <c r="H721" s="37">
        <v>5.2532017917132016E-2</v>
      </c>
      <c r="I721" s="37">
        <v>45</v>
      </c>
      <c r="J721" s="37">
        <v>7.585808277130127</v>
      </c>
      <c r="K721" s="37">
        <v>5414.423828125</v>
      </c>
      <c r="L721" s="37">
        <v>63.5</v>
      </c>
      <c r="M721" s="37">
        <v>111395.1236074835</v>
      </c>
      <c r="N721" s="37">
        <v>20</v>
      </c>
      <c r="O721" s="37">
        <v>5.253201793640426E-2</v>
      </c>
    </row>
    <row r="722" spans="2:15" x14ac:dyDescent="0.2">
      <c r="B722" s="37">
        <v>45</v>
      </c>
      <c r="C722" s="37">
        <v>7.5816974639892578</v>
      </c>
      <c r="D722" s="37">
        <v>5415.03369140625</v>
      </c>
      <c r="E722" s="37">
        <v>63.600000000000009</v>
      </c>
      <c r="F722" s="37">
        <v>111380.61498810594</v>
      </c>
      <c r="G722" s="37">
        <v>20</v>
      </c>
      <c r="H722" s="37">
        <v>5.2525163147308068E-2</v>
      </c>
      <c r="I722" s="37">
        <v>45</v>
      </c>
      <c r="J722" s="37">
        <v>7.5816974639892578</v>
      </c>
      <c r="K722" s="37">
        <v>5415.03369140625</v>
      </c>
      <c r="L722" s="37">
        <v>63.600000000000009</v>
      </c>
      <c r="M722" s="37">
        <v>111380.6149879064</v>
      </c>
      <c r="N722" s="37">
        <v>20</v>
      </c>
      <c r="O722" s="37">
        <v>5.2525163166582456E-2</v>
      </c>
    </row>
    <row r="723" spans="2:15" x14ac:dyDescent="0.2">
      <c r="B723" s="37">
        <v>45</v>
      </c>
      <c r="C723" s="37">
        <v>7.5775699615478516</v>
      </c>
      <c r="D723" s="37">
        <v>5415.6318359375</v>
      </c>
      <c r="E723" s="37">
        <v>63.7</v>
      </c>
      <c r="F723" s="37">
        <v>111392.6340314863</v>
      </c>
      <c r="G723" s="37">
        <v>20</v>
      </c>
      <c r="H723" s="37">
        <v>5.2530825432231608E-2</v>
      </c>
      <c r="I723" s="37">
        <v>45</v>
      </c>
      <c r="J723" s="37">
        <v>7.5775699615478516</v>
      </c>
      <c r="K723" s="37">
        <v>5415.6318359375</v>
      </c>
      <c r="L723" s="37">
        <v>63.7</v>
      </c>
      <c r="M723" s="37">
        <v>111392.6340312868</v>
      </c>
      <c r="N723" s="37">
        <v>20</v>
      </c>
      <c r="O723" s="37">
        <v>5.2530825451508084E-2</v>
      </c>
    </row>
    <row r="724" spans="2:15" x14ac:dyDescent="0.2">
      <c r="B724" s="37">
        <v>45</v>
      </c>
      <c r="C724" s="37">
        <v>7.5734233856201172</v>
      </c>
      <c r="D724" s="37">
        <v>5416.21484375</v>
      </c>
      <c r="E724" s="37">
        <v>63.8</v>
      </c>
      <c r="F724" s="37">
        <v>111404.37984290652</v>
      </c>
      <c r="G724" s="37">
        <v>20</v>
      </c>
      <c r="H724" s="37">
        <v>5.2536353429502441E-2</v>
      </c>
      <c r="I724" s="37">
        <v>45</v>
      </c>
      <c r="J724" s="37">
        <v>7.5734233856201172</v>
      </c>
      <c r="K724" s="37">
        <v>5416.21484375</v>
      </c>
      <c r="L724" s="37">
        <v>63.8</v>
      </c>
      <c r="M724" s="37">
        <v>111404.37984270706</v>
      </c>
      <c r="N724" s="37">
        <v>20</v>
      </c>
      <c r="O724" s="37">
        <v>5.2536353448780965E-2</v>
      </c>
    </row>
    <row r="725" spans="2:15" x14ac:dyDescent="0.2">
      <c r="B725" s="37">
        <v>45</v>
      </c>
      <c r="C725" s="37">
        <v>7.5692563056945801</v>
      </c>
      <c r="D725" s="37">
        <v>5416.78125</v>
      </c>
      <c r="E725" s="37">
        <v>63.900000000000006</v>
      </c>
      <c r="F725" s="37">
        <v>111388.997121352</v>
      </c>
      <c r="G725" s="37">
        <v>20</v>
      </c>
      <c r="H725" s="37">
        <v>5.2529086162530603E-2</v>
      </c>
      <c r="I725" s="37">
        <v>45</v>
      </c>
      <c r="J725" s="37">
        <v>7.5692563056945801</v>
      </c>
      <c r="K725" s="37">
        <v>5416.78125</v>
      </c>
      <c r="L725" s="37">
        <v>63.900000000000006</v>
      </c>
      <c r="M725" s="37">
        <v>111388.99712116238</v>
      </c>
      <c r="N725" s="37">
        <v>20</v>
      </c>
      <c r="O725" s="37">
        <v>5.2529086181811097E-2</v>
      </c>
    </row>
    <row r="726" spans="2:15" x14ac:dyDescent="0.2">
      <c r="B726" s="37">
        <v>45</v>
      </c>
      <c r="C726" s="37">
        <v>7.5650687217712402</v>
      </c>
      <c r="D726" s="37">
        <v>5417.3310546875</v>
      </c>
      <c r="E726" s="37">
        <v>64</v>
      </c>
      <c r="F726" s="37">
        <v>111426.8224439716</v>
      </c>
      <c r="G726" s="37">
        <v>20</v>
      </c>
      <c r="H726" s="37">
        <v>5.2546922491460472E-2</v>
      </c>
      <c r="I726" s="37">
        <v>45</v>
      </c>
      <c r="J726" s="37">
        <v>7.5650687217712402</v>
      </c>
      <c r="K726" s="37">
        <v>5417.3310546875</v>
      </c>
      <c r="L726" s="37">
        <v>64</v>
      </c>
      <c r="M726" s="37">
        <v>111426.82244377221</v>
      </c>
      <c r="N726" s="37">
        <v>20</v>
      </c>
      <c r="O726" s="37">
        <v>5.2546922510742944E-2</v>
      </c>
    </row>
    <row r="727" spans="2:15" x14ac:dyDescent="0.2">
      <c r="B727" s="37">
        <v>45</v>
      </c>
      <c r="C727" s="37">
        <v>7.5608634948730469</v>
      </c>
      <c r="D727" s="37">
        <v>5417.8662109375</v>
      </c>
      <c r="E727" s="37">
        <v>64.100000000000009</v>
      </c>
      <c r="F727" s="37">
        <v>111437.60547586078</v>
      </c>
      <c r="G727" s="37">
        <v>20</v>
      </c>
      <c r="H727" s="37">
        <v>5.2551996207420383E-2</v>
      </c>
      <c r="I727" s="37">
        <v>45</v>
      </c>
      <c r="J727" s="37">
        <v>7.5608634948730469</v>
      </c>
      <c r="K727" s="37">
        <v>5417.8662109375</v>
      </c>
      <c r="L727" s="37">
        <v>64.100000000000009</v>
      </c>
      <c r="M727" s="37">
        <v>111437.60547566129</v>
      </c>
      <c r="N727" s="37">
        <v>20</v>
      </c>
      <c r="O727" s="37">
        <v>5.2551996226704686E-2</v>
      </c>
    </row>
    <row r="728" spans="2:15" x14ac:dyDescent="0.2">
      <c r="B728" s="37">
        <v>45</v>
      </c>
      <c r="C728" s="37">
        <v>7.5566439628601074</v>
      </c>
      <c r="D728" s="37">
        <v>5418.39111328125</v>
      </c>
      <c r="E728" s="37">
        <v>64.2</v>
      </c>
      <c r="F728" s="37">
        <v>111421.38768109119</v>
      </c>
      <c r="G728" s="37">
        <v>20</v>
      </c>
      <c r="H728" s="37">
        <v>5.254433491027044E-2</v>
      </c>
      <c r="I728" s="37">
        <v>45</v>
      </c>
      <c r="J728" s="37">
        <v>7.5566439628601074</v>
      </c>
      <c r="K728" s="37">
        <v>5418.39111328125</v>
      </c>
      <c r="L728" s="37">
        <v>64.2</v>
      </c>
      <c r="M728" s="37">
        <v>111421.38768090158</v>
      </c>
      <c r="N728" s="37">
        <v>20</v>
      </c>
      <c r="O728" s="37">
        <v>5.2544334929556576E-2</v>
      </c>
    </row>
    <row r="729" spans="2:15" x14ac:dyDescent="0.2">
      <c r="B729" s="37">
        <v>45</v>
      </c>
      <c r="C729" s="37">
        <v>7.5524134635925293</v>
      </c>
      <c r="D729" s="37">
        <v>5418.91064453125</v>
      </c>
      <c r="E729" s="37">
        <v>64.3</v>
      </c>
      <c r="F729" s="37">
        <v>111458.61405614122</v>
      </c>
      <c r="G729" s="37">
        <v>20</v>
      </c>
      <c r="H729" s="37">
        <v>5.2561888607915996E-2</v>
      </c>
      <c r="I729" s="37">
        <v>45</v>
      </c>
      <c r="J729" s="37">
        <v>7.5524134635925293</v>
      </c>
      <c r="K729" s="37">
        <v>5418.91064453125</v>
      </c>
      <c r="L729" s="37">
        <v>64.3</v>
      </c>
      <c r="M729" s="37">
        <v>111458.62423423462</v>
      </c>
      <c r="N729" s="37">
        <v>20</v>
      </c>
      <c r="O729" s="37">
        <v>5.25618934277962E-2</v>
      </c>
    </row>
    <row r="730" spans="2:15" x14ac:dyDescent="0.2">
      <c r="B730" s="37">
        <v>45</v>
      </c>
      <c r="C730" s="37">
        <v>7.5481781959533691</v>
      </c>
      <c r="D730" s="37">
        <v>5419.43115234375</v>
      </c>
      <c r="E730" s="37">
        <v>64.400000000000006</v>
      </c>
      <c r="F730" s="37">
        <v>111442.31339117166</v>
      </c>
      <c r="G730" s="37">
        <v>20</v>
      </c>
      <c r="H730" s="37">
        <v>5.2554185507781501E-2</v>
      </c>
      <c r="I730" s="37">
        <v>45</v>
      </c>
      <c r="J730" s="37">
        <v>7.5481781959533691</v>
      </c>
      <c r="K730" s="37">
        <v>5419.43115234375</v>
      </c>
      <c r="L730" s="37">
        <v>64.400000000000006</v>
      </c>
      <c r="M730" s="37">
        <v>111442.31339098202</v>
      </c>
      <c r="N730" s="37">
        <v>20</v>
      </c>
      <c r="O730" s="37">
        <v>5.2554185527071237E-2</v>
      </c>
    </row>
    <row r="731" spans="2:15" x14ac:dyDescent="0.2">
      <c r="B731" s="37">
        <v>45</v>
      </c>
      <c r="C731" s="37">
        <v>7.5439419746398926</v>
      </c>
      <c r="D731" s="37">
        <v>5419.9580078125</v>
      </c>
      <c r="E731" s="37">
        <v>64.5</v>
      </c>
      <c r="F731" s="37">
        <v>111479.6986958265</v>
      </c>
      <c r="G731" s="37">
        <v>20</v>
      </c>
      <c r="H731" s="37">
        <v>5.2571808613096835E-2</v>
      </c>
      <c r="I731" s="37">
        <v>45</v>
      </c>
      <c r="J731" s="37">
        <v>7.5439419746398926</v>
      </c>
      <c r="K731" s="37">
        <v>5419.9580078125</v>
      </c>
      <c r="L731" s="37">
        <v>64.5</v>
      </c>
      <c r="M731" s="37">
        <v>111479.69869562703</v>
      </c>
      <c r="N731" s="37">
        <v>20</v>
      </c>
      <c r="O731" s="37">
        <v>5.2571808632388445E-2</v>
      </c>
    </row>
    <row r="732" spans="2:15" x14ac:dyDescent="0.2">
      <c r="B732" s="37">
        <v>45</v>
      </c>
      <c r="C732" s="37">
        <v>7.539710521697998</v>
      </c>
      <c r="D732" s="37">
        <v>5420.4970703125</v>
      </c>
      <c r="E732" s="37">
        <v>64.600000000000009</v>
      </c>
      <c r="F732" s="37">
        <v>111490.54316606828</v>
      </c>
      <c r="G732" s="37">
        <v>20</v>
      </c>
      <c r="H732" s="37">
        <v>5.2576919462656566E-2</v>
      </c>
      <c r="I732" s="37">
        <v>45</v>
      </c>
      <c r="J732" s="37">
        <v>7.539710521697998</v>
      </c>
      <c r="K732" s="37">
        <v>5420.4970703125</v>
      </c>
      <c r="L732" s="37">
        <v>64.600000000000009</v>
      </c>
      <c r="M732" s="37">
        <v>111490.54316586869</v>
      </c>
      <c r="N732" s="37">
        <v>20</v>
      </c>
      <c r="O732" s="37">
        <v>5.257691948195E-2</v>
      </c>
    </row>
    <row r="733" spans="2:15" x14ac:dyDescent="0.2">
      <c r="B733" s="37">
        <v>45</v>
      </c>
      <c r="C733" s="37">
        <v>7.5354862213134766</v>
      </c>
      <c r="D733" s="37">
        <v>5421.05126953125</v>
      </c>
      <c r="E733" s="37">
        <v>64.7</v>
      </c>
      <c r="F733" s="37">
        <v>111474.93061123506</v>
      </c>
      <c r="G733" s="37">
        <v>20</v>
      </c>
      <c r="H733" s="37">
        <v>5.2569540969133716E-2</v>
      </c>
      <c r="I733" s="37">
        <v>45</v>
      </c>
      <c r="J733" s="37">
        <v>7.5354862213134766</v>
      </c>
      <c r="K733" s="37">
        <v>5421.05126953125</v>
      </c>
      <c r="L733" s="37">
        <v>64.7</v>
      </c>
      <c r="M733" s="37">
        <v>111474.93061104541</v>
      </c>
      <c r="N733" s="37">
        <v>20</v>
      </c>
      <c r="O733" s="37">
        <v>5.2569540988429121E-2</v>
      </c>
    </row>
    <row r="734" spans="2:15" x14ac:dyDescent="0.2">
      <c r="B734" s="37">
        <v>45</v>
      </c>
      <c r="C734" s="37">
        <v>7.5312714576721191</v>
      </c>
      <c r="D734" s="37">
        <v>5421.62353515625</v>
      </c>
      <c r="E734" s="37">
        <v>64.8</v>
      </c>
      <c r="F734" s="37">
        <v>111513.21787748518</v>
      </c>
      <c r="G734" s="37">
        <v>20</v>
      </c>
      <c r="H734" s="37">
        <v>5.2587595118764319E-2</v>
      </c>
      <c r="I734" s="37">
        <v>45</v>
      </c>
      <c r="J734" s="37">
        <v>7.5312714576721191</v>
      </c>
      <c r="K734" s="37">
        <v>5421.62353515625</v>
      </c>
      <c r="L734" s="37">
        <v>64.8</v>
      </c>
      <c r="M734" s="37">
        <v>111513.21787728573</v>
      </c>
      <c r="N734" s="37">
        <v>20</v>
      </c>
      <c r="O734" s="37">
        <v>5.2587595138061757E-2</v>
      </c>
    </row>
    <row r="735" spans="2:15" x14ac:dyDescent="0.2">
      <c r="B735" s="37">
        <v>45</v>
      </c>
      <c r="C735" s="37">
        <v>7.527066707611084</v>
      </c>
      <c r="D735" s="37">
        <v>5422.21435546875</v>
      </c>
      <c r="E735" s="37">
        <v>64.900000000000006</v>
      </c>
      <c r="F735" s="37">
        <v>111525.10509986519</v>
      </c>
      <c r="G735" s="37">
        <v>20</v>
      </c>
      <c r="H735" s="37">
        <v>5.2593192352727795E-2</v>
      </c>
      <c r="I735" s="37">
        <v>45</v>
      </c>
      <c r="J735" s="37">
        <v>7.527066707611084</v>
      </c>
      <c r="K735" s="37">
        <v>5422.21435546875</v>
      </c>
      <c r="L735" s="37">
        <v>64.900000000000006</v>
      </c>
      <c r="M735" s="37">
        <v>111525.10509966568</v>
      </c>
      <c r="N735" s="37">
        <v>20</v>
      </c>
      <c r="O735" s="37">
        <v>5.2593192372027281E-2</v>
      </c>
    </row>
    <row r="736" spans="2:15" x14ac:dyDescent="0.2">
      <c r="B736" s="37">
        <v>45</v>
      </c>
      <c r="C736" s="37">
        <v>7.5228705406188965</v>
      </c>
      <c r="D736" s="37">
        <v>5422.822265625</v>
      </c>
      <c r="E736" s="37">
        <v>65</v>
      </c>
      <c r="F736" s="37">
        <v>111590.91018289115</v>
      </c>
      <c r="G736" s="37">
        <v>20</v>
      </c>
      <c r="H736" s="37">
        <v>5.2624222563349851E-2</v>
      </c>
      <c r="I736" s="37">
        <v>45</v>
      </c>
      <c r="J736" s="37">
        <v>7.5228705406188965</v>
      </c>
      <c r="K736" s="37">
        <v>5422.822265625</v>
      </c>
      <c r="L736" s="37">
        <v>65</v>
      </c>
      <c r="M736" s="37">
        <v>111590.91018267183</v>
      </c>
      <c r="N736" s="37">
        <v>20</v>
      </c>
      <c r="O736" s="37">
        <v>5.2624222582651453E-2</v>
      </c>
    </row>
    <row r="737" spans="2:15" x14ac:dyDescent="0.2">
      <c r="B737" s="37">
        <v>45</v>
      </c>
      <c r="C737" s="37">
        <v>7.5186800956726074</v>
      </c>
      <c r="D737" s="37">
        <v>5423.44384765625</v>
      </c>
      <c r="E737" s="37">
        <v>65.100000000000009</v>
      </c>
      <c r="F737" s="37">
        <v>111603.41630215089</v>
      </c>
      <c r="G737" s="37">
        <v>20</v>
      </c>
      <c r="H737" s="37">
        <v>5.2630111763483922E-2</v>
      </c>
      <c r="I737" s="37">
        <v>45</v>
      </c>
      <c r="J737" s="37">
        <v>7.5186800956726074</v>
      </c>
      <c r="K737" s="37">
        <v>5423.44384765625</v>
      </c>
      <c r="L737" s="37">
        <v>65.100000000000009</v>
      </c>
      <c r="M737" s="37">
        <v>111603.41630193162</v>
      </c>
      <c r="N737" s="37">
        <v>20</v>
      </c>
      <c r="O737" s="37">
        <v>5.2630111782787696E-2</v>
      </c>
    </row>
    <row r="738" spans="2:15" x14ac:dyDescent="0.2">
      <c r="B738" s="37">
        <v>45</v>
      </c>
      <c r="C738" s="37">
        <v>7.5144915580749512</v>
      </c>
      <c r="D738" s="37">
        <v>5424.07470703125</v>
      </c>
      <c r="E738" s="37">
        <v>65.2</v>
      </c>
      <c r="F738" s="37">
        <v>111616.11956893909</v>
      </c>
      <c r="G738" s="37">
        <v>20</v>
      </c>
      <c r="H738" s="37">
        <v>5.2636093959389521E-2</v>
      </c>
      <c r="I738" s="37">
        <v>45</v>
      </c>
      <c r="J738" s="37">
        <v>7.5144915580749512</v>
      </c>
      <c r="K738" s="37">
        <v>5424.07470703125</v>
      </c>
      <c r="L738" s="37">
        <v>65.2</v>
      </c>
      <c r="M738" s="37">
        <v>111616.11956871981</v>
      </c>
      <c r="N738" s="37">
        <v>20</v>
      </c>
      <c r="O738" s="37">
        <v>5.2636093978695488E-2</v>
      </c>
    </row>
    <row r="739" spans="2:15" x14ac:dyDescent="0.2">
      <c r="B739" s="37">
        <v>45</v>
      </c>
      <c r="C739" s="37">
        <v>7.5102996826171875</v>
      </c>
      <c r="D739" s="37">
        <v>5424.70947265625</v>
      </c>
      <c r="E739" s="37">
        <v>65.3</v>
      </c>
      <c r="F739" s="37">
        <v>111655.67541691499</v>
      </c>
      <c r="G739" s="37">
        <v>20</v>
      </c>
      <c r="H739" s="37">
        <v>5.2654741154382997E-2</v>
      </c>
      <c r="I739" s="37">
        <v>45</v>
      </c>
      <c r="J739" s="37">
        <v>7.5102996826171875</v>
      </c>
      <c r="K739" s="37">
        <v>5424.70947265625</v>
      </c>
      <c r="L739" s="37">
        <v>65.3</v>
      </c>
      <c r="M739" s="37">
        <v>111655.68577915606</v>
      </c>
      <c r="N739" s="37">
        <v>20</v>
      </c>
      <c r="O739" s="37">
        <v>5.2654746059970357E-2</v>
      </c>
    </row>
    <row r="740" spans="2:15" x14ac:dyDescent="0.2">
      <c r="B740" s="37">
        <v>45</v>
      </c>
      <c r="C740" s="37">
        <v>7.5061001777648926</v>
      </c>
      <c r="D740" s="37">
        <v>5425.341796875</v>
      </c>
      <c r="E740" s="37">
        <v>65.400000000000006</v>
      </c>
      <c r="F740" s="37">
        <v>111668.42427993377</v>
      </c>
      <c r="G740" s="37">
        <v>20</v>
      </c>
      <c r="H740" s="37">
        <v>5.2660742064592737E-2</v>
      </c>
      <c r="I740" s="37">
        <v>45</v>
      </c>
      <c r="J740" s="37">
        <v>7.5061001777648926</v>
      </c>
      <c r="K740" s="37">
        <v>5425.341796875</v>
      </c>
      <c r="L740" s="37">
        <v>65.400000000000006</v>
      </c>
      <c r="M740" s="37">
        <v>111668.42427970457</v>
      </c>
      <c r="N740" s="37">
        <v>20</v>
      </c>
      <c r="O740" s="37">
        <v>5.2660742083903131E-2</v>
      </c>
    </row>
    <row r="741" spans="2:15" x14ac:dyDescent="0.2">
      <c r="B741" s="37">
        <v>45</v>
      </c>
      <c r="C741" s="37">
        <v>7.501887321472168</v>
      </c>
      <c r="D741" s="37">
        <v>5425.9658203125</v>
      </c>
      <c r="E741" s="37">
        <v>65.5</v>
      </c>
      <c r="F741" s="37">
        <v>111707.75836095047</v>
      </c>
      <c r="G741" s="37">
        <v>20</v>
      </c>
      <c r="H741" s="37">
        <v>5.2679287322170275E-2</v>
      </c>
      <c r="I741" s="37">
        <v>45</v>
      </c>
      <c r="J741" s="37">
        <v>7.501887321472168</v>
      </c>
      <c r="K741" s="37">
        <v>5425.9658203125</v>
      </c>
      <c r="L741" s="37">
        <v>65.5</v>
      </c>
      <c r="M741" s="37">
        <v>111707.75836071135</v>
      </c>
      <c r="N741" s="37">
        <v>20</v>
      </c>
      <c r="O741" s="37">
        <v>5.2679287341482799E-2</v>
      </c>
    </row>
    <row r="742" spans="2:15" x14ac:dyDescent="0.2">
      <c r="B742" s="37">
        <v>45</v>
      </c>
      <c r="C742" s="37">
        <v>7.4976577758789062</v>
      </c>
      <c r="D742" s="37">
        <v>5426.57763671875</v>
      </c>
      <c r="E742" s="37">
        <v>65.600000000000009</v>
      </c>
      <c r="F742" s="37">
        <v>111720.0624854292</v>
      </c>
      <c r="G742" s="37">
        <v>20</v>
      </c>
      <c r="H742" s="37">
        <v>5.2685083820052228E-2</v>
      </c>
      <c r="I742" s="37">
        <v>45</v>
      </c>
      <c r="J742" s="37">
        <v>7.4976577758789062</v>
      </c>
      <c r="K742" s="37">
        <v>5426.57763671875</v>
      </c>
      <c r="L742" s="37">
        <v>65.600000000000009</v>
      </c>
      <c r="M742" s="37">
        <v>111720.06248519012</v>
      </c>
      <c r="N742" s="37">
        <v>20</v>
      </c>
      <c r="O742" s="37">
        <v>5.2685083839366917E-2</v>
      </c>
    </row>
    <row r="743" spans="2:15" x14ac:dyDescent="0.2">
      <c r="B743" s="37">
        <v>45</v>
      </c>
      <c r="C743" s="37">
        <v>7.4934086799621582</v>
      </c>
      <c r="D743" s="37">
        <v>5427.173828125</v>
      </c>
      <c r="E743" s="37">
        <v>65.7</v>
      </c>
      <c r="F743" s="37">
        <v>111758.8472758393</v>
      </c>
      <c r="G743" s="37">
        <v>20</v>
      </c>
      <c r="H743" s="37">
        <v>5.270336974697111E-2</v>
      </c>
      <c r="I743" s="37">
        <v>45</v>
      </c>
      <c r="J743" s="37">
        <v>7.4934086799621582</v>
      </c>
      <c r="K743" s="37">
        <v>5427.173828125</v>
      </c>
      <c r="L743" s="37">
        <v>65.7</v>
      </c>
      <c r="M743" s="37">
        <v>111758.84727559035</v>
      </c>
      <c r="N743" s="37">
        <v>20</v>
      </c>
      <c r="O743" s="37">
        <v>5.2703369766287887E-2</v>
      </c>
    </row>
    <row r="744" spans="2:15" x14ac:dyDescent="0.2">
      <c r="B744" s="37">
        <v>45</v>
      </c>
      <c r="C744" s="37">
        <v>7.4891386032104492</v>
      </c>
      <c r="D744" s="37">
        <v>5427.7529296875</v>
      </c>
      <c r="E744" s="37">
        <v>65.8</v>
      </c>
      <c r="F744" s="37">
        <v>111770.49950194452</v>
      </c>
      <c r="G744" s="37">
        <v>20</v>
      </c>
      <c r="H744" s="37">
        <v>5.270885064356752E-2</v>
      </c>
      <c r="I744" s="37">
        <v>45</v>
      </c>
      <c r="J744" s="37">
        <v>7.4891386032104492</v>
      </c>
      <c r="K744" s="37">
        <v>5427.7529296875</v>
      </c>
      <c r="L744" s="37">
        <v>65.8</v>
      </c>
      <c r="M744" s="37">
        <v>111770.50995625554</v>
      </c>
      <c r="N744" s="37">
        <v>20</v>
      </c>
      <c r="O744" s="37">
        <v>5.2708855593725824E-2</v>
      </c>
    </row>
    <row r="745" spans="2:15" x14ac:dyDescent="0.2">
      <c r="B745" s="37">
        <v>45</v>
      </c>
      <c r="C745" s="37">
        <v>7.4848484992980957</v>
      </c>
      <c r="D745" s="37">
        <v>5428.31640625</v>
      </c>
      <c r="E745" s="37">
        <v>65.900000000000006</v>
      </c>
      <c r="F745" s="37">
        <v>111781.84719735442</v>
      </c>
      <c r="G745" s="37">
        <v>20</v>
      </c>
      <c r="H745" s="37">
        <v>5.2714193181475279E-2</v>
      </c>
      <c r="I745" s="37">
        <v>45</v>
      </c>
      <c r="J745" s="37">
        <v>7.4848484992980957</v>
      </c>
      <c r="K745" s="37">
        <v>5428.31640625</v>
      </c>
      <c r="L745" s="37">
        <v>65.900000000000006</v>
      </c>
      <c r="M745" s="37">
        <v>111781.84719710542</v>
      </c>
      <c r="N745" s="37">
        <v>20</v>
      </c>
      <c r="O745" s="37">
        <v>5.2714193200796032E-2</v>
      </c>
    </row>
    <row r="746" spans="2:15" x14ac:dyDescent="0.2">
      <c r="B746" s="37">
        <v>45</v>
      </c>
      <c r="C746" s="37">
        <v>7.4805397987365723</v>
      </c>
      <c r="D746" s="37">
        <v>5428.86669921875</v>
      </c>
      <c r="E746" s="37">
        <v>66</v>
      </c>
      <c r="F746" s="37">
        <v>111792.91331797413</v>
      </c>
      <c r="G746" s="37">
        <v>20</v>
      </c>
      <c r="H746" s="37">
        <v>5.2719405624777435E-2</v>
      </c>
      <c r="I746" s="37">
        <v>45</v>
      </c>
      <c r="J746" s="37">
        <v>7.4805397987365723</v>
      </c>
      <c r="K746" s="37">
        <v>5428.86669921875</v>
      </c>
      <c r="L746" s="37">
        <v>66</v>
      </c>
      <c r="M746" s="37">
        <v>111792.91331772514</v>
      </c>
      <c r="N746" s="37">
        <v>20</v>
      </c>
      <c r="O746" s="37">
        <v>5.2719405644100124E-2</v>
      </c>
    </row>
    <row r="747" spans="2:15" x14ac:dyDescent="0.2">
      <c r="B747" s="37">
        <v>45</v>
      </c>
      <c r="C747" s="37">
        <v>7.4762163162231445</v>
      </c>
      <c r="D747" s="37">
        <v>5429.40673828125</v>
      </c>
      <c r="E747" s="37">
        <v>66.100000000000009</v>
      </c>
      <c r="F747" s="37">
        <v>111803.78940122607</v>
      </c>
      <c r="G747" s="37">
        <v>20</v>
      </c>
      <c r="H747" s="37">
        <v>5.2724525627975152E-2</v>
      </c>
      <c r="I747" s="37">
        <v>45</v>
      </c>
      <c r="J747" s="37">
        <v>7.4762163162231445</v>
      </c>
      <c r="K747" s="37">
        <v>5429.40673828125</v>
      </c>
      <c r="L747" s="37">
        <v>66.100000000000009</v>
      </c>
      <c r="M747" s="37">
        <v>111803.78940097708</v>
      </c>
      <c r="N747" s="37">
        <v>20</v>
      </c>
      <c r="O747" s="37">
        <v>5.2724525647299722E-2</v>
      </c>
    </row>
    <row r="748" spans="2:15" x14ac:dyDescent="0.2">
      <c r="B748" s="37">
        <v>45</v>
      </c>
      <c r="C748" s="37">
        <v>7.4718823432922363</v>
      </c>
      <c r="D748" s="37">
        <v>5429.94287109375</v>
      </c>
      <c r="E748" s="37">
        <v>66.2</v>
      </c>
      <c r="F748" s="37">
        <v>111814.56601084516</v>
      </c>
      <c r="G748" s="37">
        <v>20</v>
      </c>
      <c r="H748" s="37">
        <v>5.2729598686537968E-2</v>
      </c>
      <c r="I748" s="37">
        <v>45</v>
      </c>
      <c r="J748" s="37">
        <v>7.4718823432922363</v>
      </c>
      <c r="K748" s="37">
        <v>5429.94287109375</v>
      </c>
      <c r="L748" s="37">
        <v>66.2</v>
      </c>
      <c r="M748" s="37">
        <v>111814.56601059622</v>
      </c>
      <c r="N748" s="37">
        <v>20</v>
      </c>
      <c r="O748" s="37">
        <v>5.2729598705864432E-2</v>
      </c>
    </row>
    <row r="749" spans="2:15" x14ac:dyDescent="0.2">
      <c r="B749" s="37">
        <v>45</v>
      </c>
      <c r="C749" s="37">
        <v>7.4675426483154297</v>
      </c>
      <c r="D749" s="37">
        <v>5430.48046875</v>
      </c>
      <c r="E749" s="37">
        <v>66.3</v>
      </c>
      <c r="F749" s="37">
        <v>111852.17739424978</v>
      </c>
      <c r="G749" s="37">
        <v>20</v>
      </c>
      <c r="H749" s="37">
        <v>5.2747328289921215E-2</v>
      </c>
      <c r="I749" s="37">
        <v>45</v>
      </c>
      <c r="J749" s="37">
        <v>7.4675426483154297</v>
      </c>
      <c r="K749" s="37">
        <v>5430.48046875</v>
      </c>
      <c r="L749" s="37">
        <v>66.3</v>
      </c>
      <c r="M749" s="37">
        <v>111852.17739399089</v>
      </c>
      <c r="N749" s="37">
        <v>20</v>
      </c>
      <c r="O749" s="37">
        <v>5.2747328309249525E-2</v>
      </c>
    </row>
    <row r="750" spans="2:15" x14ac:dyDescent="0.2">
      <c r="B750" s="37">
        <v>45</v>
      </c>
      <c r="C750" s="37">
        <v>7.4632015228271484</v>
      </c>
      <c r="D750" s="37">
        <v>5431.025390625</v>
      </c>
      <c r="E750" s="37">
        <v>66.400000000000006</v>
      </c>
      <c r="F750" s="37">
        <v>111836.36744316721</v>
      </c>
      <c r="G750" s="37">
        <v>20</v>
      </c>
      <c r="H750" s="37">
        <v>5.2739861856906295E-2</v>
      </c>
      <c r="I750" s="37">
        <v>45</v>
      </c>
      <c r="J750" s="37">
        <v>7.4632015228271484</v>
      </c>
      <c r="K750" s="37">
        <v>5431.025390625</v>
      </c>
      <c r="L750" s="37">
        <v>66.400000000000006</v>
      </c>
      <c r="M750" s="37">
        <v>111836.36744291827</v>
      </c>
      <c r="N750" s="37">
        <v>20</v>
      </c>
      <c r="O750" s="37">
        <v>5.2739861876236534E-2</v>
      </c>
    </row>
    <row r="751" spans="2:15" x14ac:dyDescent="0.2">
      <c r="B751" s="37">
        <v>45</v>
      </c>
      <c r="C751" s="37">
        <v>7.4588637351989746</v>
      </c>
      <c r="D751" s="37">
        <v>5431.58251953125</v>
      </c>
      <c r="E751" s="37">
        <v>66.5</v>
      </c>
      <c r="F751" s="37">
        <v>111847.56648255403</v>
      </c>
      <c r="G751" s="37">
        <v>20</v>
      </c>
      <c r="H751" s="37">
        <v>5.2745134167887703E-2</v>
      </c>
      <c r="I751" s="37">
        <v>45</v>
      </c>
      <c r="J751" s="37">
        <v>7.4588637351989746</v>
      </c>
      <c r="K751" s="37">
        <v>5431.58251953125</v>
      </c>
      <c r="L751" s="37">
        <v>66.5</v>
      </c>
      <c r="M751" s="37">
        <v>111847.56648230508</v>
      </c>
      <c r="N751" s="37">
        <v>20</v>
      </c>
      <c r="O751" s="37">
        <v>5.2745134187219871E-2</v>
      </c>
    </row>
    <row r="752" spans="2:15" x14ac:dyDescent="0.2">
      <c r="B752" s="37">
        <v>45</v>
      </c>
      <c r="C752" s="37">
        <v>7.4545321464538574</v>
      </c>
      <c r="D752" s="37">
        <v>5432.15576171875</v>
      </c>
      <c r="E752" s="37">
        <v>66.600000000000009</v>
      </c>
      <c r="F752" s="37">
        <v>111859.09467888101</v>
      </c>
      <c r="G752" s="37">
        <v>20</v>
      </c>
      <c r="H752" s="37">
        <v>5.2750564330432077E-2</v>
      </c>
      <c r="I752" s="37">
        <v>45</v>
      </c>
      <c r="J752" s="37">
        <v>7.4545321464538574</v>
      </c>
      <c r="K752" s="37">
        <v>5432.15576171875</v>
      </c>
      <c r="L752" s="37">
        <v>66.600000000000009</v>
      </c>
      <c r="M752" s="37">
        <v>111859.09467863203</v>
      </c>
      <c r="N752" s="37">
        <v>20</v>
      </c>
      <c r="O752" s="37">
        <v>5.275056434976623E-2</v>
      </c>
    </row>
    <row r="753" spans="2:15" x14ac:dyDescent="0.2">
      <c r="B753" s="37">
        <v>45</v>
      </c>
      <c r="C753" s="37">
        <v>7.4502086639404297</v>
      </c>
      <c r="D753" s="37">
        <v>5432.7470703125</v>
      </c>
      <c r="E753" s="37">
        <v>66.7</v>
      </c>
      <c r="F753" s="37">
        <v>111870.99732116095</v>
      </c>
      <c r="G753" s="37">
        <v>20</v>
      </c>
      <c r="H753" s="37">
        <v>5.275616599230052E-2</v>
      </c>
      <c r="I753" s="37">
        <v>45</v>
      </c>
      <c r="J753" s="37">
        <v>7.4502086639404297</v>
      </c>
      <c r="K753" s="37">
        <v>5432.7470703125</v>
      </c>
      <c r="L753" s="37">
        <v>66.7</v>
      </c>
      <c r="M753" s="37">
        <v>111870.99732091201</v>
      </c>
      <c r="N753" s="37">
        <v>20</v>
      </c>
      <c r="O753" s="37">
        <v>5.2756166011636768E-2</v>
      </c>
    </row>
    <row r="754" spans="2:15" x14ac:dyDescent="0.2">
      <c r="B754" s="37">
        <v>45</v>
      </c>
      <c r="C754" s="37">
        <v>7.4458928108215332</v>
      </c>
      <c r="D754" s="37">
        <v>5433.3564453125</v>
      </c>
      <c r="E754" s="37">
        <v>66.8</v>
      </c>
      <c r="F754" s="37">
        <v>111856.47379781494</v>
      </c>
      <c r="G754" s="37">
        <v>20</v>
      </c>
      <c r="H754" s="37">
        <v>5.2749306381740683E-2</v>
      </c>
      <c r="I754" s="37">
        <v>45</v>
      </c>
      <c r="J754" s="37">
        <v>7.4458928108215332</v>
      </c>
      <c r="K754" s="37">
        <v>5433.3564453125</v>
      </c>
      <c r="L754" s="37">
        <v>66.8</v>
      </c>
      <c r="M754" s="37">
        <v>111856.47379757582</v>
      </c>
      <c r="N754" s="37">
        <v>20</v>
      </c>
      <c r="O754" s="37">
        <v>5.2749306401079048E-2</v>
      </c>
    </row>
    <row r="755" spans="2:15" x14ac:dyDescent="0.2">
      <c r="B755" s="37">
        <v>45</v>
      </c>
      <c r="C755" s="37">
        <v>7.4415831565856934</v>
      </c>
      <c r="D755" s="37">
        <v>5433.982421875</v>
      </c>
      <c r="E755" s="37">
        <v>66.900000000000006</v>
      </c>
      <c r="F755" s="37">
        <v>111869.06850420528</v>
      </c>
      <c r="G755" s="37">
        <v>20</v>
      </c>
      <c r="H755" s="37">
        <v>5.2755237097234946E-2</v>
      </c>
      <c r="I755" s="37">
        <v>45</v>
      </c>
      <c r="J755" s="37">
        <v>7.4415831565856934</v>
      </c>
      <c r="K755" s="37">
        <v>5433.982421875</v>
      </c>
      <c r="L755" s="37">
        <v>66.900000000000006</v>
      </c>
      <c r="M755" s="37">
        <v>111869.06850396615</v>
      </c>
      <c r="N755" s="37">
        <v>20</v>
      </c>
      <c r="O755" s="37">
        <v>5.2755237116575482E-2</v>
      </c>
    </row>
    <row r="756" spans="2:15" x14ac:dyDescent="0.2">
      <c r="B756" s="37">
        <v>45</v>
      </c>
      <c r="C756" s="37">
        <v>7.4372773170471191</v>
      </c>
      <c r="D756" s="37">
        <v>5434.62060546875</v>
      </c>
      <c r="E756" s="37">
        <v>67</v>
      </c>
      <c r="F756" s="37">
        <v>111908.6823925174</v>
      </c>
      <c r="G756" s="37">
        <v>20</v>
      </c>
      <c r="H756" s="37">
        <v>5.277391141186373E-2</v>
      </c>
      <c r="I756" s="37">
        <v>45</v>
      </c>
      <c r="J756" s="37">
        <v>7.4372773170471191</v>
      </c>
      <c r="K756" s="37">
        <v>5434.62060546875</v>
      </c>
      <c r="L756" s="37">
        <v>67</v>
      </c>
      <c r="M756" s="37">
        <v>111908.6823922684</v>
      </c>
      <c r="N756" s="37">
        <v>20</v>
      </c>
      <c r="O756" s="37">
        <v>5.2773911431206508E-2</v>
      </c>
    </row>
    <row r="757" spans="2:15" x14ac:dyDescent="0.2">
      <c r="B757" s="37">
        <v>45</v>
      </c>
      <c r="C757" s="37">
        <v>7.4329705238342285</v>
      </c>
      <c r="D757" s="37">
        <v>5435.267578125</v>
      </c>
      <c r="E757" s="37">
        <v>67.100000000000009</v>
      </c>
      <c r="F757" s="37">
        <v>111868.14257640185</v>
      </c>
      <c r="G757" s="37">
        <v>20</v>
      </c>
      <c r="H757" s="37">
        <v>5.2754775910815219E-2</v>
      </c>
      <c r="I757" s="37">
        <v>45</v>
      </c>
      <c r="J757" s="37">
        <v>7.4329705238342285</v>
      </c>
      <c r="K757" s="37">
        <v>5435.267578125</v>
      </c>
      <c r="L757" s="37">
        <v>67.100000000000009</v>
      </c>
      <c r="M757" s="37">
        <v>111868.14257617255</v>
      </c>
      <c r="N757" s="37">
        <v>20</v>
      </c>
      <c r="O757" s="37">
        <v>5.2754775930160223E-2</v>
      </c>
    </row>
    <row r="758" spans="2:15" x14ac:dyDescent="0.2">
      <c r="B758" s="37">
        <v>45</v>
      </c>
      <c r="C758" s="37">
        <v>7.4286580085754395</v>
      </c>
      <c r="D758" s="37">
        <v>5435.91650390625</v>
      </c>
      <c r="E758" s="37">
        <v>67.2</v>
      </c>
      <c r="F758" s="37">
        <v>111854.40396237488</v>
      </c>
      <c r="G758" s="37">
        <v>20</v>
      </c>
      <c r="H758" s="37">
        <v>5.2748286646678008E-2</v>
      </c>
      <c r="I758" s="37">
        <v>45</v>
      </c>
      <c r="J758" s="37">
        <v>7.4286580085754395</v>
      </c>
      <c r="K758" s="37">
        <v>5435.91650390625</v>
      </c>
      <c r="L758" s="37">
        <v>67.2</v>
      </c>
      <c r="M758" s="37">
        <v>111854.40396215553</v>
      </c>
      <c r="N758" s="37">
        <v>20</v>
      </c>
      <c r="O758" s="37">
        <v>5.274828666602531E-2</v>
      </c>
    </row>
    <row r="759" spans="2:15" x14ac:dyDescent="0.2">
      <c r="B759" s="37">
        <v>45</v>
      </c>
      <c r="C759" s="37">
        <v>7.4243350028991699</v>
      </c>
      <c r="D759" s="37">
        <v>5436.5625</v>
      </c>
      <c r="E759" s="37">
        <v>67.3</v>
      </c>
      <c r="F759" s="37">
        <v>111867.40655166146</v>
      </c>
      <c r="G759" s="37">
        <v>20</v>
      </c>
      <c r="H759" s="37">
        <v>5.2754412398928655E-2</v>
      </c>
      <c r="I759" s="37">
        <v>45</v>
      </c>
      <c r="J759" s="37">
        <v>7.4243350028991699</v>
      </c>
      <c r="K759" s="37">
        <v>5436.5625</v>
      </c>
      <c r="L759" s="37">
        <v>67.3</v>
      </c>
      <c r="M759" s="37">
        <v>111867.40655144207</v>
      </c>
      <c r="N759" s="37">
        <v>20</v>
      </c>
      <c r="O759" s="37">
        <v>5.2754412418278204E-2</v>
      </c>
    </row>
    <row r="760" spans="2:15" x14ac:dyDescent="0.2">
      <c r="B760" s="37">
        <v>45</v>
      </c>
      <c r="C760" s="37">
        <v>7.4199972152709961</v>
      </c>
      <c r="D760" s="37">
        <v>5437.2001953125</v>
      </c>
      <c r="E760" s="37">
        <v>67.400000000000006</v>
      </c>
      <c r="F760" s="37">
        <v>111880.22639781774</v>
      </c>
      <c r="G760" s="37">
        <v>20</v>
      </c>
      <c r="H760" s="37">
        <v>5.2760449248280959E-2</v>
      </c>
      <c r="I760" s="37">
        <v>45</v>
      </c>
      <c r="J760" s="37">
        <v>7.4199972152709961</v>
      </c>
      <c r="K760" s="37">
        <v>5437.2001953125</v>
      </c>
      <c r="L760" s="37">
        <v>67.400000000000006</v>
      </c>
      <c r="M760" s="37">
        <v>111880.22639759838</v>
      </c>
      <c r="N760" s="37">
        <v>20</v>
      </c>
      <c r="O760" s="37">
        <v>5.2760449267632743E-2</v>
      </c>
    </row>
    <row r="761" spans="2:15" x14ac:dyDescent="0.2">
      <c r="B761" s="37">
        <v>45</v>
      </c>
      <c r="C761" s="37">
        <v>7.4156408309936523</v>
      </c>
      <c r="D761" s="37">
        <v>5437.82470703125</v>
      </c>
      <c r="E761" s="37">
        <v>67.5</v>
      </c>
      <c r="F761" s="37">
        <v>111839.22898998878</v>
      </c>
      <c r="G761" s="37">
        <v>20</v>
      </c>
      <c r="H761" s="37">
        <v>5.2741100552449752E-2</v>
      </c>
      <c r="I761" s="37">
        <v>45</v>
      </c>
      <c r="J761" s="37">
        <v>7.4156408309936523</v>
      </c>
      <c r="K761" s="37">
        <v>5437.82470703125</v>
      </c>
      <c r="L761" s="37">
        <v>67.5</v>
      </c>
      <c r="M761" s="37">
        <v>111839.22898978922</v>
      </c>
      <c r="N761" s="37">
        <v>20</v>
      </c>
      <c r="O761" s="37">
        <v>5.2741100571803749E-2</v>
      </c>
    </row>
    <row r="762" spans="2:15" x14ac:dyDescent="0.2">
      <c r="B762" s="37">
        <v>45</v>
      </c>
      <c r="C762" s="37">
        <v>7.4112634658813477</v>
      </c>
      <c r="D762" s="37">
        <v>5438.43310546875</v>
      </c>
      <c r="E762" s="37">
        <v>67.600000000000009</v>
      </c>
      <c r="F762" s="37">
        <v>111851.48092170645</v>
      </c>
      <c r="G762" s="37">
        <v>20</v>
      </c>
      <c r="H762" s="37">
        <v>5.2746869423775204E-2</v>
      </c>
      <c r="I762" s="37">
        <v>45</v>
      </c>
      <c r="J762" s="37">
        <v>7.4112634658813477</v>
      </c>
      <c r="K762" s="37">
        <v>5438.43310546875</v>
      </c>
      <c r="L762" s="37">
        <v>67.600000000000009</v>
      </c>
      <c r="M762" s="37">
        <v>111851.48092150682</v>
      </c>
      <c r="N762" s="37">
        <v>20</v>
      </c>
      <c r="O762" s="37">
        <v>5.2746869443131304E-2</v>
      </c>
    </row>
    <row r="763" spans="2:15" x14ac:dyDescent="0.2">
      <c r="B763" s="37">
        <v>45</v>
      </c>
      <c r="C763" s="37">
        <v>7.4068646430969238</v>
      </c>
      <c r="D763" s="37">
        <v>5439.02490234375</v>
      </c>
      <c r="E763" s="37">
        <v>67.7</v>
      </c>
      <c r="F763" s="37">
        <v>111836.58780599592</v>
      </c>
      <c r="G763" s="37">
        <v>20</v>
      </c>
      <c r="H763" s="37">
        <v>5.2739832666148137E-2</v>
      </c>
      <c r="I763" s="37">
        <v>45</v>
      </c>
      <c r="J763" s="37">
        <v>7.4068646430969238</v>
      </c>
      <c r="K763" s="37">
        <v>5439.02490234375</v>
      </c>
      <c r="L763" s="37">
        <v>67.7</v>
      </c>
      <c r="M763" s="37">
        <v>111836.58780580619</v>
      </c>
      <c r="N763" s="37">
        <v>20</v>
      </c>
      <c r="O763" s="37">
        <v>5.2739832685506305E-2</v>
      </c>
    </row>
    <row r="764" spans="2:15" x14ac:dyDescent="0.2">
      <c r="B764" s="37">
        <v>45</v>
      </c>
      <c r="C764" s="37">
        <v>7.4024448394775391</v>
      </c>
      <c r="D764" s="37">
        <v>5439.60107421875</v>
      </c>
      <c r="E764" s="37">
        <v>67.8</v>
      </c>
      <c r="F764" s="37">
        <v>111848.19137264127</v>
      </c>
      <c r="G764" s="37">
        <v>20</v>
      </c>
      <c r="H764" s="37">
        <v>5.2745295605868728E-2</v>
      </c>
      <c r="I764" s="37">
        <v>45</v>
      </c>
      <c r="J764" s="37">
        <v>7.4024448394775391</v>
      </c>
      <c r="K764" s="37">
        <v>5439.60107421875</v>
      </c>
      <c r="L764" s="37">
        <v>67.8</v>
      </c>
      <c r="M764" s="37">
        <v>111848.19137245153</v>
      </c>
      <c r="N764" s="37">
        <v>20</v>
      </c>
      <c r="O764" s="37">
        <v>5.2745295625228915E-2</v>
      </c>
    </row>
    <row r="765" spans="2:15" x14ac:dyDescent="0.2">
      <c r="B765" s="37">
        <v>45</v>
      </c>
      <c r="C765" s="37">
        <v>7.3980069160461426</v>
      </c>
      <c r="D765" s="37">
        <v>5440.16455078125</v>
      </c>
      <c r="E765" s="37">
        <v>67.900000000000006</v>
      </c>
      <c r="F765" s="37">
        <v>111832.722921564</v>
      </c>
      <c r="G765" s="37">
        <v>20</v>
      </c>
      <c r="H765" s="37">
        <v>5.2737989991274568E-2</v>
      </c>
      <c r="I765" s="37">
        <v>45</v>
      </c>
      <c r="J765" s="37">
        <v>7.3980069160461426</v>
      </c>
      <c r="K765" s="37">
        <v>5440.16455078125</v>
      </c>
      <c r="L765" s="37">
        <v>67.900000000000006</v>
      </c>
      <c r="M765" s="37">
        <v>111832.73386109599</v>
      </c>
      <c r="N765" s="37">
        <v>20</v>
      </c>
      <c r="O765" s="37">
        <v>5.2737995170353998E-2</v>
      </c>
    </row>
    <row r="766" spans="2:15" x14ac:dyDescent="0.2">
      <c r="B766" s="37">
        <v>45</v>
      </c>
      <c r="C766" s="37">
        <v>7.3935542106628418</v>
      </c>
      <c r="D766" s="37">
        <v>5440.7197265625</v>
      </c>
      <c r="E766" s="37">
        <v>68</v>
      </c>
      <c r="F766" s="37">
        <v>111817.12064897348</v>
      </c>
      <c r="G766" s="37">
        <v>20</v>
      </c>
      <c r="H766" s="37">
        <v>5.2730615831111355E-2</v>
      </c>
      <c r="I766" s="37">
        <v>45</v>
      </c>
      <c r="J766" s="37">
        <v>7.3935542106628418</v>
      </c>
      <c r="K766" s="37">
        <v>5440.7197265625</v>
      </c>
      <c r="L766" s="37">
        <v>68</v>
      </c>
      <c r="M766" s="37">
        <v>111817.12064880342</v>
      </c>
      <c r="N766" s="37">
        <v>20</v>
      </c>
      <c r="O766" s="37">
        <v>5.2730615850475407E-2</v>
      </c>
    </row>
    <row r="767" spans="2:15" x14ac:dyDescent="0.2">
      <c r="B767" s="37">
        <v>45</v>
      </c>
      <c r="C767" s="37">
        <v>7.3890914916992187</v>
      </c>
      <c r="D767" s="37">
        <v>5441.271484375</v>
      </c>
      <c r="E767" s="37">
        <v>68.100000000000009</v>
      </c>
      <c r="F767" s="37">
        <v>111801.4381172232</v>
      </c>
      <c r="G767" s="37">
        <v>20</v>
      </c>
      <c r="H767" s="37">
        <v>5.2723209269861633E-2</v>
      </c>
      <c r="I767" s="37">
        <v>45</v>
      </c>
      <c r="J767" s="37">
        <v>7.3890914916992187</v>
      </c>
      <c r="K767" s="37">
        <v>5441.271484375</v>
      </c>
      <c r="L767" s="37">
        <v>68.100000000000009</v>
      </c>
      <c r="M767" s="37">
        <v>111801.43811706307</v>
      </c>
      <c r="N767" s="37">
        <v>20</v>
      </c>
      <c r="O767" s="37">
        <v>5.2723209289227635E-2</v>
      </c>
    </row>
    <row r="768" spans="2:15" x14ac:dyDescent="0.2">
      <c r="B768" s="37">
        <v>45</v>
      </c>
      <c r="C768" s="37">
        <v>7.3846235275268555</v>
      </c>
      <c r="D768" s="37">
        <v>5441.82568359375</v>
      </c>
      <c r="E768" s="37">
        <v>68.2</v>
      </c>
      <c r="F768" s="37">
        <v>111812.59956282249</v>
      </c>
      <c r="G768" s="37">
        <v>20</v>
      </c>
      <c r="H768" s="37">
        <v>5.2728463550304583E-2</v>
      </c>
      <c r="I768" s="37">
        <v>45</v>
      </c>
      <c r="J768" s="37">
        <v>7.3846235275268555</v>
      </c>
      <c r="K768" s="37">
        <v>5441.82568359375</v>
      </c>
      <c r="L768" s="37">
        <v>68.2</v>
      </c>
      <c r="M768" s="37">
        <v>111812.59956266239</v>
      </c>
      <c r="N768" s="37">
        <v>20</v>
      </c>
      <c r="O768" s="37">
        <v>5.2728463569672535E-2</v>
      </c>
    </row>
    <row r="769" spans="2:15" x14ac:dyDescent="0.2">
      <c r="B769" s="37">
        <v>45</v>
      </c>
      <c r="C769" s="37">
        <v>7.3801555633544922</v>
      </c>
      <c r="D769" s="37">
        <v>5442.38818359375</v>
      </c>
      <c r="E769" s="37">
        <v>68.3</v>
      </c>
      <c r="F769" s="37">
        <v>111797.11125912111</v>
      </c>
      <c r="G769" s="37">
        <v>20</v>
      </c>
      <c r="H769" s="37">
        <v>5.2721148546692305E-2</v>
      </c>
      <c r="I769" s="37">
        <v>45</v>
      </c>
      <c r="J769" s="37">
        <v>7.3801555633544922</v>
      </c>
      <c r="K769" s="37">
        <v>5442.38818359375</v>
      </c>
      <c r="L769" s="37">
        <v>68.3</v>
      </c>
      <c r="M769" s="37">
        <v>111797.11125897092</v>
      </c>
      <c r="N769" s="37">
        <v>20</v>
      </c>
      <c r="O769" s="37">
        <v>5.2721148566062227E-2</v>
      </c>
    </row>
    <row r="770" spans="2:15" x14ac:dyDescent="0.2">
      <c r="B770" s="37">
        <v>45</v>
      </c>
      <c r="C770" s="37">
        <v>7.3756914138793945</v>
      </c>
      <c r="D770" s="37">
        <v>5442.96337890625</v>
      </c>
      <c r="E770" s="37">
        <v>68.400000000000006</v>
      </c>
      <c r="F770" s="37">
        <v>111808.68434518133</v>
      </c>
      <c r="G770" s="37">
        <v>20</v>
      </c>
      <c r="H770" s="37">
        <v>5.2726597003451101E-2</v>
      </c>
      <c r="I770" s="37">
        <v>45</v>
      </c>
      <c r="J770" s="37">
        <v>7.3756914138793945</v>
      </c>
      <c r="K770" s="37">
        <v>5442.96337890625</v>
      </c>
      <c r="L770" s="37">
        <v>68.400000000000006</v>
      </c>
      <c r="M770" s="37">
        <v>111808.68434503106</v>
      </c>
      <c r="N770" s="37">
        <v>20</v>
      </c>
      <c r="O770" s="37">
        <v>5.2726597022823007E-2</v>
      </c>
    </row>
    <row r="771" spans="2:15" x14ac:dyDescent="0.2">
      <c r="B771" s="37">
        <v>45</v>
      </c>
      <c r="C771" s="37">
        <v>7.3712339401245117</v>
      </c>
      <c r="D771" s="37">
        <v>5443.5546875</v>
      </c>
      <c r="E771" s="37">
        <v>68.5</v>
      </c>
      <c r="F771" s="37">
        <v>111793.80336575094</v>
      </c>
      <c r="G771" s="37">
        <v>20</v>
      </c>
      <c r="H771" s="37">
        <v>5.2719565780379812E-2</v>
      </c>
      <c r="I771" s="37">
        <v>45</v>
      </c>
      <c r="J771" s="37">
        <v>7.3712339401245117</v>
      </c>
      <c r="K771" s="37">
        <v>5443.5546875</v>
      </c>
      <c r="L771" s="37">
        <v>68.5</v>
      </c>
      <c r="M771" s="37">
        <v>111793.79241664523</v>
      </c>
      <c r="N771" s="37">
        <v>20</v>
      </c>
      <c r="O771" s="37">
        <v>5.2719560634580845E-2</v>
      </c>
    </row>
    <row r="772" spans="2:15" x14ac:dyDescent="0.2">
      <c r="B772" s="37">
        <v>45</v>
      </c>
      <c r="C772" s="37">
        <v>7.3667855262756348</v>
      </c>
      <c r="D772" s="37">
        <v>5444.16455078125</v>
      </c>
      <c r="E772" s="37">
        <v>68.600000000000009</v>
      </c>
      <c r="F772" s="37">
        <v>111779.30196834698</v>
      </c>
      <c r="G772" s="37">
        <v>20</v>
      </c>
      <c r="H772" s="37">
        <v>5.2712710624290199E-2</v>
      </c>
      <c r="I772" s="37">
        <v>45</v>
      </c>
      <c r="J772" s="37">
        <v>7.3667855262756348</v>
      </c>
      <c r="K772" s="37">
        <v>5444.16455078125</v>
      </c>
      <c r="L772" s="37">
        <v>68.600000000000009</v>
      </c>
      <c r="M772" s="37">
        <v>111779.30196821644</v>
      </c>
      <c r="N772" s="37">
        <v>20</v>
      </c>
      <c r="O772" s="37">
        <v>5.2712710643666297E-2</v>
      </c>
    </row>
    <row r="773" spans="2:15" x14ac:dyDescent="0.2">
      <c r="B773" s="37">
        <v>45</v>
      </c>
      <c r="C773" s="37">
        <v>7.3623447418212891</v>
      </c>
      <c r="D773" s="37">
        <v>5444.7919921875</v>
      </c>
      <c r="E773" s="37">
        <v>68.7</v>
      </c>
      <c r="F773" s="37">
        <v>111765.13107898289</v>
      </c>
      <c r="G773" s="37">
        <v>20</v>
      </c>
      <c r="H773" s="37">
        <v>5.2706017246131463E-2</v>
      </c>
      <c r="I773" s="37">
        <v>45</v>
      </c>
      <c r="J773" s="37">
        <v>7.3623447418212891</v>
      </c>
      <c r="K773" s="37">
        <v>5444.7919921875</v>
      </c>
      <c r="L773" s="37">
        <v>68.7</v>
      </c>
      <c r="M773" s="37">
        <v>111765.13107886228</v>
      </c>
      <c r="N773" s="37">
        <v>20</v>
      </c>
      <c r="O773" s="37">
        <v>5.2706017265509768E-2</v>
      </c>
    </row>
    <row r="774" spans="2:15" x14ac:dyDescent="0.2">
      <c r="B774" s="37">
        <v>45</v>
      </c>
      <c r="C774" s="37">
        <v>7.3579111099243164</v>
      </c>
      <c r="D774" s="37">
        <v>5445.43505859375</v>
      </c>
      <c r="E774" s="37">
        <v>68.800000000000011</v>
      </c>
      <c r="F774" s="37">
        <v>111804.84268740151</v>
      </c>
      <c r="G774" s="37">
        <v>20</v>
      </c>
      <c r="H774" s="37">
        <v>5.2724737165738424E-2</v>
      </c>
      <c r="I774" s="37">
        <v>45</v>
      </c>
      <c r="J774" s="37">
        <v>7.3579111099243164</v>
      </c>
      <c r="K774" s="37">
        <v>5445.43505859375</v>
      </c>
      <c r="L774" s="37">
        <v>68.800000000000011</v>
      </c>
      <c r="M774" s="37">
        <v>111804.84268727104</v>
      </c>
      <c r="N774" s="37">
        <v>20</v>
      </c>
      <c r="O774" s="37">
        <v>5.2724737185118983E-2</v>
      </c>
    </row>
    <row r="775" spans="2:15" x14ac:dyDescent="0.2">
      <c r="B775" s="37">
        <v>45</v>
      </c>
      <c r="C775" s="37">
        <v>7.3534812927246094</v>
      </c>
      <c r="D775" s="37">
        <v>5446.0908203125</v>
      </c>
      <c r="E775" s="37">
        <v>68.900000000000006</v>
      </c>
      <c r="F775" s="37">
        <v>111818.0415882579</v>
      </c>
      <c r="G775" s="37">
        <v>20</v>
      </c>
      <c r="H775" s="37">
        <v>5.2730955548089598E-2</v>
      </c>
      <c r="I775" s="37">
        <v>45</v>
      </c>
      <c r="J775" s="37">
        <v>7.3534812927246094</v>
      </c>
      <c r="K775" s="37">
        <v>5446.0908203125</v>
      </c>
      <c r="L775" s="37">
        <v>68.900000000000006</v>
      </c>
      <c r="M775" s="37">
        <v>111818.04158812735</v>
      </c>
      <c r="N775" s="37">
        <v>20</v>
      </c>
      <c r="O775" s="37">
        <v>5.2730955567472412E-2</v>
      </c>
    </row>
    <row r="776" spans="2:15" x14ac:dyDescent="0.2">
      <c r="B776" s="37">
        <v>45</v>
      </c>
      <c r="C776" s="37">
        <v>7.3490509986877441</v>
      </c>
      <c r="D776" s="37">
        <v>5446.7529296875</v>
      </c>
      <c r="E776" s="37">
        <v>69</v>
      </c>
      <c r="F776" s="37">
        <v>111831.36330245243</v>
      </c>
      <c r="G776" s="37">
        <v>20</v>
      </c>
      <c r="H776" s="37">
        <v>5.2737228906118171E-2</v>
      </c>
      <c r="I776" s="37">
        <v>45</v>
      </c>
      <c r="J776" s="37">
        <v>7.3490509986877441</v>
      </c>
      <c r="K776" s="37">
        <v>5446.7529296875</v>
      </c>
      <c r="L776" s="37">
        <v>69</v>
      </c>
      <c r="M776" s="37">
        <v>111831.3633023219</v>
      </c>
      <c r="N776" s="37">
        <v>20</v>
      </c>
      <c r="O776" s="37">
        <v>5.2737228925503303E-2</v>
      </c>
    </row>
    <row r="777" spans="2:15" x14ac:dyDescent="0.2">
      <c r="B777" s="37">
        <v>45</v>
      </c>
      <c r="C777" s="37">
        <v>7.3446154594421387</v>
      </c>
      <c r="D777" s="37">
        <v>5447.4169921875</v>
      </c>
      <c r="E777" s="37">
        <v>69.100000000000009</v>
      </c>
      <c r="F777" s="37">
        <v>111817.92918648667</v>
      </c>
      <c r="G777" s="37">
        <v>20</v>
      </c>
      <c r="H777" s="37">
        <v>5.273088297943597E-2</v>
      </c>
      <c r="I777" s="37">
        <v>45</v>
      </c>
      <c r="J777" s="37">
        <v>7.3446154594421387</v>
      </c>
      <c r="K777" s="37">
        <v>5447.4169921875</v>
      </c>
      <c r="L777" s="37">
        <v>69.100000000000009</v>
      </c>
      <c r="M777" s="37">
        <v>111817.92918636603</v>
      </c>
      <c r="N777" s="37">
        <v>20</v>
      </c>
      <c r="O777" s="37">
        <v>5.2730882998823426E-2</v>
      </c>
    </row>
    <row r="778" spans="2:15" x14ac:dyDescent="0.2">
      <c r="B778" s="37">
        <v>45</v>
      </c>
      <c r="C778" s="37">
        <v>7.3401703834533691</v>
      </c>
      <c r="D778" s="37">
        <v>5448.07666015625</v>
      </c>
      <c r="E778" s="37">
        <v>69.2</v>
      </c>
      <c r="F778" s="37">
        <v>111831.20769551158</v>
      </c>
      <c r="G778" s="37">
        <v>20</v>
      </c>
      <c r="H778" s="37">
        <v>5.2737133061433669E-2</v>
      </c>
      <c r="I778" s="37">
        <v>45</v>
      </c>
      <c r="J778" s="37">
        <v>7.3401703834533691</v>
      </c>
      <c r="K778" s="37">
        <v>5448.07666015625</v>
      </c>
      <c r="L778" s="37">
        <v>69.2</v>
      </c>
      <c r="M778" s="37">
        <v>111831.20769539091</v>
      </c>
      <c r="N778" s="37">
        <v>20</v>
      </c>
      <c r="O778" s="37">
        <v>5.2737133080823409E-2</v>
      </c>
    </row>
    <row r="779" spans="2:15" x14ac:dyDescent="0.2">
      <c r="B779" s="37">
        <v>45</v>
      </c>
      <c r="C779" s="37">
        <v>7.3357110023498535</v>
      </c>
      <c r="D779" s="37">
        <v>5448.7275390625</v>
      </c>
      <c r="E779" s="37">
        <v>69.300000000000011</v>
      </c>
      <c r="F779" s="37">
        <v>111844.30352828866</v>
      </c>
      <c r="G779" s="37">
        <v>20</v>
      </c>
      <c r="H779" s="37">
        <v>5.2743299799521769E-2</v>
      </c>
      <c r="I779" s="37">
        <v>45</v>
      </c>
      <c r="J779" s="37">
        <v>7.3357110023498535</v>
      </c>
      <c r="K779" s="37">
        <v>5448.7275390625</v>
      </c>
      <c r="L779" s="37">
        <v>69.300000000000011</v>
      </c>
      <c r="M779" s="37">
        <v>111844.30352816802</v>
      </c>
      <c r="N779" s="37">
        <v>20</v>
      </c>
      <c r="O779" s="37">
        <v>5.2743299818913798E-2</v>
      </c>
    </row>
    <row r="780" spans="2:15" x14ac:dyDescent="0.2">
      <c r="B780" s="37">
        <v>45</v>
      </c>
      <c r="C780" s="37">
        <v>7.3312344551086426</v>
      </c>
      <c r="D780" s="37">
        <v>5449.36474609375</v>
      </c>
      <c r="E780" s="37">
        <v>69.400000000000006</v>
      </c>
      <c r="F780" s="37">
        <v>111830.34549631194</v>
      </c>
      <c r="G780" s="37">
        <v>20</v>
      </c>
      <c r="H780" s="37">
        <v>5.2736709454664722E-2</v>
      </c>
      <c r="I780" s="37">
        <v>45</v>
      </c>
      <c r="J780" s="37">
        <v>7.3312344551086426</v>
      </c>
      <c r="K780" s="37">
        <v>5449.36474609375</v>
      </c>
      <c r="L780" s="37">
        <v>69.400000000000006</v>
      </c>
      <c r="M780" s="37">
        <v>111830.34549620119</v>
      </c>
      <c r="N780" s="37">
        <v>20</v>
      </c>
      <c r="O780" s="37">
        <v>5.2736709474058986E-2</v>
      </c>
    </row>
    <row r="781" spans="2:15" x14ac:dyDescent="0.2">
      <c r="B781" s="37">
        <v>45</v>
      </c>
      <c r="C781" s="37">
        <v>7.3267378807067871</v>
      </c>
      <c r="D781" s="37">
        <v>5449.986328125</v>
      </c>
      <c r="E781" s="37">
        <v>69.5</v>
      </c>
      <c r="F781" s="37">
        <v>111842.85763537661</v>
      </c>
      <c r="G781" s="37">
        <v>20</v>
      </c>
      <c r="H781" s="37">
        <v>5.2742598014180714E-2</v>
      </c>
      <c r="I781" s="37">
        <v>45</v>
      </c>
      <c r="J781" s="37">
        <v>7.3267378807067871</v>
      </c>
      <c r="K781" s="37">
        <v>5449.986328125</v>
      </c>
      <c r="L781" s="37">
        <v>69.5</v>
      </c>
      <c r="M781" s="37">
        <v>111842.85763526587</v>
      </c>
      <c r="N781" s="37">
        <v>20</v>
      </c>
      <c r="O781" s="37">
        <v>5.2742598033577143E-2</v>
      </c>
    </row>
    <row r="782" spans="2:15" x14ac:dyDescent="0.2">
      <c r="B782" s="37">
        <v>45</v>
      </c>
      <c r="C782" s="37">
        <v>7.3222217559814453</v>
      </c>
      <c r="D782" s="37">
        <v>5450.59130859375</v>
      </c>
      <c r="E782" s="37">
        <v>69.600000000000009</v>
      </c>
      <c r="F782" s="37">
        <v>111881.79663170976</v>
      </c>
      <c r="G782" s="37">
        <v>20</v>
      </c>
      <c r="H782" s="37">
        <v>5.2760956195384942E-2</v>
      </c>
      <c r="I782" s="37">
        <v>45</v>
      </c>
      <c r="J782" s="37">
        <v>7.3222217559814453</v>
      </c>
      <c r="K782" s="37">
        <v>5450.59130859375</v>
      </c>
      <c r="L782" s="37">
        <v>69.600000000000009</v>
      </c>
      <c r="M782" s="37">
        <v>111881.79663158912</v>
      </c>
      <c r="N782" s="37">
        <v>20</v>
      </c>
      <c r="O782" s="37">
        <v>5.2760956214783487E-2</v>
      </c>
    </row>
    <row r="783" spans="2:15" x14ac:dyDescent="0.2">
      <c r="B783" s="37">
        <v>45</v>
      </c>
      <c r="C783" s="37">
        <v>7.3176870346069336</v>
      </c>
      <c r="D783" s="37">
        <v>5451.18115234375</v>
      </c>
      <c r="E783" s="37">
        <v>69.7</v>
      </c>
      <c r="F783" s="37">
        <v>111866.89754638226</v>
      </c>
      <c r="G783" s="37">
        <v>20</v>
      </c>
      <c r="H783" s="37">
        <v>5.2753916196589937E-2</v>
      </c>
      <c r="I783" s="37">
        <v>45</v>
      </c>
      <c r="J783" s="37">
        <v>7.3176870346069336</v>
      </c>
      <c r="K783" s="37">
        <v>5451.18115234375</v>
      </c>
      <c r="L783" s="37">
        <v>69.7</v>
      </c>
      <c r="M783" s="37">
        <v>111866.89754627153</v>
      </c>
      <c r="N783" s="37">
        <v>20</v>
      </c>
      <c r="O783" s="37">
        <v>5.2753916215990557E-2</v>
      </c>
    </row>
    <row r="784" spans="2:15" x14ac:dyDescent="0.2">
      <c r="B784" s="37">
        <v>45</v>
      </c>
      <c r="C784" s="37">
        <v>7.3131356239318848</v>
      </c>
      <c r="D784" s="37">
        <v>5451.75927734375</v>
      </c>
      <c r="E784" s="37">
        <v>69.800000000000011</v>
      </c>
      <c r="F784" s="37">
        <v>111851.76312836376</v>
      </c>
      <c r="G784" s="37">
        <v>20</v>
      </c>
      <c r="H784" s="37">
        <v>5.2746765099917554E-2</v>
      </c>
      <c r="I784" s="37">
        <v>45</v>
      </c>
      <c r="J784" s="37">
        <v>7.3131356239318848</v>
      </c>
      <c r="K784" s="37">
        <v>5451.75927734375</v>
      </c>
      <c r="L784" s="37">
        <v>69.800000000000011</v>
      </c>
      <c r="M784" s="37">
        <v>111851.76312826284</v>
      </c>
      <c r="N784" s="37">
        <v>20</v>
      </c>
      <c r="O784" s="37">
        <v>5.2746765119320166E-2</v>
      </c>
    </row>
    <row r="785" spans="2:15" x14ac:dyDescent="0.2">
      <c r="B785" s="37">
        <v>45</v>
      </c>
      <c r="C785" s="37">
        <v>7.3085722923278809</v>
      </c>
      <c r="D785" s="37">
        <v>5452.32958984375</v>
      </c>
      <c r="E785" s="37">
        <v>69.900000000000006</v>
      </c>
      <c r="F785" s="37">
        <v>111890.01054365902</v>
      </c>
      <c r="G785" s="37">
        <v>20</v>
      </c>
      <c r="H785" s="37">
        <v>5.2764794045820018E-2</v>
      </c>
      <c r="I785" s="37">
        <v>45</v>
      </c>
      <c r="J785" s="37">
        <v>7.3085722923278809</v>
      </c>
      <c r="K785" s="37">
        <v>5452.32958984375</v>
      </c>
      <c r="L785" s="37">
        <v>69.900000000000006</v>
      </c>
      <c r="M785" s="37">
        <v>111890.01054354828</v>
      </c>
      <c r="N785" s="37">
        <v>20</v>
      </c>
      <c r="O785" s="37">
        <v>5.2764794065224642E-2</v>
      </c>
    </row>
    <row r="786" spans="2:15" x14ac:dyDescent="0.2">
      <c r="B786" s="37">
        <v>45</v>
      </c>
      <c r="C786" s="37">
        <v>7.3040008544921875</v>
      </c>
      <c r="D786" s="37">
        <v>5452.89794921875</v>
      </c>
      <c r="E786" s="37">
        <v>70</v>
      </c>
      <c r="F786" s="37">
        <v>111901.4453015646</v>
      </c>
      <c r="G786" s="37">
        <v>20</v>
      </c>
      <c r="H786" s="37">
        <v>5.2770182705234599E-2</v>
      </c>
      <c r="I786" s="37">
        <v>45</v>
      </c>
      <c r="J786" s="37">
        <v>7.3040008544921875</v>
      </c>
      <c r="K786" s="37">
        <v>5452.89794921875</v>
      </c>
      <c r="L786" s="37">
        <v>70</v>
      </c>
      <c r="M786" s="37">
        <v>111901.44530145383</v>
      </c>
      <c r="N786" s="37">
        <v>20</v>
      </c>
      <c r="O786" s="37">
        <v>5.2770182724641221E-2</v>
      </c>
    </row>
    <row r="787" spans="2:15" x14ac:dyDescent="0.2">
      <c r="B787" s="37">
        <v>45</v>
      </c>
      <c r="C787" s="37">
        <v>7.2994265556335449</v>
      </c>
      <c r="D787" s="37">
        <v>5453.4697265625</v>
      </c>
      <c r="E787" s="37">
        <v>70.100000000000009</v>
      </c>
      <c r="F787" s="37">
        <v>111939.73926563565</v>
      </c>
      <c r="G787" s="37">
        <v>20</v>
      </c>
      <c r="H787" s="37">
        <v>5.2788230866907621E-2</v>
      </c>
      <c r="I787" s="37">
        <v>45</v>
      </c>
      <c r="J787" s="37">
        <v>7.2994265556335449</v>
      </c>
      <c r="K787" s="37">
        <v>5453.4697265625</v>
      </c>
      <c r="L787" s="37">
        <v>70.100000000000009</v>
      </c>
      <c r="M787" s="37">
        <v>111939.73926551493</v>
      </c>
      <c r="N787" s="37">
        <v>20</v>
      </c>
      <c r="O787" s="37">
        <v>5.2788230886316193E-2</v>
      </c>
    </row>
    <row r="788" spans="2:15" x14ac:dyDescent="0.2">
      <c r="B788" s="37">
        <v>45</v>
      </c>
      <c r="C788" s="37">
        <v>7.294853687286377</v>
      </c>
      <c r="D788" s="37">
        <v>5454.05029296875</v>
      </c>
      <c r="E788" s="37">
        <v>70.2</v>
      </c>
      <c r="F788" s="37">
        <v>111978.18652317964</v>
      </c>
      <c r="G788" s="37">
        <v>20</v>
      </c>
      <c r="H788" s="37">
        <v>5.2806357009564618E-2</v>
      </c>
      <c r="I788" s="37">
        <v>45</v>
      </c>
      <c r="J788" s="37">
        <v>7.294853687286377</v>
      </c>
      <c r="K788" s="37">
        <v>5454.05029296875</v>
      </c>
      <c r="L788" s="37">
        <v>70.2</v>
      </c>
      <c r="M788" s="37">
        <v>111978.18652304908</v>
      </c>
      <c r="N788" s="37">
        <v>20</v>
      </c>
      <c r="O788" s="37">
        <v>5.2806357028975244E-2</v>
      </c>
    </row>
    <row r="789" spans="2:15" x14ac:dyDescent="0.2">
      <c r="B789" s="37">
        <v>45</v>
      </c>
      <c r="C789" s="37">
        <v>7.2902860641479492</v>
      </c>
      <c r="D789" s="37">
        <v>5454.64501953125</v>
      </c>
      <c r="E789" s="37">
        <v>70.300000000000011</v>
      </c>
      <c r="F789" s="37">
        <v>111990.1638202724</v>
      </c>
      <c r="G789" s="37">
        <v>20</v>
      </c>
      <c r="H789" s="37">
        <v>5.2811995875741889E-2</v>
      </c>
      <c r="I789" s="37">
        <v>45</v>
      </c>
      <c r="J789" s="37">
        <v>7.2902860641479492</v>
      </c>
      <c r="K789" s="37">
        <v>5454.64501953125</v>
      </c>
      <c r="L789" s="37">
        <v>70.300000000000011</v>
      </c>
      <c r="M789" s="37">
        <v>111990.16382014185</v>
      </c>
      <c r="N789" s="37">
        <v>20</v>
      </c>
      <c r="O789" s="37">
        <v>5.2811995895154583E-2</v>
      </c>
    </row>
    <row r="790" spans="2:15" x14ac:dyDescent="0.2">
      <c r="B790" s="37">
        <v>45</v>
      </c>
      <c r="C790" s="37">
        <v>7.2857265472412109</v>
      </c>
      <c r="D790" s="37">
        <v>5455.255859375</v>
      </c>
      <c r="E790" s="37">
        <v>70.400000000000006</v>
      </c>
      <c r="F790" s="37">
        <v>111975.6816970488</v>
      </c>
      <c r="G790" s="37">
        <v>20</v>
      </c>
      <c r="H790" s="37">
        <v>5.28051553020214E-2</v>
      </c>
      <c r="I790" s="37">
        <v>45</v>
      </c>
      <c r="J790" s="37">
        <v>7.2857265472412109</v>
      </c>
      <c r="K790" s="37">
        <v>5455.255859375</v>
      </c>
      <c r="L790" s="37">
        <v>70.400000000000006</v>
      </c>
      <c r="M790" s="37">
        <v>111975.68169692819</v>
      </c>
      <c r="N790" s="37">
        <v>20</v>
      </c>
      <c r="O790" s="37">
        <v>5.2805155321436252E-2</v>
      </c>
    </row>
    <row r="791" spans="2:15" x14ac:dyDescent="0.2">
      <c r="B791" s="37">
        <v>45</v>
      </c>
      <c r="C791" s="37">
        <v>7.2811760902404785</v>
      </c>
      <c r="D791" s="37">
        <v>5455.88427734375</v>
      </c>
      <c r="E791" s="37">
        <v>70.5</v>
      </c>
      <c r="F791" s="37">
        <v>111988.32558073095</v>
      </c>
      <c r="G791" s="37">
        <v>20</v>
      </c>
      <c r="H791" s="37">
        <v>5.2811108635314213E-2</v>
      </c>
      <c r="I791" s="37">
        <v>45</v>
      </c>
      <c r="J791" s="37">
        <v>7.2811760902404785</v>
      </c>
      <c r="K791" s="37">
        <v>5455.88427734375</v>
      </c>
      <c r="L791" s="37">
        <v>70.5</v>
      </c>
      <c r="M791" s="37">
        <v>111988.31408212092</v>
      </c>
      <c r="N791" s="37">
        <v>20</v>
      </c>
      <c r="O791" s="37">
        <v>5.2811103231506409E-2</v>
      </c>
    </row>
    <row r="792" spans="2:15" x14ac:dyDescent="0.2">
      <c r="B792" s="37">
        <v>45</v>
      </c>
      <c r="C792" s="37">
        <v>7.2766342163085937</v>
      </c>
      <c r="D792" s="37">
        <v>5456.53076171875</v>
      </c>
      <c r="E792" s="37">
        <v>70.600000000000009</v>
      </c>
      <c r="F792" s="37">
        <v>112028.13406434534</v>
      </c>
      <c r="G792" s="37">
        <v>20</v>
      </c>
      <c r="H792" s="37">
        <v>5.282987113308113E-2</v>
      </c>
      <c r="I792" s="37">
        <v>45</v>
      </c>
      <c r="J792" s="37">
        <v>7.2766342163085937</v>
      </c>
      <c r="K792" s="37">
        <v>5456.53076171875</v>
      </c>
      <c r="L792" s="37">
        <v>70.600000000000009</v>
      </c>
      <c r="M792" s="37">
        <v>112028.13406421478</v>
      </c>
      <c r="N792" s="37">
        <v>20</v>
      </c>
      <c r="O792" s="37">
        <v>5.2829871152500402E-2</v>
      </c>
    </row>
    <row r="793" spans="2:15" x14ac:dyDescent="0.2">
      <c r="B793" s="37">
        <v>45</v>
      </c>
      <c r="C793" s="37">
        <v>7.2720985412597656</v>
      </c>
      <c r="D793" s="37">
        <v>5457.19189453125</v>
      </c>
      <c r="E793" s="37">
        <v>70.7</v>
      </c>
      <c r="F793" s="37">
        <v>112041.42414968241</v>
      </c>
      <c r="G793" s="37">
        <v>20</v>
      </c>
      <c r="H793" s="37">
        <v>5.2836135022631764E-2</v>
      </c>
      <c r="I793" s="37">
        <v>45</v>
      </c>
      <c r="J793" s="37">
        <v>7.2720985412597656</v>
      </c>
      <c r="K793" s="37">
        <v>5457.19189453125</v>
      </c>
      <c r="L793" s="37">
        <v>70.7</v>
      </c>
      <c r="M793" s="37">
        <v>112041.42414955188</v>
      </c>
      <c r="N793" s="37">
        <v>20</v>
      </c>
      <c r="O793" s="37">
        <v>5.2836135042053374E-2</v>
      </c>
    </row>
    <row r="794" spans="2:15" x14ac:dyDescent="0.2">
      <c r="B794" s="37">
        <v>45</v>
      </c>
      <c r="C794" s="37">
        <v>7.2675666809082031</v>
      </c>
      <c r="D794" s="37">
        <v>5457.86474609375</v>
      </c>
      <c r="E794" s="37">
        <v>70.800000000000011</v>
      </c>
      <c r="F794" s="37">
        <v>112054.97388354527</v>
      </c>
      <c r="G794" s="37">
        <v>20</v>
      </c>
      <c r="H794" s="37">
        <v>5.2842509982706579E-2</v>
      </c>
      <c r="I794" s="37">
        <v>45</v>
      </c>
      <c r="J794" s="37">
        <v>7.2675666809082031</v>
      </c>
      <c r="K794" s="37">
        <v>5457.86474609375</v>
      </c>
      <c r="L794" s="37">
        <v>70.800000000000011</v>
      </c>
      <c r="M794" s="37">
        <v>112054.97388341473</v>
      </c>
      <c r="N794" s="37">
        <v>20</v>
      </c>
      <c r="O794" s="37">
        <v>5.2842510002130513E-2</v>
      </c>
    </row>
    <row r="795" spans="2:15" x14ac:dyDescent="0.2">
      <c r="B795" s="37">
        <v>45</v>
      </c>
      <c r="C795" s="37">
        <v>7.2630329132080078</v>
      </c>
      <c r="D795" s="37">
        <v>5458.54345703125</v>
      </c>
      <c r="E795" s="37">
        <v>70.900000000000006</v>
      </c>
      <c r="F795" s="37">
        <v>112095.41252386229</v>
      </c>
      <c r="G795" s="37">
        <v>20</v>
      </c>
      <c r="H795" s="37">
        <v>5.2861578448207151E-2</v>
      </c>
      <c r="I795" s="37">
        <v>45</v>
      </c>
      <c r="J795" s="37">
        <v>7.2630329132080078</v>
      </c>
      <c r="K795" s="37">
        <v>5458.54345703125</v>
      </c>
      <c r="L795" s="37">
        <v>70.900000000000006</v>
      </c>
      <c r="M795" s="37">
        <v>112095.41252372188</v>
      </c>
      <c r="N795" s="37">
        <v>20</v>
      </c>
      <c r="O795" s="37">
        <v>5.2861578467633473E-2</v>
      </c>
    </row>
    <row r="796" spans="2:15" x14ac:dyDescent="0.2">
      <c r="B796" s="37">
        <v>45</v>
      </c>
      <c r="C796" s="37">
        <v>7.2584934234619141</v>
      </c>
      <c r="D796" s="37">
        <v>5459.22265625</v>
      </c>
      <c r="E796" s="37">
        <v>71</v>
      </c>
      <c r="F796" s="37">
        <v>112135.86163093465</v>
      </c>
      <c r="G796" s="37">
        <v>20</v>
      </c>
      <c r="H796" s="37">
        <v>5.2880646081483122E-2</v>
      </c>
      <c r="I796" s="37">
        <v>45</v>
      </c>
      <c r="J796" s="37">
        <v>7.2584934234619141</v>
      </c>
      <c r="K796" s="37">
        <v>5459.22265625</v>
      </c>
      <c r="L796" s="37">
        <v>71</v>
      </c>
      <c r="M796" s="37">
        <v>112135.86163078429</v>
      </c>
      <c r="N796" s="37">
        <v>20</v>
      </c>
      <c r="O796" s="37">
        <v>5.2880646100911789E-2</v>
      </c>
    </row>
    <row r="797" spans="2:15" x14ac:dyDescent="0.2">
      <c r="B797" s="37">
        <v>45</v>
      </c>
      <c r="C797" s="37">
        <v>7.2539434432983398</v>
      </c>
      <c r="D797" s="37">
        <v>5459.896484375</v>
      </c>
      <c r="E797" s="37">
        <v>71.100000000000009</v>
      </c>
      <c r="F797" s="37">
        <v>112122.6299299744</v>
      </c>
      <c r="G797" s="37">
        <v>20</v>
      </c>
      <c r="H797" s="37">
        <v>5.2874392500724052E-2</v>
      </c>
      <c r="I797" s="37">
        <v>45</v>
      </c>
      <c r="J797" s="37">
        <v>7.2539434432983398</v>
      </c>
      <c r="K797" s="37">
        <v>5459.896484375</v>
      </c>
      <c r="L797" s="37">
        <v>71.100000000000009</v>
      </c>
      <c r="M797" s="37">
        <v>112122.62992983393</v>
      </c>
      <c r="N797" s="37">
        <v>20</v>
      </c>
      <c r="O797" s="37">
        <v>5.2874392520155071E-2</v>
      </c>
    </row>
    <row r="798" spans="2:15" x14ac:dyDescent="0.2">
      <c r="B798" s="37">
        <v>45</v>
      </c>
      <c r="C798" s="37">
        <v>7.2493777275085449</v>
      </c>
      <c r="D798" s="37">
        <v>5460.56005859375</v>
      </c>
      <c r="E798" s="37">
        <v>71.2</v>
      </c>
      <c r="F798" s="37">
        <v>112162.77018355043</v>
      </c>
      <c r="G798" s="37">
        <v>20</v>
      </c>
      <c r="H798" s="37">
        <v>5.2893317240445124E-2</v>
      </c>
      <c r="I798" s="37">
        <v>45</v>
      </c>
      <c r="J798" s="37">
        <v>7.2493777275085449</v>
      </c>
      <c r="K798" s="37">
        <v>5460.56005859375</v>
      </c>
      <c r="L798" s="37">
        <v>71.2</v>
      </c>
      <c r="M798" s="37">
        <v>112162.77018340008</v>
      </c>
      <c r="N798" s="37">
        <v>20</v>
      </c>
      <c r="O798" s="37">
        <v>5.2893317259878454E-2</v>
      </c>
    </row>
    <row r="799" spans="2:15" x14ac:dyDescent="0.2">
      <c r="B799" s="37">
        <v>45</v>
      </c>
      <c r="C799" s="37">
        <v>7.2447938919067383</v>
      </c>
      <c r="D799" s="37">
        <v>5461.21044921875</v>
      </c>
      <c r="E799" s="37">
        <v>71.300000000000011</v>
      </c>
      <c r="F799" s="37">
        <v>112149.07252145192</v>
      </c>
      <c r="G799" s="37">
        <v>20</v>
      </c>
      <c r="H799" s="37">
        <v>5.288684664028321E-2</v>
      </c>
      <c r="I799" s="37">
        <v>45</v>
      </c>
      <c r="J799" s="37">
        <v>7.2447938919067383</v>
      </c>
      <c r="K799" s="37">
        <v>5461.21044921875</v>
      </c>
      <c r="L799" s="37">
        <v>71.300000000000011</v>
      </c>
      <c r="M799" s="37">
        <v>112149.07252131145</v>
      </c>
      <c r="N799" s="37">
        <v>20</v>
      </c>
      <c r="O799" s="37">
        <v>5.2886846659718822E-2</v>
      </c>
    </row>
    <row r="800" spans="2:15" x14ac:dyDescent="0.2">
      <c r="B800" s="37">
        <v>45</v>
      </c>
      <c r="C800" s="37">
        <v>7.2401895523071289</v>
      </c>
      <c r="D800" s="37">
        <v>5461.8447265625</v>
      </c>
      <c r="E800" s="37">
        <v>71.400000000000006</v>
      </c>
      <c r="F800" s="37">
        <v>112188.63552818311</v>
      </c>
      <c r="G800" s="37">
        <v>20</v>
      </c>
      <c r="H800" s="37">
        <v>5.2905493206918411E-2</v>
      </c>
      <c r="I800" s="37">
        <v>45</v>
      </c>
      <c r="J800" s="37">
        <v>7.2401895523071289</v>
      </c>
      <c r="K800" s="37">
        <v>5461.8447265625</v>
      </c>
      <c r="L800" s="37">
        <v>71.400000000000006</v>
      </c>
      <c r="M800" s="37">
        <v>112188.63552803274</v>
      </c>
      <c r="N800" s="37">
        <v>20</v>
      </c>
      <c r="O800" s="37">
        <v>5.2905493226356237E-2</v>
      </c>
    </row>
    <row r="801" spans="2:15" x14ac:dyDescent="0.2">
      <c r="B801" s="37">
        <v>45</v>
      </c>
      <c r="C801" s="37">
        <v>7.235565185546875</v>
      </c>
      <c r="D801" s="37">
        <v>5462.462890625</v>
      </c>
      <c r="E801" s="37">
        <v>71.5</v>
      </c>
      <c r="F801" s="37">
        <v>112174.29497796281</v>
      </c>
      <c r="G801" s="37">
        <v>20</v>
      </c>
      <c r="H801" s="37">
        <v>5.2898722206750549E-2</v>
      </c>
      <c r="I801" s="37">
        <v>45</v>
      </c>
      <c r="J801" s="37">
        <v>7.235565185546875</v>
      </c>
      <c r="K801" s="37">
        <v>5462.462890625</v>
      </c>
      <c r="L801" s="37">
        <v>71.5</v>
      </c>
      <c r="M801" s="37">
        <v>112174.29497782236</v>
      </c>
      <c r="N801" s="37">
        <v>20</v>
      </c>
      <c r="O801" s="37">
        <v>5.2898722226190548E-2</v>
      </c>
    </row>
    <row r="802" spans="2:15" x14ac:dyDescent="0.2">
      <c r="B802" s="37">
        <v>45</v>
      </c>
      <c r="C802" s="37">
        <v>7.2309212684631348</v>
      </c>
      <c r="D802" s="37">
        <v>5463.06640625</v>
      </c>
      <c r="E802" s="37">
        <v>71.600000000000009</v>
      </c>
      <c r="F802" s="37">
        <v>112186.42063853622</v>
      </c>
      <c r="G802" s="37">
        <v>20</v>
      </c>
      <c r="H802" s="37">
        <v>5.2904433537829795E-2</v>
      </c>
      <c r="I802" s="37">
        <v>45</v>
      </c>
      <c r="J802" s="37">
        <v>7.2309212684631348</v>
      </c>
      <c r="K802" s="37">
        <v>5463.06640625</v>
      </c>
      <c r="L802" s="37">
        <v>71.600000000000009</v>
      </c>
      <c r="M802" s="37">
        <v>112186.42063839584</v>
      </c>
      <c r="N802" s="37">
        <v>20</v>
      </c>
      <c r="O802" s="37">
        <v>5.2904433557271924E-2</v>
      </c>
    </row>
    <row r="803" spans="2:15" x14ac:dyDescent="0.2">
      <c r="B803" s="37">
        <v>45</v>
      </c>
      <c r="C803" s="37">
        <v>7.2262611389160156</v>
      </c>
      <c r="D803" s="37">
        <v>5463.6591796875</v>
      </c>
      <c r="E803" s="37">
        <v>71.7</v>
      </c>
      <c r="F803" s="37">
        <v>112198.34115614944</v>
      </c>
      <c r="G803" s="37">
        <v>20</v>
      </c>
      <c r="H803" s="37">
        <v>5.2910042749041916E-2</v>
      </c>
      <c r="I803" s="37">
        <v>45</v>
      </c>
      <c r="J803" s="37">
        <v>7.2262611389160156</v>
      </c>
      <c r="K803" s="37">
        <v>5463.6591796875</v>
      </c>
      <c r="L803" s="37">
        <v>71.7</v>
      </c>
      <c r="M803" s="37">
        <v>112198.34115600896</v>
      </c>
      <c r="N803" s="37">
        <v>20</v>
      </c>
      <c r="O803" s="37">
        <v>5.2910042768486071E-2</v>
      </c>
    </row>
    <row r="804" spans="2:15" x14ac:dyDescent="0.2">
      <c r="B804" s="37">
        <v>45</v>
      </c>
      <c r="C804" s="37">
        <v>7.221588134765625</v>
      </c>
      <c r="D804" s="37">
        <v>5464.2451171875</v>
      </c>
      <c r="E804" s="37">
        <v>71.800000000000011</v>
      </c>
      <c r="F804" s="37">
        <v>112210.14801646021</v>
      </c>
      <c r="G804" s="37">
        <v>20</v>
      </c>
      <c r="H804" s="37">
        <v>5.2915598126635495E-2</v>
      </c>
      <c r="I804" s="37">
        <v>45</v>
      </c>
      <c r="J804" s="37">
        <v>7.221588134765625</v>
      </c>
      <c r="K804" s="37">
        <v>5464.2451171875</v>
      </c>
      <c r="L804" s="37">
        <v>71.800000000000011</v>
      </c>
      <c r="M804" s="37">
        <v>112210.14801631973</v>
      </c>
      <c r="N804" s="37">
        <v>20</v>
      </c>
      <c r="O804" s="37">
        <v>5.2915598146081717E-2</v>
      </c>
    </row>
    <row r="805" spans="2:15" x14ac:dyDescent="0.2">
      <c r="B805" s="37">
        <v>45</v>
      </c>
      <c r="C805" s="37">
        <v>7.2169065475463867</v>
      </c>
      <c r="D805" s="37">
        <v>5464.82958984375</v>
      </c>
      <c r="E805" s="37">
        <v>71.900000000000006</v>
      </c>
      <c r="F805" s="37">
        <v>112221.90775319877</v>
      </c>
      <c r="G805" s="37">
        <v>20</v>
      </c>
      <c r="H805" s="37">
        <v>5.2921134106893579E-2</v>
      </c>
      <c r="I805" s="37">
        <v>45</v>
      </c>
      <c r="J805" s="37">
        <v>7.2169065475463867</v>
      </c>
      <c r="K805" s="37">
        <v>5464.82958984375</v>
      </c>
      <c r="L805" s="37">
        <v>71.900000000000006</v>
      </c>
      <c r="M805" s="37">
        <v>112221.9077530583</v>
      </c>
      <c r="N805" s="37">
        <v>20</v>
      </c>
      <c r="O805" s="37">
        <v>5.2921134126341848E-2</v>
      </c>
    </row>
    <row r="806" spans="2:15" x14ac:dyDescent="0.2">
      <c r="B806" s="37">
        <v>45</v>
      </c>
      <c r="C806" s="37">
        <v>7.2122220993041992</v>
      </c>
      <c r="D806" s="37">
        <v>5465.41845703125</v>
      </c>
      <c r="E806" s="37">
        <v>72</v>
      </c>
      <c r="F806" s="37">
        <v>112206.97830050522</v>
      </c>
      <c r="G806" s="37">
        <v>20</v>
      </c>
      <c r="H806" s="37">
        <v>5.2914085040171727E-2</v>
      </c>
      <c r="I806" s="37">
        <v>45</v>
      </c>
      <c r="J806" s="37">
        <v>7.2122220993041992</v>
      </c>
      <c r="K806" s="37">
        <v>5465.41845703125</v>
      </c>
      <c r="L806" s="37">
        <v>72</v>
      </c>
      <c r="M806" s="37">
        <v>112206.9783003746</v>
      </c>
      <c r="N806" s="37">
        <v>20</v>
      </c>
      <c r="O806" s="37">
        <v>5.2914085059622029E-2</v>
      </c>
    </row>
    <row r="807" spans="2:15" x14ac:dyDescent="0.2">
      <c r="B807" s="37">
        <v>45</v>
      </c>
      <c r="C807" s="37">
        <v>7.2075386047363281</v>
      </c>
      <c r="D807" s="37">
        <v>5466.017578125</v>
      </c>
      <c r="E807" s="37">
        <v>72.100000000000009</v>
      </c>
      <c r="F807" s="37">
        <v>112219.01500896596</v>
      </c>
      <c r="G807" s="37">
        <v>20</v>
      </c>
      <c r="H807" s="37">
        <v>5.291974890987166E-2</v>
      </c>
      <c r="I807" s="37">
        <v>45</v>
      </c>
      <c r="J807" s="37">
        <v>7.2075386047363281</v>
      </c>
      <c r="K807" s="37">
        <v>5466.017578125</v>
      </c>
      <c r="L807" s="37">
        <v>72.100000000000009</v>
      </c>
      <c r="M807" s="37">
        <v>112219.01500883535</v>
      </c>
      <c r="N807" s="37">
        <v>20</v>
      </c>
      <c r="O807" s="37">
        <v>5.2919748929324072E-2</v>
      </c>
    </row>
    <row r="808" spans="2:15" x14ac:dyDescent="0.2">
      <c r="B808" s="37">
        <v>45</v>
      </c>
      <c r="C808" s="37">
        <v>7.2028594017028809</v>
      </c>
      <c r="D808" s="37">
        <v>5466.63037109375</v>
      </c>
      <c r="E808" s="37">
        <v>72.2</v>
      </c>
      <c r="F808" s="37">
        <v>112231.33868413055</v>
      </c>
      <c r="G808" s="37">
        <v>20</v>
      </c>
      <c r="H808" s="37">
        <v>5.2925553660774984E-2</v>
      </c>
      <c r="I808" s="37">
        <v>45</v>
      </c>
      <c r="J808" s="37">
        <v>7.2028594017028809</v>
      </c>
      <c r="K808" s="37">
        <v>5466.63037109375</v>
      </c>
      <c r="L808" s="37">
        <v>72.2</v>
      </c>
      <c r="M808" s="37">
        <v>112231.33868399997</v>
      </c>
      <c r="N808" s="37">
        <v>20</v>
      </c>
      <c r="O808" s="37">
        <v>5.2925553680229526E-2</v>
      </c>
    </row>
    <row r="809" spans="2:15" x14ac:dyDescent="0.2">
      <c r="B809" s="37">
        <v>45</v>
      </c>
      <c r="C809" s="37">
        <v>7.1981873512268066</v>
      </c>
      <c r="D809" s="37">
        <v>5467.26025390625</v>
      </c>
      <c r="E809" s="37">
        <v>72.300000000000011</v>
      </c>
      <c r="F809" s="37">
        <v>112244.0177744798</v>
      </c>
      <c r="G809" s="37">
        <v>20</v>
      </c>
      <c r="H809" s="37">
        <v>5.293152056945416E-2</v>
      </c>
      <c r="I809" s="37">
        <v>45</v>
      </c>
      <c r="J809" s="37">
        <v>7.1981873512268066</v>
      </c>
      <c r="K809" s="37">
        <v>5467.26025390625</v>
      </c>
      <c r="L809" s="37">
        <v>72.300000000000011</v>
      </c>
      <c r="M809" s="37">
        <v>112244.01777434918</v>
      </c>
      <c r="N809" s="37">
        <v>20</v>
      </c>
      <c r="O809" s="37">
        <v>5.2931520588910888E-2</v>
      </c>
    </row>
    <row r="810" spans="2:15" x14ac:dyDescent="0.2">
      <c r="B810" s="37">
        <v>45</v>
      </c>
      <c r="C810" s="37">
        <v>7.1935224533081055</v>
      </c>
      <c r="D810" s="37">
        <v>5467.9072265625</v>
      </c>
      <c r="E810" s="37">
        <v>72.400000000000006</v>
      </c>
      <c r="F810" s="37">
        <v>112257.04124087567</v>
      </c>
      <c r="G810" s="37">
        <v>20</v>
      </c>
      <c r="H810" s="37">
        <v>5.2937649747601567E-2</v>
      </c>
      <c r="I810" s="37">
        <v>45</v>
      </c>
      <c r="J810" s="37">
        <v>7.1935224533081055</v>
      </c>
      <c r="K810" s="37">
        <v>5467.9072265625</v>
      </c>
      <c r="L810" s="37">
        <v>72.400000000000006</v>
      </c>
      <c r="M810" s="37">
        <v>112257.04124074508</v>
      </c>
      <c r="N810" s="37">
        <v>20</v>
      </c>
      <c r="O810" s="37">
        <v>5.2937649767060571E-2</v>
      </c>
    </row>
    <row r="811" spans="2:15" x14ac:dyDescent="0.2">
      <c r="B811" s="37">
        <v>45</v>
      </c>
      <c r="C811" s="37">
        <v>7.1888651847839355</v>
      </c>
      <c r="D811" s="37">
        <v>5468.57177734375</v>
      </c>
      <c r="E811" s="37">
        <v>72.5</v>
      </c>
      <c r="F811" s="37">
        <v>112243.61061436858</v>
      </c>
      <c r="G811" s="37">
        <v>20</v>
      </c>
      <c r="H811" s="37">
        <v>5.2931307884212339E-2</v>
      </c>
      <c r="I811" s="37">
        <v>45</v>
      </c>
      <c r="J811" s="37">
        <v>7.1888651847839355</v>
      </c>
      <c r="K811" s="37">
        <v>5468.57177734375</v>
      </c>
      <c r="L811" s="37">
        <v>72.5</v>
      </c>
      <c r="M811" s="37">
        <v>112243.61061424785</v>
      </c>
      <c r="N811" s="37">
        <v>20</v>
      </c>
      <c r="O811" s="37">
        <v>5.2931307903673661E-2</v>
      </c>
    </row>
    <row r="812" spans="2:15" x14ac:dyDescent="0.2">
      <c r="B812" s="37">
        <v>45</v>
      </c>
      <c r="C812" s="37">
        <v>7.1842122077941895</v>
      </c>
      <c r="D812" s="37">
        <v>5469.25</v>
      </c>
      <c r="E812" s="37">
        <v>72.600000000000009</v>
      </c>
      <c r="F812" s="37">
        <v>112257.28032897432</v>
      </c>
      <c r="G812" s="37">
        <v>20</v>
      </c>
      <c r="H812" s="37">
        <v>5.2937744868492766E-2</v>
      </c>
      <c r="I812" s="37">
        <v>45</v>
      </c>
      <c r="J812" s="37">
        <v>7.1842122077941895</v>
      </c>
      <c r="K812" s="37">
        <v>5469.25</v>
      </c>
      <c r="L812" s="37">
        <v>72.600000000000009</v>
      </c>
      <c r="M812" s="37">
        <v>112257.28032885357</v>
      </c>
      <c r="N812" s="37">
        <v>20</v>
      </c>
      <c r="O812" s="37">
        <v>5.2937744887956432E-2</v>
      </c>
    </row>
    <row r="813" spans="2:15" x14ac:dyDescent="0.2">
      <c r="B813" s="37">
        <v>45</v>
      </c>
      <c r="C813" s="37">
        <v>7.179560661315918</v>
      </c>
      <c r="D813" s="37">
        <v>5469.93896484375</v>
      </c>
      <c r="E813" s="37">
        <v>72.7</v>
      </c>
      <c r="F813" s="37">
        <v>112271.11864851284</v>
      </c>
      <c r="G813" s="37">
        <v>20</v>
      </c>
      <c r="H813" s="37">
        <v>5.2944261387108164E-2</v>
      </c>
      <c r="I813" s="37">
        <v>45</v>
      </c>
      <c r="J813" s="37">
        <v>7.179560661315918</v>
      </c>
      <c r="K813" s="37">
        <v>5469.93896484375</v>
      </c>
      <c r="L813" s="37">
        <v>72.7</v>
      </c>
      <c r="M813" s="37">
        <v>112271.1304821071</v>
      </c>
      <c r="N813" s="37">
        <v>20</v>
      </c>
      <c r="O813" s="37">
        <v>5.2944266990202958E-2</v>
      </c>
    </row>
    <row r="814" spans="2:15" x14ac:dyDescent="0.2">
      <c r="B814" s="37">
        <v>45</v>
      </c>
      <c r="C814" s="37">
        <v>7.1749062538146973</v>
      </c>
      <c r="D814" s="37">
        <v>5470.6328125</v>
      </c>
      <c r="E814" s="37">
        <v>72.800000000000011</v>
      </c>
      <c r="F814" s="37">
        <v>112258.28966011423</v>
      </c>
      <c r="G814" s="37">
        <v>20</v>
      </c>
      <c r="H814" s="37">
        <v>5.2938197577953185E-2</v>
      </c>
      <c r="I814" s="37">
        <v>45</v>
      </c>
      <c r="J814" s="37">
        <v>7.1749062538146973</v>
      </c>
      <c r="K814" s="37">
        <v>5470.6328125</v>
      </c>
      <c r="L814" s="37">
        <v>72.800000000000011</v>
      </c>
      <c r="M814" s="37">
        <v>112258.28966000341</v>
      </c>
      <c r="N814" s="37">
        <v>20</v>
      </c>
      <c r="O814" s="37">
        <v>5.2938197597421716E-2</v>
      </c>
    </row>
    <row r="815" spans="2:15" x14ac:dyDescent="0.2">
      <c r="B815" s="37">
        <v>45</v>
      </c>
      <c r="C815" s="37">
        <v>7.1702437400817871</v>
      </c>
      <c r="D815" s="37">
        <v>5471.326171875</v>
      </c>
      <c r="E815" s="37">
        <v>72.900000000000006</v>
      </c>
      <c r="F815" s="37">
        <v>112218.69162604642</v>
      </c>
      <c r="G815" s="37">
        <v>20</v>
      </c>
      <c r="H815" s="37">
        <v>5.2919508239983377E-2</v>
      </c>
      <c r="I815" s="37">
        <v>45</v>
      </c>
      <c r="J815" s="37">
        <v>7.1702437400817871</v>
      </c>
      <c r="K815" s="37">
        <v>5471.326171875</v>
      </c>
      <c r="L815" s="37">
        <v>72.900000000000006</v>
      </c>
      <c r="M815" s="37">
        <v>112218.69162595527</v>
      </c>
      <c r="N815" s="37">
        <v>20</v>
      </c>
      <c r="O815" s="37">
        <v>5.2919508259454309E-2</v>
      </c>
    </row>
    <row r="816" spans="2:15" x14ac:dyDescent="0.2">
      <c r="B816" s="37">
        <v>45</v>
      </c>
      <c r="C816" s="37">
        <v>7.1655688285827637</v>
      </c>
      <c r="D816" s="37">
        <v>5472.01318359375</v>
      </c>
      <c r="E816" s="37">
        <v>73</v>
      </c>
      <c r="F816" s="37">
        <v>112259.29765143221</v>
      </c>
      <c r="G816" s="37">
        <v>20</v>
      </c>
      <c r="H816" s="37">
        <v>5.2938649536716634E-2</v>
      </c>
      <c r="I816" s="37">
        <v>45</v>
      </c>
      <c r="J816" s="37">
        <v>7.1655688285827637</v>
      </c>
      <c r="K816" s="37">
        <v>5472.01318359375</v>
      </c>
      <c r="L816" s="37">
        <v>73</v>
      </c>
      <c r="M816" s="37">
        <v>112259.29765133122</v>
      </c>
      <c r="N816" s="37">
        <v>20</v>
      </c>
      <c r="O816" s="37">
        <v>5.2938649556189973E-2</v>
      </c>
    </row>
    <row r="817" spans="2:15" x14ac:dyDescent="0.2">
      <c r="B817" s="37">
        <v>45</v>
      </c>
      <c r="C817" s="37">
        <v>7.1608781814575195</v>
      </c>
      <c r="D817" s="37">
        <v>5472.68994140625</v>
      </c>
      <c r="E817" s="37">
        <v>73.100000000000009</v>
      </c>
      <c r="F817" s="37">
        <v>112272.90207361727</v>
      </c>
      <c r="G817" s="37">
        <v>20</v>
      </c>
      <c r="H817" s="37">
        <v>5.2945055636125928E-2</v>
      </c>
      <c r="I817" s="37">
        <v>45</v>
      </c>
      <c r="J817" s="37">
        <v>7.1608781814575195</v>
      </c>
      <c r="K817" s="37">
        <v>5472.68994140625</v>
      </c>
      <c r="L817" s="37">
        <v>73.100000000000009</v>
      </c>
      <c r="M817" s="37">
        <v>112272.90207351628</v>
      </c>
      <c r="N817" s="37">
        <v>20</v>
      </c>
      <c r="O817" s="37">
        <v>5.2945055655601633E-2</v>
      </c>
    </row>
    <row r="818" spans="2:15" x14ac:dyDescent="0.2">
      <c r="B818" s="37">
        <v>45</v>
      </c>
      <c r="C818" s="37">
        <v>7.1561679840087891</v>
      </c>
      <c r="D818" s="37">
        <v>5473.35205078125</v>
      </c>
      <c r="E818" s="37">
        <v>73.2</v>
      </c>
      <c r="F818" s="37">
        <v>112259.43482418139</v>
      </c>
      <c r="G818" s="37">
        <v>20</v>
      </c>
      <c r="H818" s="37">
        <v>5.2938696230097955E-2</v>
      </c>
      <c r="I818" s="37">
        <v>45</v>
      </c>
      <c r="J818" s="37">
        <v>7.1561679840087891</v>
      </c>
      <c r="K818" s="37">
        <v>5473.35205078125</v>
      </c>
      <c r="L818" s="37">
        <v>73.2</v>
      </c>
      <c r="M818" s="37">
        <v>112259.43482409029</v>
      </c>
      <c r="N818" s="37">
        <v>20</v>
      </c>
      <c r="O818" s="37">
        <v>5.2938696249575971E-2</v>
      </c>
    </row>
    <row r="819" spans="2:15" x14ac:dyDescent="0.2">
      <c r="B819" s="37">
        <v>45</v>
      </c>
      <c r="C819" s="37">
        <v>7.1514368057250977</v>
      </c>
      <c r="D819" s="37">
        <v>5473.99853515625</v>
      </c>
      <c r="E819" s="37">
        <v>73.300000000000011</v>
      </c>
      <c r="F819" s="37">
        <v>112245.66492009599</v>
      </c>
      <c r="G819" s="37">
        <v>20</v>
      </c>
      <c r="H819" s="37">
        <v>5.2932188460140049E-2</v>
      </c>
      <c r="I819" s="37">
        <v>45</v>
      </c>
      <c r="J819" s="37">
        <v>7.1514368057250977</v>
      </c>
      <c r="K819" s="37">
        <v>5473.99853515625</v>
      </c>
      <c r="L819" s="37">
        <v>73.300000000000011</v>
      </c>
      <c r="M819" s="37">
        <v>112245.66492001475</v>
      </c>
      <c r="N819" s="37">
        <v>20</v>
      </c>
      <c r="O819" s="37">
        <v>5.2932188479620335E-2</v>
      </c>
    </row>
    <row r="820" spans="2:15" x14ac:dyDescent="0.2">
      <c r="B820" s="37">
        <v>45</v>
      </c>
      <c r="C820" s="37">
        <v>7.1466856002807617</v>
      </c>
      <c r="D820" s="37">
        <v>5474.62939453125</v>
      </c>
      <c r="E820" s="37">
        <v>73.400000000000006</v>
      </c>
      <c r="F820" s="37">
        <v>112231.57489204647</v>
      </c>
      <c r="G820" s="37">
        <v>20</v>
      </c>
      <c r="H820" s="37">
        <v>5.2925526648615329E-2</v>
      </c>
      <c r="I820" s="37">
        <v>45</v>
      </c>
      <c r="J820" s="37">
        <v>7.1466856002807617</v>
      </c>
      <c r="K820" s="37">
        <v>5474.62939453125</v>
      </c>
      <c r="L820" s="37">
        <v>73.400000000000006</v>
      </c>
      <c r="M820" s="37">
        <v>112231.57489197508</v>
      </c>
      <c r="N820" s="37">
        <v>20</v>
      </c>
      <c r="O820" s="37">
        <v>5.2925526668097807E-2</v>
      </c>
    </row>
    <row r="821" spans="2:15" x14ac:dyDescent="0.2">
      <c r="B821" s="37">
        <v>45</v>
      </c>
      <c r="C821" s="37">
        <v>7.1419157981872559</v>
      </c>
      <c r="D821" s="37">
        <v>5475.24609375</v>
      </c>
      <c r="E821" s="37">
        <v>73.5</v>
      </c>
      <c r="F821" s="37">
        <v>112243.99517022456</v>
      </c>
      <c r="G821" s="37">
        <v>20</v>
      </c>
      <c r="H821" s="37">
        <v>5.2931373999743604E-2</v>
      </c>
      <c r="I821" s="37">
        <v>45</v>
      </c>
      <c r="J821" s="37">
        <v>7.1419157981872559</v>
      </c>
      <c r="K821" s="37">
        <v>5475.24609375</v>
      </c>
      <c r="L821" s="37">
        <v>73.5</v>
      </c>
      <c r="M821" s="37">
        <v>112243.99517015318</v>
      </c>
      <c r="N821" s="37">
        <v>20</v>
      </c>
      <c r="O821" s="37">
        <v>5.2931374019228226E-2</v>
      </c>
    </row>
    <row r="822" spans="2:15" x14ac:dyDescent="0.2">
      <c r="B822" s="37">
        <v>45</v>
      </c>
      <c r="C822" s="37">
        <v>7.1371302604675293</v>
      </c>
      <c r="D822" s="37">
        <v>5475.85302734375</v>
      </c>
      <c r="E822" s="37">
        <v>73.600000000000009</v>
      </c>
      <c r="F822" s="37">
        <v>112229.41147941815</v>
      </c>
      <c r="G822" s="37">
        <v>20</v>
      </c>
      <c r="H822" s="37">
        <v>5.2924485086656647E-2</v>
      </c>
      <c r="I822" s="37">
        <v>45</v>
      </c>
      <c r="J822" s="37">
        <v>7.1371302604675293</v>
      </c>
      <c r="K822" s="37">
        <v>5475.85302734375</v>
      </c>
      <c r="L822" s="37">
        <v>73.600000000000009</v>
      </c>
      <c r="M822" s="37">
        <v>112229.41147935666</v>
      </c>
      <c r="N822" s="37">
        <v>20</v>
      </c>
      <c r="O822" s="37">
        <v>5.2924485106143393E-2</v>
      </c>
    </row>
    <row r="823" spans="2:15" x14ac:dyDescent="0.2">
      <c r="B823" s="37">
        <v>45</v>
      </c>
      <c r="C823" s="37">
        <v>7.1323328018188477</v>
      </c>
      <c r="D823" s="37">
        <v>5476.4541015625</v>
      </c>
      <c r="E823" s="37">
        <v>73.7</v>
      </c>
      <c r="F823" s="37">
        <v>112241.49302463901</v>
      </c>
      <c r="G823" s="37">
        <v>20</v>
      </c>
      <c r="H823" s="37">
        <v>5.2930172595516897E-2</v>
      </c>
      <c r="I823" s="37">
        <v>45</v>
      </c>
      <c r="J823" s="37">
        <v>7.1323328018188477</v>
      </c>
      <c r="K823" s="37">
        <v>5476.4541015625</v>
      </c>
      <c r="L823" s="37">
        <v>73.7</v>
      </c>
      <c r="M823" s="37">
        <v>112241.49302457753</v>
      </c>
      <c r="N823" s="37">
        <v>20</v>
      </c>
      <c r="O823" s="37">
        <v>5.2930172615005731E-2</v>
      </c>
    </row>
    <row r="824" spans="2:15" x14ac:dyDescent="0.2">
      <c r="B824" s="37">
        <v>45</v>
      </c>
      <c r="C824" s="37">
        <v>7.1275286674499512</v>
      </c>
      <c r="D824" s="37">
        <v>5477.0546875</v>
      </c>
      <c r="E824" s="37">
        <v>73.800000000000011</v>
      </c>
      <c r="F824" s="37">
        <v>112253.57097866491</v>
      </c>
      <c r="G824" s="37">
        <v>20</v>
      </c>
      <c r="H824" s="37">
        <v>5.2935861240082725E-2</v>
      </c>
      <c r="I824" s="37">
        <v>45</v>
      </c>
      <c r="J824" s="37">
        <v>7.1275286674499512</v>
      </c>
      <c r="K824" s="37">
        <v>5477.0546875</v>
      </c>
      <c r="L824" s="37">
        <v>73.800000000000011</v>
      </c>
      <c r="M824" s="37">
        <v>112253.57097860344</v>
      </c>
      <c r="N824" s="37">
        <v>20</v>
      </c>
      <c r="O824" s="37">
        <v>5.2935861259573676E-2</v>
      </c>
    </row>
    <row r="825" spans="2:15" x14ac:dyDescent="0.2">
      <c r="B825" s="37">
        <v>45</v>
      </c>
      <c r="C825" s="37">
        <v>7.1227221488952637</v>
      </c>
      <c r="D825" s="37">
        <v>5477.6611328125</v>
      </c>
      <c r="E825" s="37">
        <v>73.900000000000006</v>
      </c>
      <c r="F825" s="37">
        <v>112265.77880131085</v>
      </c>
      <c r="G825" s="37">
        <v>20</v>
      </c>
      <c r="H825" s="37">
        <v>5.2941605441152208E-2</v>
      </c>
      <c r="I825" s="37">
        <v>45</v>
      </c>
      <c r="J825" s="37">
        <v>7.1227221488952637</v>
      </c>
      <c r="K825" s="37">
        <v>5477.6611328125</v>
      </c>
      <c r="L825" s="37">
        <v>73.900000000000006</v>
      </c>
      <c r="M825" s="37">
        <v>112265.77880124935</v>
      </c>
      <c r="N825" s="37">
        <v>20</v>
      </c>
      <c r="O825" s="37">
        <v>5.2941605460645282E-2</v>
      </c>
    </row>
    <row r="826" spans="2:15" x14ac:dyDescent="0.2">
      <c r="B826" s="37">
        <v>45</v>
      </c>
      <c r="C826" s="37">
        <v>7.1179180145263672</v>
      </c>
      <c r="D826" s="37">
        <v>5478.27783203125</v>
      </c>
      <c r="E826" s="37">
        <v>74</v>
      </c>
      <c r="F826" s="37">
        <v>112251.40379671645</v>
      </c>
      <c r="G826" s="37">
        <v>20</v>
      </c>
      <c r="H826" s="37">
        <v>5.2934814872539031E-2</v>
      </c>
      <c r="I826" s="37">
        <v>45</v>
      </c>
      <c r="J826" s="37">
        <v>7.1179180145263672</v>
      </c>
      <c r="K826" s="37">
        <v>5478.27783203125</v>
      </c>
      <c r="L826" s="37">
        <v>74</v>
      </c>
      <c r="M826" s="37">
        <v>112251.40379666486</v>
      </c>
      <c r="N826" s="37">
        <v>20</v>
      </c>
      <c r="O826" s="37">
        <v>5.2934814892034263E-2</v>
      </c>
    </row>
    <row r="827" spans="2:15" x14ac:dyDescent="0.2">
      <c r="B827" s="37">
        <v>45</v>
      </c>
      <c r="C827" s="37">
        <v>7.1131191253662109</v>
      </c>
      <c r="D827" s="37">
        <v>5478.9091796875</v>
      </c>
      <c r="E827" s="37">
        <v>74.100000000000009</v>
      </c>
      <c r="F827" s="37">
        <v>112290.88379224058</v>
      </c>
      <c r="G827" s="37">
        <v>20</v>
      </c>
      <c r="H827" s="37">
        <v>5.295342169107136E-2</v>
      </c>
      <c r="I827" s="37">
        <v>45</v>
      </c>
      <c r="J827" s="37">
        <v>7.1131191253662109</v>
      </c>
      <c r="K827" s="37">
        <v>5478.9091796875</v>
      </c>
      <c r="L827" s="37">
        <v>74.100000000000009</v>
      </c>
      <c r="M827" s="37">
        <v>112290.8837921791</v>
      </c>
      <c r="N827" s="37">
        <v>20</v>
      </c>
      <c r="O827" s="37">
        <v>5.2953421710568771E-2</v>
      </c>
    </row>
    <row r="828" spans="2:15" x14ac:dyDescent="0.2">
      <c r="B828" s="37">
        <v>45</v>
      </c>
      <c r="C828" s="37">
        <v>7.1083283424377441</v>
      </c>
      <c r="D828" s="37">
        <v>5479.5576171875</v>
      </c>
      <c r="E828" s="37">
        <v>74.2</v>
      </c>
      <c r="F828" s="37">
        <v>112250.37059842213</v>
      </c>
      <c r="G828" s="37">
        <v>20</v>
      </c>
      <c r="H828" s="37">
        <v>5.2934300364075898E-2</v>
      </c>
      <c r="I828" s="37">
        <v>45</v>
      </c>
      <c r="J828" s="37">
        <v>7.1083283424377441</v>
      </c>
      <c r="K828" s="37">
        <v>5479.5576171875</v>
      </c>
      <c r="L828" s="37">
        <v>74.2</v>
      </c>
      <c r="M828" s="37">
        <v>112250.37059838038</v>
      </c>
      <c r="N828" s="37">
        <v>20</v>
      </c>
      <c r="O828" s="37">
        <v>5.2934300383575578E-2</v>
      </c>
    </row>
    <row r="829" spans="2:15" x14ac:dyDescent="0.2">
      <c r="B829" s="37">
        <v>45</v>
      </c>
      <c r="C829" s="37">
        <v>7.103546142578125</v>
      </c>
      <c r="D829" s="37">
        <v>5480.22314453125</v>
      </c>
      <c r="E829" s="37">
        <v>74.300000000000011</v>
      </c>
      <c r="F829" s="37">
        <v>112263.76106802524</v>
      </c>
      <c r="G829" s="37">
        <v>20</v>
      </c>
      <c r="H829" s="37">
        <v>5.2940605322643712E-2</v>
      </c>
      <c r="I829" s="37">
        <v>45</v>
      </c>
      <c r="J829" s="37">
        <v>7.103546142578125</v>
      </c>
      <c r="K829" s="37">
        <v>5480.22314453125</v>
      </c>
      <c r="L829" s="37">
        <v>74.300000000000011</v>
      </c>
      <c r="M829" s="37">
        <v>112263.76106798351</v>
      </c>
      <c r="N829" s="37">
        <v>20</v>
      </c>
      <c r="O829" s="37">
        <v>5.2940605342145723E-2</v>
      </c>
    </row>
    <row r="830" spans="2:15" x14ac:dyDescent="0.2">
      <c r="B830" s="37">
        <v>45</v>
      </c>
      <c r="C830" s="37">
        <v>7.0987710952758789</v>
      </c>
      <c r="D830" s="37">
        <v>5480.9052734375</v>
      </c>
      <c r="E830" s="37">
        <v>74.400000000000006</v>
      </c>
      <c r="F830" s="37">
        <v>112250.71472370805</v>
      </c>
      <c r="G830" s="37">
        <v>20</v>
      </c>
      <c r="H830" s="37">
        <v>5.2934441642077501E-2</v>
      </c>
      <c r="I830" s="37">
        <v>45</v>
      </c>
      <c r="J830" s="37">
        <v>7.0987710952758789</v>
      </c>
      <c r="K830" s="37">
        <v>5480.9052734375</v>
      </c>
      <c r="L830" s="37">
        <v>74.400000000000006</v>
      </c>
      <c r="M830" s="37">
        <v>112250.7147236762</v>
      </c>
      <c r="N830" s="37">
        <v>20</v>
      </c>
      <c r="O830" s="37">
        <v>5.2934441661581885E-2</v>
      </c>
    </row>
    <row r="831" spans="2:15" x14ac:dyDescent="0.2">
      <c r="B831" s="37">
        <v>45</v>
      </c>
      <c r="C831" s="37">
        <v>7.094001293182373</v>
      </c>
      <c r="D831" s="37">
        <v>5481.60107421875</v>
      </c>
      <c r="E831" s="37">
        <v>74.5</v>
      </c>
      <c r="F831" s="37">
        <v>112291.46637434961</v>
      </c>
      <c r="G831" s="37">
        <v>20</v>
      </c>
      <c r="H831" s="37">
        <v>5.2953654344914468E-2</v>
      </c>
      <c r="I831" s="37">
        <v>45</v>
      </c>
      <c r="J831" s="37">
        <v>7.094001293182373</v>
      </c>
      <c r="K831" s="37">
        <v>5481.60107421875</v>
      </c>
      <c r="L831" s="37">
        <v>74.5</v>
      </c>
      <c r="M831" s="37">
        <v>112291.46637430783</v>
      </c>
      <c r="N831" s="37">
        <v>20</v>
      </c>
      <c r="O831" s="37">
        <v>5.2953654364421274E-2</v>
      </c>
    </row>
    <row r="832" spans="2:15" x14ac:dyDescent="0.2">
      <c r="B832" s="37">
        <v>45</v>
      </c>
      <c r="C832" s="37">
        <v>7.0892329216003418</v>
      </c>
      <c r="D832" s="37">
        <v>5482.30615234375</v>
      </c>
      <c r="E832" s="37">
        <v>74.600000000000009</v>
      </c>
      <c r="F832" s="37">
        <v>112305.66493794428</v>
      </c>
      <c r="G832" s="37">
        <v>20</v>
      </c>
      <c r="H832" s="37">
        <v>5.2960340511961884E-2</v>
      </c>
      <c r="I832" s="37">
        <v>45</v>
      </c>
      <c r="J832" s="37">
        <v>7.0892329216003418</v>
      </c>
      <c r="K832" s="37">
        <v>5482.30615234375</v>
      </c>
      <c r="L832" s="37">
        <v>74.600000000000009</v>
      </c>
      <c r="M832" s="37">
        <v>112305.66493790255</v>
      </c>
      <c r="N832" s="37">
        <v>20</v>
      </c>
      <c r="O832" s="37">
        <v>5.2960340531471174E-2</v>
      </c>
    </row>
    <row r="833" spans="2:15" x14ac:dyDescent="0.2">
      <c r="B833" s="37">
        <v>45</v>
      </c>
      <c r="C833" s="37">
        <v>7.0844616889953613</v>
      </c>
      <c r="D833" s="37">
        <v>5483.01513671875</v>
      </c>
      <c r="E833" s="37">
        <v>74.7</v>
      </c>
      <c r="F833" s="37">
        <v>112293.15304657976</v>
      </c>
      <c r="G833" s="37">
        <v>20</v>
      </c>
      <c r="H833" s="37">
        <v>5.2954425902017058E-2</v>
      </c>
      <c r="I833" s="37">
        <v>45</v>
      </c>
      <c r="J833" s="37">
        <v>7.0844616889953613</v>
      </c>
      <c r="K833" s="37">
        <v>5483.01513671875</v>
      </c>
      <c r="L833" s="37">
        <v>74.7</v>
      </c>
      <c r="M833" s="37">
        <v>112293.1530465478</v>
      </c>
      <c r="N833" s="37">
        <v>20</v>
      </c>
      <c r="O833" s="37">
        <v>5.2954425921528797E-2</v>
      </c>
    </row>
    <row r="834" spans="2:15" x14ac:dyDescent="0.2">
      <c r="B834" s="37">
        <v>45</v>
      </c>
      <c r="C834" s="37">
        <v>7.0796828269958496</v>
      </c>
      <c r="D834" s="37">
        <v>5483.72265625</v>
      </c>
      <c r="E834" s="37">
        <v>74.800000000000011</v>
      </c>
      <c r="F834" s="37">
        <v>112334.18379037162</v>
      </c>
      <c r="G834" s="37">
        <v>20</v>
      </c>
      <c r="H834" s="37">
        <v>5.297376719350684E-2</v>
      </c>
      <c r="I834" s="37">
        <v>45</v>
      </c>
      <c r="J834" s="37">
        <v>7.0796828269958496</v>
      </c>
      <c r="K834" s="37">
        <v>5483.72265625</v>
      </c>
      <c r="L834" s="37">
        <v>74.800000000000011</v>
      </c>
      <c r="M834" s="37">
        <v>112334.1713402915</v>
      </c>
      <c r="N834" s="37">
        <v>20</v>
      </c>
      <c r="O834" s="37">
        <v>5.2973761341087097E-2</v>
      </c>
    </row>
    <row r="835" spans="2:15" x14ac:dyDescent="0.2">
      <c r="B835" s="37">
        <v>45</v>
      </c>
      <c r="C835" s="37">
        <v>7.0748920440673828</v>
      </c>
      <c r="D835" s="37">
        <v>5484.42333984375</v>
      </c>
      <c r="E835" s="37">
        <v>74.900000000000006</v>
      </c>
      <c r="F835" s="37">
        <v>112348.26921296919</v>
      </c>
      <c r="G835" s="37">
        <v>20</v>
      </c>
      <c r="H835" s="37">
        <v>5.2980399935487338E-2</v>
      </c>
      <c r="I835" s="37">
        <v>45</v>
      </c>
      <c r="J835" s="37">
        <v>7.0748920440673828</v>
      </c>
      <c r="K835" s="37">
        <v>5484.42333984375</v>
      </c>
      <c r="L835" s="37">
        <v>74.900000000000006</v>
      </c>
      <c r="M835" s="37">
        <v>112348.26921292738</v>
      </c>
      <c r="N835" s="37">
        <v>20</v>
      </c>
      <c r="O835" s="37">
        <v>5.2980399955003976E-2</v>
      </c>
    </row>
    <row r="836" spans="2:15" x14ac:dyDescent="0.2">
      <c r="B836" s="37">
        <v>45</v>
      </c>
      <c r="C836" s="37">
        <v>7.0700860023498535</v>
      </c>
      <c r="D836" s="37">
        <v>5485.11328125</v>
      </c>
      <c r="E836" s="37">
        <v>75</v>
      </c>
      <c r="F836" s="37">
        <v>112335.355393031</v>
      </c>
      <c r="G836" s="37">
        <v>20</v>
      </c>
      <c r="H836" s="37">
        <v>5.297429868968697E-2</v>
      </c>
      <c r="I836" s="37">
        <v>45</v>
      </c>
      <c r="J836" s="37">
        <v>7.0700860023498535</v>
      </c>
      <c r="K836" s="37">
        <v>5485.11328125</v>
      </c>
      <c r="L836" s="37">
        <v>75</v>
      </c>
      <c r="M836" s="37">
        <v>112335.35539299907</v>
      </c>
      <c r="N836" s="37">
        <v>20</v>
      </c>
      <c r="O836" s="37">
        <v>5.2974298709206023E-2</v>
      </c>
    </row>
    <row r="837" spans="2:15" x14ac:dyDescent="0.2">
      <c r="B837" s="37">
        <v>45</v>
      </c>
      <c r="C837" s="37">
        <v>7.0652613639831543</v>
      </c>
      <c r="D837" s="37">
        <v>5485.7880859375</v>
      </c>
      <c r="E837" s="37">
        <v>75.100000000000009</v>
      </c>
      <c r="F837" s="37">
        <v>112348.96399189727</v>
      </c>
      <c r="G837" s="37">
        <v>20</v>
      </c>
      <c r="H837" s="37">
        <v>5.2980703303979963E-2</v>
      </c>
      <c r="I837" s="37">
        <v>45</v>
      </c>
      <c r="J837" s="37">
        <v>7.0652613639831543</v>
      </c>
      <c r="K837" s="37">
        <v>5485.7880859375</v>
      </c>
      <c r="L837" s="37">
        <v>75.100000000000009</v>
      </c>
      <c r="M837" s="37">
        <v>112348.96399186536</v>
      </c>
      <c r="N837" s="37">
        <v>20</v>
      </c>
      <c r="O837" s="37">
        <v>5.2980703323501389E-2</v>
      </c>
    </row>
    <row r="838" spans="2:15" x14ac:dyDescent="0.2">
      <c r="B838" s="37">
        <v>45</v>
      </c>
      <c r="C838" s="37">
        <v>7.0604171752929687</v>
      </c>
      <c r="D838" s="37">
        <v>5486.44775390625</v>
      </c>
      <c r="E838" s="37">
        <v>75.2</v>
      </c>
      <c r="F838" s="37">
        <v>112389.01288711262</v>
      </c>
      <c r="G838" s="37">
        <v>20</v>
      </c>
      <c r="H838" s="37">
        <v>5.2999584435471217E-2</v>
      </c>
      <c r="I838" s="37">
        <v>45</v>
      </c>
      <c r="J838" s="37">
        <v>7.0604171752929687</v>
      </c>
      <c r="K838" s="37">
        <v>5486.44775390625</v>
      </c>
      <c r="L838" s="37">
        <v>75.2</v>
      </c>
      <c r="M838" s="37">
        <v>112389.01288707086</v>
      </c>
      <c r="N838" s="37">
        <v>20</v>
      </c>
      <c r="O838" s="37">
        <v>5.2999584454994961E-2</v>
      </c>
    </row>
    <row r="839" spans="2:15" x14ac:dyDescent="0.2">
      <c r="B839" s="37">
        <v>45</v>
      </c>
      <c r="C839" s="37">
        <v>7.0555539131164551</v>
      </c>
      <c r="D839" s="37">
        <v>5487.09130859375</v>
      </c>
      <c r="E839" s="37">
        <v>75.300000000000011</v>
      </c>
      <c r="F839" s="37">
        <v>112401.96817455633</v>
      </c>
      <c r="G839" s="37">
        <v>20</v>
      </c>
      <c r="H839" s="37">
        <v>5.3005680695521827E-2</v>
      </c>
      <c r="I839" s="37">
        <v>45</v>
      </c>
      <c r="J839" s="37">
        <v>7.0555539131164551</v>
      </c>
      <c r="K839" s="37">
        <v>5487.09130859375</v>
      </c>
      <c r="L839" s="37">
        <v>75.300000000000011</v>
      </c>
      <c r="M839" s="37">
        <v>112401.96817451452</v>
      </c>
      <c r="N839" s="37">
        <v>20</v>
      </c>
      <c r="O839" s="37">
        <v>5.3005680715047819E-2</v>
      </c>
    </row>
    <row r="840" spans="2:15" x14ac:dyDescent="0.2">
      <c r="B840" s="37">
        <v>45</v>
      </c>
      <c r="C840" s="37">
        <v>7.0506734848022461</v>
      </c>
      <c r="D840" s="37">
        <v>5487.72216796875</v>
      </c>
      <c r="E840" s="37">
        <v>75.400000000000006</v>
      </c>
      <c r="F840" s="37">
        <v>112387.85266395364</v>
      </c>
      <c r="G840" s="37">
        <v>20</v>
      </c>
      <c r="H840" s="37">
        <v>5.2999018600493913E-2</v>
      </c>
      <c r="I840" s="37">
        <v>45</v>
      </c>
      <c r="J840" s="37">
        <v>7.0506734848022461</v>
      </c>
      <c r="K840" s="37">
        <v>5487.72216796875</v>
      </c>
      <c r="L840" s="37">
        <v>75.400000000000006</v>
      </c>
      <c r="M840" s="37">
        <v>112387.8526639218</v>
      </c>
      <c r="N840" s="37">
        <v>20</v>
      </c>
      <c r="O840" s="37">
        <v>5.2999018620022119E-2</v>
      </c>
    </row>
    <row r="841" spans="2:15" x14ac:dyDescent="0.2">
      <c r="B841" s="37">
        <v>45</v>
      </c>
      <c r="C841" s="37">
        <v>7.045778751373291</v>
      </c>
      <c r="D841" s="37">
        <v>5488.34375</v>
      </c>
      <c r="E841" s="37">
        <v>75.5</v>
      </c>
      <c r="F841" s="37">
        <v>112400.3775953797</v>
      </c>
      <c r="G841" s="37">
        <v>20</v>
      </c>
      <c r="H841" s="37">
        <v>5.3004912077175816E-2</v>
      </c>
      <c r="I841" s="37">
        <v>45</v>
      </c>
      <c r="J841" s="37">
        <v>7.045778751373291</v>
      </c>
      <c r="K841" s="37">
        <v>5488.34375</v>
      </c>
      <c r="L841" s="37">
        <v>75.5</v>
      </c>
      <c r="M841" s="37">
        <v>112400.37759534782</v>
      </c>
      <c r="N841" s="37">
        <v>20</v>
      </c>
      <c r="O841" s="37">
        <v>5.3004912096706179E-2</v>
      </c>
    </row>
    <row r="842" spans="2:15" x14ac:dyDescent="0.2">
      <c r="B842" s="37">
        <v>45</v>
      </c>
      <c r="C842" s="37">
        <v>7.0408744812011719</v>
      </c>
      <c r="D842" s="37">
        <v>5488.9609375</v>
      </c>
      <c r="E842" s="37">
        <v>75.600000000000009</v>
      </c>
      <c r="F842" s="37">
        <v>112439.57833039304</v>
      </c>
      <c r="G842" s="37">
        <v>20</v>
      </c>
      <c r="H842" s="37">
        <v>5.3023389856785244E-2</v>
      </c>
      <c r="I842" s="37">
        <v>45</v>
      </c>
      <c r="J842" s="37">
        <v>7.0408744812011719</v>
      </c>
      <c r="K842" s="37">
        <v>5488.9609375</v>
      </c>
      <c r="L842" s="37">
        <v>75.600000000000009</v>
      </c>
      <c r="M842" s="37">
        <v>112439.57833035123</v>
      </c>
      <c r="N842" s="37">
        <v>20</v>
      </c>
      <c r="O842" s="37">
        <v>5.3023389876317745E-2</v>
      </c>
    </row>
    <row r="843" spans="2:15" x14ac:dyDescent="0.2">
      <c r="B843" s="37">
        <v>45</v>
      </c>
      <c r="C843" s="37">
        <v>7.0359644889831543</v>
      </c>
      <c r="D843" s="37">
        <v>5489.57861328125</v>
      </c>
      <c r="E843" s="37">
        <v>75.7</v>
      </c>
      <c r="F843" s="37">
        <v>112452.01212518052</v>
      </c>
      <c r="G843" s="37">
        <v>20</v>
      </c>
      <c r="H843" s="37">
        <v>5.3029246281548592E-2</v>
      </c>
      <c r="I843" s="37">
        <v>45</v>
      </c>
      <c r="J843" s="37">
        <v>7.0359644889831543</v>
      </c>
      <c r="K843" s="37">
        <v>5489.57861328125</v>
      </c>
      <c r="L843" s="37">
        <v>75.7</v>
      </c>
      <c r="M843" s="37">
        <v>112452.01212513878</v>
      </c>
      <c r="N843" s="37">
        <v>20</v>
      </c>
      <c r="O843" s="37">
        <v>5.3029246301083272E-2</v>
      </c>
    </row>
    <row r="844" spans="2:15" x14ac:dyDescent="0.2">
      <c r="B844" s="37">
        <v>45</v>
      </c>
      <c r="C844" s="37">
        <v>7.0310535430908203</v>
      </c>
      <c r="D844" s="37">
        <v>5490.20263671875</v>
      </c>
      <c r="E844" s="37">
        <v>75.800000000000011</v>
      </c>
      <c r="F844" s="37">
        <v>112464.57391272872</v>
      </c>
      <c r="G844" s="37">
        <v>20</v>
      </c>
      <c r="H844" s="37">
        <v>5.3035157009309566E-2</v>
      </c>
      <c r="I844" s="37">
        <v>45</v>
      </c>
      <c r="J844" s="37">
        <v>7.0310535430908203</v>
      </c>
      <c r="K844" s="37">
        <v>5490.20263671875</v>
      </c>
      <c r="L844" s="37">
        <v>75.800000000000011</v>
      </c>
      <c r="M844" s="37">
        <v>112464.57391268689</v>
      </c>
      <c r="N844" s="37">
        <v>20</v>
      </c>
      <c r="O844" s="37">
        <v>5.3035157028846397E-2</v>
      </c>
    </row>
    <row r="845" spans="2:15" x14ac:dyDescent="0.2">
      <c r="B845" s="37">
        <v>45</v>
      </c>
      <c r="C845" s="37">
        <v>7.0261454582214355</v>
      </c>
      <c r="D845" s="37">
        <v>5490.83837890625</v>
      </c>
      <c r="E845" s="37">
        <v>75.900000000000006</v>
      </c>
      <c r="F845" s="37">
        <v>112450.58893017522</v>
      </c>
      <c r="G845" s="37">
        <v>20</v>
      </c>
      <c r="H845" s="37">
        <v>5.302854712399141E-2</v>
      </c>
      <c r="I845" s="37">
        <v>45</v>
      </c>
      <c r="J845" s="37">
        <v>7.0261454582214355</v>
      </c>
      <c r="K845" s="37">
        <v>5490.83837890625</v>
      </c>
      <c r="L845" s="37">
        <v>75.900000000000006</v>
      </c>
      <c r="M845" s="37">
        <v>112450.58893014331</v>
      </c>
      <c r="N845" s="37">
        <v>20</v>
      </c>
      <c r="O845" s="37">
        <v>5.3028547143530488E-2</v>
      </c>
    </row>
    <row r="846" spans="2:15" x14ac:dyDescent="0.2">
      <c r="B846" s="37">
        <v>45</v>
      </c>
      <c r="C846" s="37">
        <v>7.0212440490722656</v>
      </c>
      <c r="D846" s="37">
        <v>5491.48876953125</v>
      </c>
      <c r="E846" s="37">
        <v>76</v>
      </c>
      <c r="F846" s="37">
        <v>112463.66838518706</v>
      </c>
      <c r="G846" s="37">
        <v>20</v>
      </c>
      <c r="H846" s="37">
        <v>5.3034708215732827E-2</v>
      </c>
      <c r="I846" s="37">
        <v>45</v>
      </c>
      <c r="J846" s="37">
        <v>7.0212440490722656</v>
      </c>
      <c r="K846" s="37">
        <v>5491.48876953125</v>
      </c>
      <c r="L846" s="37">
        <v>76</v>
      </c>
      <c r="M846" s="37">
        <v>112463.66838515511</v>
      </c>
      <c r="N846" s="37">
        <v>20</v>
      </c>
      <c r="O846" s="37">
        <v>5.3034708235274161E-2</v>
      </c>
    </row>
    <row r="847" spans="2:15" x14ac:dyDescent="0.2">
      <c r="B847" s="37">
        <v>45</v>
      </c>
      <c r="C847" s="37">
        <v>7.0163507461547852</v>
      </c>
      <c r="D847" s="37">
        <v>5492.15576171875</v>
      </c>
      <c r="E847" s="37">
        <v>76.100000000000009</v>
      </c>
      <c r="F847" s="37">
        <v>112503.8646445559</v>
      </c>
      <c r="G847" s="37">
        <v>20</v>
      </c>
      <c r="H847" s="37">
        <v>5.3053658643262336E-2</v>
      </c>
      <c r="I847" s="37">
        <v>45</v>
      </c>
      <c r="J847" s="37">
        <v>7.0163507461547852</v>
      </c>
      <c r="K847" s="37">
        <v>5492.15576171875</v>
      </c>
      <c r="L847" s="37">
        <v>76.100000000000009</v>
      </c>
      <c r="M847" s="37">
        <v>112503.86464451412</v>
      </c>
      <c r="N847" s="37">
        <v>20</v>
      </c>
      <c r="O847" s="37">
        <v>5.3053658662806008E-2</v>
      </c>
    </row>
    <row r="848" spans="2:15" x14ac:dyDescent="0.2">
      <c r="B848" s="37">
        <v>45</v>
      </c>
      <c r="C848" s="37">
        <v>7.0114655494689941</v>
      </c>
      <c r="D848" s="37">
        <v>5492.84033203125</v>
      </c>
      <c r="E848" s="37">
        <v>76.2</v>
      </c>
      <c r="F848" s="37">
        <v>112517.65720856003</v>
      </c>
      <c r="G848" s="37">
        <v>20</v>
      </c>
      <c r="H848" s="37">
        <v>5.3060149990768003E-2</v>
      </c>
      <c r="I848" s="37">
        <v>45</v>
      </c>
      <c r="J848" s="37">
        <v>7.0114655494689941</v>
      </c>
      <c r="K848" s="37">
        <v>5492.84033203125</v>
      </c>
      <c r="L848" s="37">
        <v>76.2</v>
      </c>
      <c r="M848" s="37">
        <v>112517.65720851821</v>
      </c>
      <c r="N848" s="37">
        <v>20</v>
      </c>
      <c r="O848" s="37">
        <v>5.3060150010314056E-2</v>
      </c>
    </row>
    <row r="849" spans="2:15" x14ac:dyDescent="0.2">
      <c r="B849" s="37">
        <v>45</v>
      </c>
      <c r="C849" s="37">
        <v>7.006587028503418</v>
      </c>
      <c r="D849" s="37">
        <v>5493.5419921875</v>
      </c>
      <c r="E849" s="37">
        <v>76.300000000000011</v>
      </c>
      <c r="F849" s="37">
        <v>112558.55095344038</v>
      </c>
      <c r="G849" s="37">
        <v>20</v>
      </c>
      <c r="H849" s="37">
        <v>5.3079429501650503E-2</v>
      </c>
      <c r="I849" s="37">
        <v>45</v>
      </c>
      <c r="J849" s="37">
        <v>7.006587028503418</v>
      </c>
      <c r="K849" s="37">
        <v>5493.5419921875</v>
      </c>
      <c r="L849" s="37">
        <v>76.300000000000011</v>
      </c>
      <c r="M849" s="37">
        <v>112558.53820170778</v>
      </c>
      <c r="N849" s="37">
        <v>20</v>
      </c>
      <c r="O849" s="37">
        <v>5.307942350697456E-2</v>
      </c>
    </row>
    <row r="850" spans="2:15" x14ac:dyDescent="0.2">
      <c r="B850" s="37">
        <v>45</v>
      </c>
      <c r="C850" s="37">
        <v>7.0017132759094238</v>
      </c>
      <c r="D850" s="37">
        <v>5494.26513671875</v>
      </c>
      <c r="E850" s="37">
        <v>76.400000000000006</v>
      </c>
      <c r="F850" s="37">
        <v>112573.11322476178</v>
      </c>
      <c r="G850" s="37">
        <v>20</v>
      </c>
      <c r="H850" s="37">
        <v>5.3086286978021466E-2</v>
      </c>
      <c r="I850" s="37">
        <v>45</v>
      </c>
      <c r="J850" s="37">
        <v>7.0017132759094238</v>
      </c>
      <c r="K850" s="37">
        <v>5494.26513671875</v>
      </c>
      <c r="L850" s="37">
        <v>76.400000000000006</v>
      </c>
      <c r="M850" s="37">
        <v>112573.11322471008</v>
      </c>
      <c r="N850" s="37">
        <v>20</v>
      </c>
      <c r="O850" s="37">
        <v>5.3086286997572493E-2</v>
      </c>
    </row>
    <row r="851" spans="2:15" x14ac:dyDescent="0.2">
      <c r="B851" s="37">
        <v>45</v>
      </c>
      <c r="C851" s="37">
        <v>6.9968404769897461</v>
      </c>
      <c r="D851" s="37">
        <v>5495.0029296875</v>
      </c>
      <c r="E851" s="37">
        <v>76.5</v>
      </c>
      <c r="F851" s="37">
        <v>112587.94491816897</v>
      </c>
      <c r="G851" s="37">
        <v>20</v>
      </c>
      <c r="H851" s="37">
        <v>5.3093271541445164E-2</v>
      </c>
      <c r="I851" s="37">
        <v>45</v>
      </c>
      <c r="J851" s="37">
        <v>6.9968404769897461</v>
      </c>
      <c r="K851" s="37">
        <v>5495.0029296875</v>
      </c>
      <c r="L851" s="37">
        <v>76.5</v>
      </c>
      <c r="M851" s="37">
        <v>112587.94491811733</v>
      </c>
      <c r="N851" s="37">
        <v>20</v>
      </c>
      <c r="O851" s="37">
        <v>5.3093271560998793E-2</v>
      </c>
    </row>
    <row r="852" spans="2:15" x14ac:dyDescent="0.2">
      <c r="B852" s="37">
        <v>45</v>
      </c>
      <c r="C852" s="37">
        <v>6.9919638633728027</v>
      </c>
      <c r="D852" s="37">
        <v>5495.74365234375</v>
      </c>
      <c r="E852" s="37">
        <v>76.600000000000009</v>
      </c>
      <c r="F852" s="37">
        <v>112576.07852345833</v>
      </c>
      <c r="G852" s="37">
        <v>20</v>
      </c>
      <c r="H852" s="37">
        <v>5.3087664144516579E-2</v>
      </c>
      <c r="I852" s="37">
        <v>45</v>
      </c>
      <c r="J852" s="37">
        <v>6.9919638633728027</v>
      </c>
      <c r="K852" s="37">
        <v>5495.74365234375</v>
      </c>
      <c r="L852" s="37">
        <v>76.600000000000009</v>
      </c>
      <c r="M852" s="37">
        <v>112576.07852341654</v>
      </c>
      <c r="N852" s="37">
        <v>20</v>
      </c>
      <c r="O852" s="37">
        <v>5.3087664164072776E-2</v>
      </c>
    </row>
    <row r="853" spans="2:15" x14ac:dyDescent="0.2">
      <c r="B853" s="37">
        <v>45</v>
      </c>
      <c r="C853" s="37">
        <v>6.9870791435241699</v>
      </c>
      <c r="D853" s="37">
        <v>5496.47265625</v>
      </c>
      <c r="E853" s="37">
        <v>76.7</v>
      </c>
      <c r="F853" s="37">
        <v>112617.51582434466</v>
      </c>
      <c r="G853" s="37">
        <v>20</v>
      </c>
      <c r="H853" s="37">
        <v>5.3107197008470108E-2</v>
      </c>
      <c r="I853" s="37">
        <v>45</v>
      </c>
      <c r="J853" s="37">
        <v>6.9870791435241699</v>
      </c>
      <c r="K853" s="37">
        <v>5496.47265625</v>
      </c>
      <c r="L853" s="37">
        <v>76.7</v>
      </c>
      <c r="M853" s="37">
        <v>112617.51582429299</v>
      </c>
      <c r="N853" s="37">
        <v>20</v>
      </c>
      <c r="O853" s="37">
        <v>5.3107197028028852E-2</v>
      </c>
    </row>
    <row r="854" spans="2:15" x14ac:dyDescent="0.2">
      <c r="B854" s="37">
        <v>45</v>
      </c>
      <c r="C854" s="37">
        <v>6.9821810722351074</v>
      </c>
      <c r="D854" s="37">
        <v>5497.1875</v>
      </c>
      <c r="E854" s="37">
        <v>76.800000000000011</v>
      </c>
      <c r="F854" s="37">
        <v>112605.12242057233</v>
      </c>
      <c r="G854" s="37">
        <v>20</v>
      </c>
      <c r="H854" s="37">
        <v>5.3101337943543186E-2</v>
      </c>
      <c r="I854" s="37">
        <v>45</v>
      </c>
      <c r="J854" s="37">
        <v>6.9821810722351074</v>
      </c>
      <c r="K854" s="37">
        <v>5497.1875</v>
      </c>
      <c r="L854" s="37">
        <v>76.800000000000011</v>
      </c>
      <c r="M854" s="37">
        <v>112605.1224205305</v>
      </c>
      <c r="N854" s="37">
        <v>20</v>
      </c>
      <c r="O854" s="37">
        <v>5.3101337963104414E-2</v>
      </c>
    </row>
    <row r="855" spans="2:15" x14ac:dyDescent="0.2">
      <c r="B855" s="37">
        <v>45</v>
      </c>
      <c r="C855" s="37">
        <v>6.9772663116455078</v>
      </c>
      <c r="D855" s="37">
        <v>5497.88916015625</v>
      </c>
      <c r="E855" s="37">
        <v>76.900000000000006</v>
      </c>
      <c r="F855" s="37">
        <v>112619.2463593763</v>
      </c>
      <c r="G855" s="37">
        <v>20</v>
      </c>
      <c r="H855" s="37">
        <v>5.3107991589287834E-2</v>
      </c>
      <c r="I855" s="37">
        <v>45</v>
      </c>
      <c r="J855" s="37">
        <v>6.9772663116455078</v>
      </c>
      <c r="K855" s="37">
        <v>5497.88916015625</v>
      </c>
      <c r="L855" s="37">
        <v>76.900000000000006</v>
      </c>
      <c r="M855" s="37">
        <v>112619.24635933444</v>
      </c>
      <c r="N855" s="37">
        <v>20</v>
      </c>
      <c r="O855" s="37">
        <v>5.3107991608851511E-2</v>
      </c>
    </row>
    <row r="856" spans="2:15" x14ac:dyDescent="0.2">
      <c r="B856" s="37">
        <v>45</v>
      </c>
      <c r="C856" s="37">
        <v>6.9723320007324219</v>
      </c>
      <c r="D856" s="37">
        <v>5498.57666015625</v>
      </c>
      <c r="E856" s="37">
        <v>77</v>
      </c>
      <c r="F856" s="37">
        <v>112633.06003887883</v>
      </c>
      <c r="G856" s="37">
        <v>20</v>
      </c>
      <c r="H856" s="37">
        <v>5.3114498655135019E-2</v>
      </c>
      <c r="I856" s="37">
        <v>45</v>
      </c>
      <c r="J856" s="37">
        <v>6.9723320007324219</v>
      </c>
      <c r="K856" s="37">
        <v>5498.57666015625</v>
      </c>
      <c r="L856" s="37">
        <v>77</v>
      </c>
      <c r="M856" s="37">
        <v>112633.06003883701</v>
      </c>
      <c r="N856" s="37">
        <v>20</v>
      </c>
      <c r="O856" s="37">
        <v>5.3114498674701104E-2</v>
      </c>
    </row>
    <row r="857" spans="2:15" x14ac:dyDescent="0.2">
      <c r="B857" s="37">
        <v>45</v>
      </c>
      <c r="C857" s="37">
        <v>6.9673776626586914</v>
      </c>
      <c r="D857" s="37">
        <v>5499.25</v>
      </c>
      <c r="E857" s="37">
        <v>77.100000000000009</v>
      </c>
      <c r="F857" s="37">
        <v>112646.61375869786</v>
      </c>
      <c r="G857" s="37">
        <v>20</v>
      </c>
      <c r="H857" s="37">
        <v>5.3120877368538127E-2</v>
      </c>
      <c r="I857" s="37">
        <v>45</v>
      </c>
      <c r="J857" s="37">
        <v>6.9673776626586914</v>
      </c>
      <c r="K857" s="37">
        <v>5499.25</v>
      </c>
      <c r="L857" s="37">
        <v>77.100000000000009</v>
      </c>
      <c r="M857" s="37">
        <v>112646.61375865599</v>
      </c>
      <c r="N857" s="37">
        <v>20</v>
      </c>
      <c r="O857" s="37">
        <v>5.3120877388106551E-2</v>
      </c>
    </row>
    <row r="858" spans="2:15" x14ac:dyDescent="0.2">
      <c r="B858" s="37">
        <v>45</v>
      </c>
      <c r="C858" s="37">
        <v>6.9624037742614746</v>
      </c>
      <c r="D858" s="37">
        <v>5499.9091796875</v>
      </c>
      <c r="E858" s="37">
        <v>77.2</v>
      </c>
      <c r="F858" s="37">
        <v>112659.89578711438</v>
      </c>
      <c r="G858" s="37">
        <v>20</v>
      </c>
      <c r="H858" s="37">
        <v>5.3127127693688429E-2</v>
      </c>
      <c r="I858" s="37">
        <v>45</v>
      </c>
      <c r="J858" s="37">
        <v>6.9624037742614746</v>
      </c>
      <c r="K858" s="37">
        <v>5499.9091796875</v>
      </c>
      <c r="L858" s="37">
        <v>77.2</v>
      </c>
      <c r="M858" s="37">
        <v>112659.89578707251</v>
      </c>
      <c r="N858" s="37">
        <v>20</v>
      </c>
      <c r="O858" s="37">
        <v>5.3127127713259156E-2</v>
      </c>
    </row>
    <row r="859" spans="2:15" x14ac:dyDescent="0.2">
      <c r="B859" s="37">
        <v>45</v>
      </c>
      <c r="C859" s="37">
        <v>6.9574117660522461</v>
      </c>
      <c r="D859" s="37">
        <v>5500.55712890625</v>
      </c>
      <c r="E859" s="37">
        <v>77.300000000000011</v>
      </c>
      <c r="F859" s="37">
        <v>112672.91967393097</v>
      </c>
      <c r="G859" s="37">
        <v>20</v>
      </c>
      <c r="H859" s="37">
        <v>5.3133259240386893E-2</v>
      </c>
      <c r="I859" s="37">
        <v>45</v>
      </c>
      <c r="J859" s="37">
        <v>6.9574117660522461</v>
      </c>
      <c r="K859" s="37">
        <v>5500.55712890625</v>
      </c>
      <c r="L859" s="37">
        <v>77.300000000000011</v>
      </c>
      <c r="M859" s="37">
        <v>112672.91967388913</v>
      </c>
      <c r="N859" s="37">
        <v>20</v>
      </c>
      <c r="O859" s="37">
        <v>5.3133259259959875E-2</v>
      </c>
    </row>
    <row r="860" spans="2:15" x14ac:dyDescent="0.2">
      <c r="B860" s="37">
        <v>45</v>
      </c>
      <c r="C860" s="37">
        <v>6.9524049758911133</v>
      </c>
      <c r="D860" s="37">
        <v>5501.19677734375</v>
      </c>
      <c r="E860" s="37">
        <v>77.400000000000006</v>
      </c>
      <c r="F860" s="37">
        <v>112659.0008641477</v>
      </c>
      <c r="G860" s="37">
        <v>20</v>
      </c>
      <c r="H860" s="37">
        <v>5.312668639683505E-2</v>
      </c>
      <c r="I860" s="37">
        <v>45</v>
      </c>
      <c r="J860" s="37">
        <v>6.9524049758911133</v>
      </c>
      <c r="K860" s="37">
        <v>5501.19677734375</v>
      </c>
      <c r="L860" s="37">
        <v>77.400000000000006</v>
      </c>
      <c r="M860" s="37">
        <v>112659.00086411579</v>
      </c>
      <c r="N860" s="37">
        <v>20</v>
      </c>
      <c r="O860" s="37">
        <v>5.3126686416410322E-2</v>
      </c>
    </row>
    <row r="861" spans="2:15" x14ac:dyDescent="0.2">
      <c r="B861" s="37">
        <v>45</v>
      </c>
      <c r="C861" s="37">
        <v>6.9473867416381836</v>
      </c>
      <c r="D861" s="37">
        <v>5501.83056640625</v>
      </c>
      <c r="E861" s="37">
        <v>77.5</v>
      </c>
      <c r="F861" s="37">
        <v>112698.52197824432</v>
      </c>
      <c r="G861" s="37">
        <v>20</v>
      </c>
      <c r="H861" s="37">
        <v>5.3145315137503174E-2</v>
      </c>
      <c r="I861" s="37">
        <v>45</v>
      </c>
      <c r="J861" s="37">
        <v>6.9473867416381836</v>
      </c>
      <c r="K861" s="37">
        <v>5501.83056640625</v>
      </c>
      <c r="L861" s="37">
        <v>77.5</v>
      </c>
      <c r="M861" s="37">
        <v>112698.52197820249</v>
      </c>
      <c r="N861" s="37">
        <v>20</v>
      </c>
      <c r="O861" s="37">
        <v>5.3145315157080611E-2</v>
      </c>
    </row>
    <row r="862" spans="2:15" x14ac:dyDescent="0.2">
      <c r="B862" s="37">
        <v>45</v>
      </c>
      <c r="C862" s="37">
        <v>6.9423623085021973</v>
      </c>
      <c r="D862" s="37">
        <v>5502.46240234375</v>
      </c>
      <c r="E862" s="37">
        <v>77.600000000000009</v>
      </c>
      <c r="F862" s="37">
        <v>112684.47156808375</v>
      </c>
      <c r="G862" s="37">
        <v>20</v>
      </c>
      <c r="H862" s="37">
        <v>5.313867421695645E-2</v>
      </c>
      <c r="I862" s="37">
        <v>45</v>
      </c>
      <c r="J862" s="37">
        <v>6.9423623085021973</v>
      </c>
      <c r="K862" s="37">
        <v>5502.46240234375</v>
      </c>
      <c r="L862" s="37">
        <v>77.600000000000009</v>
      </c>
      <c r="M862" s="37">
        <v>112684.47156805178</v>
      </c>
      <c r="N862" s="37">
        <v>20</v>
      </c>
      <c r="O862" s="37">
        <v>5.3138674236536114E-2</v>
      </c>
    </row>
    <row r="863" spans="2:15" x14ac:dyDescent="0.2">
      <c r="B863" s="37">
        <v>45</v>
      </c>
      <c r="C863" s="37">
        <v>6.9373364448547363</v>
      </c>
      <c r="D863" s="37">
        <v>5503.09814453125</v>
      </c>
      <c r="E863" s="37">
        <v>77.7</v>
      </c>
      <c r="F863" s="37">
        <v>112670.48688173122</v>
      </c>
      <c r="G863" s="37">
        <v>20</v>
      </c>
      <c r="H863" s="37">
        <v>5.3132064250417783E-2</v>
      </c>
      <c r="I863" s="37">
        <v>45</v>
      </c>
      <c r="J863" s="37">
        <v>6.9373364448547363</v>
      </c>
      <c r="K863" s="37">
        <v>5503.09814453125</v>
      </c>
      <c r="L863" s="37">
        <v>77.7</v>
      </c>
      <c r="M863" s="37">
        <v>112670.4868817091</v>
      </c>
      <c r="N863" s="37">
        <v>20</v>
      </c>
      <c r="O863" s="37">
        <v>5.3132064269999633E-2</v>
      </c>
    </row>
    <row r="864" spans="2:15" x14ac:dyDescent="0.2">
      <c r="B864" s="37">
        <v>45</v>
      </c>
      <c r="C864" s="37">
        <v>6.9323124885559082</v>
      </c>
      <c r="D864" s="37">
        <v>5503.74609375</v>
      </c>
      <c r="E864" s="37">
        <v>77.800000000000011</v>
      </c>
      <c r="F864" s="37">
        <v>112683.50435152567</v>
      </c>
      <c r="G864" s="37">
        <v>20</v>
      </c>
      <c r="H864" s="37">
        <v>5.3138195725231596E-2</v>
      </c>
      <c r="I864" s="37">
        <v>45</v>
      </c>
      <c r="J864" s="37">
        <v>6.9323124885559082</v>
      </c>
      <c r="K864" s="37">
        <v>5503.74609375</v>
      </c>
      <c r="L864" s="37">
        <v>77.800000000000011</v>
      </c>
      <c r="M864" s="37">
        <v>112683.50435150358</v>
      </c>
      <c r="N864" s="37">
        <v>20</v>
      </c>
      <c r="O864" s="37">
        <v>5.3138195744815736E-2</v>
      </c>
    </row>
    <row r="865" spans="2:15" x14ac:dyDescent="0.2">
      <c r="B865" s="37">
        <v>45</v>
      </c>
      <c r="C865" s="37">
        <v>6.9272952079772949</v>
      </c>
      <c r="D865" s="37">
        <v>5504.4130859375</v>
      </c>
      <c r="E865" s="37">
        <v>77.900000000000006</v>
      </c>
      <c r="F865" s="37">
        <v>112696.93075759473</v>
      </c>
      <c r="G865" s="37">
        <v>20</v>
      </c>
      <c r="H865" s="37">
        <v>5.3144514050674878E-2</v>
      </c>
      <c r="I865" s="37">
        <v>45</v>
      </c>
      <c r="J865" s="37">
        <v>6.9272952079772949</v>
      </c>
      <c r="K865" s="37">
        <v>5504.4130859375</v>
      </c>
      <c r="L865" s="37">
        <v>77.900000000000006</v>
      </c>
      <c r="M865" s="37">
        <v>112696.93075757263</v>
      </c>
      <c r="N865" s="37">
        <v>20</v>
      </c>
      <c r="O865" s="37">
        <v>5.3144514070261349E-2</v>
      </c>
    </row>
    <row r="866" spans="2:15" x14ac:dyDescent="0.2">
      <c r="B866" s="37">
        <v>45</v>
      </c>
      <c r="C866" s="37">
        <v>6.9222850799560547</v>
      </c>
      <c r="D866" s="37">
        <v>5505.10009765625</v>
      </c>
      <c r="E866" s="37">
        <v>78</v>
      </c>
      <c r="F866" s="37">
        <v>112710.74708203001</v>
      </c>
      <c r="G866" s="37">
        <v>20</v>
      </c>
      <c r="H866" s="37">
        <v>5.3151022376168401E-2</v>
      </c>
      <c r="I866" s="37">
        <v>45</v>
      </c>
      <c r="J866" s="37">
        <v>6.9222850799560547</v>
      </c>
      <c r="K866" s="37">
        <v>5505.10009765625</v>
      </c>
      <c r="L866" s="37">
        <v>78</v>
      </c>
      <c r="M866" s="37">
        <v>112710.74708200796</v>
      </c>
      <c r="N866" s="37">
        <v>20</v>
      </c>
      <c r="O866" s="37">
        <v>5.315102239575728E-2</v>
      </c>
    </row>
    <row r="867" spans="2:15" x14ac:dyDescent="0.2">
      <c r="B867" s="37">
        <v>45</v>
      </c>
      <c r="C867" s="37">
        <v>6.9172825813293457</v>
      </c>
      <c r="D867" s="37">
        <v>5505.80419921875</v>
      </c>
      <c r="E867" s="37">
        <v>78.100000000000009</v>
      </c>
      <c r="F867" s="37">
        <v>112698.11850932712</v>
      </c>
      <c r="G867" s="37">
        <v>20</v>
      </c>
      <c r="H867" s="37">
        <v>5.3145055121398541E-2</v>
      </c>
      <c r="I867" s="37">
        <v>45</v>
      </c>
      <c r="J867" s="37">
        <v>6.9172825813293457</v>
      </c>
      <c r="K867" s="37">
        <v>5505.80419921875</v>
      </c>
      <c r="L867" s="37">
        <v>78.100000000000009</v>
      </c>
      <c r="M867" s="37">
        <v>112698.11850931495</v>
      </c>
      <c r="N867" s="37">
        <v>20</v>
      </c>
      <c r="O867" s="37">
        <v>5.3145055140989904E-2</v>
      </c>
    </row>
    <row r="868" spans="2:15" x14ac:dyDescent="0.2">
      <c r="B868" s="37">
        <v>45</v>
      </c>
      <c r="C868" s="37">
        <v>6.9122858047485352</v>
      </c>
      <c r="D868" s="37">
        <v>5506.52099609375</v>
      </c>
      <c r="E868" s="37">
        <v>78.2</v>
      </c>
      <c r="F868" s="37">
        <v>112712.5335844247</v>
      </c>
      <c r="G868" s="37">
        <v>20</v>
      </c>
      <c r="H868" s="37">
        <v>5.3151839950079327E-2</v>
      </c>
      <c r="I868" s="37">
        <v>45</v>
      </c>
      <c r="J868" s="37">
        <v>6.9122858047485352</v>
      </c>
      <c r="K868" s="37">
        <v>5506.52099609375</v>
      </c>
      <c r="L868" s="37">
        <v>78.2</v>
      </c>
      <c r="M868" s="37">
        <v>112712.53358441243</v>
      </c>
      <c r="N868" s="37">
        <v>20</v>
      </c>
      <c r="O868" s="37">
        <v>5.3151839969673126E-2</v>
      </c>
    </row>
    <row r="869" spans="2:15" x14ac:dyDescent="0.2">
      <c r="B869" s="37">
        <v>45</v>
      </c>
      <c r="C869" s="37">
        <v>6.9072928428649902</v>
      </c>
      <c r="D869" s="37">
        <v>5507.2470703125</v>
      </c>
      <c r="E869" s="37">
        <v>78.300000000000011</v>
      </c>
      <c r="F869" s="37">
        <v>112700.38637806242</v>
      </c>
      <c r="G869" s="37">
        <v>20</v>
      </c>
      <c r="H869" s="37">
        <v>5.3146093581608267E-2</v>
      </c>
      <c r="I869" s="37">
        <v>45</v>
      </c>
      <c r="J869" s="37">
        <v>6.9072928428649902</v>
      </c>
      <c r="K869" s="37">
        <v>5507.2470703125</v>
      </c>
      <c r="L869" s="37">
        <v>78.300000000000011</v>
      </c>
      <c r="M869" s="37">
        <v>112700.38637806014</v>
      </c>
      <c r="N869" s="37">
        <v>20</v>
      </c>
      <c r="O869" s="37">
        <v>5.3146093601204647E-2</v>
      </c>
    </row>
    <row r="870" spans="2:15" x14ac:dyDescent="0.2">
      <c r="B870" s="37">
        <v>45</v>
      </c>
      <c r="C870" s="37">
        <v>6.9022994041442871</v>
      </c>
      <c r="D870" s="37">
        <v>5507.9814453125</v>
      </c>
      <c r="E870" s="37">
        <v>78.400000000000006</v>
      </c>
      <c r="F870" s="37">
        <v>112715.13572919169</v>
      </c>
      <c r="G870" s="37">
        <v>20</v>
      </c>
      <c r="H870" s="37">
        <v>5.3153045270359141E-2</v>
      </c>
      <c r="I870" s="37">
        <v>45</v>
      </c>
      <c r="J870" s="37">
        <v>6.9022994041442871</v>
      </c>
      <c r="K870" s="37">
        <v>5507.9814453125</v>
      </c>
      <c r="L870" s="37">
        <v>78.400000000000006</v>
      </c>
      <c r="M870" s="37">
        <v>112715.13572918934</v>
      </c>
      <c r="N870" s="37">
        <v>20</v>
      </c>
      <c r="O870" s="37">
        <v>5.315304528995806E-2</v>
      </c>
    </row>
    <row r="871" spans="2:15" x14ac:dyDescent="0.2">
      <c r="B871" s="37">
        <v>45</v>
      </c>
      <c r="C871" s="37">
        <v>6.8973016738891602</v>
      </c>
      <c r="D871" s="37">
        <v>5508.72021484375</v>
      </c>
      <c r="E871" s="37">
        <v>78.5</v>
      </c>
      <c r="F871" s="37">
        <v>112703.23723049389</v>
      </c>
      <c r="G871" s="37">
        <v>20</v>
      </c>
      <c r="H871" s="37">
        <v>5.3147419471169979E-2</v>
      </c>
      <c r="I871" s="37">
        <v>45</v>
      </c>
      <c r="J871" s="37">
        <v>6.8973016738891602</v>
      </c>
      <c r="K871" s="37">
        <v>5508.72021484375</v>
      </c>
      <c r="L871" s="37">
        <v>78.5</v>
      </c>
      <c r="M871" s="37">
        <v>112703.23723050137</v>
      </c>
      <c r="N871" s="37">
        <v>20</v>
      </c>
      <c r="O871" s="37">
        <v>5.3147419490771466E-2</v>
      </c>
    </row>
    <row r="872" spans="2:15" x14ac:dyDescent="0.2">
      <c r="B872" s="37">
        <v>45</v>
      </c>
      <c r="C872" s="37">
        <v>6.8922948837280273</v>
      </c>
      <c r="D872" s="37">
        <v>5509.45849609375</v>
      </c>
      <c r="E872" s="37">
        <v>78.600000000000009</v>
      </c>
      <c r="F872" s="37">
        <v>112744.85407403424</v>
      </c>
      <c r="G872" s="37">
        <v>20</v>
      </c>
      <c r="H872" s="37">
        <v>5.3167039722389002E-2</v>
      </c>
      <c r="I872" s="37">
        <v>45</v>
      </c>
      <c r="J872" s="37">
        <v>6.8922948837280273</v>
      </c>
      <c r="K872" s="37">
        <v>5509.45849609375</v>
      </c>
      <c r="L872" s="37">
        <v>78.600000000000009</v>
      </c>
      <c r="M872" s="37">
        <v>112744.85407403178</v>
      </c>
      <c r="N872" s="37">
        <v>20</v>
      </c>
      <c r="O872" s="37">
        <v>5.3167039741993036E-2</v>
      </c>
    </row>
    <row r="873" spans="2:15" x14ac:dyDescent="0.2">
      <c r="B873" s="37">
        <v>45</v>
      </c>
      <c r="C873" s="37">
        <v>6.8872747421264648</v>
      </c>
      <c r="D873" s="37">
        <v>5510.18994140625</v>
      </c>
      <c r="E873" s="37">
        <v>78.7</v>
      </c>
      <c r="F873" s="37">
        <v>112706.03264166467</v>
      </c>
      <c r="G873" s="37">
        <v>20</v>
      </c>
      <c r="H873" s="37">
        <v>5.3148712831914045E-2</v>
      </c>
      <c r="I873" s="37">
        <v>45</v>
      </c>
      <c r="J873" s="37">
        <v>6.8872747421264648</v>
      </c>
      <c r="K873" s="37">
        <v>5510.18994140625</v>
      </c>
      <c r="L873" s="37">
        <v>78.7</v>
      </c>
      <c r="M873" s="37">
        <v>112706.0326416821</v>
      </c>
      <c r="N873" s="37">
        <v>20</v>
      </c>
      <c r="O873" s="37">
        <v>5.3148712851520702E-2</v>
      </c>
    </row>
    <row r="874" spans="2:15" x14ac:dyDescent="0.2">
      <c r="B874" s="37">
        <v>45</v>
      </c>
      <c r="C874" s="37">
        <v>6.882237434387207</v>
      </c>
      <c r="D874" s="37">
        <v>5510.90966796875</v>
      </c>
      <c r="E874" s="37">
        <v>78.800000000000011</v>
      </c>
      <c r="F874" s="37">
        <v>112693.70509843451</v>
      </c>
      <c r="G874" s="37">
        <v>20</v>
      </c>
      <c r="H874" s="37">
        <v>5.3142887583795949E-2</v>
      </c>
      <c r="I874" s="37">
        <v>45</v>
      </c>
      <c r="J874" s="37">
        <v>6.882237434387207</v>
      </c>
      <c r="K874" s="37">
        <v>5510.90966796875</v>
      </c>
      <c r="L874" s="37">
        <v>78.800000000000011</v>
      </c>
      <c r="M874" s="37">
        <v>112693.70509846175</v>
      </c>
      <c r="N874" s="37">
        <v>20</v>
      </c>
      <c r="O874" s="37">
        <v>5.3142887603405076E-2</v>
      </c>
    </row>
    <row r="875" spans="2:15" x14ac:dyDescent="0.2">
      <c r="B875" s="37">
        <v>45</v>
      </c>
      <c r="C875" s="37">
        <v>6.8771800994873047</v>
      </c>
      <c r="D875" s="37">
        <v>5511.61279296875</v>
      </c>
      <c r="E875" s="37">
        <v>78.900000000000006</v>
      </c>
      <c r="F875" s="37">
        <v>112734.63418861861</v>
      </c>
      <c r="G875" s="37">
        <v>20</v>
      </c>
      <c r="H875" s="37">
        <v>5.3162180277853001E-2</v>
      </c>
      <c r="I875" s="37">
        <v>45</v>
      </c>
      <c r="J875" s="37">
        <v>6.8771805763244629</v>
      </c>
      <c r="K875" s="37">
        <v>5511.61279296875</v>
      </c>
      <c r="L875" s="37">
        <v>78.900000000000006</v>
      </c>
      <c r="M875" s="37">
        <v>112734.63418863608</v>
      </c>
      <c r="N875" s="37">
        <v>20</v>
      </c>
      <c r="O875" s="37">
        <v>5.3162180297464633E-2</v>
      </c>
    </row>
    <row r="876" spans="2:15" x14ac:dyDescent="0.2">
      <c r="B876" s="37">
        <v>45</v>
      </c>
      <c r="C876" s="37">
        <v>6.872103214263916</v>
      </c>
      <c r="D876" s="37">
        <v>5512.2978515625</v>
      </c>
      <c r="E876" s="37">
        <v>79</v>
      </c>
      <c r="F876" s="37">
        <v>112748.41119219488</v>
      </c>
      <c r="G876" s="37">
        <v>20</v>
      </c>
      <c r="H876" s="37">
        <v>5.3168669896723572E-2</v>
      </c>
      <c r="I876" s="37">
        <v>45</v>
      </c>
      <c r="J876" s="37">
        <v>6.872103214263916</v>
      </c>
      <c r="K876" s="37">
        <v>5512.2978515625</v>
      </c>
      <c r="L876" s="37">
        <v>79</v>
      </c>
      <c r="M876" s="37">
        <v>112748.41119221224</v>
      </c>
      <c r="N876" s="37">
        <v>20</v>
      </c>
      <c r="O876" s="37">
        <v>5.3168669916337563E-2</v>
      </c>
    </row>
    <row r="877" spans="2:15" x14ac:dyDescent="0.2">
      <c r="B877" s="37">
        <v>45</v>
      </c>
      <c r="C877" s="37">
        <v>6.8670063018798828</v>
      </c>
      <c r="D877" s="37">
        <v>5512.966796875</v>
      </c>
      <c r="E877" s="37">
        <v>79.100000000000009</v>
      </c>
      <c r="F877" s="37">
        <v>112735.09486503828</v>
      </c>
      <c r="G877" s="37">
        <v>20</v>
      </c>
      <c r="H877" s="37">
        <v>5.3162375074018435E-2</v>
      </c>
      <c r="I877" s="37">
        <v>45</v>
      </c>
      <c r="J877" s="37">
        <v>6.8670063018798828</v>
      </c>
      <c r="K877" s="37">
        <v>5512.96728515625</v>
      </c>
      <c r="L877" s="37">
        <v>79.100000000000009</v>
      </c>
      <c r="M877" s="37">
        <v>112735.1046891997</v>
      </c>
      <c r="N877" s="37">
        <v>20</v>
      </c>
      <c r="O877" s="37">
        <v>5.3162379727661913E-2</v>
      </c>
    </row>
    <row r="878" spans="2:15" x14ac:dyDescent="0.2">
      <c r="B878" s="37">
        <v>45</v>
      </c>
      <c r="C878" s="37">
        <v>6.8618927001953125</v>
      </c>
      <c r="D878" s="37">
        <v>5513.62451171875</v>
      </c>
      <c r="E878" s="37">
        <v>79.2</v>
      </c>
      <c r="F878" s="37">
        <v>112775.08341928117</v>
      </c>
      <c r="G878" s="37">
        <v>20</v>
      </c>
      <c r="H878" s="37">
        <v>5.3181223987391044E-2</v>
      </c>
      <c r="I878" s="37">
        <v>45</v>
      </c>
      <c r="J878" s="37">
        <v>6.8618927001953125</v>
      </c>
      <c r="K878" s="37">
        <v>5513.62451171875</v>
      </c>
      <c r="L878" s="37">
        <v>79.2</v>
      </c>
      <c r="M878" s="37">
        <v>112775.09681750469</v>
      </c>
      <c r="N878" s="37">
        <v>20</v>
      </c>
      <c r="O878" s="37">
        <v>5.3181230326140277E-2</v>
      </c>
    </row>
    <row r="879" spans="2:15" x14ac:dyDescent="0.2">
      <c r="B879" s="37">
        <v>45</v>
      </c>
      <c r="C879" s="37">
        <v>6.8567652702331543</v>
      </c>
      <c r="D879" s="37">
        <v>5514.2763671875</v>
      </c>
      <c r="E879" s="37">
        <v>79.300000000000011</v>
      </c>
      <c r="F879" s="37">
        <v>112734.66802522594</v>
      </c>
      <c r="G879" s="37">
        <v>20</v>
      </c>
      <c r="H879" s="37">
        <v>5.3162148000166949E-2</v>
      </c>
      <c r="I879" s="37">
        <v>45</v>
      </c>
      <c r="J879" s="37">
        <v>6.8567652702331543</v>
      </c>
      <c r="K879" s="37">
        <v>5514.2763671875</v>
      </c>
      <c r="L879" s="37">
        <v>79.300000000000011</v>
      </c>
      <c r="M879" s="37">
        <v>112734.66802526315</v>
      </c>
      <c r="N879" s="37">
        <v>20</v>
      </c>
      <c r="O879" s="37">
        <v>5.3162148019787886E-2</v>
      </c>
    </row>
    <row r="880" spans="2:15" x14ac:dyDescent="0.2">
      <c r="B880" s="37">
        <v>45</v>
      </c>
      <c r="C880" s="37">
        <v>6.8516287803649902</v>
      </c>
      <c r="D880" s="37">
        <v>5514.92626953125</v>
      </c>
      <c r="E880" s="37">
        <v>79.400000000000006</v>
      </c>
      <c r="F880" s="37">
        <v>112747.7308055341</v>
      </c>
      <c r="G880" s="37">
        <v>20</v>
      </c>
      <c r="H880" s="37">
        <v>5.3168297551764651E-2</v>
      </c>
      <c r="I880" s="37">
        <v>45</v>
      </c>
      <c r="J880" s="37">
        <v>6.8516287803649902</v>
      </c>
      <c r="K880" s="37">
        <v>5514.92626953125</v>
      </c>
      <c r="L880" s="37">
        <v>79.400000000000006</v>
      </c>
      <c r="M880" s="37">
        <v>112747.73080557121</v>
      </c>
      <c r="N880" s="37">
        <v>20</v>
      </c>
      <c r="O880" s="37">
        <v>5.3168297571387822E-2</v>
      </c>
    </row>
    <row r="881" spans="2:15" x14ac:dyDescent="0.2">
      <c r="B881" s="37">
        <v>45</v>
      </c>
      <c r="C881" s="37">
        <v>6.8464875221252441</v>
      </c>
      <c r="D881" s="37">
        <v>5515.57861328125</v>
      </c>
      <c r="E881" s="37">
        <v>79.5</v>
      </c>
      <c r="F881" s="37">
        <v>112760.86947417569</v>
      </c>
      <c r="G881" s="37">
        <v>20</v>
      </c>
      <c r="H881" s="37">
        <v>5.3174482888178866E-2</v>
      </c>
      <c r="I881" s="37">
        <v>45</v>
      </c>
      <c r="J881" s="37">
        <v>6.8464875221252441</v>
      </c>
      <c r="K881" s="37">
        <v>5515.57861328125</v>
      </c>
      <c r="L881" s="37">
        <v>79.5</v>
      </c>
      <c r="M881" s="37">
        <v>112760.86947421283</v>
      </c>
      <c r="N881" s="37">
        <v>20</v>
      </c>
      <c r="O881" s="37">
        <v>5.317448290780432E-2</v>
      </c>
    </row>
    <row r="882" spans="2:15" x14ac:dyDescent="0.2">
      <c r="B882" s="37">
        <v>45</v>
      </c>
      <c r="C882" s="37">
        <v>6.841346263885498</v>
      </c>
      <c r="D882" s="37">
        <v>5516.23583984375</v>
      </c>
      <c r="E882" s="37">
        <v>79.600000000000009</v>
      </c>
      <c r="F882" s="37">
        <v>112747.29770368266</v>
      </c>
      <c r="G882" s="37">
        <v>20</v>
      </c>
      <c r="H882" s="37">
        <v>5.3168070490147941E-2</v>
      </c>
      <c r="I882" s="37">
        <v>45</v>
      </c>
      <c r="J882" s="37">
        <v>6.841346263885498</v>
      </c>
      <c r="K882" s="37">
        <v>5516.23583984375</v>
      </c>
      <c r="L882" s="37">
        <v>79.600000000000009</v>
      </c>
      <c r="M882" s="37">
        <v>112747.29770372972</v>
      </c>
      <c r="N882" s="37">
        <v>20</v>
      </c>
      <c r="O882" s="37">
        <v>5.3168070509775706E-2</v>
      </c>
    </row>
    <row r="883" spans="2:15" x14ac:dyDescent="0.2">
      <c r="B883" s="37">
        <v>45</v>
      </c>
      <c r="C883" s="37">
        <v>6.8362083435058594</v>
      </c>
      <c r="D883" s="37">
        <v>5516.9033203125</v>
      </c>
      <c r="E883" s="37">
        <v>79.7</v>
      </c>
      <c r="F883" s="37">
        <v>112760.73408678426</v>
      </c>
      <c r="G883" s="37">
        <v>20</v>
      </c>
      <c r="H883" s="37">
        <v>5.3174393145634616E-2</v>
      </c>
      <c r="I883" s="37">
        <v>45</v>
      </c>
      <c r="J883" s="37">
        <v>6.8362083435058594</v>
      </c>
      <c r="K883" s="37">
        <v>5516.9033203125</v>
      </c>
      <c r="L883" s="37">
        <v>79.7</v>
      </c>
      <c r="M883" s="37">
        <v>112760.7340868312</v>
      </c>
      <c r="N883" s="37">
        <v>20</v>
      </c>
      <c r="O883" s="37">
        <v>5.317439316526467E-2</v>
      </c>
    </row>
    <row r="884" spans="2:15" x14ac:dyDescent="0.2">
      <c r="B884" s="37">
        <v>45</v>
      </c>
      <c r="C884" s="37">
        <v>6.8310766220092773</v>
      </c>
      <c r="D884" s="37">
        <v>5517.5859375</v>
      </c>
      <c r="E884" s="37">
        <v>79.800000000000011</v>
      </c>
      <c r="F884" s="37">
        <v>112747.68648449569</v>
      </c>
      <c r="G884" s="37">
        <v>20</v>
      </c>
      <c r="H884" s="37">
        <v>5.3168228069677116E-2</v>
      </c>
      <c r="I884" s="37">
        <v>45</v>
      </c>
      <c r="J884" s="37">
        <v>6.8310766220092773</v>
      </c>
      <c r="K884" s="37">
        <v>5517.5859375</v>
      </c>
      <c r="L884" s="37">
        <v>79.800000000000011</v>
      </c>
      <c r="M884" s="37">
        <v>112747.68648455261</v>
      </c>
      <c r="N884" s="37">
        <v>20</v>
      </c>
      <c r="O884" s="37">
        <v>5.3168228089309599E-2</v>
      </c>
    </row>
    <row r="885" spans="2:15" x14ac:dyDescent="0.2">
      <c r="B885" s="37">
        <v>45</v>
      </c>
      <c r="C885" s="37">
        <v>6.825953483581543</v>
      </c>
      <c r="D885" s="37">
        <v>5518.287109375</v>
      </c>
      <c r="E885" s="37">
        <v>79.900000000000006</v>
      </c>
      <c r="F885" s="37">
        <v>112788.56938243208</v>
      </c>
      <c r="G885" s="37">
        <v>20</v>
      </c>
      <c r="H885" s="37">
        <v>5.3187501892688706E-2</v>
      </c>
      <c r="I885" s="37">
        <v>45</v>
      </c>
      <c r="J885" s="37">
        <v>6.825953483581543</v>
      </c>
      <c r="K885" s="37">
        <v>5518.287109375</v>
      </c>
      <c r="L885" s="37">
        <v>79.900000000000006</v>
      </c>
      <c r="M885" s="37">
        <v>112788.56938247911</v>
      </c>
      <c r="N885" s="37">
        <v>20</v>
      </c>
      <c r="O885" s="37">
        <v>5.3187501912323618E-2</v>
      </c>
    </row>
    <row r="886" spans="2:15" x14ac:dyDescent="0.2">
      <c r="B886" s="37">
        <v>45</v>
      </c>
      <c r="C886" s="37">
        <v>6.8208389282226563</v>
      </c>
      <c r="D886" s="37">
        <v>5519.0068359375</v>
      </c>
      <c r="E886" s="37">
        <v>80</v>
      </c>
      <c r="F886" s="37">
        <v>112829.83217061276</v>
      </c>
      <c r="G886" s="37">
        <v>20</v>
      </c>
      <c r="H886" s="37">
        <v>5.3206951852095036E-2</v>
      </c>
      <c r="I886" s="37">
        <v>45</v>
      </c>
      <c r="J886" s="37">
        <v>6.8208389282226563</v>
      </c>
      <c r="K886" s="37">
        <v>5519.0068359375</v>
      </c>
      <c r="L886" s="37">
        <v>80</v>
      </c>
      <c r="M886" s="37">
        <v>112829.83217064988</v>
      </c>
      <c r="N886" s="37">
        <v>20</v>
      </c>
      <c r="O886" s="37">
        <v>5.3206951871732446E-2</v>
      </c>
    </row>
    <row r="887" spans="2:15" x14ac:dyDescent="0.2">
      <c r="B887" s="37">
        <v>45</v>
      </c>
      <c r="C887" s="37">
        <v>6.8157305717468262</v>
      </c>
      <c r="D887" s="37">
        <v>5519.7431640625</v>
      </c>
      <c r="E887" s="37">
        <v>80.100000000000009</v>
      </c>
      <c r="F887" s="37">
        <v>112817.87197449559</v>
      </c>
      <c r="G887" s="37">
        <v>20</v>
      </c>
      <c r="H887" s="37">
        <v>5.3201296589181685E-2</v>
      </c>
      <c r="I887" s="37">
        <v>45</v>
      </c>
      <c r="J887" s="37">
        <v>6.8157305717468262</v>
      </c>
      <c r="K887" s="37">
        <v>5519.7431640625</v>
      </c>
      <c r="L887" s="37">
        <v>80.100000000000009</v>
      </c>
      <c r="M887" s="37">
        <v>112817.87197454256</v>
      </c>
      <c r="N887" s="37">
        <v>20</v>
      </c>
      <c r="O887" s="37">
        <v>5.3201296608821669E-2</v>
      </c>
    </row>
    <row r="888" spans="2:15" x14ac:dyDescent="0.2">
      <c r="B888" s="37">
        <v>45</v>
      </c>
      <c r="C888" s="37">
        <v>6.8106260299682617</v>
      </c>
      <c r="D888" s="37">
        <v>5520.49072265625</v>
      </c>
      <c r="E888" s="37">
        <v>80.2</v>
      </c>
      <c r="F888" s="37">
        <v>112806.13776735211</v>
      </c>
      <c r="G888" s="37">
        <v>20</v>
      </c>
      <c r="H888" s="37">
        <v>5.3195747888792749E-2</v>
      </c>
      <c r="I888" s="37">
        <v>45</v>
      </c>
      <c r="J888" s="37">
        <v>6.8106260299682617</v>
      </c>
      <c r="K888" s="37">
        <v>5520.49072265625</v>
      </c>
      <c r="L888" s="37">
        <v>80.2</v>
      </c>
      <c r="M888" s="37">
        <v>112806.13776740895</v>
      </c>
      <c r="N888" s="37">
        <v>20</v>
      </c>
      <c r="O888" s="37">
        <v>5.3195747908435349E-2</v>
      </c>
    </row>
    <row r="889" spans="2:15" x14ac:dyDescent="0.2">
      <c r="B889" s="37">
        <v>45</v>
      </c>
      <c r="C889" s="37">
        <v>6.8055210113525391</v>
      </c>
      <c r="D889" s="37">
        <v>5521.244140625</v>
      </c>
      <c r="E889" s="37">
        <v>80.300000000000011</v>
      </c>
      <c r="F889" s="37">
        <v>112848.0651218252</v>
      </c>
      <c r="G889" s="37">
        <v>20</v>
      </c>
      <c r="H889" s="37">
        <v>5.3215517629559866E-2</v>
      </c>
      <c r="I889" s="37">
        <v>45</v>
      </c>
      <c r="J889" s="37">
        <v>6.8055210113525391</v>
      </c>
      <c r="K889" s="37">
        <v>5521.24365234375</v>
      </c>
      <c r="L889" s="37">
        <v>80.300000000000011</v>
      </c>
      <c r="M889" s="37">
        <v>112848.0552977381</v>
      </c>
      <c r="N889" s="37">
        <v>20</v>
      </c>
      <c r="O889" s="37">
        <v>5.3215513015177997E-2</v>
      </c>
    </row>
    <row r="890" spans="2:15" x14ac:dyDescent="0.2">
      <c r="B890" s="37">
        <v>45</v>
      </c>
      <c r="C890" s="37">
        <v>6.8004112243652344</v>
      </c>
      <c r="D890" s="37">
        <v>5521.9970703125</v>
      </c>
      <c r="E890" s="37">
        <v>80.400000000000006</v>
      </c>
      <c r="F890" s="37">
        <v>112836.43197043749</v>
      </c>
      <c r="G890" s="37">
        <v>20</v>
      </c>
      <c r="H890" s="37">
        <v>5.3210013467752539E-2</v>
      </c>
      <c r="I890" s="37">
        <v>45</v>
      </c>
      <c r="J890" s="37">
        <v>6.8004112243652344</v>
      </c>
      <c r="K890" s="37">
        <v>5521.9970703125</v>
      </c>
      <c r="L890" s="37">
        <v>80.400000000000006</v>
      </c>
      <c r="M890" s="37">
        <v>112836.43197049435</v>
      </c>
      <c r="N890" s="37">
        <v>20</v>
      </c>
      <c r="O890" s="37">
        <v>5.3210013487400412E-2</v>
      </c>
    </row>
    <row r="891" spans="2:15" x14ac:dyDescent="0.2">
      <c r="B891" s="37">
        <v>45</v>
      </c>
      <c r="C891" s="37">
        <v>6.7952919006347656</v>
      </c>
      <c r="D891" s="37">
        <v>5522.74658203125</v>
      </c>
      <c r="E891" s="37">
        <v>80.5</v>
      </c>
      <c r="F891" s="37">
        <v>112878.29422703886</v>
      </c>
      <c r="G891" s="37">
        <v>20</v>
      </c>
      <c r="H891" s="37">
        <v>5.3229752466924095E-2</v>
      </c>
      <c r="I891" s="37">
        <v>45</v>
      </c>
      <c r="J891" s="37">
        <v>6.7952919006347656</v>
      </c>
      <c r="K891" s="37">
        <v>5522.74658203125</v>
      </c>
      <c r="L891" s="37">
        <v>80.5</v>
      </c>
      <c r="M891" s="37">
        <v>112878.29422708576</v>
      </c>
      <c r="N891" s="37">
        <v>20</v>
      </c>
      <c r="O891" s="37">
        <v>5.3229752486574529E-2</v>
      </c>
    </row>
    <row r="892" spans="2:15" x14ac:dyDescent="0.2">
      <c r="B892" s="37">
        <v>45</v>
      </c>
      <c r="C892" s="37">
        <v>6.7901592254638672</v>
      </c>
      <c r="D892" s="37">
        <v>5523.48779296875</v>
      </c>
      <c r="E892" s="37">
        <v>80.600000000000009</v>
      </c>
      <c r="F892" s="37">
        <v>112893.20039805058</v>
      </c>
      <c r="G892" s="37">
        <v>20</v>
      </c>
      <c r="H892" s="37">
        <v>5.3236768431311761E-2</v>
      </c>
      <c r="I892" s="37">
        <v>45</v>
      </c>
      <c r="J892" s="37">
        <v>6.7901592254638672</v>
      </c>
      <c r="K892" s="37">
        <v>5523.48779296875</v>
      </c>
      <c r="L892" s="37">
        <v>80.600000000000009</v>
      </c>
      <c r="M892" s="37">
        <v>112893.20039809759</v>
      </c>
      <c r="N892" s="37">
        <v>20</v>
      </c>
      <c r="O892" s="37">
        <v>5.3236768450964846E-2</v>
      </c>
    </row>
    <row r="893" spans="2:15" x14ac:dyDescent="0.2">
      <c r="B893" s="37">
        <v>45</v>
      </c>
      <c r="C893" s="37">
        <v>6.7850098609924316</v>
      </c>
      <c r="D893" s="37">
        <v>5524.21826171875</v>
      </c>
      <c r="E893" s="37">
        <v>80.7</v>
      </c>
      <c r="F893" s="37">
        <v>112907.91111163981</v>
      </c>
      <c r="G893" s="37">
        <v>20</v>
      </c>
      <c r="H893" s="37">
        <v>5.324369527557319E-2</v>
      </c>
      <c r="I893" s="37">
        <v>45</v>
      </c>
      <c r="J893" s="37">
        <v>6.7850098609924316</v>
      </c>
      <c r="K893" s="37">
        <v>5524.21826171875</v>
      </c>
      <c r="L893" s="37">
        <v>80.7</v>
      </c>
      <c r="M893" s="37">
        <v>112907.91111168677</v>
      </c>
      <c r="N893" s="37">
        <v>20</v>
      </c>
      <c r="O893" s="37">
        <v>5.32436952952288E-2</v>
      </c>
    </row>
    <row r="894" spans="2:15" x14ac:dyDescent="0.2">
      <c r="B894" s="37">
        <v>45</v>
      </c>
      <c r="C894" s="37">
        <v>6.7798418998718262</v>
      </c>
      <c r="D894" s="37">
        <v>5524.93505859375</v>
      </c>
      <c r="E894" s="37">
        <v>80.800000000000011</v>
      </c>
      <c r="F894" s="37">
        <v>112922.3330449429</v>
      </c>
      <c r="G894" s="37">
        <v>20</v>
      </c>
      <c r="H894" s="37">
        <v>5.325048586065044E-2</v>
      </c>
      <c r="I894" s="37">
        <v>45</v>
      </c>
      <c r="J894" s="37">
        <v>6.7798418998718262</v>
      </c>
      <c r="K894" s="37">
        <v>5524.93505859375</v>
      </c>
      <c r="L894" s="37">
        <v>80.800000000000011</v>
      </c>
      <c r="M894" s="37">
        <v>112922.33304498983</v>
      </c>
      <c r="N894" s="37">
        <v>20</v>
      </c>
      <c r="O894" s="37">
        <v>5.3250485880308535E-2</v>
      </c>
    </row>
    <row r="895" spans="2:15" x14ac:dyDescent="0.2">
      <c r="B895" s="37">
        <v>45</v>
      </c>
      <c r="C895" s="37">
        <v>6.7746543884277344</v>
      </c>
      <c r="D895" s="37">
        <v>5525.63623046875</v>
      </c>
      <c r="E895" s="37">
        <v>80.900000000000006</v>
      </c>
      <c r="F895" s="37">
        <v>112909.64530857606</v>
      </c>
      <c r="G895" s="37">
        <v>20</v>
      </c>
      <c r="H895" s="37">
        <v>5.3244490394123413E-2</v>
      </c>
      <c r="I895" s="37">
        <v>45</v>
      </c>
      <c r="J895" s="37">
        <v>6.7746543884277344</v>
      </c>
      <c r="K895" s="37">
        <v>5525.63623046875</v>
      </c>
      <c r="L895" s="37">
        <v>80.900000000000006</v>
      </c>
      <c r="M895" s="37">
        <v>112909.64530863288</v>
      </c>
      <c r="N895" s="37">
        <v>20</v>
      </c>
      <c r="O895" s="37">
        <v>5.3244490413783957E-2</v>
      </c>
    </row>
    <row r="896" spans="2:15" x14ac:dyDescent="0.2">
      <c r="B896" s="37">
        <v>45</v>
      </c>
      <c r="C896" s="37">
        <v>6.7694482803344727</v>
      </c>
      <c r="D896" s="37">
        <v>5526.3212890625</v>
      </c>
      <c r="E896" s="37">
        <v>81</v>
      </c>
      <c r="F896" s="37">
        <v>112950.23785271522</v>
      </c>
      <c r="G896" s="37">
        <v>20</v>
      </c>
      <c r="H896" s="37">
        <v>5.3263623936809099E-2</v>
      </c>
      <c r="I896" s="37">
        <v>45</v>
      </c>
      <c r="J896" s="37">
        <v>6.7694482803344727</v>
      </c>
      <c r="K896" s="37">
        <v>5526.3212890625</v>
      </c>
      <c r="L896" s="37">
        <v>81</v>
      </c>
      <c r="M896" s="37">
        <v>112950.23785276222</v>
      </c>
      <c r="N896" s="37">
        <v>20</v>
      </c>
      <c r="O896" s="37">
        <v>5.3263623956472078E-2</v>
      </c>
    </row>
    <row r="897" spans="2:15" x14ac:dyDescent="0.2">
      <c r="B897" s="37">
        <v>45</v>
      </c>
      <c r="C897" s="37">
        <v>6.764225959777832</v>
      </c>
      <c r="D897" s="37">
        <v>5526.9931640625</v>
      </c>
      <c r="E897" s="37">
        <v>81.100000000000009</v>
      </c>
      <c r="F897" s="37">
        <v>112936.94677319095</v>
      </c>
      <c r="G897" s="37">
        <v>20</v>
      </c>
      <c r="H897" s="37">
        <v>5.3257343796890601E-2</v>
      </c>
      <c r="I897" s="37">
        <v>45</v>
      </c>
      <c r="J897" s="37">
        <v>6.764225959777832</v>
      </c>
      <c r="K897" s="37">
        <v>5526.9931640625</v>
      </c>
      <c r="L897" s="37">
        <v>81.100000000000009</v>
      </c>
      <c r="M897" s="37">
        <v>112936.97437096629</v>
      </c>
      <c r="N897" s="37">
        <v>20</v>
      </c>
      <c r="O897" s="37">
        <v>5.3257356832747522E-2</v>
      </c>
    </row>
    <row r="898" spans="2:15" x14ac:dyDescent="0.2">
      <c r="B898" s="37">
        <v>45</v>
      </c>
      <c r="C898" s="37">
        <v>6.7589907646179199</v>
      </c>
      <c r="D898" s="37">
        <v>5527.6572265625</v>
      </c>
      <c r="E898" s="37">
        <v>81.2</v>
      </c>
      <c r="F898" s="37">
        <v>112950.33532973814</v>
      </c>
      <c r="G898" s="37">
        <v>20</v>
      </c>
      <c r="H898" s="37">
        <v>5.3263646778520898E-2</v>
      </c>
      <c r="I898" s="37">
        <v>45</v>
      </c>
      <c r="J898" s="37">
        <v>6.7589907646179199</v>
      </c>
      <c r="K898" s="37">
        <v>5527.6572265625</v>
      </c>
      <c r="L898" s="37">
        <v>81.2</v>
      </c>
      <c r="M898" s="37">
        <v>112950.33532979504</v>
      </c>
      <c r="N898" s="37">
        <v>20</v>
      </c>
      <c r="O898" s="37">
        <v>5.3263646798188541E-2</v>
      </c>
    </row>
    <row r="899" spans="2:15" x14ac:dyDescent="0.2">
      <c r="B899" s="37">
        <v>45</v>
      </c>
      <c r="C899" s="37">
        <v>6.7537479400634766</v>
      </c>
      <c r="D899" s="37">
        <v>5528.3203125</v>
      </c>
      <c r="E899" s="37">
        <v>81.300000000000011</v>
      </c>
      <c r="F899" s="37">
        <v>112990.47935376863</v>
      </c>
      <c r="G899" s="37">
        <v>20</v>
      </c>
      <c r="H899" s="37">
        <v>5.3282571781669522E-2</v>
      </c>
      <c r="I899" s="37">
        <v>45</v>
      </c>
      <c r="J899" s="37">
        <v>6.7537479400634766</v>
      </c>
      <c r="K899" s="37">
        <v>5528.3203125</v>
      </c>
      <c r="L899" s="37">
        <v>81.300000000000011</v>
      </c>
      <c r="M899" s="37">
        <v>112990.47935381556</v>
      </c>
      <c r="N899" s="37">
        <v>20</v>
      </c>
      <c r="O899" s="37">
        <v>5.3282571801339454E-2</v>
      </c>
    </row>
    <row r="900" spans="2:15" x14ac:dyDescent="0.2">
      <c r="B900" s="37">
        <v>45</v>
      </c>
      <c r="C900" s="37">
        <v>6.7485013008117676</v>
      </c>
      <c r="D900" s="37">
        <v>5528.98828125</v>
      </c>
      <c r="E900" s="37">
        <v>81.400000000000006</v>
      </c>
      <c r="F900" s="37">
        <v>112977.1231950693</v>
      </c>
      <c r="G900" s="37">
        <v>20</v>
      </c>
      <c r="H900" s="37">
        <v>5.3276254557611279E-2</v>
      </c>
      <c r="I900" s="37">
        <v>45</v>
      </c>
      <c r="J900" s="37">
        <v>6.7485013008117676</v>
      </c>
      <c r="K900" s="37">
        <v>5528.98828125</v>
      </c>
      <c r="L900" s="37">
        <v>81.400000000000006</v>
      </c>
      <c r="M900" s="37">
        <v>112977.12319512619</v>
      </c>
      <c r="N900" s="37">
        <v>20</v>
      </c>
      <c r="O900" s="37">
        <v>5.3276254577283591E-2</v>
      </c>
    </row>
    <row r="901" spans="2:15" x14ac:dyDescent="0.2">
      <c r="B901" s="37">
        <v>45</v>
      </c>
      <c r="C901" s="37">
        <v>6.7432551383972168</v>
      </c>
      <c r="D901" s="37">
        <v>5529.6650390625</v>
      </c>
      <c r="E901" s="37">
        <v>81.5</v>
      </c>
      <c r="F901" s="37">
        <v>112990.72645197841</v>
      </c>
      <c r="G901" s="37">
        <v>20</v>
      </c>
      <c r="H901" s="37">
        <v>5.3282665016332394E-2</v>
      </c>
      <c r="I901" s="37">
        <v>45</v>
      </c>
      <c r="J901" s="37">
        <v>6.7432551383972168</v>
      </c>
      <c r="K901" s="37">
        <v>5529.6650390625</v>
      </c>
      <c r="L901" s="37">
        <v>81.5</v>
      </c>
      <c r="M901" s="37">
        <v>112990.72645203525</v>
      </c>
      <c r="N901" s="37">
        <v>20</v>
      </c>
      <c r="O901" s="37">
        <v>5.3282665036007017E-2</v>
      </c>
    </row>
    <row r="902" spans="2:15" x14ac:dyDescent="0.2">
      <c r="B902" s="37">
        <v>45</v>
      </c>
      <c r="C902" s="37">
        <v>6.7380132675170898</v>
      </c>
      <c r="D902" s="37">
        <v>5530.35400390625</v>
      </c>
      <c r="E902" s="37">
        <v>81.600000000000009</v>
      </c>
      <c r="F902" s="37">
        <v>113031.36992326433</v>
      </c>
      <c r="G902" s="37">
        <v>20</v>
      </c>
      <c r="H902" s="37">
        <v>5.3301822590727563E-2</v>
      </c>
      <c r="I902" s="37">
        <v>45</v>
      </c>
      <c r="J902" s="37">
        <v>6.7380132675170898</v>
      </c>
      <c r="K902" s="37">
        <v>5530.35400390625</v>
      </c>
      <c r="L902" s="37">
        <v>81.600000000000009</v>
      </c>
      <c r="M902" s="37">
        <v>113031.36992331129</v>
      </c>
      <c r="N902" s="37">
        <v>20</v>
      </c>
      <c r="O902" s="37">
        <v>5.3301822610404608E-2</v>
      </c>
    </row>
    <row r="903" spans="2:15" x14ac:dyDescent="0.2">
      <c r="B903" s="37">
        <v>45</v>
      </c>
      <c r="C903" s="37">
        <v>6.7327780723571777</v>
      </c>
      <c r="D903" s="37">
        <v>5531.0576171875</v>
      </c>
      <c r="E903" s="37">
        <v>81.7</v>
      </c>
      <c r="F903" s="37">
        <v>113018.73059083124</v>
      </c>
      <c r="G903" s="37">
        <v>20</v>
      </c>
      <c r="H903" s="37">
        <v>5.3295843528498636E-2</v>
      </c>
      <c r="I903" s="37">
        <v>45</v>
      </c>
      <c r="J903" s="37">
        <v>6.7327780723571777</v>
      </c>
      <c r="K903" s="37">
        <v>5531.0576171875</v>
      </c>
      <c r="L903" s="37">
        <v>81.7</v>
      </c>
      <c r="M903" s="37">
        <v>113018.73059088805</v>
      </c>
      <c r="N903" s="37">
        <v>20</v>
      </c>
      <c r="O903" s="37">
        <v>5.329584354817813E-2</v>
      </c>
    </row>
    <row r="904" spans="2:15" x14ac:dyDescent="0.2">
      <c r="B904" s="37">
        <v>45</v>
      </c>
      <c r="C904" s="37">
        <v>6.7275509834289551</v>
      </c>
      <c r="D904" s="37">
        <v>5531.77734375</v>
      </c>
      <c r="E904" s="37">
        <v>81.800000000000011</v>
      </c>
      <c r="F904" s="37">
        <v>113033.23931416146</v>
      </c>
      <c r="G904" s="37">
        <v>20</v>
      </c>
      <c r="H904" s="37">
        <v>5.3302674912979228E-2</v>
      </c>
      <c r="I904" s="37">
        <v>45</v>
      </c>
      <c r="J904" s="37">
        <v>6.7275509834289551</v>
      </c>
      <c r="K904" s="37">
        <v>5531.77734375</v>
      </c>
      <c r="L904" s="37">
        <v>81.800000000000011</v>
      </c>
      <c r="M904" s="37">
        <v>113033.23931421824</v>
      </c>
      <c r="N904" s="37">
        <v>20</v>
      </c>
      <c r="O904" s="37">
        <v>5.330267493266122E-2</v>
      </c>
    </row>
    <row r="905" spans="2:15" x14ac:dyDescent="0.2">
      <c r="B905" s="37">
        <v>45</v>
      </c>
      <c r="C905" s="37">
        <v>6.7223310470581055</v>
      </c>
      <c r="D905" s="37">
        <v>5532.513671875</v>
      </c>
      <c r="E905" s="37">
        <v>81.900000000000006</v>
      </c>
      <c r="F905" s="37">
        <v>113048.04763019063</v>
      </c>
      <c r="G905" s="37">
        <v>20</v>
      </c>
      <c r="H905" s="37">
        <v>5.3309650834600063E-2</v>
      </c>
      <c r="I905" s="37">
        <v>45</v>
      </c>
      <c r="J905" s="37">
        <v>6.7223310470581055</v>
      </c>
      <c r="K905" s="37">
        <v>5532.513671875</v>
      </c>
      <c r="L905" s="37">
        <v>81.900000000000006</v>
      </c>
      <c r="M905" s="37">
        <v>113048.04763024749</v>
      </c>
      <c r="N905" s="37">
        <v>20</v>
      </c>
      <c r="O905" s="37">
        <v>5.3309650854284685E-2</v>
      </c>
    </row>
    <row r="906" spans="2:15" x14ac:dyDescent="0.2">
      <c r="B906" s="37">
        <v>45</v>
      </c>
      <c r="C906" s="37">
        <v>6.7171163558959961</v>
      </c>
      <c r="D906" s="37">
        <v>5533.2646484375</v>
      </c>
      <c r="E906" s="37">
        <v>82</v>
      </c>
      <c r="F906" s="37">
        <v>113036.3824791135</v>
      </c>
      <c r="G906" s="37">
        <v>20</v>
      </c>
      <c r="H906" s="37">
        <v>5.3304134497424355E-2</v>
      </c>
      <c r="I906" s="37">
        <v>45</v>
      </c>
      <c r="J906" s="37">
        <v>6.7171163558959961</v>
      </c>
      <c r="K906" s="37">
        <v>5533.2646484375</v>
      </c>
      <c r="L906" s="37">
        <v>82</v>
      </c>
      <c r="M906" s="37">
        <v>113036.38247918028</v>
      </c>
      <c r="N906" s="37">
        <v>20</v>
      </c>
      <c r="O906" s="37">
        <v>5.3304134517111613E-2</v>
      </c>
    </row>
    <row r="907" spans="2:15" x14ac:dyDescent="0.2">
      <c r="B907" s="37">
        <v>45</v>
      </c>
      <c r="C907" s="37">
        <v>6.7119045257568359</v>
      </c>
      <c r="D907" s="37">
        <v>5534.02783203125</v>
      </c>
      <c r="E907" s="37">
        <v>82.100000000000009</v>
      </c>
      <c r="F907" s="37">
        <v>113078.49136891066</v>
      </c>
      <c r="G907" s="37">
        <v>20</v>
      </c>
      <c r="H907" s="37">
        <v>5.3323983245258152E-2</v>
      </c>
      <c r="I907" s="37">
        <v>45</v>
      </c>
      <c r="J907" s="37">
        <v>6.7119045257568359</v>
      </c>
      <c r="K907" s="37">
        <v>5534.02783203125</v>
      </c>
      <c r="L907" s="37">
        <v>82.100000000000009</v>
      </c>
      <c r="M907" s="37">
        <v>113078.49136899237</v>
      </c>
      <c r="N907" s="37">
        <v>20</v>
      </c>
      <c r="O907" s="37">
        <v>5.3323983264959761E-2</v>
      </c>
    </row>
    <row r="908" spans="2:15" x14ac:dyDescent="0.2">
      <c r="B908" s="37">
        <v>45</v>
      </c>
      <c r="C908" s="37">
        <v>6.7066912651062012</v>
      </c>
      <c r="D908" s="37">
        <v>5534.7978515625</v>
      </c>
      <c r="E908" s="37">
        <v>82.2</v>
      </c>
      <c r="F908" s="37">
        <v>113120.78666382137</v>
      </c>
      <c r="G908" s="37">
        <v>20</v>
      </c>
      <c r="H908" s="37">
        <v>5.3343923168889161E-2</v>
      </c>
      <c r="I908" s="37">
        <v>45</v>
      </c>
      <c r="J908" s="37">
        <v>6.7066912651062012</v>
      </c>
      <c r="K908" s="37">
        <v>5534.7978515625</v>
      </c>
      <c r="L908" s="37">
        <v>82.2</v>
      </c>
      <c r="M908" s="37">
        <v>113120.78666396803</v>
      </c>
      <c r="N908" s="37">
        <v>20</v>
      </c>
      <c r="O908" s="37">
        <v>5.3343923188628753E-2</v>
      </c>
    </row>
    <row r="909" spans="2:15" x14ac:dyDescent="0.2">
      <c r="B909" s="37">
        <v>45</v>
      </c>
      <c r="C909" s="37">
        <v>6.7014718055725098</v>
      </c>
      <c r="D909" s="37">
        <v>5535.568359375</v>
      </c>
      <c r="E909" s="37">
        <v>82.300000000000011</v>
      </c>
      <c r="F909" s="37">
        <v>113082.72682495129</v>
      </c>
      <c r="G909" s="37">
        <v>20</v>
      </c>
      <c r="H909" s="37">
        <v>5.3325961178501871E-2</v>
      </c>
      <c r="I909" s="37">
        <v>45</v>
      </c>
      <c r="J909" s="37">
        <v>6.7014718055725098</v>
      </c>
      <c r="K909" s="37">
        <v>5535.568359375</v>
      </c>
      <c r="L909" s="37">
        <v>82.300000000000011</v>
      </c>
      <c r="M909" s="37">
        <v>113082.72682511777</v>
      </c>
      <c r="N909" s="37">
        <v>20</v>
      </c>
      <c r="O909" s="37">
        <v>5.3325961198244197E-2</v>
      </c>
    </row>
    <row r="910" spans="2:15" x14ac:dyDescent="0.2">
      <c r="B910" s="37">
        <v>45</v>
      </c>
      <c r="C910" s="37">
        <v>6.6962413787841797</v>
      </c>
      <c r="D910" s="37">
        <v>5536.33251953125</v>
      </c>
      <c r="E910" s="37">
        <v>82.4</v>
      </c>
      <c r="F910" s="37">
        <v>113124.91773101091</v>
      </c>
      <c r="G910" s="37">
        <v>20</v>
      </c>
      <c r="H910" s="37">
        <v>5.3345845459381883E-2</v>
      </c>
      <c r="I910" s="37">
        <v>45</v>
      </c>
      <c r="J910" s="37">
        <v>6.6962413787841797</v>
      </c>
      <c r="K910" s="37">
        <v>5536.33251953125</v>
      </c>
      <c r="L910" s="37">
        <v>82.4</v>
      </c>
      <c r="M910" s="37">
        <v>113124.91773116744</v>
      </c>
      <c r="N910" s="37">
        <v>20</v>
      </c>
      <c r="O910" s="37">
        <v>5.3345845479126852E-2</v>
      </c>
    </row>
    <row r="911" spans="2:15" x14ac:dyDescent="0.2">
      <c r="B911" s="37">
        <v>45</v>
      </c>
      <c r="C911" s="37">
        <v>6.6909961700439453</v>
      </c>
      <c r="D911" s="37">
        <v>5537.0869140625</v>
      </c>
      <c r="E911" s="37">
        <v>82.5</v>
      </c>
      <c r="F911" s="37">
        <v>113113.28671698729</v>
      </c>
      <c r="G911" s="37">
        <v>20</v>
      </c>
      <c r="H911" s="37">
        <v>5.3340348360242623E-2</v>
      </c>
      <c r="I911" s="37">
        <v>45</v>
      </c>
      <c r="J911" s="37">
        <v>6.6909961700439453</v>
      </c>
      <c r="K911" s="37">
        <v>5537.0869140625</v>
      </c>
      <c r="L911" s="37">
        <v>82.5</v>
      </c>
      <c r="M911" s="37">
        <v>113113.28671715381</v>
      </c>
      <c r="N911" s="37">
        <v>20</v>
      </c>
      <c r="O911" s="37">
        <v>5.3340348379990271E-2</v>
      </c>
    </row>
    <row r="912" spans="2:15" x14ac:dyDescent="0.2">
      <c r="B912" s="37">
        <v>45</v>
      </c>
      <c r="C912" s="37">
        <v>6.6857328414916992</v>
      </c>
      <c r="D912" s="37">
        <v>5537.82763671875</v>
      </c>
      <c r="E912" s="37">
        <v>82.600000000000009</v>
      </c>
      <c r="F912" s="37">
        <v>113154.96476927724</v>
      </c>
      <c r="G912" s="37">
        <v>20</v>
      </c>
      <c r="H912" s="37">
        <v>5.3359996965800467E-2</v>
      </c>
      <c r="I912" s="37">
        <v>45</v>
      </c>
      <c r="J912" s="37">
        <v>6.6857328414916992</v>
      </c>
      <c r="K912" s="37">
        <v>5537.82763671875</v>
      </c>
      <c r="L912" s="37">
        <v>82.600000000000009</v>
      </c>
      <c r="M912" s="37">
        <v>113154.96476943379</v>
      </c>
      <c r="N912" s="37">
        <v>20</v>
      </c>
      <c r="O912" s="37">
        <v>5.3359996985550641E-2</v>
      </c>
    </row>
    <row r="913" spans="2:15" x14ac:dyDescent="0.2">
      <c r="B913" s="37">
        <v>45</v>
      </c>
      <c r="C913" s="37">
        <v>6.680450439453125</v>
      </c>
      <c r="D913" s="37">
        <v>5538.55419921875</v>
      </c>
      <c r="E913" s="37">
        <v>82.7</v>
      </c>
      <c r="F913" s="37">
        <v>113116.02746780564</v>
      </c>
      <c r="G913" s="37">
        <v>20</v>
      </c>
      <c r="H913" s="37">
        <v>5.3341617822975591E-2</v>
      </c>
      <c r="I913" s="37">
        <v>45</v>
      </c>
      <c r="J913" s="37">
        <v>6.680450439453125</v>
      </c>
      <c r="K913" s="37">
        <v>5538.55419921875</v>
      </c>
      <c r="L913" s="37">
        <v>82.7</v>
      </c>
      <c r="M913" s="37">
        <v>113116.02746798194</v>
      </c>
      <c r="N913" s="37">
        <v>20</v>
      </c>
      <c r="O913" s="37">
        <v>5.3341617842728312E-2</v>
      </c>
    </row>
    <row r="914" spans="2:15" x14ac:dyDescent="0.2">
      <c r="B914" s="37">
        <v>45</v>
      </c>
      <c r="C914" s="37">
        <v>6.6751480102539063</v>
      </c>
      <c r="D914" s="37">
        <v>5539.2666015625</v>
      </c>
      <c r="E914" s="37">
        <v>82.800000000000011</v>
      </c>
      <c r="F914" s="37">
        <v>113183.91687000614</v>
      </c>
      <c r="G914" s="37">
        <v>20</v>
      </c>
      <c r="H914" s="37">
        <v>5.3373628603088509E-2</v>
      </c>
      <c r="I914" s="37">
        <v>45</v>
      </c>
      <c r="J914" s="37">
        <v>6.6751480102539063</v>
      </c>
      <c r="K914" s="37">
        <v>5539.2666015625</v>
      </c>
      <c r="L914" s="37">
        <v>82.800000000000011</v>
      </c>
      <c r="M914" s="37">
        <v>113183.91687016266</v>
      </c>
      <c r="N914" s="37">
        <v>20</v>
      </c>
      <c r="O914" s="37">
        <v>5.3373628622843707E-2</v>
      </c>
    </row>
    <row r="915" spans="2:15" x14ac:dyDescent="0.2">
      <c r="B915" s="37">
        <v>45</v>
      </c>
      <c r="C915" s="37">
        <v>6.6698274612426758</v>
      </c>
      <c r="D915" s="37">
        <v>5539.9658203125</v>
      </c>
      <c r="E915" s="37">
        <v>82.9</v>
      </c>
      <c r="F915" s="37">
        <v>113171.21765121447</v>
      </c>
      <c r="G915" s="37">
        <v>20</v>
      </c>
      <c r="H915" s="37">
        <v>5.3367620953769734E-2</v>
      </c>
      <c r="I915" s="37">
        <v>45</v>
      </c>
      <c r="J915" s="37">
        <v>6.6698274612426758</v>
      </c>
      <c r="K915" s="37">
        <v>5539.9658203125</v>
      </c>
      <c r="L915" s="37">
        <v>82.9</v>
      </c>
      <c r="M915" s="37">
        <v>113171.21765138092</v>
      </c>
      <c r="N915" s="37">
        <v>20</v>
      </c>
      <c r="O915" s="37">
        <v>5.3367620973527416E-2</v>
      </c>
    </row>
    <row r="916" spans="2:15" x14ac:dyDescent="0.2">
      <c r="B916" s="37">
        <v>45</v>
      </c>
      <c r="C916" s="37">
        <v>6.6644902229309082</v>
      </c>
      <c r="D916" s="37">
        <v>5540.65380859375</v>
      </c>
      <c r="E916" s="37">
        <v>83</v>
      </c>
      <c r="F916" s="37">
        <v>113158.27193358708</v>
      </c>
      <c r="G916" s="37">
        <v>20</v>
      </c>
      <c r="H916" s="37">
        <v>5.3361506747671233E-2</v>
      </c>
      <c r="I916" s="37">
        <v>45</v>
      </c>
      <c r="J916" s="37">
        <v>6.6644902229309082</v>
      </c>
      <c r="K916" s="37">
        <v>5540.65380859375</v>
      </c>
      <c r="L916" s="37">
        <v>83</v>
      </c>
      <c r="M916" s="37">
        <v>113158.27193376342</v>
      </c>
      <c r="N916" s="37">
        <v>20</v>
      </c>
      <c r="O916" s="37">
        <v>5.3361506767431316E-2</v>
      </c>
    </row>
    <row r="917" spans="2:15" x14ac:dyDescent="0.2">
      <c r="B917" s="37">
        <v>45</v>
      </c>
      <c r="C917" s="37">
        <v>6.6591410636901855</v>
      </c>
      <c r="D917" s="37">
        <v>5541.33447265625</v>
      </c>
      <c r="E917" s="37">
        <v>83.100000000000009</v>
      </c>
      <c r="F917" s="37">
        <v>113198.74809336367</v>
      </c>
      <c r="G917" s="37">
        <v>20</v>
      </c>
      <c r="H917" s="37">
        <v>5.3380585064394463E-2</v>
      </c>
      <c r="I917" s="37">
        <v>45</v>
      </c>
      <c r="J917" s="37">
        <v>6.6591410636901855</v>
      </c>
      <c r="K917" s="37">
        <v>5541.33447265625</v>
      </c>
      <c r="L917" s="37">
        <v>83.100000000000009</v>
      </c>
      <c r="M917" s="37">
        <v>113198.74809353006</v>
      </c>
      <c r="N917" s="37">
        <v>20</v>
      </c>
      <c r="O917" s="37">
        <v>5.3380585084156877E-2</v>
      </c>
    </row>
    <row r="918" spans="2:15" x14ac:dyDescent="0.2">
      <c r="B918" s="37">
        <v>45</v>
      </c>
      <c r="C918" s="37">
        <v>6.6537837982177734</v>
      </c>
      <c r="D918" s="37">
        <v>5542.013671875</v>
      </c>
      <c r="E918" s="37">
        <v>83.2</v>
      </c>
      <c r="F918" s="37">
        <v>113185.5979027155</v>
      </c>
      <c r="G918" s="37">
        <v>20</v>
      </c>
      <c r="H918" s="37">
        <v>5.3374374071997792E-2</v>
      </c>
      <c r="I918" s="37">
        <v>45</v>
      </c>
      <c r="J918" s="37">
        <v>6.6537837982177734</v>
      </c>
      <c r="K918" s="37">
        <v>5542.013671875</v>
      </c>
      <c r="L918" s="37">
        <v>83.2</v>
      </c>
      <c r="M918" s="37">
        <v>113185.59790289188</v>
      </c>
      <c r="N918" s="37">
        <v>20</v>
      </c>
      <c r="O918" s="37">
        <v>5.3374374091762621E-2</v>
      </c>
    </row>
    <row r="919" spans="2:15" x14ac:dyDescent="0.2">
      <c r="B919" s="37">
        <v>45</v>
      </c>
      <c r="C919" s="37">
        <v>6.6484231948852539</v>
      </c>
      <c r="D919" s="37">
        <v>5542.6962890625</v>
      </c>
      <c r="E919" s="37">
        <v>83.300000000000011</v>
      </c>
      <c r="F919" s="37">
        <v>113199.34529715516</v>
      </c>
      <c r="G919" s="37">
        <v>20</v>
      </c>
      <c r="H919" s="37">
        <v>5.3380839811040678E-2</v>
      </c>
      <c r="I919" s="37">
        <v>45</v>
      </c>
      <c r="J919" s="37">
        <v>6.6484231948852539</v>
      </c>
      <c r="K919" s="37">
        <v>5542.6962890625</v>
      </c>
      <c r="L919" s="37">
        <v>83.300000000000011</v>
      </c>
      <c r="M919" s="37">
        <v>113199.34529733146</v>
      </c>
      <c r="N919" s="37">
        <v>20</v>
      </c>
      <c r="O919" s="37">
        <v>5.3380839830807866E-2</v>
      </c>
    </row>
    <row r="920" spans="2:15" x14ac:dyDescent="0.2">
      <c r="B920" s="37">
        <v>45</v>
      </c>
      <c r="C920" s="37">
        <v>6.6430635452270508</v>
      </c>
      <c r="D920" s="37">
        <v>5543.38916015625</v>
      </c>
      <c r="E920" s="37">
        <v>83.4</v>
      </c>
      <c r="F920" s="37">
        <v>113186.52678504361</v>
      </c>
      <c r="G920" s="37">
        <v>20</v>
      </c>
      <c r="H920" s="37">
        <v>5.3374785406614583E-2</v>
      </c>
      <c r="I920" s="37">
        <v>45</v>
      </c>
      <c r="J920" s="37">
        <v>6.6430635452270508</v>
      </c>
      <c r="K920" s="37">
        <v>5543.38916015625</v>
      </c>
      <c r="L920" s="37">
        <v>83.4</v>
      </c>
      <c r="M920" s="37">
        <v>113186.52678522978</v>
      </c>
      <c r="N920" s="37">
        <v>20</v>
      </c>
      <c r="O920" s="37">
        <v>5.3374785426384193E-2</v>
      </c>
    </row>
    <row r="921" spans="2:15" x14ac:dyDescent="0.2">
      <c r="B921" s="37">
        <v>45</v>
      </c>
      <c r="C921" s="37">
        <v>6.6377081871032715</v>
      </c>
      <c r="D921" s="37">
        <v>5544.095703125</v>
      </c>
      <c r="E921" s="37">
        <v>83.5</v>
      </c>
      <c r="F921" s="37">
        <v>113173.93961525332</v>
      </c>
      <c r="G921" s="37">
        <v>20</v>
      </c>
      <c r="H921" s="37">
        <v>5.336883387362068E-2</v>
      </c>
      <c r="I921" s="37">
        <v>45</v>
      </c>
      <c r="J921" s="37">
        <v>6.6377081871032715</v>
      </c>
      <c r="K921" s="37">
        <v>5544.095703125</v>
      </c>
      <c r="L921" s="37">
        <v>83.5</v>
      </c>
      <c r="M921" s="37">
        <v>113173.93961544929</v>
      </c>
      <c r="N921" s="37">
        <v>20</v>
      </c>
      <c r="O921" s="37">
        <v>5.3368833893392698E-2</v>
      </c>
    </row>
    <row r="922" spans="2:15" x14ac:dyDescent="0.2">
      <c r="B922" s="37">
        <v>45</v>
      </c>
      <c r="C922" s="37">
        <v>6.6323590278625488</v>
      </c>
      <c r="D922" s="37">
        <v>5544.8193359375</v>
      </c>
      <c r="E922" s="37">
        <v>83.600000000000009</v>
      </c>
      <c r="F922" s="37">
        <v>113215.28015338225</v>
      </c>
      <c r="G922" s="37">
        <v>20</v>
      </c>
      <c r="H922" s="37">
        <v>5.338831991792968E-2</v>
      </c>
      <c r="I922" s="37">
        <v>45</v>
      </c>
      <c r="J922" s="37">
        <v>6.6323590278625488</v>
      </c>
      <c r="K922" s="37">
        <v>5544.8193359375</v>
      </c>
      <c r="L922" s="37">
        <v>83.600000000000009</v>
      </c>
      <c r="M922" s="37">
        <v>113215.28015356848</v>
      </c>
      <c r="N922" s="37">
        <v>20</v>
      </c>
      <c r="O922" s="37">
        <v>5.3388319937704327E-2</v>
      </c>
    </row>
    <row r="923" spans="2:15" x14ac:dyDescent="0.2">
      <c r="B923" s="37">
        <v>45</v>
      </c>
      <c r="C923" s="37">
        <v>6.6270174980163574</v>
      </c>
      <c r="D923" s="37">
        <v>5545.55908203125</v>
      </c>
      <c r="E923" s="37">
        <v>83.7</v>
      </c>
      <c r="F923" s="37">
        <v>113230.17078168414</v>
      </c>
      <c r="G923" s="37">
        <v>20</v>
      </c>
      <c r="H923" s="37">
        <v>5.3395327888404183E-2</v>
      </c>
      <c r="I923" s="37">
        <v>45</v>
      </c>
      <c r="J923" s="37">
        <v>6.6270174980163574</v>
      </c>
      <c r="K923" s="37">
        <v>5545.55908203125</v>
      </c>
      <c r="L923" s="37">
        <v>83.7</v>
      </c>
      <c r="M923" s="37">
        <v>113230.17078187029</v>
      </c>
      <c r="N923" s="37">
        <v>20</v>
      </c>
      <c r="O923" s="37">
        <v>5.3395327908181377E-2</v>
      </c>
    </row>
    <row r="924" spans="2:15" x14ac:dyDescent="0.2">
      <c r="B924" s="37">
        <v>45</v>
      </c>
      <c r="C924" s="37">
        <v>6.6216831207275391</v>
      </c>
      <c r="D924" s="37">
        <v>5546.314453125</v>
      </c>
      <c r="E924" s="37">
        <v>83.800000000000011</v>
      </c>
      <c r="F924" s="37">
        <v>113218.59487970149</v>
      </c>
      <c r="G924" s="37">
        <v>20</v>
      </c>
      <c r="H924" s="37">
        <v>5.3389853230838745E-2</v>
      </c>
      <c r="I924" s="37">
        <v>45</v>
      </c>
      <c r="J924" s="37">
        <v>6.6216831207275391</v>
      </c>
      <c r="K924" s="37">
        <v>5546.314453125</v>
      </c>
      <c r="L924" s="37">
        <v>83.800000000000011</v>
      </c>
      <c r="M924" s="37">
        <v>113218.59487989749</v>
      </c>
      <c r="N924" s="37">
        <v>20</v>
      </c>
      <c r="O924" s="37">
        <v>5.3389853250618576E-2</v>
      </c>
    </row>
    <row r="925" spans="2:15" x14ac:dyDescent="0.2">
      <c r="B925" s="37">
        <v>45</v>
      </c>
      <c r="C925" s="37">
        <v>6.6163530349731445</v>
      </c>
      <c r="D925" s="37">
        <v>5547.08251953125</v>
      </c>
      <c r="E925" s="37">
        <v>83.9</v>
      </c>
      <c r="F925" s="37">
        <v>113234.07006133218</v>
      </c>
      <c r="G925" s="37">
        <v>20</v>
      </c>
      <c r="H925" s="37">
        <v>5.3397143641736707E-2</v>
      </c>
      <c r="I925" s="37">
        <v>45</v>
      </c>
      <c r="J925" s="37">
        <v>6.6163530349731445</v>
      </c>
      <c r="K925" s="37">
        <v>5547.08251953125</v>
      </c>
      <c r="L925" s="37">
        <v>83.9</v>
      </c>
      <c r="M925" s="37">
        <v>113234.04144552836</v>
      </c>
      <c r="N925" s="37">
        <v>20</v>
      </c>
      <c r="O925" s="37">
        <v>5.3397130161639272E-2</v>
      </c>
    </row>
    <row r="926" spans="2:15" x14ac:dyDescent="0.2">
      <c r="B926" s="37">
        <v>45</v>
      </c>
      <c r="C926" s="37">
        <v>6.6110243797302246</v>
      </c>
      <c r="D926" s="37">
        <v>5547.8603515625</v>
      </c>
      <c r="E926" s="37">
        <v>84</v>
      </c>
      <c r="F926" s="37">
        <v>113249.69147478516</v>
      </c>
      <c r="G926" s="37">
        <v>20</v>
      </c>
      <c r="H926" s="37">
        <v>5.3404499643701794E-2</v>
      </c>
      <c r="I926" s="37">
        <v>45</v>
      </c>
      <c r="J926" s="37">
        <v>6.6110243797302246</v>
      </c>
      <c r="K926" s="37">
        <v>5547.8603515625</v>
      </c>
      <c r="L926" s="37">
        <v>84</v>
      </c>
      <c r="M926" s="37">
        <v>113249.69147498115</v>
      </c>
      <c r="N926" s="37">
        <v>20</v>
      </c>
      <c r="O926" s="37">
        <v>5.3404499663486989E-2</v>
      </c>
    </row>
    <row r="927" spans="2:15" x14ac:dyDescent="0.2">
      <c r="B927" s="37">
        <v>45</v>
      </c>
      <c r="C927" s="37">
        <v>6.6056933403015137</v>
      </c>
      <c r="D927" s="37">
        <v>5548.6435546875</v>
      </c>
      <c r="E927" s="37">
        <v>84.100000000000009</v>
      </c>
      <c r="F927" s="37">
        <v>113211.88771473542</v>
      </c>
      <c r="G927" s="37">
        <v>20</v>
      </c>
      <c r="H927" s="37">
        <v>5.3386658282097911E-2</v>
      </c>
      <c r="I927" s="37">
        <v>45</v>
      </c>
      <c r="J927" s="37">
        <v>6.6056933403015137</v>
      </c>
      <c r="K927" s="37">
        <v>5548.6435546875</v>
      </c>
      <c r="L927" s="37">
        <v>84.100000000000009</v>
      </c>
      <c r="M927" s="37">
        <v>113211.88771495128</v>
      </c>
      <c r="N927" s="37">
        <v>20</v>
      </c>
      <c r="O927" s="37">
        <v>5.3386658301885902E-2</v>
      </c>
    </row>
    <row r="928" spans="2:15" x14ac:dyDescent="0.2">
      <c r="B928" s="37">
        <v>45</v>
      </c>
      <c r="C928" s="37">
        <v>6.6003551483154297</v>
      </c>
      <c r="D928" s="37">
        <v>5549.42724609375</v>
      </c>
      <c r="E928" s="37">
        <v>84.2</v>
      </c>
      <c r="F928" s="37">
        <v>113227.64082670822</v>
      </c>
      <c r="G928" s="37">
        <v>20</v>
      </c>
      <c r="H928" s="37">
        <v>5.3394069787722605E-2</v>
      </c>
      <c r="I928" s="37">
        <v>45</v>
      </c>
      <c r="J928" s="37">
        <v>6.6003551483154297</v>
      </c>
      <c r="K928" s="37">
        <v>5549.42724609375</v>
      </c>
      <c r="L928" s="37">
        <v>84.2</v>
      </c>
      <c r="M928" s="37">
        <v>113227.64082692393</v>
      </c>
      <c r="N928" s="37">
        <v>20</v>
      </c>
      <c r="O928" s="37">
        <v>5.3394069807513288E-2</v>
      </c>
    </row>
    <row r="929" spans="2:15" x14ac:dyDescent="0.2">
      <c r="B929" s="37">
        <v>45</v>
      </c>
      <c r="C929" s="37">
        <v>6.5950055122375488</v>
      </c>
      <c r="D929" s="37">
        <v>5550.20556640625</v>
      </c>
      <c r="E929" s="37">
        <v>84.300000000000011</v>
      </c>
      <c r="F929" s="37">
        <v>113216.51260383188</v>
      </c>
      <c r="G929" s="37">
        <v>20</v>
      </c>
      <c r="H929" s="37">
        <v>5.3388813001406556E-2</v>
      </c>
      <c r="I929" s="37">
        <v>45</v>
      </c>
      <c r="J929" s="37">
        <v>6.5950055122375488</v>
      </c>
      <c r="K929" s="37">
        <v>5550.20556640625</v>
      </c>
      <c r="L929" s="37">
        <v>84.300000000000011</v>
      </c>
      <c r="M929" s="37">
        <v>113216.51260405751</v>
      </c>
      <c r="N929" s="37">
        <v>20</v>
      </c>
      <c r="O929" s="37">
        <v>5.3388813021199952E-2</v>
      </c>
    </row>
    <row r="930" spans="2:15" x14ac:dyDescent="0.2">
      <c r="B930" s="37">
        <v>45</v>
      </c>
      <c r="C930" s="37">
        <v>6.5896406173706055</v>
      </c>
      <c r="D930" s="37">
        <v>5550.9736328125</v>
      </c>
      <c r="E930" s="37">
        <v>84.4</v>
      </c>
      <c r="F930" s="37">
        <v>113231.96616889151</v>
      </c>
      <c r="G930" s="37">
        <v>20</v>
      </c>
      <c r="H930" s="37">
        <v>5.3396089744736336E-2</v>
      </c>
      <c r="I930" s="37">
        <v>45</v>
      </c>
      <c r="J930" s="37">
        <v>6.5896406173706055</v>
      </c>
      <c r="K930" s="37">
        <v>5550.9736328125</v>
      </c>
      <c r="L930" s="37">
        <v>84.4</v>
      </c>
      <c r="M930" s="37">
        <v>113231.96616911719</v>
      </c>
      <c r="N930" s="37">
        <v>20</v>
      </c>
      <c r="O930" s="37">
        <v>5.3396089764532452E-2</v>
      </c>
    </row>
    <row r="931" spans="2:15" x14ac:dyDescent="0.2">
      <c r="B931" s="37">
        <v>45</v>
      </c>
      <c r="C931" s="37">
        <v>6.5842580795288086</v>
      </c>
      <c r="D931" s="37">
        <v>5551.72802734375</v>
      </c>
      <c r="E931" s="37">
        <v>84.5</v>
      </c>
      <c r="F931" s="37">
        <v>113247.17373610708</v>
      </c>
      <c r="G931" s="37">
        <v>20</v>
      </c>
      <c r="H931" s="37">
        <v>5.3403250407214553E-2</v>
      </c>
      <c r="I931" s="37">
        <v>45</v>
      </c>
      <c r="J931" s="37">
        <v>6.5842580795288086</v>
      </c>
      <c r="K931" s="37">
        <v>5551.72802734375</v>
      </c>
      <c r="L931" s="37">
        <v>84.5</v>
      </c>
      <c r="M931" s="37">
        <v>113247.17373633273</v>
      </c>
      <c r="N931" s="37">
        <v>20</v>
      </c>
      <c r="O931" s="37">
        <v>5.3403250427013271E-2</v>
      </c>
    </row>
    <row r="932" spans="2:15" x14ac:dyDescent="0.2">
      <c r="B932" s="37">
        <v>45</v>
      </c>
      <c r="C932" s="37">
        <v>6.5788559913635254</v>
      </c>
      <c r="D932" s="37">
        <v>5552.46630859375</v>
      </c>
      <c r="E932" s="37">
        <v>84.600000000000009</v>
      </c>
      <c r="F932" s="37">
        <v>113288.77992645274</v>
      </c>
      <c r="G932" s="37">
        <v>20</v>
      </c>
      <c r="H932" s="37">
        <v>5.3422861586022108E-2</v>
      </c>
      <c r="I932" s="37">
        <v>45</v>
      </c>
      <c r="J932" s="37">
        <v>6.5788559913635254</v>
      </c>
      <c r="K932" s="37">
        <v>5552.46630859375</v>
      </c>
      <c r="L932" s="37">
        <v>84.600000000000009</v>
      </c>
      <c r="M932" s="37">
        <v>113288.77992666853</v>
      </c>
      <c r="N932" s="37">
        <v>20</v>
      </c>
      <c r="O932" s="37">
        <v>5.3422861605823449E-2</v>
      </c>
    </row>
    <row r="933" spans="2:15" x14ac:dyDescent="0.2">
      <c r="B933" s="37">
        <v>45</v>
      </c>
      <c r="C933" s="37">
        <v>6.5734353065490723</v>
      </c>
      <c r="D933" s="37">
        <v>5553.189453125</v>
      </c>
      <c r="E933" s="37">
        <v>84.7</v>
      </c>
      <c r="F933" s="37">
        <v>113276.51968213003</v>
      </c>
      <c r="G933" s="37">
        <v>20</v>
      </c>
      <c r="H933" s="37">
        <v>5.3417067267833157E-2</v>
      </c>
      <c r="I933" s="37">
        <v>45</v>
      </c>
      <c r="J933" s="37">
        <v>6.5734353065490723</v>
      </c>
      <c r="K933" s="37">
        <v>5553.189453125</v>
      </c>
      <c r="L933" s="37">
        <v>84.7</v>
      </c>
      <c r="M933" s="37">
        <v>113276.51968235571</v>
      </c>
      <c r="N933" s="37">
        <v>20</v>
      </c>
      <c r="O933" s="37">
        <v>5.3417067287636989E-2</v>
      </c>
    </row>
    <row r="934" spans="2:15" x14ac:dyDescent="0.2">
      <c r="B934" s="37">
        <v>45</v>
      </c>
      <c r="C934" s="37">
        <v>6.5679965019226074</v>
      </c>
      <c r="D934" s="37">
        <v>5553.900390625</v>
      </c>
      <c r="E934" s="37">
        <v>84.800000000000011</v>
      </c>
      <c r="F934" s="37">
        <v>113290.85996828933</v>
      </c>
      <c r="G934" s="37">
        <v>20</v>
      </c>
      <c r="H934" s="37">
        <v>5.3423815404839016E-2</v>
      </c>
      <c r="I934" s="37">
        <v>45</v>
      </c>
      <c r="J934" s="37">
        <v>6.5679965019226074</v>
      </c>
      <c r="K934" s="37">
        <v>5553.900390625</v>
      </c>
      <c r="L934" s="37">
        <v>84.800000000000011</v>
      </c>
      <c r="M934" s="37">
        <v>113290.85996851498</v>
      </c>
      <c r="N934" s="37">
        <v>20</v>
      </c>
      <c r="O934" s="37">
        <v>5.3423815424645339E-2</v>
      </c>
    </row>
    <row r="935" spans="2:15" x14ac:dyDescent="0.2">
      <c r="B935" s="37">
        <v>45</v>
      </c>
      <c r="C935" s="37">
        <v>6.5625433921813965</v>
      </c>
      <c r="D935" s="37">
        <v>5554.60205078125</v>
      </c>
      <c r="E935" s="37">
        <v>84.9</v>
      </c>
      <c r="F935" s="37">
        <v>113304.9481591708</v>
      </c>
      <c r="G935" s="37">
        <v>20</v>
      </c>
      <c r="H935" s="37">
        <v>5.3430447899095429E-2</v>
      </c>
      <c r="I935" s="37">
        <v>45</v>
      </c>
      <c r="J935" s="37">
        <v>6.5625433921813965</v>
      </c>
      <c r="K935" s="37">
        <v>5554.60205078125</v>
      </c>
      <c r="L935" s="37">
        <v>84.9</v>
      </c>
      <c r="M935" s="37">
        <v>113304.94815939653</v>
      </c>
      <c r="N935" s="37">
        <v>20</v>
      </c>
      <c r="O935" s="37">
        <v>5.3430447918904229E-2</v>
      </c>
    </row>
    <row r="936" spans="2:15" x14ac:dyDescent="0.2">
      <c r="B936" s="37">
        <v>45</v>
      </c>
      <c r="C936" s="37">
        <v>6.5570788383483887</v>
      </c>
      <c r="D936" s="37">
        <v>5555.298828125</v>
      </c>
      <c r="E936" s="37">
        <v>85</v>
      </c>
      <c r="F936" s="37">
        <v>113292.18674032776</v>
      </c>
      <c r="G936" s="37">
        <v>20</v>
      </c>
      <c r="H936" s="37">
        <v>5.3424417109180278E-2</v>
      </c>
      <c r="I936" s="37">
        <v>45</v>
      </c>
      <c r="J936" s="37">
        <v>6.5570788383483887</v>
      </c>
      <c r="K936" s="37">
        <v>5555.298828125</v>
      </c>
      <c r="L936" s="37">
        <v>85</v>
      </c>
      <c r="M936" s="37">
        <v>113292.18674056337</v>
      </c>
      <c r="N936" s="37">
        <v>20</v>
      </c>
      <c r="O936" s="37">
        <v>5.3424417128991521E-2</v>
      </c>
    </row>
    <row r="937" spans="2:15" x14ac:dyDescent="0.2">
      <c r="B937" s="37">
        <v>45</v>
      </c>
      <c r="C937" s="37">
        <v>6.5516080856323242</v>
      </c>
      <c r="D937" s="37">
        <v>5555.9951171875</v>
      </c>
      <c r="E937" s="37">
        <v>85.100000000000009</v>
      </c>
      <c r="F937" s="37">
        <v>113306.23244227332</v>
      </c>
      <c r="G937" s="37">
        <v>20</v>
      </c>
      <c r="H937" s="37">
        <v>5.3431026131717227E-2</v>
      </c>
      <c r="I937" s="37">
        <v>45</v>
      </c>
      <c r="J937" s="37">
        <v>6.5516080856323242</v>
      </c>
      <c r="K937" s="37">
        <v>5555.9951171875</v>
      </c>
      <c r="L937" s="37">
        <v>85.100000000000009</v>
      </c>
      <c r="M937" s="37">
        <v>113306.23244250883</v>
      </c>
      <c r="N937" s="37">
        <v>20</v>
      </c>
      <c r="O937" s="37">
        <v>5.3431026151530871E-2</v>
      </c>
    </row>
    <row r="938" spans="2:15" x14ac:dyDescent="0.2">
      <c r="B938" s="37">
        <v>45</v>
      </c>
      <c r="C938" s="37">
        <v>6.546135425567627</v>
      </c>
      <c r="D938" s="37">
        <v>5556.6962890625</v>
      </c>
      <c r="E938" s="37">
        <v>85.2</v>
      </c>
      <c r="F938" s="37">
        <v>113293.55925720728</v>
      </c>
      <c r="G938" s="37">
        <v>20</v>
      </c>
      <c r="H938" s="37">
        <v>5.3425036995078064E-2</v>
      </c>
      <c r="I938" s="37">
        <v>45</v>
      </c>
      <c r="J938" s="37">
        <v>6.546135425567627</v>
      </c>
      <c r="K938" s="37">
        <v>5556.6962890625</v>
      </c>
      <c r="L938" s="37">
        <v>85.2</v>
      </c>
      <c r="M938" s="37">
        <v>113293.55925745265</v>
      </c>
      <c r="N938" s="37">
        <v>20</v>
      </c>
      <c r="O938" s="37">
        <v>5.3425037014894136E-2</v>
      </c>
    </row>
    <row r="939" spans="2:15" x14ac:dyDescent="0.2">
      <c r="B939" s="37">
        <v>45</v>
      </c>
      <c r="C939" s="37">
        <v>6.5406651496887207</v>
      </c>
      <c r="D939" s="37">
        <v>5557.40673828125</v>
      </c>
      <c r="E939" s="37">
        <v>85.300000000000011</v>
      </c>
      <c r="F939" s="37">
        <v>113334.62059024008</v>
      </c>
      <c r="G939" s="37">
        <v>20</v>
      </c>
      <c r="H939" s="37">
        <v>5.3444397495819848E-2</v>
      </c>
      <c r="I939" s="37">
        <v>45</v>
      </c>
      <c r="J939" s="37">
        <v>6.5406651496887207</v>
      </c>
      <c r="K939" s="37">
        <v>5557.40673828125</v>
      </c>
      <c r="L939" s="37">
        <v>85.300000000000011</v>
      </c>
      <c r="M939" s="37">
        <v>113334.62059047556</v>
      </c>
      <c r="N939" s="37">
        <v>20</v>
      </c>
      <c r="O939" s="37">
        <v>5.3444397515638384E-2</v>
      </c>
    </row>
    <row r="940" spans="2:15" x14ac:dyDescent="0.2">
      <c r="B940" s="37">
        <v>45</v>
      </c>
      <c r="C940" s="37">
        <v>6.5351996421813965</v>
      </c>
      <c r="D940" s="37">
        <v>5558.130859375</v>
      </c>
      <c r="E940" s="37">
        <v>85.4</v>
      </c>
      <c r="F940" s="37">
        <v>113295.62779098008</v>
      </c>
      <c r="G940" s="37">
        <v>20</v>
      </c>
      <c r="H940" s="37">
        <v>5.3425981572458467E-2</v>
      </c>
      <c r="I940" s="37">
        <v>45</v>
      </c>
      <c r="J940" s="37">
        <v>6.5351996421813965</v>
      </c>
      <c r="K940" s="37">
        <v>5558.130859375</v>
      </c>
      <c r="L940" s="37">
        <v>85.4</v>
      </c>
      <c r="M940" s="37">
        <v>113295.62779123535</v>
      </c>
      <c r="N940" s="37">
        <v>20</v>
      </c>
      <c r="O940" s="37">
        <v>5.3425981592279563E-2</v>
      </c>
    </row>
    <row r="941" spans="2:15" x14ac:dyDescent="0.2">
      <c r="B941" s="37">
        <v>45</v>
      </c>
      <c r="C941" s="37">
        <v>6.5297412872314453</v>
      </c>
      <c r="D941" s="37">
        <v>5558.87158203125</v>
      </c>
      <c r="E941" s="37">
        <v>85.5</v>
      </c>
      <c r="F941" s="37">
        <v>113337.29723923036</v>
      </c>
      <c r="G941" s="37">
        <v>20</v>
      </c>
      <c r="H941" s="37">
        <v>5.3445629375844933E-2</v>
      </c>
      <c r="I941" s="37">
        <v>45</v>
      </c>
      <c r="J941" s="37">
        <v>6.5297412872314453</v>
      </c>
      <c r="K941" s="37">
        <v>5558.87158203125</v>
      </c>
      <c r="L941" s="37">
        <v>85.5</v>
      </c>
      <c r="M941" s="37">
        <v>113337.29723947574</v>
      </c>
      <c r="N941" s="37">
        <v>20</v>
      </c>
      <c r="O941" s="37">
        <v>5.344562939566859E-2</v>
      </c>
    </row>
    <row r="942" spans="2:15" x14ac:dyDescent="0.2">
      <c r="B942" s="37">
        <v>45</v>
      </c>
      <c r="C942" s="37">
        <v>6.5242910385131836</v>
      </c>
      <c r="D942" s="37">
        <v>5559.6298828125</v>
      </c>
      <c r="E942" s="37">
        <v>85.600000000000009</v>
      </c>
      <c r="F942" s="37">
        <v>113379.37993716355</v>
      </c>
      <c r="G942" s="37">
        <v>20</v>
      </c>
      <c r="H942" s="37">
        <v>5.3465457781079785E-2</v>
      </c>
      <c r="I942" s="37">
        <v>45</v>
      </c>
      <c r="J942" s="37">
        <v>6.5242910385131836</v>
      </c>
      <c r="K942" s="37">
        <v>5559.6298828125</v>
      </c>
      <c r="L942" s="37">
        <v>85.600000000000009</v>
      </c>
      <c r="M942" s="37">
        <v>113379.37993739902</v>
      </c>
      <c r="N942" s="37">
        <v>20</v>
      </c>
      <c r="O942" s="37">
        <v>5.3465457800906106E-2</v>
      </c>
    </row>
    <row r="943" spans="2:15" x14ac:dyDescent="0.2">
      <c r="B943" s="37">
        <v>45</v>
      </c>
      <c r="C943" s="37">
        <v>6.5188479423522949</v>
      </c>
      <c r="D943" s="37">
        <v>5560.40380859375</v>
      </c>
      <c r="E943" s="37">
        <v>85.7</v>
      </c>
      <c r="F943" s="37">
        <v>113368.14170062124</v>
      </c>
      <c r="G943" s="37">
        <v>20</v>
      </c>
      <c r="H943" s="37">
        <v>5.3460159306125701E-2</v>
      </c>
      <c r="I943" s="37">
        <v>45</v>
      </c>
      <c r="J943" s="37">
        <v>6.5188479423522949</v>
      </c>
      <c r="K943" s="37">
        <v>5560.40380859375</v>
      </c>
      <c r="L943" s="37">
        <v>85.7</v>
      </c>
      <c r="M943" s="37">
        <v>113368.14170086663</v>
      </c>
      <c r="N943" s="37">
        <v>20</v>
      </c>
      <c r="O943" s="37">
        <v>5.3460159325954729E-2</v>
      </c>
    </row>
    <row r="944" spans="2:15" x14ac:dyDescent="0.2">
      <c r="B944" s="37">
        <v>45</v>
      </c>
      <c r="C944" s="37">
        <v>6.5134091377258301</v>
      </c>
      <c r="D944" s="37">
        <v>5561.1904296875</v>
      </c>
      <c r="E944" s="37">
        <v>85.800000000000011</v>
      </c>
      <c r="F944" s="37">
        <v>113383.95249100255</v>
      </c>
      <c r="G944" s="37">
        <v>20</v>
      </c>
      <c r="H944" s="37">
        <v>5.3467597981479827E-2</v>
      </c>
      <c r="I944" s="37">
        <v>45</v>
      </c>
      <c r="J944" s="37">
        <v>6.5134091377258301</v>
      </c>
      <c r="K944" s="37">
        <v>5561.1904296875</v>
      </c>
      <c r="L944" s="37">
        <v>85.800000000000011</v>
      </c>
      <c r="M944" s="37">
        <v>113383.9524912479</v>
      </c>
      <c r="N944" s="37">
        <v>20</v>
      </c>
      <c r="O944" s="37">
        <v>5.3467598001311588E-2</v>
      </c>
    </row>
    <row r="945" spans="2:15" x14ac:dyDescent="0.2">
      <c r="B945" s="37">
        <v>45</v>
      </c>
      <c r="C945" s="37">
        <v>6.5079717636108398</v>
      </c>
      <c r="D945" s="37">
        <v>5561.98486328125</v>
      </c>
      <c r="E945" s="37">
        <v>85.9</v>
      </c>
      <c r="F945" s="37">
        <v>113346.37549696834</v>
      </c>
      <c r="G945" s="37">
        <v>20</v>
      </c>
      <c r="H945" s="37">
        <v>5.3449863416190201E-2</v>
      </c>
      <c r="I945" s="37">
        <v>45</v>
      </c>
      <c r="J945" s="37">
        <v>6.5079717636108398</v>
      </c>
      <c r="K945" s="37">
        <v>5561.98486328125</v>
      </c>
      <c r="L945" s="37">
        <v>85.9</v>
      </c>
      <c r="M945" s="37">
        <v>113346.37549723356</v>
      </c>
      <c r="N945" s="37">
        <v>20</v>
      </c>
      <c r="O945" s="37">
        <v>5.3449863436024793E-2</v>
      </c>
    </row>
    <row r="946" spans="2:15" x14ac:dyDescent="0.2">
      <c r="B946" s="37">
        <v>45</v>
      </c>
      <c r="C946" s="37">
        <v>6.5025310516357422</v>
      </c>
      <c r="D946" s="37">
        <v>5562.783203125</v>
      </c>
      <c r="E946" s="37">
        <v>86</v>
      </c>
      <c r="F946" s="37">
        <v>113415.98571467282</v>
      </c>
      <c r="G946" s="37">
        <v>20</v>
      </c>
      <c r="H946" s="37">
        <v>5.3482688679203028E-2</v>
      </c>
      <c r="I946" s="37">
        <v>45</v>
      </c>
      <c r="J946" s="37">
        <v>6.5025310516357422</v>
      </c>
      <c r="K946" s="37">
        <v>5562.783203125</v>
      </c>
      <c r="L946" s="37">
        <v>86</v>
      </c>
      <c r="M946" s="37">
        <v>113415.98571491822</v>
      </c>
      <c r="N946" s="37">
        <v>20</v>
      </c>
      <c r="O946" s="37">
        <v>5.3482688699040395E-2</v>
      </c>
    </row>
    <row r="947" spans="2:15" x14ac:dyDescent="0.2">
      <c r="B947" s="37">
        <v>45</v>
      </c>
      <c r="C947" s="37">
        <v>6.4970827102661133</v>
      </c>
      <c r="D947" s="37">
        <v>5563.57958984375</v>
      </c>
      <c r="E947" s="37">
        <v>86.100000000000009</v>
      </c>
      <c r="F947" s="37">
        <v>113432.0225690379</v>
      </c>
      <c r="G947" s="37">
        <v>20</v>
      </c>
      <c r="H947" s="37">
        <v>5.3490233966477868E-2</v>
      </c>
      <c r="I947" s="37">
        <v>45</v>
      </c>
      <c r="J947" s="37">
        <v>6.4970827102661133</v>
      </c>
      <c r="K947" s="37">
        <v>5563.57958984375</v>
      </c>
      <c r="L947" s="37">
        <v>86.100000000000009</v>
      </c>
      <c r="M947" s="37">
        <v>113432.02256928326</v>
      </c>
      <c r="N947" s="37">
        <v>20</v>
      </c>
      <c r="O947" s="37">
        <v>5.3490233986317977E-2</v>
      </c>
    </row>
    <row r="948" spans="2:15" x14ac:dyDescent="0.2">
      <c r="B948" s="37">
        <v>45</v>
      </c>
      <c r="C948" s="37">
        <v>6.4916229248046875</v>
      </c>
      <c r="D948" s="37">
        <v>5564.37060546875</v>
      </c>
      <c r="E948" s="37">
        <v>86.2</v>
      </c>
      <c r="F948" s="37">
        <v>113447.95295528113</v>
      </c>
      <c r="G948" s="37">
        <v>20</v>
      </c>
      <c r="H948" s="37">
        <v>5.3497728249497722E-2</v>
      </c>
      <c r="I948" s="37">
        <v>45</v>
      </c>
      <c r="J948" s="37">
        <v>6.4916229248046875</v>
      </c>
      <c r="K948" s="37">
        <v>5564.37060546875</v>
      </c>
      <c r="L948" s="37">
        <v>86.2</v>
      </c>
      <c r="M948" s="37">
        <v>113447.95295552653</v>
      </c>
      <c r="N948" s="37">
        <v>20</v>
      </c>
      <c r="O948" s="37">
        <v>5.3497728269340621E-2</v>
      </c>
    </row>
    <row r="949" spans="2:15" x14ac:dyDescent="0.2">
      <c r="B949" s="37">
        <v>45</v>
      </c>
      <c r="C949" s="37">
        <v>6.486147403717041</v>
      </c>
      <c r="D949" s="37">
        <v>5565.15087890625</v>
      </c>
      <c r="E949" s="37">
        <v>86.300000000000011</v>
      </c>
      <c r="F949" s="37">
        <v>113463.63706756</v>
      </c>
      <c r="G949" s="37">
        <v>20</v>
      </c>
      <c r="H949" s="37">
        <v>5.3505120621132385E-2</v>
      </c>
      <c r="I949" s="37">
        <v>45</v>
      </c>
      <c r="J949" s="37">
        <v>6.486147403717041</v>
      </c>
      <c r="K949" s="37">
        <v>5565.15087890625</v>
      </c>
      <c r="L949" s="37">
        <v>86.300000000000011</v>
      </c>
      <c r="M949" s="37">
        <v>113463.63706780535</v>
      </c>
      <c r="N949" s="37">
        <v>20</v>
      </c>
      <c r="O949" s="37">
        <v>5.3505120640977968E-2</v>
      </c>
    </row>
    <row r="950" spans="2:15" x14ac:dyDescent="0.2">
      <c r="B950" s="37">
        <v>45</v>
      </c>
      <c r="C950" s="37">
        <v>6.480654239654541</v>
      </c>
      <c r="D950" s="37">
        <v>5565.91796875</v>
      </c>
      <c r="E950" s="37">
        <v>86.4</v>
      </c>
      <c r="F950" s="37">
        <v>113479.08723337154</v>
      </c>
      <c r="G950" s="37">
        <v>20</v>
      </c>
      <c r="H950" s="37">
        <v>5.3512401845034065E-2</v>
      </c>
      <c r="I950" s="37">
        <v>45</v>
      </c>
      <c r="J950" s="37">
        <v>6.480654239654541</v>
      </c>
      <c r="K950" s="37">
        <v>5565.91796875</v>
      </c>
      <c r="L950" s="37">
        <v>86.4</v>
      </c>
      <c r="M950" s="37">
        <v>113479.08723361685</v>
      </c>
      <c r="N950" s="37">
        <v>20</v>
      </c>
      <c r="O950" s="37">
        <v>5.3512401864882327E-2</v>
      </c>
    </row>
    <row r="951" spans="2:15" x14ac:dyDescent="0.2">
      <c r="B951" s="37">
        <v>45</v>
      </c>
      <c r="C951" s="37">
        <v>6.4751424789428711</v>
      </c>
      <c r="D951" s="37">
        <v>5566.66943359375</v>
      </c>
      <c r="E951" s="37">
        <v>86.5</v>
      </c>
      <c r="F951" s="37">
        <v>113440.64385535254</v>
      </c>
      <c r="G951" s="37">
        <v>20</v>
      </c>
      <c r="H951" s="37">
        <v>5.3494245274813751E-2</v>
      </c>
      <c r="I951" s="37">
        <v>45</v>
      </c>
      <c r="J951" s="37">
        <v>6.4751424789428711</v>
      </c>
      <c r="K951" s="37">
        <v>5566.66943359375</v>
      </c>
      <c r="L951" s="37">
        <v>86.5</v>
      </c>
      <c r="M951" s="37">
        <v>113440.64385561769</v>
      </c>
      <c r="N951" s="37">
        <v>20</v>
      </c>
      <c r="O951" s="37">
        <v>5.349424529466467E-2</v>
      </c>
    </row>
    <row r="952" spans="2:15" x14ac:dyDescent="0.2">
      <c r="B952" s="37">
        <v>45</v>
      </c>
      <c r="C952" s="37">
        <v>6.469611644744873</v>
      </c>
      <c r="D952" s="37">
        <v>5567.40625</v>
      </c>
      <c r="E952" s="37">
        <v>86.600000000000009</v>
      </c>
      <c r="F952" s="37">
        <v>113455.4544516741</v>
      </c>
      <c r="G952" s="37">
        <v>20</v>
      </c>
      <c r="H952" s="37">
        <v>5.3501225102446377E-2</v>
      </c>
      <c r="I952" s="37">
        <v>45</v>
      </c>
      <c r="J952" s="37">
        <v>6.469611644744873</v>
      </c>
      <c r="K952" s="37">
        <v>5567.40625</v>
      </c>
      <c r="L952" s="37">
        <v>86.600000000000009</v>
      </c>
      <c r="M952" s="37">
        <v>113455.45445193921</v>
      </c>
      <c r="N952" s="37">
        <v>20</v>
      </c>
      <c r="O952" s="37">
        <v>5.3501225122299843E-2</v>
      </c>
    </row>
    <row r="953" spans="2:15" x14ac:dyDescent="0.2">
      <c r="B953" s="37">
        <v>45</v>
      </c>
      <c r="C953" s="37">
        <v>6.4640641212463379</v>
      </c>
      <c r="D953" s="37">
        <v>5568.13037109375</v>
      </c>
      <c r="E953" s="37">
        <v>86.7</v>
      </c>
      <c r="F953" s="37">
        <v>113523.57101988365</v>
      </c>
      <c r="G953" s="37">
        <v>20</v>
      </c>
      <c r="H953" s="37">
        <v>5.3533345557562804E-2</v>
      </c>
      <c r="I953" s="37">
        <v>45</v>
      </c>
      <c r="J953" s="37">
        <v>6.4640641212463379</v>
      </c>
      <c r="K953" s="37">
        <v>5568.13037109375</v>
      </c>
      <c r="L953" s="37">
        <v>86.7</v>
      </c>
      <c r="M953" s="37">
        <v>113523.57102012902</v>
      </c>
      <c r="N953" s="37">
        <v>20</v>
      </c>
      <c r="O953" s="37">
        <v>5.3533345577418817E-2</v>
      </c>
    </row>
    <row r="954" spans="2:15" x14ac:dyDescent="0.2">
      <c r="B954" s="37">
        <v>45</v>
      </c>
      <c r="C954" s="37">
        <v>6.4585027694702148</v>
      </c>
      <c r="D954" s="37">
        <v>5568.84521484375</v>
      </c>
      <c r="E954" s="37">
        <v>86.800000000000011</v>
      </c>
      <c r="F954" s="37">
        <v>113537.96720310146</v>
      </c>
      <c r="G954" s="37">
        <v>20</v>
      </c>
      <c r="H954" s="37">
        <v>5.3540116681478629E-2</v>
      </c>
      <c r="I954" s="37">
        <v>45</v>
      </c>
      <c r="J954" s="37">
        <v>6.4585027694702148</v>
      </c>
      <c r="K954" s="37">
        <v>5568.84521484375</v>
      </c>
      <c r="L954" s="37">
        <v>86.800000000000011</v>
      </c>
      <c r="M954" s="37">
        <v>113537.96720334669</v>
      </c>
      <c r="N954" s="37">
        <v>20</v>
      </c>
      <c r="O954" s="37">
        <v>5.3540116701337057E-2</v>
      </c>
    </row>
    <row r="955" spans="2:15" x14ac:dyDescent="0.2">
      <c r="B955" s="37">
        <v>45</v>
      </c>
      <c r="C955" s="37">
        <v>6.4529314041137695</v>
      </c>
      <c r="D955" s="37">
        <v>5569.556640625</v>
      </c>
      <c r="E955" s="37">
        <v>86.9</v>
      </c>
      <c r="F955" s="37">
        <v>113552.2377838243</v>
      </c>
      <c r="G955" s="37">
        <v>20</v>
      </c>
      <c r="H955" s="37">
        <v>5.3546841304523821E-2</v>
      </c>
      <c r="I955" s="37">
        <v>45</v>
      </c>
      <c r="J955" s="37">
        <v>6.4529314041137695</v>
      </c>
      <c r="K955" s="37">
        <v>5569.556640625</v>
      </c>
      <c r="L955" s="37">
        <v>86.9</v>
      </c>
      <c r="M955" s="37">
        <v>113552.23778406967</v>
      </c>
      <c r="N955" s="37">
        <v>20</v>
      </c>
      <c r="O955" s="37">
        <v>5.3546841324384802E-2</v>
      </c>
    </row>
    <row r="956" spans="2:15" x14ac:dyDescent="0.2">
      <c r="B956" s="37">
        <v>45</v>
      </c>
      <c r="C956" s="37">
        <v>6.4473543167114258</v>
      </c>
      <c r="D956" s="37">
        <v>5570.26953125</v>
      </c>
      <c r="E956" s="37">
        <v>87</v>
      </c>
      <c r="F956" s="37">
        <v>113513.10848388683</v>
      </c>
      <c r="G956" s="37">
        <v>20</v>
      </c>
      <c r="H956" s="37">
        <v>5.3528361036935937E-2</v>
      </c>
      <c r="I956" s="37">
        <v>45</v>
      </c>
      <c r="J956" s="37">
        <v>6.4473543167114258</v>
      </c>
      <c r="K956" s="37">
        <v>5570.26953125</v>
      </c>
      <c r="L956" s="37">
        <v>87</v>
      </c>
      <c r="M956" s="37">
        <v>113513.10848415193</v>
      </c>
      <c r="N956" s="37">
        <v>20</v>
      </c>
      <c r="O956" s="37">
        <v>5.3528361056799409E-2</v>
      </c>
    </row>
    <row r="957" spans="2:15" x14ac:dyDescent="0.2">
      <c r="B957" s="37">
        <v>45</v>
      </c>
      <c r="C957" s="37">
        <v>6.4417757987976074</v>
      </c>
      <c r="D957" s="37">
        <v>5570.98828125</v>
      </c>
      <c r="E957" s="37">
        <v>87.100000000000009</v>
      </c>
      <c r="F957" s="37">
        <v>113581.08579536696</v>
      </c>
      <c r="G957" s="37">
        <v>20</v>
      </c>
      <c r="H957" s="37">
        <v>5.3560416117265572E-2</v>
      </c>
      <c r="I957" s="37">
        <v>45</v>
      </c>
      <c r="J957" s="37">
        <v>6.4417757987976074</v>
      </c>
      <c r="K957" s="37">
        <v>5570.98828125</v>
      </c>
      <c r="L957" s="37">
        <v>87.100000000000009</v>
      </c>
      <c r="M957" s="37">
        <v>113581.08579561225</v>
      </c>
      <c r="N957" s="37">
        <v>20</v>
      </c>
      <c r="O957" s="37">
        <v>5.3560416137131528E-2</v>
      </c>
    </row>
    <row r="958" spans="2:15" x14ac:dyDescent="0.2">
      <c r="B958" s="37">
        <v>45</v>
      </c>
      <c r="C958" s="37">
        <v>6.4362001419067383</v>
      </c>
      <c r="D958" s="37">
        <v>5571.7177734375</v>
      </c>
      <c r="E958" s="37">
        <v>87.2</v>
      </c>
      <c r="F958" s="37">
        <v>113542.2030219693</v>
      </c>
      <c r="G958" s="37">
        <v>20</v>
      </c>
      <c r="H958" s="37">
        <v>5.3542065278985355E-2</v>
      </c>
      <c r="I958" s="37">
        <v>45</v>
      </c>
      <c r="J958" s="37">
        <v>6.4362001419067383</v>
      </c>
      <c r="K958" s="37">
        <v>5571.7177734375</v>
      </c>
      <c r="L958" s="37">
        <v>87.2</v>
      </c>
      <c r="M958" s="37">
        <v>113542.20302223442</v>
      </c>
      <c r="N958" s="37">
        <v>20</v>
      </c>
      <c r="O958" s="37">
        <v>5.35420652988539E-2</v>
      </c>
    </row>
    <row r="959" spans="2:15" x14ac:dyDescent="0.2">
      <c r="B959" s="37">
        <v>45</v>
      </c>
      <c r="C959" s="37">
        <v>6.4306297302246094</v>
      </c>
      <c r="D959" s="37">
        <v>5572.46142578125</v>
      </c>
      <c r="E959" s="37">
        <v>87.300000000000011</v>
      </c>
      <c r="F959" s="37">
        <v>113610.71222590558</v>
      </c>
      <c r="G959" s="37">
        <v>20</v>
      </c>
      <c r="H959" s="37">
        <v>5.3574370884419825E-2</v>
      </c>
      <c r="I959" s="37">
        <v>45</v>
      </c>
      <c r="J959" s="37">
        <v>6.4306297302246094</v>
      </c>
      <c r="K959" s="37">
        <v>5572.46142578125</v>
      </c>
      <c r="L959" s="37">
        <v>87.300000000000011</v>
      </c>
      <c r="M959" s="37">
        <v>113610.71222615085</v>
      </c>
      <c r="N959" s="37">
        <v>20</v>
      </c>
      <c r="O959" s="37">
        <v>5.3574370904290902E-2</v>
      </c>
    </row>
    <row r="960" spans="2:15" x14ac:dyDescent="0.2">
      <c r="B960" s="37">
        <v>45</v>
      </c>
      <c r="C960" s="37">
        <v>6.4250664710998535</v>
      </c>
      <c r="D960" s="37">
        <v>5573.22021484375</v>
      </c>
      <c r="E960" s="37">
        <v>87.4</v>
      </c>
      <c r="F960" s="37">
        <v>113626.02267423262</v>
      </c>
      <c r="G960" s="37">
        <v>20</v>
      </c>
      <c r="H960" s="37">
        <v>5.3581573272235103E-2</v>
      </c>
      <c r="I960" s="37">
        <v>45</v>
      </c>
      <c r="J960" s="37">
        <v>6.4250664710998535</v>
      </c>
      <c r="K960" s="37">
        <v>5573.22021484375</v>
      </c>
      <c r="L960" s="37">
        <v>87.4</v>
      </c>
      <c r="M960" s="37">
        <v>113626.02267447798</v>
      </c>
      <c r="N960" s="37">
        <v>20</v>
      </c>
      <c r="O960" s="37">
        <v>5.3581573292108886E-2</v>
      </c>
    </row>
    <row r="961" spans="2:15" x14ac:dyDescent="0.2">
      <c r="B961" s="37">
        <v>45</v>
      </c>
      <c r="C961" s="37">
        <v>6.4195098876953125</v>
      </c>
      <c r="D961" s="37">
        <v>5573.99609375</v>
      </c>
      <c r="E961" s="37">
        <v>87.5</v>
      </c>
      <c r="F961" s="37">
        <v>113641.60317197641</v>
      </c>
      <c r="G961" s="37">
        <v>20</v>
      </c>
      <c r="H961" s="37">
        <v>5.3588909433626777E-2</v>
      </c>
      <c r="I961" s="37">
        <v>45</v>
      </c>
      <c r="J961" s="37">
        <v>6.4195098876953125</v>
      </c>
      <c r="K961" s="37">
        <v>5573.99609375</v>
      </c>
      <c r="L961" s="37">
        <v>87.5</v>
      </c>
      <c r="M961" s="37">
        <v>113641.60317222169</v>
      </c>
      <c r="N961" s="37">
        <v>20</v>
      </c>
      <c r="O961" s="37">
        <v>5.3588909453503218E-2</v>
      </c>
    </row>
    <row r="962" spans="2:15" x14ac:dyDescent="0.2">
      <c r="B962" s="37">
        <v>45</v>
      </c>
      <c r="C962" s="37">
        <v>6.4139599800109863</v>
      </c>
      <c r="D962" s="37">
        <v>5574.787109375</v>
      </c>
      <c r="E962" s="37">
        <v>87.600000000000009</v>
      </c>
      <c r="F962" s="37">
        <v>113603.92802931412</v>
      </c>
      <c r="G962" s="37">
        <v>20</v>
      </c>
      <c r="H962" s="37">
        <v>5.3571128298407197E-2</v>
      </c>
      <c r="I962" s="37">
        <v>45</v>
      </c>
      <c r="J962" s="37">
        <v>6.4139599800109863</v>
      </c>
      <c r="K962" s="37">
        <v>5574.787109375</v>
      </c>
      <c r="L962" s="37">
        <v>87.600000000000009</v>
      </c>
      <c r="M962" s="37">
        <v>113603.92802957927</v>
      </c>
      <c r="N962" s="37">
        <v>20</v>
      </c>
      <c r="O962" s="37">
        <v>5.3571128318286462E-2</v>
      </c>
    </row>
    <row r="963" spans="2:15" x14ac:dyDescent="0.2">
      <c r="B963" s="37">
        <v>45</v>
      </c>
      <c r="C963" s="37">
        <v>6.4084134101867676</v>
      </c>
      <c r="D963" s="37">
        <v>5575.59033203125</v>
      </c>
      <c r="E963" s="37">
        <v>87.7</v>
      </c>
      <c r="F963" s="37">
        <v>113620.11926934938</v>
      </c>
      <c r="G963" s="37">
        <v>20</v>
      </c>
      <c r="H963" s="37">
        <v>5.3578752568132958E-2</v>
      </c>
      <c r="I963" s="37">
        <v>45</v>
      </c>
      <c r="J963" s="37">
        <v>6.4084134101867676</v>
      </c>
      <c r="K963" s="37">
        <v>5575.59033203125</v>
      </c>
      <c r="L963" s="37">
        <v>87.7</v>
      </c>
      <c r="M963" s="37">
        <v>113620.11926961456</v>
      </c>
      <c r="N963" s="37">
        <v>20</v>
      </c>
      <c r="O963" s="37">
        <v>5.3578752588015033E-2</v>
      </c>
    </row>
    <row r="964" spans="2:15" x14ac:dyDescent="0.2">
      <c r="B964" s="37">
        <v>45</v>
      </c>
      <c r="C964" s="37">
        <v>6.4028663635253906</v>
      </c>
      <c r="D964" s="37">
        <v>5576.4013671875</v>
      </c>
      <c r="E964" s="37">
        <v>87.800000000000011</v>
      </c>
      <c r="F964" s="37">
        <v>113689.98390959452</v>
      </c>
      <c r="G964" s="37">
        <v>20</v>
      </c>
      <c r="H964" s="37">
        <v>5.3611697589086529E-2</v>
      </c>
      <c r="I964" s="37">
        <v>45</v>
      </c>
      <c r="J964" s="37">
        <v>6.4028663635253906</v>
      </c>
      <c r="K964" s="37">
        <v>5576.4013671875</v>
      </c>
      <c r="L964" s="37">
        <v>87.800000000000011</v>
      </c>
      <c r="M964" s="37">
        <v>113689.98390983988</v>
      </c>
      <c r="N964" s="37">
        <v>20</v>
      </c>
      <c r="O964" s="37">
        <v>5.3611697608971429E-2</v>
      </c>
    </row>
    <row r="965" spans="2:15" x14ac:dyDescent="0.2">
      <c r="B965" s="37">
        <v>45</v>
      </c>
      <c r="C965" s="37">
        <v>6.397315502166748</v>
      </c>
      <c r="D965" s="37">
        <v>5577.21484375</v>
      </c>
      <c r="E965" s="37">
        <v>87.9</v>
      </c>
      <c r="F965" s="37">
        <v>113706.38152402439</v>
      </c>
      <c r="G965" s="37">
        <v>20</v>
      </c>
      <c r="H965" s="37">
        <v>5.3619419194754624E-2</v>
      </c>
      <c r="I965" s="37">
        <v>45</v>
      </c>
      <c r="J965" s="37">
        <v>6.397315502166748</v>
      </c>
      <c r="K965" s="37">
        <v>5577.21484375</v>
      </c>
      <c r="L965" s="37">
        <v>87.9</v>
      </c>
      <c r="M965" s="37">
        <v>113706.38152426982</v>
      </c>
      <c r="N965" s="37">
        <v>20</v>
      </c>
      <c r="O965" s="37">
        <v>5.3619419214642382E-2</v>
      </c>
    </row>
    <row r="966" spans="2:15" x14ac:dyDescent="0.2">
      <c r="B966" s="37">
        <v>45</v>
      </c>
      <c r="C966" s="37">
        <v>6.3917551040649414</v>
      </c>
      <c r="D966" s="37">
        <v>5578.025390625</v>
      </c>
      <c r="E966" s="37">
        <v>88</v>
      </c>
      <c r="F966" s="37">
        <v>113722.67281439996</v>
      </c>
      <c r="G966" s="37">
        <v>20</v>
      </c>
      <c r="H966" s="37">
        <v>5.3627084252045189E-2</v>
      </c>
      <c r="I966" s="37">
        <v>45</v>
      </c>
      <c r="J966" s="37">
        <v>6.3917551040649414</v>
      </c>
      <c r="K966" s="37">
        <v>5578.025390625</v>
      </c>
      <c r="L966" s="37">
        <v>88</v>
      </c>
      <c r="M966" s="37">
        <v>113722.67281464537</v>
      </c>
      <c r="N966" s="37">
        <v>20</v>
      </c>
      <c r="O966" s="37">
        <v>5.3627084271935785E-2</v>
      </c>
    </row>
    <row r="967" spans="2:15" x14ac:dyDescent="0.2">
      <c r="B967" s="37">
        <v>45</v>
      </c>
      <c r="C967" s="37">
        <v>6.3861823081970215</v>
      </c>
      <c r="D967" s="37">
        <v>5578.82861328125</v>
      </c>
      <c r="E967" s="37">
        <v>88.100000000000009</v>
      </c>
      <c r="F967" s="37">
        <v>113685.26102397311</v>
      </c>
      <c r="G967" s="37">
        <v>20</v>
      </c>
      <c r="H967" s="37">
        <v>5.3609433290684662E-2</v>
      </c>
      <c r="I967" s="37">
        <v>45</v>
      </c>
      <c r="J967" s="37">
        <v>6.3861823081970215</v>
      </c>
      <c r="K967" s="37">
        <v>5578.82861328125</v>
      </c>
      <c r="L967" s="37">
        <v>88.100000000000009</v>
      </c>
      <c r="M967" s="37">
        <v>113685.26102423816</v>
      </c>
      <c r="N967" s="37">
        <v>20</v>
      </c>
      <c r="O967" s="37">
        <v>5.3609433310577992E-2</v>
      </c>
    </row>
    <row r="968" spans="2:15" x14ac:dyDescent="0.2">
      <c r="B968" s="37">
        <v>45</v>
      </c>
      <c r="C968" s="37">
        <v>6.3805928230285645</v>
      </c>
      <c r="D968" s="37">
        <v>5579.62060546875</v>
      </c>
      <c r="E968" s="37">
        <v>88.2</v>
      </c>
      <c r="F968" s="37">
        <v>113701.1958800446</v>
      </c>
      <c r="G968" s="37">
        <v>20</v>
      </c>
      <c r="H968" s="37">
        <v>5.3616936529619949E-2</v>
      </c>
      <c r="I968" s="37">
        <v>45</v>
      </c>
      <c r="J968" s="37">
        <v>6.3805928230285645</v>
      </c>
      <c r="K968" s="37">
        <v>5579.62060546875</v>
      </c>
      <c r="L968" s="37">
        <v>88.2</v>
      </c>
      <c r="M968" s="37">
        <v>113701.16540023369</v>
      </c>
      <c r="N968" s="37">
        <v>20</v>
      </c>
      <c r="O968" s="37">
        <v>5.3616922167597919E-2</v>
      </c>
    </row>
    <row r="969" spans="2:15" x14ac:dyDescent="0.2">
      <c r="B969" s="37">
        <v>45</v>
      </c>
      <c r="C969" s="37">
        <v>6.3749852180480957</v>
      </c>
      <c r="D969" s="37">
        <v>5580.39892578125</v>
      </c>
      <c r="E969" s="37">
        <v>88.300000000000011</v>
      </c>
      <c r="F969" s="37">
        <v>113716.85217874347</v>
      </c>
      <c r="G969" s="37">
        <v>20</v>
      </c>
      <c r="H969" s="37">
        <v>5.3624295571783595E-2</v>
      </c>
      <c r="I969" s="37">
        <v>45</v>
      </c>
      <c r="J969" s="37">
        <v>6.3749852180480957</v>
      </c>
      <c r="K969" s="37">
        <v>5580.39892578125</v>
      </c>
      <c r="L969" s="37">
        <v>88.300000000000011</v>
      </c>
      <c r="M969" s="37">
        <v>113716.85217900854</v>
      </c>
      <c r="N969" s="37">
        <v>20</v>
      </c>
      <c r="O969" s="37">
        <v>5.3624295591682428E-2</v>
      </c>
    </row>
    <row r="970" spans="2:15" x14ac:dyDescent="0.2">
      <c r="B970" s="37">
        <v>45</v>
      </c>
      <c r="C970" s="37">
        <v>6.3693580627441406</v>
      </c>
      <c r="D970" s="37">
        <v>5581.16259765625</v>
      </c>
      <c r="E970" s="37">
        <v>88.4</v>
      </c>
      <c r="F970" s="37">
        <v>113732.24794655612</v>
      </c>
      <c r="G970" s="37">
        <v>20</v>
      </c>
      <c r="H970" s="37">
        <v>5.3631544431301213E-2</v>
      </c>
      <c r="I970" s="37">
        <v>45</v>
      </c>
      <c r="J970" s="37">
        <v>6.3693580627441406</v>
      </c>
      <c r="K970" s="37">
        <v>5581.16259765625</v>
      </c>
      <c r="L970" s="37">
        <v>88.4</v>
      </c>
      <c r="M970" s="37">
        <v>113732.24794682117</v>
      </c>
      <c r="N970" s="37">
        <v>20</v>
      </c>
      <c r="O970" s="37">
        <v>5.363154445120271E-2</v>
      </c>
    </row>
    <row r="971" spans="2:15" x14ac:dyDescent="0.2">
      <c r="B971" s="37">
        <v>45</v>
      </c>
      <c r="C971" s="37">
        <v>6.3637127876281738</v>
      </c>
      <c r="D971" s="37">
        <v>5581.912109375</v>
      </c>
      <c r="E971" s="37">
        <v>88.5</v>
      </c>
      <c r="F971" s="37">
        <v>113693.76827269662</v>
      </c>
      <c r="G971" s="37">
        <v>20</v>
      </c>
      <c r="H971" s="37">
        <v>5.3613383762339616E-2</v>
      </c>
      <c r="I971" s="37">
        <v>45</v>
      </c>
      <c r="J971" s="37">
        <v>6.3637127876281738</v>
      </c>
      <c r="K971" s="37">
        <v>5581.912109375</v>
      </c>
      <c r="L971" s="37">
        <v>88.5</v>
      </c>
      <c r="M971" s="37">
        <v>113693.76827298151</v>
      </c>
      <c r="N971" s="37">
        <v>20</v>
      </c>
      <c r="O971" s="37">
        <v>5.3613383782243791E-2</v>
      </c>
    </row>
    <row r="972" spans="2:15" x14ac:dyDescent="0.2">
      <c r="B972" s="37">
        <v>45</v>
      </c>
      <c r="C972" s="37">
        <v>6.3580503463745117</v>
      </c>
      <c r="D972" s="37">
        <v>5582.64990234375</v>
      </c>
      <c r="E972" s="37">
        <v>88.600000000000009</v>
      </c>
      <c r="F972" s="37">
        <v>113762.17261950225</v>
      </c>
      <c r="G972" s="37">
        <v>20</v>
      </c>
      <c r="H972" s="37">
        <v>5.3645633134308507E-2</v>
      </c>
      <c r="I972" s="37">
        <v>45</v>
      </c>
      <c r="J972" s="37">
        <v>6.3580503463745117</v>
      </c>
      <c r="K972" s="37">
        <v>5582.64990234375</v>
      </c>
      <c r="L972" s="37">
        <v>88.600000000000009</v>
      </c>
      <c r="M972" s="37">
        <v>113762.1726197672</v>
      </c>
      <c r="N972" s="37">
        <v>20</v>
      </c>
      <c r="O972" s="37">
        <v>5.3645633154215139E-2</v>
      </c>
    </row>
    <row r="973" spans="2:15" x14ac:dyDescent="0.2">
      <c r="B973" s="37">
        <v>45</v>
      </c>
      <c r="C973" s="37">
        <v>6.3523750305175781</v>
      </c>
      <c r="D973" s="37">
        <v>5583.3798828125</v>
      </c>
      <c r="E973" s="37">
        <v>88.7</v>
      </c>
      <c r="F973" s="37">
        <v>113776.82925714589</v>
      </c>
      <c r="G973" s="37">
        <v>20</v>
      </c>
      <c r="H973" s="37">
        <v>5.3652533229198392E-2</v>
      </c>
      <c r="I973" s="37">
        <v>45</v>
      </c>
      <c r="J973" s="37">
        <v>6.3523750305175781</v>
      </c>
      <c r="K973" s="37">
        <v>5583.3798828125</v>
      </c>
      <c r="L973" s="37">
        <v>88.7</v>
      </c>
      <c r="M973" s="37">
        <v>113776.82925741091</v>
      </c>
      <c r="N973" s="37">
        <v>20</v>
      </c>
      <c r="O973" s="37">
        <v>5.3652533249107619E-2</v>
      </c>
    </row>
    <row r="974" spans="2:15" x14ac:dyDescent="0.2">
      <c r="B974" s="37">
        <v>45</v>
      </c>
      <c r="C974" s="37">
        <v>6.3466901779174805</v>
      </c>
      <c r="D974" s="37">
        <v>5584.10595703125</v>
      </c>
      <c r="E974" s="37">
        <v>88.800000000000011</v>
      </c>
      <c r="F974" s="37">
        <v>113737.8779667669</v>
      </c>
      <c r="G974" s="37">
        <v>20</v>
      </c>
      <c r="H974" s="37">
        <v>5.3634150009567262E-2</v>
      </c>
      <c r="I974" s="37">
        <v>45</v>
      </c>
      <c r="J974" s="37">
        <v>6.3466901779174805</v>
      </c>
      <c r="K974" s="37">
        <v>5584.10595703125</v>
      </c>
      <c r="L974" s="37">
        <v>88.800000000000011</v>
      </c>
      <c r="M974" s="37">
        <v>113737.87796705173</v>
      </c>
      <c r="N974" s="37">
        <v>20</v>
      </c>
      <c r="O974" s="37">
        <v>5.3634150029479057E-2</v>
      </c>
    </row>
    <row r="975" spans="2:15" x14ac:dyDescent="0.2">
      <c r="B975" s="37">
        <v>45</v>
      </c>
      <c r="C975" s="37">
        <v>6.3410000801086426</v>
      </c>
      <c r="D975" s="37">
        <v>5584.83447265625</v>
      </c>
      <c r="E975" s="37">
        <v>88.9</v>
      </c>
      <c r="F975" s="37">
        <v>113806.09560786407</v>
      </c>
      <c r="G975" s="37">
        <v>20</v>
      </c>
      <c r="H975" s="37">
        <v>5.3666311240814231E-2</v>
      </c>
      <c r="I975" s="37">
        <v>45</v>
      </c>
      <c r="J975" s="37">
        <v>6.3410000801086426</v>
      </c>
      <c r="K975" s="37">
        <v>5584.83447265625</v>
      </c>
      <c r="L975" s="37">
        <v>88.9</v>
      </c>
      <c r="M975" s="37">
        <v>113806.09560812917</v>
      </c>
      <c r="N975" s="37">
        <v>20</v>
      </c>
      <c r="O975" s="37">
        <v>5.3666311260728586E-2</v>
      </c>
    </row>
    <row r="976" spans="2:15" x14ac:dyDescent="0.2">
      <c r="B976" s="37">
        <v>45</v>
      </c>
      <c r="C976" s="37">
        <v>6.3353095054626465</v>
      </c>
      <c r="D976" s="37">
        <v>5585.5703125</v>
      </c>
      <c r="E976" s="37">
        <v>89</v>
      </c>
      <c r="F976" s="37">
        <v>113713.76490205718</v>
      </c>
      <c r="G976" s="37">
        <v>20</v>
      </c>
      <c r="H976" s="37">
        <v>5.3622745559162313E-2</v>
      </c>
      <c r="I976" s="37">
        <v>45</v>
      </c>
      <c r="J976" s="37">
        <v>6.3353095054626465</v>
      </c>
      <c r="K976" s="37">
        <v>5585.5703125</v>
      </c>
      <c r="L976" s="37">
        <v>89</v>
      </c>
      <c r="M976" s="37">
        <v>113713.76490236176</v>
      </c>
      <c r="N976" s="37">
        <v>20</v>
      </c>
      <c r="O976" s="37">
        <v>5.3622745579079228E-2</v>
      </c>
    </row>
    <row r="977" spans="2:15" x14ac:dyDescent="0.2">
      <c r="B977" s="37">
        <v>45</v>
      </c>
      <c r="C977" s="37">
        <v>6.3296217918395996</v>
      </c>
      <c r="D977" s="37">
        <v>5586.31787109375</v>
      </c>
      <c r="E977" s="37">
        <v>89.100000000000009</v>
      </c>
      <c r="F977" s="37">
        <v>113782.39947828032</v>
      </c>
      <c r="G977" s="37">
        <v>20</v>
      </c>
      <c r="H977" s="37">
        <v>5.36551167710125E-2</v>
      </c>
      <c r="I977" s="37">
        <v>45</v>
      </c>
      <c r="J977" s="37">
        <v>6.3296217918395996</v>
      </c>
      <c r="K977" s="37">
        <v>5586.31787109375</v>
      </c>
      <c r="L977" s="37">
        <v>89.100000000000009</v>
      </c>
      <c r="M977" s="37">
        <v>113782.39947856516</v>
      </c>
      <c r="N977" s="37">
        <v>20</v>
      </c>
      <c r="O977" s="37">
        <v>5.3655116790932017E-2</v>
      </c>
    </row>
    <row r="978" spans="2:15" x14ac:dyDescent="0.2">
      <c r="B978" s="37">
        <v>45</v>
      </c>
      <c r="C978" s="37">
        <v>6.3239398002624512</v>
      </c>
      <c r="D978" s="37">
        <v>5587.080078125</v>
      </c>
      <c r="E978" s="37">
        <v>89.2</v>
      </c>
      <c r="F978" s="37">
        <v>113797.67320097041</v>
      </c>
      <c r="G978" s="37">
        <v>20</v>
      </c>
      <c r="H978" s="37">
        <v>5.3662307933772406E-2</v>
      </c>
      <c r="I978" s="37">
        <v>45</v>
      </c>
      <c r="J978" s="37">
        <v>6.323939323425293</v>
      </c>
      <c r="K978" s="37">
        <v>5587.080078125</v>
      </c>
      <c r="L978" s="37">
        <v>89.2</v>
      </c>
      <c r="M978" s="37">
        <v>113797.67320125522</v>
      </c>
      <c r="N978" s="37">
        <v>20</v>
      </c>
      <c r="O978" s="37">
        <v>5.366230795369456E-2</v>
      </c>
    </row>
    <row r="979" spans="2:15" x14ac:dyDescent="0.2">
      <c r="B979" s="37">
        <v>45</v>
      </c>
      <c r="C979" s="37">
        <v>6.3182644844055176</v>
      </c>
      <c r="D979" s="37">
        <v>5587.8583984375</v>
      </c>
      <c r="E979" s="37">
        <v>89.300000000000011</v>
      </c>
      <c r="F979" s="37">
        <v>113759.81827910706</v>
      </c>
      <c r="G979" s="37">
        <v>20</v>
      </c>
      <c r="H979" s="37">
        <v>5.3644435332263804E-2</v>
      </c>
      <c r="I979" s="37">
        <v>45</v>
      </c>
      <c r="J979" s="37">
        <v>6.3182644844055176</v>
      </c>
      <c r="K979" s="37">
        <v>5587.8583984375</v>
      </c>
      <c r="L979" s="37">
        <v>89.300000000000011</v>
      </c>
      <c r="M979" s="37">
        <v>113759.81827941172</v>
      </c>
      <c r="N979" s="37">
        <v>20</v>
      </c>
      <c r="O979" s="37">
        <v>5.3644435352188741E-2</v>
      </c>
    </row>
    <row r="980" spans="2:15" x14ac:dyDescent="0.2">
      <c r="B980" s="37">
        <v>45</v>
      </c>
      <c r="C980" s="37">
        <v>6.312596321105957</v>
      </c>
      <c r="D980" s="37">
        <v>5588.65234375</v>
      </c>
      <c r="E980" s="37">
        <v>89.4</v>
      </c>
      <c r="F980" s="37">
        <v>113775.80693730364</v>
      </c>
      <c r="G980" s="37">
        <v>20</v>
      </c>
      <c r="H980" s="37">
        <v>5.36519570103157E-2</v>
      </c>
      <c r="I980" s="37">
        <v>45</v>
      </c>
      <c r="J980" s="37">
        <v>6.312596321105957</v>
      </c>
      <c r="K980" s="37">
        <v>5588.65234375</v>
      </c>
      <c r="L980" s="37">
        <v>89.4</v>
      </c>
      <c r="M980" s="37">
        <v>113775.80693760815</v>
      </c>
      <c r="N980" s="37">
        <v>20</v>
      </c>
      <c r="O980" s="37">
        <v>5.3651957030243336E-2</v>
      </c>
    </row>
    <row r="981" spans="2:15" x14ac:dyDescent="0.2">
      <c r="B981" s="37">
        <v>45</v>
      </c>
      <c r="C981" s="37">
        <v>6.3069334030151367</v>
      </c>
      <c r="D981" s="37">
        <v>5589.46044921875</v>
      </c>
      <c r="E981" s="37">
        <v>89.5</v>
      </c>
      <c r="F981" s="37">
        <v>113792.08295323793</v>
      </c>
      <c r="G981" s="37">
        <v>20</v>
      </c>
      <c r="H981" s="37">
        <v>5.3659627748321267E-2</v>
      </c>
      <c r="I981" s="37">
        <v>45</v>
      </c>
      <c r="J981" s="37">
        <v>6.3069334030151367</v>
      </c>
      <c r="K981" s="37">
        <v>5589.46044921875</v>
      </c>
      <c r="L981" s="37">
        <v>89.5</v>
      </c>
      <c r="M981" s="37">
        <v>113792.08295354244</v>
      </c>
      <c r="N981" s="37">
        <v>20</v>
      </c>
      <c r="O981" s="37">
        <v>5.3659627768251755E-2</v>
      </c>
    </row>
    <row r="982" spans="2:15" x14ac:dyDescent="0.2">
      <c r="B982" s="37">
        <v>45</v>
      </c>
      <c r="C982" s="37">
        <v>6.3012733459472656</v>
      </c>
      <c r="D982" s="37">
        <v>5590.279296875</v>
      </c>
      <c r="E982" s="37">
        <v>89.600000000000009</v>
      </c>
      <c r="F982" s="37">
        <v>113808.527074806</v>
      </c>
      <c r="G982" s="37">
        <v>20</v>
      </c>
      <c r="H982" s="37">
        <v>5.3667371040486501E-2</v>
      </c>
      <c r="I982" s="37">
        <v>45</v>
      </c>
      <c r="J982" s="37">
        <v>6.3012733459472656</v>
      </c>
      <c r="K982" s="37">
        <v>5590.279296875</v>
      </c>
      <c r="L982" s="37">
        <v>89.600000000000009</v>
      </c>
      <c r="M982" s="37">
        <v>113808.52707511054</v>
      </c>
      <c r="N982" s="37">
        <v>20</v>
      </c>
      <c r="O982" s="37">
        <v>5.3667371060419841E-2</v>
      </c>
    </row>
    <row r="983" spans="2:15" x14ac:dyDescent="0.2">
      <c r="B983" s="37">
        <v>45</v>
      </c>
      <c r="C983" s="37">
        <v>6.2956123352050781</v>
      </c>
      <c r="D983" s="37">
        <v>5591.10546875</v>
      </c>
      <c r="E983" s="37">
        <v>89.7</v>
      </c>
      <c r="F983" s="37">
        <v>113825.14980916867</v>
      </c>
      <c r="G983" s="37">
        <v>20</v>
      </c>
      <c r="H983" s="37">
        <v>5.3675198575903353E-2</v>
      </c>
      <c r="I983" s="37">
        <v>45</v>
      </c>
      <c r="J983" s="37">
        <v>6.2956123352050781</v>
      </c>
      <c r="K983" s="37">
        <v>5591.10546875</v>
      </c>
      <c r="L983" s="37">
        <v>89.7</v>
      </c>
      <c r="M983" s="37">
        <v>113825.14980947322</v>
      </c>
      <c r="N983" s="37">
        <v>20</v>
      </c>
      <c r="O983" s="37">
        <v>5.3675198595839559E-2</v>
      </c>
    </row>
    <row r="984" spans="2:15" x14ac:dyDescent="0.2">
      <c r="B984" s="37">
        <v>45</v>
      </c>
      <c r="C984" s="37">
        <v>6.2899465560913086</v>
      </c>
      <c r="D984" s="37">
        <v>5591.93310546875</v>
      </c>
      <c r="E984" s="37">
        <v>89.800000000000011</v>
      </c>
      <c r="F984" s="37">
        <v>113841.77062347489</v>
      </c>
      <c r="G984" s="37">
        <v>20</v>
      </c>
      <c r="H984" s="37">
        <v>5.3683025199062429E-2</v>
      </c>
      <c r="I984" s="37">
        <v>45</v>
      </c>
      <c r="J984" s="37">
        <v>6.2899465560913086</v>
      </c>
      <c r="K984" s="37">
        <v>5591.93310546875</v>
      </c>
      <c r="L984" s="37">
        <v>89.800000000000011</v>
      </c>
      <c r="M984" s="37">
        <v>113841.77062377951</v>
      </c>
      <c r="N984" s="37">
        <v>20</v>
      </c>
      <c r="O984" s="37">
        <v>5.3683025219001569E-2</v>
      </c>
    </row>
    <row r="985" spans="2:15" x14ac:dyDescent="0.2">
      <c r="B985" s="37">
        <v>45</v>
      </c>
      <c r="C985" s="37">
        <v>6.2842707633972168</v>
      </c>
      <c r="D985" s="37">
        <v>5592.7578125</v>
      </c>
      <c r="E985" s="37">
        <v>89.9</v>
      </c>
      <c r="F985" s="37">
        <v>113804.83388972886</v>
      </c>
      <c r="G985" s="37">
        <v>20</v>
      </c>
      <c r="H985" s="37">
        <v>5.3665578393824867E-2</v>
      </c>
      <c r="I985" s="37">
        <v>45</v>
      </c>
      <c r="J985" s="37">
        <v>6.2842707633972168</v>
      </c>
      <c r="K985" s="37">
        <v>5592.7578125</v>
      </c>
      <c r="L985" s="37">
        <v>89.9</v>
      </c>
      <c r="M985" s="37">
        <v>113804.83389005314</v>
      </c>
      <c r="N985" s="37">
        <v>20</v>
      </c>
      <c r="O985" s="37">
        <v>5.3665578413766866E-2</v>
      </c>
    </row>
    <row r="986" spans="2:15" x14ac:dyDescent="0.2">
      <c r="B986" s="37">
        <v>45</v>
      </c>
      <c r="C986" s="37">
        <v>6.2785820960998535</v>
      </c>
      <c r="D986" s="37">
        <v>5593.57373046875</v>
      </c>
      <c r="E986" s="37">
        <v>90</v>
      </c>
      <c r="F986" s="37">
        <v>113874.79431352176</v>
      </c>
      <c r="G986" s="37">
        <v>20</v>
      </c>
      <c r="H986" s="37">
        <v>5.3698568826149859E-2</v>
      </c>
      <c r="I986" s="37">
        <v>45</v>
      </c>
      <c r="J986" s="37">
        <v>6.2785820960998535</v>
      </c>
      <c r="K986" s="37">
        <v>5593.57373046875</v>
      </c>
      <c r="L986" s="37">
        <v>90</v>
      </c>
      <c r="M986" s="37">
        <v>113874.79431382626</v>
      </c>
      <c r="N986" s="37">
        <v>20</v>
      </c>
      <c r="O986" s="37">
        <v>5.3698568846094689E-2</v>
      </c>
    </row>
    <row r="987" spans="2:15" x14ac:dyDescent="0.2">
      <c r="B987" s="37">
        <v>45</v>
      </c>
      <c r="C987" s="37">
        <v>6.2728767395019531</v>
      </c>
      <c r="D987" s="37">
        <v>5594.37744140625</v>
      </c>
      <c r="E987" s="37">
        <v>90.100000000000009</v>
      </c>
      <c r="F987" s="37">
        <v>113837.39250222742</v>
      </c>
      <c r="G987" s="37">
        <v>20</v>
      </c>
      <c r="H987" s="37">
        <v>5.3680922802516857E-2</v>
      </c>
      <c r="I987" s="37">
        <v>45</v>
      </c>
      <c r="J987" s="37">
        <v>6.2728767395019531</v>
      </c>
      <c r="K987" s="37">
        <v>5594.37744140625</v>
      </c>
      <c r="L987" s="37">
        <v>90.100000000000009</v>
      </c>
      <c r="M987" s="37">
        <v>113837.39250255168</v>
      </c>
      <c r="N987" s="37">
        <v>20</v>
      </c>
      <c r="O987" s="37">
        <v>5.3680922822464484E-2</v>
      </c>
    </row>
    <row r="988" spans="2:15" x14ac:dyDescent="0.2">
      <c r="B988" s="37">
        <v>45</v>
      </c>
      <c r="C988" s="37">
        <v>6.267153263092041</v>
      </c>
      <c r="D988" s="37">
        <v>5595.16748046875</v>
      </c>
      <c r="E988" s="37">
        <v>90.2</v>
      </c>
      <c r="F988" s="37">
        <v>113906.86075168361</v>
      </c>
      <c r="G988" s="37">
        <v>20</v>
      </c>
      <c r="H988" s="37">
        <v>5.37136675016609E-2</v>
      </c>
      <c r="I988" s="37">
        <v>45</v>
      </c>
      <c r="J988" s="37">
        <v>6.267153263092041</v>
      </c>
      <c r="K988" s="37">
        <v>5595.16748046875</v>
      </c>
      <c r="L988" s="37">
        <v>90.2</v>
      </c>
      <c r="M988" s="37">
        <v>113906.86075198816</v>
      </c>
      <c r="N988" s="37">
        <v>20</v>
      </c>
      <c r="O988" s="37">
        <v>5.3713667521611309E-2</v>
      </c>
    </row>
    <row r="989" spans="2:15" x14ac:dyDescent="0.2">
      <c r="B989" s="37">
        <v>45</v>
      </c>
      <c r="C989" s="37">
        <v>6.261411190032959</v>
      </c>
      <c r="D989" s="37">
        <v>5595.94287109375</v>
      </c>
      <c r="E989" s="37">
        <v>90.300000000000011</v>
      </c>
      <c r="F989" s="37">
        <v>113922.46153112895</v>
      </c>
      <c r="G989" s="37">
        <v>20</v>
      </c>
      <c r="H989" s="37">
        <v>5.372101279869803E-2</v>
      </c>
      <c r="I989" s="37">
        <v>45</v>
      </c>
      <c r="J989" s="37">
        <v>6.261411190032959</v>
      </c>
      <c r="K989" s="37">
        <v>5595.94287109375</v>
      </c>
      <c r="L989" s="37">
        <v>90.300000000000011</v>
      </c>
      <c r="M989" s="37">
        <v>113922.46153143341</v>
      </c>
      <c r="N989" s="37">
        <v>20</v>
      </c>
      <c r="O989" s="37">
        <v>5.3721012818651111E-2</v>
      </c>
    </row>
    <row r="990" spans="2:15" x14ac:dyDescent="0.2">
      <c r="B990" s="37">
        <v>45</v>
      </c>
      <c r="C990" s="37">
        <v>6.2556509971618652</v>
      </c>
      <c r="D990" s="37">
        <v>5596.70458984375</v>
      </c>
      <c r="E990" s="37">
        <v>90.4</v>
      </c>
      <c r="F990" s="37">
        <v>113884.19703252711</v>
      </c>
      <c r="G990" s="37">
        <v>20</v>
      </c>
      <c r="H990" s="37">
        <v>5.3702953345009463E-2</v>
      </c>
      <c r="I990" s="37">
        <v>45</v>
      </c>
      <c r="J990" s="37">
        <v>6.2556509971618652</v>
      </c>
      <c r="K990" s="37">
        <v>5596.70458984375</v>
      </c>
      <c r="L990" s="37">
        <v>90.4</v>
      </c>
      <c r="M990" s="37">
        <v>113884.19703285133</v>
      </c>
      <c r="N990" s="37">
        <v>20</v>
      </c>
      <c r="O990" s="37">
        <v>5.3702953364965188E-2</v>
      </c>
    </row>
    <row r="991" spans="2:15" x14ac:dyDescent="0.2">
      <c r="B991" s="37">
        <v>45</v>
      </c>
      <c r="C991" s="37">
        <v>6.249875545501709</v>
      </c>
      <c r="D991" s="37">
        <v>5597.4560546875</v>
      </c>
      <c r="E991" s="37">
        <v>90.5</v>
      </c>
      <c r="F991" s="37">
        <v>113899.33152587884</v>
      </c>
      <c r="G991" s="37">
        <v>20</v>
      </c>
      <c r="H991" s="37">
        <v>5.3710071500988082E-2</v>
      </c>
      <c r="I991" s="37">
        <v>45</v>
      </c>
      <c r="J991" s="37">
        <v>6.2498760223388672</v>
      </c>
      <c r="K991" s="37">
        <v>5597.4560546875</v>
      </c>
      <c r="L991" s="37">
        <v>90.5</v>
      </c>
      <c r="M991" s="37">
        <v>113899.33152620305</v>
      </c>
      <c r="N991" s="37">
        <v>20</v>
      </c>
      <c r="O991" s="37">
        <v>5.3710071520946444E-2</v>
      </c>
    </row>
    <row r="992" spans="2:15" x14ac:dyDescent="0.2">
      <c r="B992" s="37">
        <v>45</v>
      </c>
      <c r="C992" s="37">
        <v>6.2440881729125977</v>
      </c>
      <c r="D992" s="37">
        <v>5598.20068359375</v>
      </c>
      <c r="E992" s="37">
        <v>90.600000000000009</v>
      </c>
      <c r="F992" s="37">
        <v>113914.31356221327</v>
      </c>
      <c r="G992" s="37">
        <v>20</v>
      </c>
      <c r="H992" s="37">
        <v>5.3717124822264616E-2</v>
      </c>
      <c r="I992" s="37">
        <v>45</v>
      </c>
      <c r="J992" s="37">
        <v>6.2440881729125977</v>
      </c>
      <c r="K992" s="37">
        <v>5598.20068359375</v>
      </c>
      <c r="L992" s="37">
        <v>90.600000000000009</v>
      </c>
      <c r="M992" s="37">
        <v>113914.31356253756</v>
      </c>
      <c r="N992" s="37">
        <v>20</v>
      </c>
      <c r="O992" s="37">
        <v>5.3717124842225634E-2</v>
      </c>
    </row>
    <row r="993" spans="2:15" x14ac:dyDescent="0.2">
      <c r="B993" s="37">
        <v>45</v>
      </c>
      <c r="C993" s="37">
        <v>6.2382926940917969</v>
      </c>
      <c r="D993" s="37">
        <v>5598.943359375</v>
      </c>
      <c r="E993" s="37">
        <v>90.7</v>
      </c>
      <c r="F993" s="37">
        <v>113875.72877972102</v>
      </c>
      <c r="G993" s="37">
        <v>20</v>
      </c>
      <c r="H993" s="37">
        <v>5.369891440117841E-2</v>
      </c>
      <c r="I993" s="37">
        <v>45</v>
      </c>
      <c r="J993" s="37">
        <v>6.2382926940917969</v>
      </c>
      <c r="K993" s="37">
        <v>5598.943359375</v>
      </c>
      <c r="L993" s="37">
        <v>90.7</v>
      </c>
      <c r="M993" s="37">
        <v>113875.72878006499</v>
      </c>
      <c r="N993" s="37">
        <v>20</v>
      </c>
      <c r="O993" s="37">
        <v>5.369891442114199E-2</v>
      </c>
    </row>
    <row r="994" spans="2:15" x14ac:dyDescent="0.2">
      <c r="B994" s="37">
        <v>45</v>
      </c>
      <c r="C994" s="37">
        <v>6.2324938774108887</v>
      </c>
      <c r="D994" s="37">
        <v>5599.6884765625</v>
      </c>
      <c r="E994" s="37">
        <v>90.800000000000011</v>
      </c>
      <c r="F994" s="37">
        <v>113944.23303654016</v>
      </c>
      <c r="G994" s="37">
        <v>20</v>
      </c>
      <c r="H994" s="37">
        <v>5.3731217505790303E-2</v>
      </c>
      <c r="I994" s="37">
        <v>45</v>
      </c>
      <c r="J994" s="37">
        <v>6.2324938774108887</v>
      </c>
      <c r="K994" s="37">
        <v>5599.6884765625</v>
      </c>
      <c r="L994" s="37">
        <v>90.800000000000011</v>
      </c>
      <c r="M994" s="37">
        <v>113944.23303686451</v>
      </c>
      <c r="N994" s="37">
        <v>20</v>
      </c>
      <c r="O994" s="37">
        <v>5.3731217525756547E-2</v>
      </c>
    </row>
    <row r="995" spans="2:15" x14ac:dyDescent="0.2">
      <c r="B995" s="37">
        <v>45</v>
      </c>
      <c r="C995" s="37">
        <v>6.2266950607299805</v>
      </c>
      <c r="D995" s="37">
        <v>5600.44189453125</v>
      </c>
      <c r="E995" s="37">
        <v>90.9</v>
      </c>
      <c r="F995" s="37">
        <v>113959.43867307213</v>
      </c>
      <c r="G995" s="37">
        <v>20</v>
      </c>
      <c r="H995" s="37">
        <v>5.3738369161331741E-2</v>
      </c>
      <c r="I995" s="37">
        <v>45</v>
      </c>
      <c r="J995" s="37">
        <v>6.2266950607299805</v>
      </c>
      <c r="K995" s="37">
        <v>5600.44189453125</v>
      </c>
      <c r="L995" s="37">
        <v>90.9</v>
      </c>
      <c r="M995" s="37">
        <v>113959.43867339648</v>
      </c>
      <c r="N995" s="37">
        <v>20</v>
      </c>
      <c r="O995" s="37">
        <v>5.3738369181300608E-2</v>
      </c>
    </row>
    <row r="996" spans="2:15" x14ac:dyDescent="0.2">
      <c r="B996" s="37">
        <v>45</v>
      </c>
      <c r="C996" s="37">
        <v>6.2209000587463379</v>
      </c>
      <c r="D996" s="37">
        <v>5601.20703125</v>
      </c>
      <c r="E996" s="37">
        <v>91</v>
      </c>
      <c r="F996" s="37">
        <v>113974.83335361202</v>
      </c>
      <c r="G996" s="37">
        <v>20</v>
      </c>
      <c r="H996" s="37">
        <v>5.3745617108141075E-2</v>
      </c>
      <c r="I996" s="37">
        <v>45</v>
      </c>
      <c r="J996" s="37">
        <v>6.2209000587463379</v>
      </c>
      <c r="K996" s="37">
        <v>5601.20703125</v>
      </c>
      <c r="L996" s="37">
        <v>91</v>
      </c>
      <c r="M996" s="37">
        <v>113974.83335393626</v>
      </c>
      <c r="N996" s="37">
        <v>20</v>
      </c>
      <c r="O996" s="37">
        <v>5.3745617128112565E-2</v>
      </c>
    </row>
    <row r="997" spans="2:15" x14ac:dyDescent="0.2">
      <c r="B997" s="37">
        <v>45</v>
      </c>
      <c r="C997" s="37">
        <v>6.215111255645752</v>
      </c>
      <c r="D997" s="37">
        <v>5601.9873046875</v>
      </c>
      <c r="E997" s="37">
        <v>91.100000000000009</v>
      </c>
      <c r="F997" s="37">
        <v>114044.04418696338</v>
      </c>
      <c r="G997" s="37">
        <v>20</v>
      </c>
      <c r="H997" s="37">
        <v>5.3778253714779164E-2</v>
      </c>
      <c r="I997" s="37">
        <v>45</v>
      </c>
      <c r="J997" s="37">
        <v>6.215111255645752</v>
      </c>
      <c r="K997" s="37">
        <v>5601.9873046875</v>
      </c>
      <c r="L997" s="37">
        <v>91.100000000000009</v>
      </c>
      <c r="M997" s="37">
        <v>114044.04418726794</v>
      </c>
      <c r="N997" s="37">
        <v>20</v>
      </c>
      <c r="O997" s="37">
        <v>5.3778253734753395E-2</v>
      </c>
    </row>
    <row r="998" spans="2:15" x14ac:dyDescent="0.2">
      <c r="B998" s="37">
        <v>45</v>
      </c>
      <c r="C998" s="37">
        <v>6.2093300819396973</v>
      </c>
      <c r="D998" s="37">
        <v>5602.7841796875</v>
      </c>
      <c r="E998" s="37">
        <v>91.2</v>
      </c>
      <c r="F998" s="37">
        <v>114006.51889057038</v>
      </c>
      <c r="G998" s="37">
        <v>20</v>
      </c>
      <c r="H998" s="37">
        <v>5.3760542888230387E-2</v>
      </c>
      <c r="I998" s="37">
        <v>45</v>
      </c>
      <c r="J998" s="37">
        <v>6.2093300819396973</v>
      </c>
      <c r="K998" s="37">
        <v>5602.7841796875</v>
      </c>
      <c r="L998" s="37">
        <v>91.2</v>
      </c>
      <c r="M998" s="37">
        <v>114006.51889089461</v>
      </c>
      <c r="N998" s="37">
        <v>20</v>
      </c>
      <c r="O998" s="37">
        <v>5.3760542908207372E-2</v>
      </c>
    </row>
    <row r="999" spans="2:15" x14ac:dyDescent="0.2">
      <c r="B999" s="37">
        <v>45</v>
      </c>
      <c r="C999" s="37">
        <v>6.2035555839538574</v>
      </c>
      <c r="D999" s="37">
        <v>5603.5966796875</v>
      </c>
      <c r="E999" s="37">
        <v>91.300000000000011</v>
      </c>
      <c r="F999" s="37">
        <v>114022.86628013886</v>
      </c>
      <c r="G999" s="37">
        <v>20</v>
      </c>
      <c r="H999" s="37">
        <v>5.3768240285776737E-2</v>
      </c>
      <c r="I999" s="37">
        <v>45</v>
      </c>
      <c r="J999" s="37">
        <v>6.2035555839538574</v>
      </c>
      <c r="K999" s="37">
        <v>5603.5966796875</v>
      </c>
      <c r="L999" s="37">
        <v>91.300000000000011</v>
      </c>
      <c r="M999" s="37">
        <v>114022.89832123034</v>
      </c>
      <c r="N999" s="37">
        <v>20</v>
      </c>
      <c r="O999" s="37">
        <v>5.3768255413033886E-2</v>
      </c>
    </row>
    <row r="1000" spans="2:15" x14ac:dyDescent="0.2">
      <c r="B1000" s="37">
        <v>45</v>
      </c>
      <c r="C1000" s="37">
        <v>6.1977863311767578</v>
      </c>
      <c r="D1000" s="37">
        <v>5604.42236328125</v>
      </c>
      <c r="E1000" s="37">
        <v>91.4</v>
      </c>
      <c r="F1000" s="37">
        <v>114039.52607703036</v>
      </c>
      <c r="G1000" s="37">
        <v>20</v>
      </c>
      <c r="H1000" s="37">
        <v>5.3776077940832376E-2</v>
      </c>
      <c r="I1000" s="37">
        <v>45</v>
      </c>
      <c r="J1000" s="37">
        <v>6.1977863311767578</v>
      </c>
      <c r="K1000" s="37">
        <v>5604.42236328125</v>
      </c>
      <c r="L1000" s="37">
        <v>91.4</v>
      </c>
      <c r="M1000" s="37">
        <v>114039.5260773546</v>
      </c>
      <c r="N1000" s="37">
        <v>20</v>
      </c>
      <c r="O1000" s="37">
        <v>5.37760779608151E-2</v>
      </c>
    </row>
    <row r="1001" spans="2:15" x14ac:dyDescent="0.2">
      <c r="B1001" s="37">
        <v>45</v>
      </c>
      <c r="C1001" s="37">
        <v>6.1920194625854492</v>
      </c>
      <c r="D1001" s="37">
        <v>5605.2578125</v>
      </c>
      <c r="E1001" s="37">
        <v>91.5</v>
      </c>
      <c r="F1001" s="37">
        <v>114056.28837578224</v>
      </c>
      <c r="G1001" s="37">
        <v>20</v>
      </c>
      <c r="H1001" s="37">
        <v>5.3783978164187431E-2</v>
      </c>
      <c r="I1001" s="37">
        <v>45</v>
      </c>
      <c r="J1001" s="37">
        <v>6.1920194625854492</v>
      </c>
      <c r="K1001" s="37">
        <v>5605.2578125</v>
      </c>
      <c r="L1001" s="37">
        <v>91.5</v>
      </c>
      <c r="M1001" s="37">
        <v>114056.28837610658</v>
      </c>
      <c r="N1001" s="37">
        <v>20</v>
      </c>
      <c r="O1001" s="37">
        <v>5.378397818417309E-2</v>
      </c>
    </row>
    <row r="1002" spans="2:15" x14ac:dyDescent="0.2">
      <c r="B1002" s="37">
        <v>45</v>
      </c>
      <c r="C1002" s="37">
        <v>6.1862506866455078</v>
      </c>
      <c r="D1002" s="37">
        <v>5606.09912109375</v>
      </c>
      <c r="E1002" s="37">
        <v>91.600000000000009</v>
      </c>
      <c r="F1002" s="37">
        <v>114073.26260816253</v>
      </c>
      <c r="G1002" s="37">
        <v>20</v>
      </c>
      <c r="H1002" s="37">
        <v>5.3791964145483512E-2</v>
      </c>
      <c r="I1002" s="37">
        <v>45</v>
      </c>
      <c r="J1002" s="37">
        <v>6.1862506866455078</v>
      </c>
      <c r="K1002" s="37">
        <v>5606.0986328125</v>
      </c>
      <c r="L1002" s="37">
        <v>91.600000000000009</v>
      </c>
      <c r="M1002" s="37">
        <v>114073.25278435502</v>
      </c>
      <c r="N1002" s="37">
        <v>20</v>
      </c>
      <c r="O1002" s="37">
        <v>5.3791959531445083E-2</v>
      </c>
    </row>
    <row r="1003" spans="2:15" x14ac:dyDescent="0.2">
      <c r="B1003" s="37">
        <v>45</v>
      </c>
      <c r="C1003" s="37">
        <v>6.180476188659668</v>
      </c>
      <c r="D1003" s="37">
        <v>5606.9404296875</v>
      </c>
      <c r="E1003" s="37">
        <v>91.7</v>
      </c>
      <c r="F1003" s="37">
        <v>114036.63127564509</v>
      </c>
      <c r="G1003" s="37">
        <v>20</v>
      </c>
      <c r="H1003" s="37">
        <v>5.3774675200931654E-2</v>
      </c>
      <c r="I1003" s="37">
        <v>45</v>
      </c>
      <c r="J1003" s="37">
        <v>6.180476188659668</v>
      </c>
      <c r="K1003" s="37">
        <v>5606.9404296875</v>
      </c>
      <c r="L1003" s="37">
        <v>91.7</v>
      </c>
      <c r="M1003" s="37">
        <v>114036.63127598919</v>
      </c>
      <c r="N1003" s="37">
        <v>20</v>
      </c>
      <c r="O1003" s="37">
        <v>5.3774675220923225E-2</v>
      </c>
    </row>
    <row r="1004" spans="2:15" x14ac:dyDescent="0.2">
      <c r="B1004" s="37">
        <v>45</v>
      </c>
      <c r="C1004" s="37">
        <v>6.1746916770935059</v>
      </c>
      <c r="D1004" s="37">
        <v>5607.77783203125</v>
      </c>
      <c r="E1004" s="37">
        <v>91.800000000000011</v>
      </c>
      <c r="F1004" s="37">
        <v>114053.44770715067</v>
      </c>
      <c r="G1004" s="37">
        <v>20</v>
      </c>
      <c r="H1004" s="37">
        <v>5.3782593815444063E-2</v>
      </c>
      <c r="I1004" s="37">
        <v>45</v>
      </c>
      <c r="J1004" s="37">
        <v>6.1746916770935059</v>
      </c>
      <c r="K1004" s="37">
        <v>5607.77783203125</v>
      </c>
      <c r="L1004" s="37">
        <v>91.800000000000011</v>
      </c>
      <c r="M1004" s="37">
        <v>114053.44770749465</v>
      </c>
      <c r="N1004" s="37">
        <v>20</v>
      </c>
      <c r="O1004" s="37">
        <v>5.37825938354385E-2</v>
      </c>
    </row>
    <row r="1005" spans="2:15" x14ac:dyDescent="0.2">
      <c r="B1005" s="37">
        <v>45</v>
      </c>
      <c r="C1005" s="37">
        <v>6.1688933372497559</v>
      </c>
      <c r="D1005" s="37">
        <v>5608.6064453125</v>
      </c>
      <c r="E1005" s="37">
        <v>91.9</v>
      </c>
      <c r="F1005" s="37">
        <v>114070.16749723283</v>
      </c>
      <c r="G1005" s="37">
        <v>20</v>
      </c>
      <c r="H1005" s="37">
        <v>5.3790459327755988E-2</v>
      </c>
      <c r="I1005" s="37">
        <v>45</v>
      </c>
      <c r="J1005" s="37">
        <v>6.1688933372497559</v>
      </c>
      <c r="K1005" s="37">
        <v>5608.6064453125</v>
      </c>
      <c r="L1005" s="37">
        <v>91.9</v>
      </c>
      <c r="M1005" s="37">
        <v>114070.16749757674</v>
      </c>
      <c r="N1005" s="37">
        <v>20</v>
      </c>
      <c r="O1005" s="37">
        <v>5.379045934775329E-2</v>
      </c>
    </row>
    <row r="1006" spans="2:15" x14ac:dyDescent="0.2">
      <c r="B1006" s="37">
        <v>45</v>
      </c>
      <c r="C1006" s="37">
        <v>6.1630783081054687</v>
      </c>
      <c r="D1006" s="37">
        <v>5609.4228515625</v>
      </c>
      <c r="E1006" s="37">
        <v>92</v>
      </c>
      <c r="F1006" s="37">
        <v>114086.53141425547</v>
      </c>
      <c r="G1006" s="37">
        <v>20</v>
      </c>
      <c r="H1006" s="37">
        <v>5.3798178624610421E-2</v>
      </c>
      <c r="I1006" s="37">
        <v>45</v>
      </c>
      <c r="J1006" s="37">
        <v>6.1630783081054687</v>
      </c>
      <c r="K1006" s="37">
        <v>5609.4228515625</v>
      </c>
      <c r="L1006" s="37">
        <v>92</v>
      </c>
      <c r="M1006" s="37">
        <v>114086.53141459945</v>
      </c>
      <c r="N1006" s="37">
        <v>20</v>
      </c>
      <c r="O1006" s="37">
        <v>5.3798178644610589E-2</v>
      </c>
    </row>
    <row r="1007" spans="2:15" x14ac:dyDescent="0.2">
      <c r="B1007" s="37">
        <v>45</v>
      </c>
      <c r="C1007" s="37">
        <v>6.1572451591491699</v>
      </c>
      <c r="D1007" s="37">
        <v>5610.224609375</v>
      </c>
      <c r="E1007" s="37">
        <v>92.100000000000009</v>
      </c>
      <c r="F1007" s="37">
        <v>114102.67713945509</v>
      </c>
      <c r="G1007" s="37">
        <v>20</v>
      </c>
      <c r="H1007" s="37">
        <v>5.3805774021114125E-2</v>
      </c>
      <c r="I1007" s="37">
        <v>45</v>
      </c>
      <c r="J1007" s="37">
        <v>6.1572451591491699</v>
      </c>
      <c r="K1007" s="37">
        <v>5610.224609375</v>
      </c>
      <c r="L1007" s="37">
        <v>92.100000000000009</v>
      </c>
      <c r="M1007" s="37">
        <v>114102.67713979914</v>
      </c>
      <c r="N1007" s="37">
        <v>20</v>
      </c>
      <c r="O1007" s="37">
        <v>5.3805774041117124E-2</v>
      </c>
    </row>
    <row r="1008" spans="2:15" x14ac:dyDescent="0.2">
      <c r="B1008" s="37">
        <v>45</v>
      </c>
      <c r="C1008" s="37">
        <v>6.1513934135437012</v>
      </c>
      <c r="D1008" s="37">
        <v>5611.0126953125</v>
      </c>
      <c r="E1008" s="37">
        <v>92.2</v>
      </c>
      <c r="F1008" s="37">
        <v>114172.04445841868</v>
      </c>
      <c r="G1008" s="37">
        <v>20</v>
      </c>
      <c r="H1008" s="37">
        <v>5.3838484099261882E-2</v>
      </c>
      <c r="I1008" s="37">
        <v>45</v>
      </c>
      <c r="J1008" s="37">
        <v>6.1513934135437012</v>
      </c>
      <c r="K1008" s="37">
        <v>5611.0126953125</v>
      </c>
      <c r="L1008" s="37">
        <v>92.2</v>
      </c>
      <c r="M1008" s="37">
        <v>114172.044458743</v>
      </c>
      <c r="N1008" s="37">
        <v>20</v>
      </c>
      <c r="O1008" s="37">
        <v>5.3838484119267657E-2</v>
      </c>
    </row>
    <row r="1009" spans="2:15" x14ac:dyDescent="0.2">
      <c r="B1009" s="37">
        <v>45</v>
      </c>
      <c r="C1009" s="37">
        <v>6.1455245018005371</v>
      </c>
      <c r="D1009" s="37">
        <v>5611.787109375</v>
      </c>
      <c r="E1009" s="37">
        <v>92.300000000000011</v>
      </c>
      <c r="F1009" s="37">
        <v>114134.10053850534</v>
      </c>
      <c r="G1009" s="37">
        <v>20</v>
      </c>
      <c r="H1009" s="37">
        <v>5.3820575417454858E-2</v>
      </c>
      <c r="I1009" s="37">
        <v>45</v>
      </c>
      <c r="J1009" s="37">
        <v>6.1455245018005371</v>
      </c>
      <c r="K1009" s="37">
        <v>5611.787109375</v>
      </c>
      <c r="L1009" s="37">
        <v>92.300000000000011</v>
      </c>
      <c r="M1009" s="37">
        <v>114134.10053884931</v>
      </c>
      <c r="N1009" s="37">
        <v>20</v>
      </c>
      <c r="O1009" s="37">
        <v>5.382057543746329E-2</v>
      </c>
    </row>
    <row r="1010" spans="2:15" x14ac:dyDescent="0.2">
      <c r="B1010" s="37">
        <v>45</v>
      </c>
      <c r="C1010" s="37">
        <v>6.1396408081054687</v>
      </c>
      <c r="D1010" s="37">
        <v>5612.5517578125</v>
      </c>
      <c r="E1010" s="37">
        <v>92.4</v>
      </c>
      <c r="F1010" s="37">
        <v>114203.09009719048</v>
      </c>
      <c r="G1010" s="37">
        <v>20</v>
      </c>
      <c r="H1010" s="37">
        <v>5.3853093407441183E-2</v>
      </c>
      <c r="I1010" s="37">
        <v>45</v>
      </c>
      <c r="J1010" s="37">
        <v>6.1396408081054687</v>
      </c>
      <c r="K1010" s="37">
        <v>5612.5517578125</v>
      </c>
      <c r="L1010" s="37">
        <v>92.4</v>
      </c>
      <c r="M1010" s="37">
        <v>114203.09009751471</v>
      </c>
      <c r="N1010" s="37">
        <v>20</v>
      </c>
      <c r="O1010" s="37">
        <v>5.3853093427452307E-2</v>
      </c>
    </row>
    <row r="1011" spans="2:15" x14ac:dyDescent="0.2">
      <c r="B1011" s="37">
        <v>45</v>
      </c>
      <c r="C1011" s="37">
        <v>6.1337456703186035</v>
      </c>
      <c r="D1011" s="37">
        <v>5613.31103515625</v>
      </c>
      <c r="E1011" s="37">
        <v>92.5</v>
      </c>
      <c r="F1011" s="37">
        <v>114164.77620288772</v>
      </c>
      <c r="G1011" s="37">
        <v>20</v>
      </c>
      <c r="H1011" s="37">
        <v>5.3835010519292167E-2</v>
      </c>
      <c r="I1011" s="37">
        <v>45</v>
      </c>
      <c r="J1011" s="37">
        <v>6.1337456703186035</v>
      </c>
      <c r="K1011" s="37">
        <v>5613.31103515625</v>
      </c>
      <c r="L1011" s="37">
        <v>92.5</v>
      </c>
      <c r="M1011" s="37">
        <v>114164.77620323168</v>
      </c>
      <c r="N1011" s="37">
        <v>20</v>
      </c>
      <c r="O1011" s="37">
        <v>5.3835010539305915E-2</v>
      </c>
    </row>
    <row r="1012" spans="2:15" x14ac:dyDescent="0.2">
      <c r="B1012" s="37">
        <v>45</v>
      </c>
      <c r="C1012" s="37">
        <v>6.1278433799743652</v>
      </c>
      <c r="D1012" s="37">
        <v>5614.0693359375</v>
      </c>
      <c r="E1012" s="37">
        <v>92.600000000000009</v>
      </c>
      <c r="F1012" s="37">
        <v>114233.5764216634</v>
      </c>
      <c r="G1012" s="37">
        <v>20</v>
      </c>
      <c r="H1012" s="37">
        <v>5.3867452973696883E-2</v>
      </c>
      <c r="I1012" s="37">
        <v>45</v>
      </c>
      <c r="J1012" s="37">
        <v>6.1278433799743652</v>
      </c>
      <c r="K1012" s="37">
        <v>5614.0693359375</v>
      </c>
      <c r="L1012" s="37">
        <v>92.600000000000009</v>
      </c>
      <c r="M1012" s="37">
        <v>114233.57642198767</v>
      </c>
      <c r="N1012" s="37">
        <v>20</v>
      </c>
      <c r="O1012" s="37">
        <v>5.3867452993713295E-2</v>
      </c>
    </row>
    <row r="1013" spans="2:15" x14ac:dyDescent="0.2">
      <c r="B1013" s="37">
        <v>45</v>
      </c>
      <c r="C1013" s="37">
        <v>6.1219377517700195</v>
      </c>
      <c r="D1013" s="37">
        <v>5614.83203125</v>
      </c>
      <c r="E1013" s="37">
        <v>92.7</v>
      </c>
      <c r="F1013" s="37">
        <v>114195.39465100333</v>
      </c>
      <c r="G1013" s="37">
        <v>20</v>
      </c>
      <c r="H1013" s="37">
        <v>5.3849417811816735E-2</v>
      </c>
      <c r="I1013" s="37">
        <v>45</v>
      </c>
      <c r="J1013" s="37">
        <v>6.1219377517700195</v>
      </c>
      <c r="K1013" s="37">
        <v>5614.83203125</v>
      </c>
      <c r="L1013" s="37">
        <v>92.7</v>
      </c>
      <c r="M1013" s="37">
        <v>114195.39465134731</v>
      </c>
      <c r="N1013" s="37">
        <v>20</v>
      </c>
      <c r="O1013" s="37">
        <v>5.3849417831835819E-2</v>
      </c>
    </row>
    <row r="1014" spans="2:15" x14ac:dyDescent="0.2">
      <c r="B1014" s="37">
        <v>45</v>
      </c>
      <c r="C1014" s="37">
        <v>6.1160335540771484</v>
      </c>
      <c r="D1014" s="37">
        <v>5615.60302734375</v>
      </c>
      <c r="E1014" s="37">
        <v>92.800000000000011</v>
      </c>
      <c r="F1014" s="37">
        <v>114157.31633912653</v>
      </c>
      <c r="G1014" s="37">
        <v>20</v>
      </c>
      <c r="H1014" s="37">
        <v>5.3831446207821265E-2</v>
      </c>
      <c r="I1014" s="37">
        <v>45</v>
      </c>
      <c r="J1014" s="37">
        <v>6.1160335540771484</v>
      </c>
      <c r="K1014" s="37">
        <v>5615.60302734375</v>
      </c>
      <c r="L1014" s="37">
        <v>92.800000000000011</v>
      </c>
      <c r="M1014" s="37">
        <v>114157.31633949028</v>
      </c>
      <c r="N1014" s="37">
        <v>20</v>
      </c>
      <c r="O1014" s="37">
        <v>5.3831446227843027E-2</v>
      </c>
    </row>
    <row r="1015" spans="2:15" x14ac:dyDescent="0.2">
      <c r="B1015" s="37">
        <v>45</v>
      </c>
      <c r="C1015" s="37">
        <v>6.110133171081543</v>
      </c>
      <c r="D1015" s="37">
        <v>5616.38671875</v>
      </c>
      <c r="E1015" s="37">
        <v>92.9</v>
      </c>
      <c r="F1015" s="37">
        <v>114173.11685863142</v>
      </c>
      <c r="G1015" s="37">
        <v>20</v>
      </c>
      <c r="H1015" s="37">
        <v>5.3838885346293261E-2</v>
      </c>
      <c r="I1015" s="37">
        <v>45</v>
      </c>
      <c r="J1015" s="37">
        <v>6.110133171081543</v>
      </c>
      <c r="K1015" s="37">
        <v>5616.38671875</v>
      </c>
      <c r="L1015" s="37">
        <v>92.9</v>
      </c>
      <c r="M1015" s="37">
        <v>114173.11685899514</v>
      </c>
      <c r="N1015" s="37">
        <v>20</v>
      </c>
      <c r="O1015" s="37">
        <v>5.3838885366317757E-2</v>
      </c>
    </row>
    <row r="1016" spans="2:15" x14ac:dyDescent="0.2">
      <c r="B1016" s="37">
        <v>45</v>
      </c>
      <c r="C1016" s="37">
        <v>6.1042389869689941</v>
      </c>
      <c r="D1016" s="37">
        <v>5617.18505859375</v>
      </c>
      <c r="E1016" s="37">
        <v>93</v>
      </c>
      <c r="F1016" s="37">
        <v>114242.70781566421</v>
      </c>
      <c r="G1016" s="37">
        <v>20</v>
      </c>
      <c r="H1016" s="37">
        <v>5.3871707719392398E-2</v>
      </c>
      <c r="I1016" s="37">
        <v>45</v>
      </c>
      <c r="J1016" s="37">
        <v>6.1042389869689941</v>
      </c>
      <c r="K1016" s="37">
        <v>5617.18505859375</v>
      </c>
      <c r="L1016" s="37">
        <v>93</v>
      </c>
      <c r="M1016" s="37">
        <v>114242.7078160082</v>
      </c>
      <c r="N1016" s="37">
        <v>20</v>
      </c>
      <c r="O1016" s="37">
        <v>5.387170773941969E-2</v>
      </c>
    </row>
    <row r="1017" spans="2:15" x14ac:dyDescent="0.2">
      <c r="B1017" s="37">
        <v>45</v>
      </c>
      <c r="C1017" s="37">
        <v>6.0983514785766602</v>
      </c>
      <c r="D1017" s="37">
        <v>5618</v>
      </c>
      <c r="E1017" s="37">
        <v>93.100000000000009</v>
      </c>
      <c r="F1017" s="37">
        <v>114259.08609719026</v>
      </c>
      <c r="G1017" s="37">
        <v>20</v>
      </c>
      <c r="H1017" s="37">
        <v>5.3879412689439708E-2</v>
      </c>
      <c r="I1017" s="37">
        <v>45</v>
      </c>
      <c r="J1017" s="37">
        <v>6.0983514785766602</v>
      </c>
      <c r="K1017" s="37">
        <v>5618</v>
      </c>
      <c r="L1017" s="37">
        <v>93.100000000000009</v>
      </c>
      <c r="M1017" s="37">
        <v>114259.08609753422</v>
      </c>
      <c r="N1017" s="37">
        <v>20</v>
      </c>
      <c r="O1017" s="37">
        <v>5.3879412709469818E-2</v>
      </c>
    </row>
    <row r="1018" spans="2:15" x14ac:dyDescent="0.2">
      <c r="B1018" s="37">
        <v>45</v>
      </c>
      <c r="C1018" s="37">
        <v>6.092470645904541</v>
      </c>
      <c r="D1018" s="37">
        <v>5618.82958984375</v>
      </c>
      <c r="E1018" s="37">
        <v>93.2</v>
      </c>
      <c r="F1018" s="37">
        <v>114275.77744900723</v>
      </c>
      <c r="G1018" s="37">
        <v>20</v>
      </c>
      <c r="H1018" s="37">
        <v>5.3887272075565713E-2</v>
      </c>
      <c r="I1018" s="37">
        <v>45</v>
      </c>
      <c r="J1018" s="37">
        <v>6.092470645904541</v>
      </c>
      <c r="K1018" s="37">
        <v>5618.82958984375</v>
      </c>
      <c r="L1018" s="37">
        <v>93.2</v>
      </c>
      <c r="M1018" s="37">
        <v>114275.77744935118</v>
      </c>
      <c r="N1018" s="37">
        <v>20</v>
      </c>
      <c r="O1018" s="37">
        <v>5.388727209559873E-2</v>
      </c>
    </row>
    <row r="1019" spans="2:15" x14ac:dyDescent="0.2">
      <c r="B1019" s="37">
        <v>45</v>
      </c>
      <c r="C1019" s="37">
        <v>6.0865936279296875</v>
      </c>
      <c r="D1019" s="37">
        <v>5619.67236328125</v>
      </c>
      <c r="E1019" s="37">
        <v>93.300000000000011</v>
      </c>
      <c r="F1019" s="37">
        <v>114239.24109690211</v>
      </c>
      <c r="G1019" s="37">
        <v>20</v>
      </c>
      <c r="H1019" s="37">
        <v>5.3870012576153904E-2</v>
      </c>
      <c r="I1019" s="37">
        <v>45</v>
      </c>
      <c r="J1019" s="37">
        <v>6.0865936279296875</v>
      </c>
      <c r="K1019" s="37">
        <v>5619.67236328125</v>
      </c>
      <c r="L1019" s="37">
        <v>93.300000000000011</v>
      </c>
      <c r="M1019" s="37">
        <v>114239.24109726581</v>
      </c>
      <c r="N1019" s="37">
        <v>20</v>
      </c>
      <c r="O1019" s="37">
        <v>5.3870012596189884E-2</v>
      </c>
    </row>
    <row r="1020" spans="2:15" x14ac:dyDescent="0.2">
      <c r="B1020" s="37">
        <v>45</v>
      </c>
      <c r="C1020" s="37">
        <v>6.0807180404663086</v>
      </c>
      <c r="D1020" s="37">
        <v>5620.5244140625</v>
      </c>
      <c r="E1020" s="37">
        <v>93.4</v>
      </c>
      <c r="F1020" s="37">
        <v>114309.87713935871</v>
      </c>
      <c r="G1020" s="37">
        <v>20</v>
      </c>
      <c r="H1020" s="37">
        <v>5.3903329080838329E-2</v>
      </c>
      <c r="I1020" s="37">
        <v>45</v>
      </c>
      <c r="J1020" s="37">
        <v>6.0807180404663086</v>
      </c>
      <c r="K1020" s="37">
        <v>5620.5244140625</v>
      </c>
      <c r="L1020" s="37">
        <v>93.4</v>
      </c>
      <c r="M1020" s="37">
        <v>114309.87713970273</v>
      </c>
      <c r="N1020" s="37">
        <v>20</v>
      </c>
      <c r="O1020" s="37">
        <v>5.3903329100877292E-2</v>
      </c>
    </row>
    <row r="1021" spans="2:15" x14ac:dyDescent="0.2">
      <c r="B1021" s="37">
        <v>45</v>
      </c>
      <c r="C1021" s="37">
        <v>6.0748391151428223</v>
      </c>
      <c r="D1021" s="37">
        <v>5621.38037109375</v>
      </c>
      <c r="E1021" s="37">
        <v>93.5</v>
      </c>
      <c r="F1021" s="37">
        <v>114273.50906486344</v>
      </c>
      <c r="G1021" s="37">
        <v>20</v>
      </c>
      <c r="H1021" s="37">
        <v>5.3886163880073425E-2</v>
      </c>
      <c r="I1021" s="37">
        <v>45</v>
      </c>
      <c r="J1021" s="37">
        <v>6.0748391151428223</v>
      </c>
      <c r="K1021" s="37">
        <v>5621.38037109375</v>
      </c>
      <c r="L1021" s="37">
        <v>93.5</v>
      </c>
      <c r="M1021" s="37">
        <v>114273.50906522712</v>
      </c>
      <c r="N1021" s="37">
        <v>20</v>
      </c>
      <c r="O1021" s="37">
        <v>5.3886163900115337E-2</v>
      </c>
    </row>
    <row r="1022" spans="2:15" x14ac:dyDescent="0.2">
      <c r="B1022" s="37">
        <v>45</v>
      </c>
      <c r="C1022" s="37">
        <v>6.0689535140991211</v>
      </c>
      <c r="D1022" s="37">
        <v>5622.23583984375</v>
      </c>
      <c r="E1022" s="37">
        <v>93.600000000000009</v>
      </c>
      <c r="F1022" s="37">
        <v>114290.75413047289</v>
      </c>
      <c r="G1022" s="37">
        <v>20</v>
      </c>
      <c r="H1022" s="37">
        <v>5.3894284434956814E-2</v>
      </c>
      <c r="I1022" s="37">
        <v>45</v>
      </c>
      <c r="J1022" s="37">
        <v>6.0689535140991211</v>
      </c>
      <c r="K1022" s="37">
        <v>5622.23583984375</v>
      </c>
      <c r="L1022" s="37">
        <v>93.600000000000009</v>
      </c>
      <c r="M1022" s="37">
        <v>114290.75413083661</v>
      </c>
      <c r="N1022" s="37">
        <v>20</v>
      </c>
      <c r="O1022" s="37">
        <v>5.3894284455001745E-2</v>
      </c>
    </row>
    <row r="1023" spans="2:15" x14ac:dyDescent="0.2">
      <c r="B1023" s="37">
        <v>45</v>
      </c>
      <c r="C1023" s="37">
        <v>6.0630569458007812</v>
      </c>
      <c r="D1023" s="37">
        <v>5623.0859375</v>
      </c>
      <c r="E1023" s="37">
        <v>93.7</v>
      </c>
      <c r="F1023" s="37">
        <v>114307.85813260637</v>
      </c>
      <c r="G1023" s="37">
        <v>20</v>
      </c>
      <c r="H1023" s="37">
        <v>5.390233843477224E-2</v>
      </c>
      <c r="I1023" s="37">
        <v>45</v>
      </c>
      <c r="J1023" s="37">
        <v>6.0630569458007812</v>
      </c>
      <c r="K1023" s="37">
        <v>5623.0859375</v>
      </c>
      <c r="L1023" s="37">
        <v>93.7</v>
      </c>
      <c r="M1023" s="37">
        <v>114307.85813297008</v>
      </c>
      <c r="N1023" s="37">
        <v>20</v>
      </c>
      <c r="O1023" s="37">
        <v>5.3902338454820127E-2</v>
      </c>
    </row>
    <row r="1024" spans="2:15" x14ac:dyDescent="0.2">
      <c r="B1024" s="37">
        <v>45</v>
      </c>
      <c r="C1024" s="37">
        <v>6.0571451187133789</v>
      </c>
      <c r="D1024" s="37">
        <v>5623.92626953125</v>
      </c>
      <c r="E1024" s="37">
        <v>93.800000000000011</v>
      </c>
      <c r="F1024" s="37">
        <v>114324.76565746813</v>
      </c>
      <c r="G1024" s="37">
        <v>20</v>
      </c>
      <c r="H1024" s="37">
        <v>5.3910299717748668E-2</v>
      </c>
      <c r="I1024" s="37">
        <v>45</v>
      </c>
      <c r="J1024" s="37">
        <v>6.0571451187133789</v>
      </c>
      <c r="K1024" s="37">
        <v>5623.92626953125</v>
      </c>
      <c r="L1024" s="37">
        <v>93.800000000000011</v>
      </c>
      <c r="M1024" s="37">
        <v>114324.76565783194</v>
      </c>
      <c r="N1024" s="37">
        <v>20</v>
      </c>
      <c r="O1024" s="37">
        <v>5.3910299737799539E-2</v>
      </c>
    </row>
    <row r="1025" spans="2:15" x14ac:dyDescent="0.2">
      <c r="B1025" s="37">
        <v>45</v>
      </c>
      <c r="C1025" s="37">
        <v>6.0512166023254395</v>
      </c>
      <c r="D1025" s="37">
        <v>5624.75390625</v>
      </c>
      <c r="E1025" s="37">
        <v>93.9</v>
      </c>
      <c r="F1025" s="37">
        <v>114341.45090750608</v>
      </c>
      <c r="G1025" s="37">
        <v>20</v>
      </c>
      <c r="H1025" s="37">
        <v>5.3918156111335436E-2</v>
      </c>
      <c r="I1025" s="37">
        <v>45</v>
      </c>
      <c r="J1025" s="37">
        <v>6.0512166023254395</v>
      </c>
      <c r="K1025" s="37">
        <v>5624.75390625</v>
      </c>
      <c r="L1025" s="37">
        <v>93.9</v>
      </c>
      <c r="M1025" s="37">
        <v>114341.45090786983</v>
      </c>
      <c r="N1025" s="37">
        <v>20</v>
      </c>
      <c r="O1025" s="37">
        <v>5.3918156131389186E-2</v>
      </c>
    </row>
    <row r="1026" spans="2:15" x14ac:dyDescent="0.2">
      <c r="B1026" s="37">
        <v>45</v>
      </c>
      <c r="C1026" s="37">
        <v>6.0452694892883301</v>
      </c>
      <c r="D1026" s="37">
        <v>5625.56787109375</v>
      </c>
      <c r="E1026" s="37">
        <v>94</v>
      </c>
      <c r="F1026" s="37">
        <v>114357.79475774699</v>
      </c>
      <c r="G1026" s="37">
        <v>20</v>
      </c>
      <c r="H1026" s="37">
        <v>5.3925851432316409E-2</v>
      </c>
      <c r="I1026" s="37">
        <v>45</v>
      </c>
      <c r="J1026" s="37">
        <v>6.0452694892883301</v>
      </c>
      <c r="K1026" s="37">
        <v>5625.56787109375</v>
      </c>
      <c r="L1026" s="37">
        <v>94</v>
      </c>
      <c r="M1026" s="37">
        <v>114357.79475811073</v>
      </c>
      <c r="N1026" s="37">
        <v>20</v>
      </c>
      <c r="O1026" s="37">
        <v>5.3925851452372976E-2</v>
      </c>
    </row>
    <row r="1027" spans="2:15" x14ac:dyDescent="0.2">
      <c r="B1027" s="37">
        <v>45</v>
      </c>
      <c r="C1027" s="37">
        <v>6.0393037796020508</v>
      </c>
      <c r="D1027" s="37">
        <v>5626.36767578125</v>
      </c>
      <c r="E1027" s="37">
        <v>94.100000000000009</v>
      </c>
      <c r="F1027" s="37">
        <v>114320.36061686535</v>
      </c>
      <c r="G1027" s="37">
        <v>20</v>
      </c>
      <c r="H1027" s="37">
        <v>5.3908168793196029E-2</v>
      </c>
      <c r="I1027" s="37">
        <v>45</v>
      </c>
      <c r="J1027" s="37">
        <v>6.0393037796020508</v>
      </c>
      <c r="K1027" s="37">
        <v>5626.36767578125</v>
      </c>
      <c r="L1027" s="37">
        <v>94.100000000000009</v>
      </c>
      <c r="M1027" s="37">
        <v>114320.36061724878</v>
      </c>
      <c r="N1027" s="37">
        <v>20</v>
      </c>
      <c r="O1027" s="37">
        <v>5.3908168813255372E-2</v>
      </c>
    </row>
    <row r="1028" spans="2:15" x14ac:dyDescent="0.2">
      <c r="B1028" s="37">
        <v>45</v>
      </c>
      <c r="C1028" s="37">
        <v>6.0333213806152344</v>
      </c>
      <c r="D1028" s="37">
        <v>5627.1552734375</v>
      </c>
      <c r="E1028" s="37">
        <v>94.2</v>
      </c>
      <c r="F1028" s="37">
        <v>114336.17387986233</v>
      </c>
      <c r="G1028" s="37">
        <v>20</v>
      </c>
      <c r="H1028" s="37">
        <v>5.3915613756661103E-2</v>
      </c>
      <c r="I1028" s="37">
        <v>45</v>
      </c>
      <c r="J1028" s="37">
        <v>6.0333213806152344</v>
      </c>
      <c r="K1028" s="37">
        <v>5627.1552734375</v>
      </c>
      <c r="L1028" s="37">
        <v>94.2</v>
      </c>
      <c r="M1028" s="37">
        <v>114336.17388024573</v>
      </c>
      <c r="N1028" s="37">
        <v>20</v>
      </c>
      <c r="O1028" s="37">
        <v>5.3915613776723194E-2</v>
      </c>
    </row>
    <row r="1029" spans="2:15" x14ac:dyDescent="0.2">
      <c r="B1029" s="37">
        <v>45</v>
      </c>
      <c r="C1029" s="37">
        <v>6.0273251533508301</v>
      </c>
      <c r="D1029" s="37">
        <v>5627.93408203125</v>
      </c>
      <c r="E1029" s="37">
        <v>94.300000000000011</v>
      </c>
      <c r="F1029" s="37">
        <v>114351.84370526514</v>
      </c>
      <c r="G1029" s="37">
        <v>20</v>
      </c>
      <c r="H1029" s="37">
        <v>5.3922991015114739E-2</v>
      </c>
      <c r="I1029" s="37">
        <v>45</v>
      </c>
      <c r="J1029" s="37">
        <v>6.0273251533508301</v>
      </c>
      <c r="K1029" s="37">
        <v>5627.93408203125</v>
      </c>
      <c r="L1029" s="37">
        <v>94.300000000000011</v>
      </c>
      <c r="M1029" s="37">
        <v>114351.8437056486</v>
      </c>
      <c r="N1029" s="37">
        <v>20</v>
      </c>
      <c r="O1029" s="37">
        <v>5.3922991035179557E-2</v>
      </c>
    </row>
    <row r="1030" spans="2:15" x14ac:dyDescent="0.2">
      <c r="B1030" s="37">
        <v>45</v>
      </c>
      <c r="C1030" s="37">
        <v>6.0213179588317871</v>
      </c>
      <c r="D1030" s="37">
        <v>5628.70751953125</v>
      </c>
      <c r="E1030" s="37">
        <v>94.4</v>
      </c>
      <c r="F1030" s="37">
        <v>114420.93154937617</v>
      </c>
      <c r="G1030" s="37">
        <v>20</v>
      </c>
      <c r="H1030" s="37">
        <v>5.3955576356278956E-2</v>
      </c>
      <c r="I1030" s="37">
        <v>45</v>
      </c>
      <c r="J1030" s="37">
        <v>6.0213179588317871</v>
      </c>
      <c r="K1030" s="37">
        <v>5628.70751953125</v>
      </c>
      <c r="L1030" s="37">
        <v>94.4</v>
      </c>
      <c r="M1030" s="37">
        <v>114420.93154973986</v>
      </c>
      <c r="N1030" s="37">
        <v>20</v>
      </c>
      <c r="O1030" s="37">
        <v>5.3955576376346466E-2</v>
      </c>
    </row>
    <row r="1031" spans="2:15" x14ac:dyDescent="0.2">
      <c r="B1031" s="37">
        <v>45</v>
      </c>
      <c r="C1031" s="37">
        <v>6.0153045654296875</v>
      </c>
      <c r="D1031" s="37">
        <v>5629.4814453125</v>
      </c>
      <c r="E1031" s="37">
        <v>94.5</v>
      </c>
      <c r="F1031" s="37">
        <v>114329.40443877193</v>
      </c>
      <c r="G1031" s="37">
        <v>20</v>
      </c>
      <c r="H1031" s="37">
        <v>5.3912388964414686E-2</v>
      </c>
      <c r="I1031" s="37">
        <v>45</v>
      </c>
      <c r="J1031" s="37">
        <v>6.0153045654296875</v>
      </c>
      <c r="K1031" s="37">
        <v>5629.4814453125</v>
      </c>
      <c r="L1031" s="37">
        <v>94.5</v>
      </c>
      <c r="M1031" s="37">
        <v>114329.40443917521</v>
      </c>
      <c r="N1031" s="37">
        <v>20</v>
      </c>
      <c r="O1031" s="37">
        <v>5.3912388984484957E-2</v>
      </c>
    </row>
    <row r="1032" spans="2:15" x14ac:dyDescent="0.2">
      <c r="B1032" s="37">
        <v>45</v>
      </c>
      <c r="C1032" s="37">
        <v>6.0092887878417969</v>
      </c>
      <c r="D1032" s="37">
        <v>5630.2607421875</v>
      </c>
      <c r="E1032" s="37">
        <v>94.600000000000009</v>
      </c>
      <c r="F1032" s="37">
        <v>114452.21582967117</v>
      </c>
      <c r="G1032" s="37">
        <v>20</v>
      </c>
      <c r="H1032" s="37">
        <v>5.3970304674369377E-2</v>
      </c>
      <c r="I1032" s="37">
        <v>45</v>
      </c>
      <c r="J1032" s="37">
        <v>6.0092887878417969</v>
      </c>
      <c r="K1032" s="37">
        <v>5630.2607421875</v>
      </c>
      <c r="L1032" s="37">
        <v>94.600000000000009</v>
      </c>
      <c r="M1032" s="37">
        <v>114452.21583003488</v>
      </c>
      <c r="N1032" s="37">
        <v>20</v>
      </c>
      <c r="O1032" s="37">
        <v>5.3970304694442327E-2</v>
      </c>
    </row>
    <row r="1033" spans="2:15" x14ac:dyDescent="0.2">
      <c r="B1033" s="37">
        <v>45</v>
      </c>
      <c r="C1033" s="37">
        <v>6.0032749176025391</v>
      </c>
      <c r="D1033" s="37">
        <v>5631.0595703125</v>
      </c>
      <c r="E1033" s="37">
        <v>94.7</v>
      </c>
      <c r="F1033" s="37">
        <v>114361.15666242239</v>
      </c>
      <c r="G1033" s="37">
        <v>20</v>
      </c>
      <c r="H1033" s="37">
        <v>5.3927338007984528E-2</v>
      </c>
      <c r="I1033" s="37">
        <v>45</v>
      </c>
      <c r="J1033" s="37">
        <v>6.0032749176025391</v>
      </c>
      <c r="K1033" s="37">
        <v>5631.0595703125</v>
      </c>
      <c r="L1033" s="37">
        <v>94.7</v>
      </c>
      <c r="M1033" s="37">
        <v>114361.15666282555</v>
      </c>
      <c r="N1033" s="37">
        <v>20</v>
      </c>
      <c r="O1033" s="37">
        <v>5.3927338028060254E-2</v>
      </c>
    </row>
    <row r="1034" spans="2:15" x14ac:dyDescent="0.2">
      <c r="B1034" s="37">
        <v>45</v>
      </c>
      <c r="C1034" s="37">
        <v>5.9972662925720215</v>
      </c>
      <c r="D1034" s="37">
        <v>5631.88037109375</v>
      </c>
      <c r="E1034" s="37">
        <v>94.800000000000011</v>
      </c>
      <c r="F1034" s="37">
        <v>114377.67126158261</v>
      </c>
      <c r="G1034" s="37">
        <v>20</v>
      </c>
      <c r="H1034" s="37">
        <v>5.3935113723285515E-2</v>
      </c>
      <c r="I1034" s="37">
        <v>45</v>
      </c>
      <c r="J1034" s="37">
        <v>5.9972662925720215</v>
      </c>
      <c r="K1034" s="37">
        <v>5631.88037109375</v>
      </c>
      <c r="L1034" s="37">
        <v>94.800000000000011</v>
      </c>
      <c r="M1034" s="37">
        <v>114377.67126198589</v>
      </c>
      <c r="N1034" s="37">
        <v>20</v>
      </c>
      <c r="O1034" s="37">
        <v>5.3935113743364148E-2</v>
      </c>
    </row>
    <row r="1035" spans="2:15" x14ac:dyDescent="0.2">
      <c r="B1035" s="37">
        <v>45</v>
      </c>
      <c r="C1035" s="37">
        <v>5.9912643432617187</v>
      </c>
      <c r="D1035" s="37">
        <v>5632.71875</v>
      </c>
      <c r="E1035" s="37">
        <v>94.9</v>
      </c>
      <c r="F1035" s="37">
        <v>114448.14518176024</v>
      </c>
      <c r="G1035" s="37">
        <v>20</v>
      </c>
      <c r="H1035" s="37">
        <v>5.3968331067951285E-2</v>
      </c>
      <c r="I1035" s="37">
        <v>45</v>
      </c>
      <c r="J1035" s="37">
        <v>5.9912643432617187</v>
      </c>
      <c r="K1035" s="37">
        <v>5632.71875</v>
      </c>
      <c r="L1035" s="37">
        <v>94.9</v>
      </c>
      <c r="M1035" s="37">
        <v>114448.14518214377</v>
      </c>
      <c r="N1035" s="37">
        <v>20</v>
      </c>
      <c r="O1035" s="37">
        <v>5.3968331088032867E-2</v>
      </c>
    </row>
    <row r="1036" spans="2:15" x14ac:dyDescent="0.2">
      <c r="B1036" s="37">
        <v>45</v>
      </c>
      <c r="C1036" s="37">
        <v>5.9852700233459473</v>
      </c>
      <c r="D1036" s="37">
        <v>5633.56591796875</v>
      </c>
      <c r="E1036" s="37">
        <v>95</v>
      </c>
      <c r="F1036" s="37">
        <v>114411.58477632332</v>
      </c>
      <c r="G1036" s="37">
        <v>20</v>
      </c>
      <c r="H1036" s="37">
        <v>5.3951082323293764E-2</v>
      </c>
      <c r="I1036" s="37">
        <v>45</v>
      </c>
      <c r="J1036" s="37">
        <v>5.9852700233459473</v>
      </c>
      <c r="K1036" s="37">
        <v>5633.56591796875</v>
      </c>
      <c r="L1036" s="37">
        <v>95</v>
      </c>
      <c r="M1036" s="37">
        <v>114411.5847767266</v>
      </c>
      <c r="N1036" s="37">
        <v>20</v>
      </c>
      <c r="O1036" s="37">
        <v>5.3951082343378282E-2</v>
      </c>
    </row>
    <row r="1037" spans="2:15" x14ac:dyDescent="0.2">
      <c r="B1037" s="37">
        <v>45</v>
      </c>
      <c r="C1037" s="37">
        <v>5.9792823791503906</v>
      </c>
      <c r="D1037" s="37">
        <v>5634.41748046875</v>
      </c>
      <c r="E1037" s="37">
        <v>95.100000000000009</v>
      </c>
      <c r="F1037" s="37">
        <v>114482.25666217053</v>
      </c>
      <c r="G1037" s="37">
        <v>20</v>
      </c>
      <c r="H1037" s="37">
        <v>5.3984393082795096E-2</v>
      </c>
      <c r="I1037" s="37">
        <v>45</v>
      </c>
      <c r="J1037" s="37">
        <v>5.9792823791503906</v>
      </c>
      <c r="K1037" s="37">
        <v>5634.41748046875</v>
      </c>
      <c r="L1037" s="37">
        <v>95.100000000000009</v>
      </c>
      <c r="M1037" s="37">
        <v>114482.25666255412</v>
      </c>
      <c r="N1037" s="37">
        <v>20</v>
      </c>
      <c r="O1037" s="37">
        <v>5.3984393102882645E-2</v>
      </c>
    </row>
    <row r="1038" spans="2:15" x14ac:dyDescent="0.2">
      <c r="B1038" s="37">
        <v>45</v>
      </c>
      <c r="C1038" s="37">
        <v>5.9732980728149414</v>
      </c>
      <c r="D1038" s="37">
        <v>5635.2763671875</v>
      </c>
      <c r="E1038" s="37">
        <v>95.2</v>
      </c>
      <c r="F1038" s="37">
        <v>114445.99916497967</v>
      </c>
      <c r="G1038" s="37">
        <v>20</v>
      </c>
      <c r="H1038" s="37">
        <v>5.3967287248165047E-2</v>
      </c>
      <c r="I1038" s="37">
        <v>45</v>
      </c>
      <c r="J1038" s="37">
        <v>5.9732980728149414</v>
      </c>
      <c r="K1038" s="37">
        <v>5635.2763671875</v>
      </c>
      <c r="L1038" s="37">
        <v>95.2</v>
      </c>
      <c r="M1038" s="37">
        <v>114445.99916538298</v>
      </c>
      <c r="N1038" s="37">
        <v>20</v>
      </c>
      <c r="O1038" s="37">
        <v>5.3967287268255552E-2</v>
      </c>
    </row>
    <row r="1039" spans="2:15" x14ac:dyDescent="0.2">
      <c r="B1039" s="37">
        <v>45</v>
      </c>
      <c r="C1039" s="37">
        <v>5.9673142433166504</v>
      </c>
      <c r="D1039" s="37">
        <v>5636.1435546875</v>
      </c>
      <c r="E1039" s="37">
        <v>95.300000000000011</v>
      </c>
      <c r="F1039" s="37">
        <v>114463.44718632805</v>
      </c>
      <c r="G1039" s="37">
        <v>20</v>
      </c>
      <c r="H1039" s="37">
        <v>5.3975503307213894E-2</v>
      </c>
      <c r="I1039" s="37">
        <v>45</v>
      </c>
      <c r="J1039" s="37">
        <v>5.9673142433166504</v>
      </c>
      <c r="K1039" s="37">
        <v>5636.1435546875</v>
      </c>
      <c r="L1039" s="37">
        <v>95.300000000000011</v>
      </c>
      <c r="M1039" s="37">
        <v>114463.44718673138</v>
      </c>
      <c r="N1039" s="37">
        <v>20</v>
      </c>
      <c r="O1039" s="37">
        <v>5.3975503327307446E-2</v>
      </c>
    </row>
    <row r="1040" spans="2:15" x14ac:dyDescent="0.2">
      <c r="B1040" s="37">
        <v>45</v>
      </c>
      <c r="C1040" s="37">
        <v>5.9613265991210937</v>
      </c>
      <c r="D1040" s="37">
        <v>5637.01513671875</v>
      </c>
      <c r="E1040" s="37">
        <v>95.4</v>
      </c>
      <c r="F1040" s="37">
        <v>114480.98348597903</v>
      </c>
      <c r="G1040" s="37">
        <v>20</v>
      </c>
      <c r="H1040" s="37">
        <v>5.3983761002741534E-2</v>
      </c>
      <c r="I1040" s="37">
        <v>45</v>
      </c>
      <c r="J1040" s="37">
        <v>5.9613265991210937</v>
      </c>
      <c r="K1040" s="37">
        <v>5637.01513671875</v>
      </c>
      <c r="L1040" s="37">
        <v>95.4</v>
      </c>
      <c r="M1040" s="37">
        <v>114480.98348638231</v>
      </c>
      <c r="N1040" s="37">
        <v>20</v>
      </c>
      <c r="O1040" s="37">
        <v>5.3983761022838118E-2</v>
      </c>
    </row>
    <row r="1041" spans="2:15" x14ac:dyDescent="0.2">
      <c r="B1041" s="37">
        <v>45</v>
      </c>
      <c r="C1041" s="37">
        <v>5.9553313255310059</v>
      </c>
      <c r="D1041" s="37">
        <v>5637.88671875</v>
      </c>
      <c r="E1041" s="37">
        <v>95.5</v>
      </c>
      <c r="F1041" s="37">
        <v>114444.93056437353</v>
      </c>
      <c r="G1041" s="37">
        <v>20</v>
      </c>
      <c r="H1041" s="37">
        <v>5.3966743993425458E-2</v>
      </c>
      <c r="I1041" s="37">
        <v>45</v>
      </c>
      <c r="J1041" s="37">
        <v>5.9553313255310059</v>
      </c>
      <c r="K1041" s="37">
        <v>5637.88671875</v>
      </c>
      <c r="L1041" s="37">
        <v>95.5</v>
      </c>
      <c r="M1041" s="37">
        <v>114444.93056479651</v>
      </c>
      <c r="N1041" s="37">
        <v>20</v>
      </c>
      <c r="O1041" s="37">
        <v>5.3966744013525046E-2</v>
      </c>
    </row>
    <row r="1042" spans="2:15" x14ac:dyDescent="0.2">
      <c r="B1042" s="37">
        <v>45</v>
      </c>
      <c r="C1042" s="37">
        <v>5.9493236541748047</v>
      </c>
      <c r="D1042" s="37">
        <v>5638.75341796875</v>
      </c>
      <c r="E1042" s="37">
        <v>95.600000000000009</v>
      </c>
      <c r="F1042" s="37">
        <v>114515.93906525629</v>
      </c>
      <c r="G1042" s="37">
        <v>20</v>
      </c>
      <c r="H1042" s="37">
        <v>5.4000214050183071E-2</v>
      </c>
      <c r="I1042" s="37">
        <v>45</v>
      </c>
      <c r="J1042" s="37">
        <v>5.9493236541748047</v>
      </c>
      <c r="K1042" s="37">
        <v>5638.75341796875</v>
      </c>
      <c r="L1042" s="37">
        <v>95.600000000000009</v>
      </c>
      <c r="M1042" s="37">
        <v>114515.93906565967</v>
      </c>
      <c r="N1042" s="37">
        <v>20</v>
      </c>
      <c r="O1042" s="37">
        <v>5.4000214070285761E-2</v>
      </c>
    </row>
    <row r="1043" spans="2:15" x14ac:dyDescent="0.2">
      <c r="B1043" s="37">
        <v>45</v>
      </c>
      <c r="C1043" s="37">
        <v>5.943300724029541</v>
      </c>
      <c r="D1043" s="37">
        <v>5639.6103515625</v>
      </c>
      <c r="E1043" s="37">
        <v>95.7</v>
      </c>
      <c r="F1043" s="37">
        <v>114586.75540517528</v>
      </c>
      <c r="G1043" s="37">
        <v>20</v>
      </c>
      <c r="H1043" s="37">
        <v>5.4033607397663858E-2</v>
      </c>
      <c r="I1043" s="37">
        <v>45</v>
      </c>
      <c r="J1043" s="37">
        <v>5.943300724029541</v>
      </c>
      <c r="K1043" s="37">
        <v>5639.6103515625</v>
      </c>
      <c r="L1043" s="37">
        <v>95.7</v>
      </c>
      <c r="M1043" s="37">
        <v>114586.75540555878</v>
      </c>
      <c r="N1043" s="37">
        <v>20</v>
      </c>
      <c r="O1043" s="37">
        <v>5.4033607417769497E-2</v>
      </c>
    </row>
    <row r="1044" spans="2:15" x14ac:dyDescent="0.2">
      <c r="B1044" s="37">
        <v>45</v>
      </c>
      <c r="C1044" s="37">
        <v>5.9372591972351074</v>
      </c>
      <c r="D1044" s="37">
        <v>5640.45263671875</v>
      </c>
      <c r="E1044" s="37">
        <v>95.800000000000011</v>
      </c>
      <c r="F1044" s="37">
        <v>114603.66817057705</v>
      </c>
      <c r="G1044" s="37">
        <v>20</v>
      </c>
      <c r="H1044" s="37">
        <v>5.4041570852471021E-2</v>
      </c>
      <c r="I1044" s="37">
        <v>45</v>
      </c>
      <c r="J1044" s="37">
        <v>5.9372591972351074</v>
      </c>
      <c r="K1044" s="37">
        <v>5640.45263671875</v>
      </c>
      <c r="L1044" s="37">
        <v>95.800000000000011</v>
      </c>
      <c r="M1044" s="37">
        <v>114603.66817096063</v>
      </c>
      <c r="N1044" s="37">
        <v>20</v>
      </c>
      <c r="O1044" s="37">
        <v>5.4041570872579638E-2</v>
      </c>
    </row>
    <row r="1045" spans="2:15" x14ac:dyDescent="0.2">
      <c r="B1045" s="37">
        <v>45</v>
      </c>
      <c r="C1045" s="37">
        <v>5.9311981201171875</v>
      </c>
      <c r="D1045" s="37">
        <v>5641.2763671875</v>
      </c>
      <c r="E1045" s="37">
        <v>95.9</v>
      </c>
      <c r="F1045" s="37">
        <v>114513.14496139225</v>
      </c>
      <c r="G1045" s="37">
        <v>20</v>
      </c>
      <c r="H1045" s="37">
        <v>5.3998856879402743E-2</v>
      </c>
      <c r="I1045" s="37">
        <v>45</v>
      </c>
      <c r="J1045" s="37">
        <v>5.9311981201171875</v>
      </c>
      <c r="K1045" s="37">
        <v>5641.2763671875</v>
      </c>
      <c r="L1045" s="37">
        <v>95.9</v>
      </c>
      <c r="M1045" s="37">
        <v>114513.14496181531</v>
      </c>
      <c r="N1045" s="37">
        <v>20</v>
      </c>
      <c r="O1045" s="37">
        <v>5.3998856899514225E-2</v>
      </c>
    </row>
    <row r="1046" spans="2:15" x14ac:dyDescent="0.2">
      <c r="B1046" s="37">
        <v>45</v>
      </c>
      <c r="C1046" s="37">
        <v>5.9251184463500977</v>
      </c>
      <c r="D1046" s="37">
        <v>5642.08154296875</v>
      </c>
      <c r="E1046" s="37">
        <v>96</v>
      </c>
      <c r="F1046" s="37">
        <v>114582.8862569661</v>
      </c>
      <c r="G1046" s="37">
        <v>20</v>
      </c>
      <c r="H1046" s="37">
        <v>5.403174281015527E-2</v>
      </c>
      <c r="I1046" s="37">
        <v>45</v>
      </c>
      <c r="J1046" s="37">
        <v>5.9251184463500977</v>
      </c>
      <c r="K1046" s="37">
        <v>5642.08154296875</v>
      </c>
      <c r="L1046" s="37">
        <v>96</v>
      </c>
      <c r="M1046" s="37">
        <v>114582.88625736925</v>
      </c>
      <c r="N1046" s="37">
        <v>20</v>
      </c>
      <c r="O1046" s="37">
        <v>5.40317428302695E-2</v>
      </c>
    </row>
    <row r="1047" spans="2:15" x14ac:dyDescent="0.2">
      <c r="B1047" s="37">
        <v>45</v>
      </c>
      <c r="C1047" s="37">
        <v>5.9190220832824707</v>
      </c>
      <c r="D1047" s="37">
        <v>5642.875</v>
      </c>
      <c r="E1047" s="37">
        <v>96.100000000000009</v>
      </c>
      <c r="F1047" s="37">
        <v>114545.29141153183</v>
      </c>
      <c r="G1047" s="37">
        <v>20</v>
      </c>
      <c r="H1047" s="37">
        <v>5.4013984085088458E-2</v>
      </c>
      <c r="I1047" s="37">
        <v>45</v>
      </c>
      <c r="J1047" s="37">
        <v>5.9190220832824707</v>
      </c>
      <c r="K1047" s="37">
        <v>5642.875</v>
      </c>
      <c r="L1047" s="37">
        <v>96.100000000000009</v>
      </c>
      <c r="M1047" s="37">
        <v>114545.29141195492</v>
      </c>
      <c r="N1047" s="37">
        <v>20</v>
      </c>
      <c r="O1047" s="37">
        <v>5.4013984105205526E-2</v>
      </c>
    </row>
    <row r="1048" spans="2:15" x14ac:dyDescent="0.2">
      <c r="B1048" s="37">
        <v>45</v>
      </c>
      <c r="C1048" s="37">
        <v>5.9129128456115723</v>
      </c>
      <c r="D1048" s="37">
        <v>5643.6630859375</v>
      </c>
      <c r="E1048" s="37">
        <v>96.2</v>
      </c>
      <c r="F1048" s="37">
        <v>114614.72206196219</v>
      </c>
      <c r="G1048" s="37">
        <v>20</v>
      </c>
      <c r="H1048" s="37">
        <v>5.4046723788961644E-2</v>
      </c>
      <c r="I1048" s="37">
        <v>45</v>
      </c>
      <c r="J1048" s="37">
        <v>5.9129128456115723</v>
      </c>
      <c r="K1048" s="37">
        <v>5643.6630859375</v>
      </c>
      <c r="L1048" s="37">
        <v>96.2</v>
      </c>
      <c r="M1048" s="37">
        <v>114614.72206236554</v>
      </c>
      <c r="N1048" s="37">
        <v>20</v>
      </c>
      <c r="O1048" s="37">
        <v>5.4046723809081473E-2</v>
      </c>
    </row>
    <row r="1049" spans="2:15" x14ac:dyDescent="0.2">
      <c r="B1049" s="37">
        <v>45</v>
      </c>
      <c r="C1049" s="37">
        <v>5.906794548034668</v>
      </c>
      <c r="D1049" s="37">
        <v>5644.45166015625</v>
      </c>
      <c r="E1049" s="37">
        <v>96.300000000000011</v>
      </c>
      <c r="F1049" s="37">
        <v>114577.03240325088</v>
      </c>
      <c r="G1049" s="37">
        <v>20</v>
      </c>
      <c r="H1049" s="37">
        <v>5.4028934816042831E-2</v>
      </c>
      <c r="I1049" s="37">
        <v>45</v>
      </c>
      <c r="J1049" s="37">
        <v>5.906794548034668</v>
      </c>
      <c r="K1049" s="37">
        <v>5644.45166015625</v>
      </c>
      <c r="L1049" s="37">
        <v>96.300000000000011</v>
      </c>
      <c r="M1049" s="37">
        <v>114577.03240367398</v>
      </c>
      <c r="N1049" s="37">
        <v>20</v>
      </c>
      <c r="O1049" s="37">
        <v>5.4028934836165408E-2</v>
      </c>
    </row>
    <row r="1050" spans="2:15" x14ac:dyDescent="0.2">
      <c r="B1050" s="37">
        <v>45</v>
      </c>
      <c r="C1050" s="37">
        <v>5.9006719589233398</v>
      </c>
      <c r="D1050" s="37">
        <v>5645.2431640625</v>
      </c>
      <c r="E1050" s="37">
        <v>96.4</v>
      </c>
      <c r="F1050" s="37">
        <v>114592.9575258249</v>
      </c>
      <c r="G1050" s="37">
        <v>20</v>
      </c>
      <c r="H1050" s="37">
        <v>5.4036432206097926E-2</v>
      </c>
      <c r="I1050" s="37">
        <v>45</v>
      </c>
      <c r="J1050" s="37">
        <v>5.9006719589233398</v>
      </c>
      <c r="K1050" s="37">
        <v>5645.2431640625</v>
      </c>
      <c r="L1050" s="37">
        <v>96.4</v>
      </c>
      <c r="M1050" s="37">
        <v>114592.95752624792</v>
      </c>
      <c r="N1050" s="37">
        <v>20</v>
      </c>
      <c r="O1050" s="37">
        <v>5.4036432226223251E-2</v>
      </c>
    </row>
    <row r="1051" spans="2:15" x14ac:dyDescent="0.2">
      <c r="B1051" s="37">
        <v>45</v>
      </c>
      <c r="C1051" s="37">
        <v>5.8945484161376953</v>
      </c>
      <c r="D1051" s="37">
        <v>5646.0390625</v>
      </c>
      <c r="E1051" s="37">
        <v>96.5</v>
      </c>
      <c r="F1051" s="37">
        <v>114662.51199578321</v>
      </c>
      <c r="G1051" s="37">
        <v>20</v>
      </c>
      <c r="H1051" s="37">
        <v>5.4069229896125753E-2</v>
      </c>
      <c r="I1051" s="37">
        <v>45</v>
      </c>
      <c r="J1051" s="37">
        <v>5.8945484161376953</v>
      </c>
      <c r="K1051" s="37">
        <v>5646.0390625</v>
      </c>
      <c r="L1051" s="37">
        <v>96.5</v>
      </c>
      <c r="M1051" s="37">
        <v>114662.51199618647</v>
      </c>
      <c r="N1051" s="37">
        <v>20</v>
      </c>
      <c r="O1051" s="37">
        <v>5.4069229916253847E-2</v>
      </c>
    </row>
    <row r="1052" spans="2:15" x14ac:dyDescent="0.2">
      <c r="B1052" s="37">
        <v>45</v>
      </c>
      <c r="C1052" s="37">
        <v>5.888427734375</v>
      </c>
      <c r="D1052" s="37">
        <v>5646.84228515625</v>
      </c>
      <c r="E1052" s="37">
        <v>96.600000000000009</v>
      </c>
      <c r="F1052" s="37">
        <v>114625.09776412207</v>
      </c>
      <c r="G1052" s="37">
        <v>20</v>
      </c>
      <c r="H1052" s="37">
        <v>5.4051563768221289E-2</v>
      </c>
      <c r="I1052" s="37">
        <v>45</v>
      </c>
      <c r="J1052" s="37">
        <v>5.888427734375</v>
      </c>
      <c r="K1052" s="37">
        <v>5646.84228515625</v>
      </c>
      <c r="L1052" s="37">
        <v>96.600000000000009</v>
      </c>
      <c r="M1052" s="37">
        <v>114625.09776454511</v>
      </c>
      <c r="N1052" s="37">
        <v>20</v>
      </c>
      <c r="O1052" s="37">
        <v>5.40515637883522E-2</v>
      </c>
    </row>
    <row r="1053" spans="2:15" x14ac:dyDescent="0.2">
      <c r="B1053" s="37">
        <v>45</v>
      </c>
      <c r="C1053" s="37">
        <v>5.8823132514953613</v>
      </c>
      <c r="D1053" s="37">
        <v>5647.65869140625</v>
      </c>
      <c r="E1053" s="37">
        <v>96.7</v>
      </c>
      <c r="F1053" s="37">
        <v>114695.11389706009</v>
      </c>
      <c r="G1053" s="37">
        <v>20</v>
      </c>
      <c r="H1053" s="37">
        <v>5.4084572184461291E-2</v>
      </c>
      <c r="I1053" s="37">
        <v>45</v>
      </c>
      <c r="J1053" s="37">
        <v>5.8823132514953613</v>
      </c>
      <c r="K1053" s="37">
        <v>5647.65869140625</v>
      </c>
      <c r="L1053" s="37">
        <v>96.7</v>
      </c>
      <c r="M1053" s="37">
        <v>114695.11389746323</v>
      </c>
      <c r="N1053" s="37">
        <v>20</v>
      </c>
      <c r="O1053" s="37">
        <v>5.4084572204595005E-2</v>
      </c>
    </row>
    <row r="1054" spans="2:15" x14ac:dyDescent="0.2">
      <c r="B1054" s="37">
        <v>45</v>
      </c>
      <c r="C1054" s="37">
        <v>5.8762063980102539</v>
      </c>
      <c r="D1054" s="37">
        <v>5648.49267578125</v>
      </c>
      <c r="E1054" s="37">
        <v>96.800000000000011</v>
      </c>
      <c r="F1054" s="37">
        <v>114711.8593535673</v>
      </c>
      <c r="G1054" s="37">
        <v>20</v>
      </c>
      <c r="H1054" s="37">
        <v>5.4092456556457329E-2</v>
      </c>
      <c r="I1054" s="37">
        <v>45</v>
      </c>
      <c r="J1054" s="37">
        <v>5.8762063980102539</v>
      </c>
      <c r="K1054" s="37">
        <v>5648.49267578125</v>
      </c>
      <c r="L1054" s="37">
        <v>96.800000000000011</v>
      </c>
      <c r="M1054" s="37">
        <v>114711.85935397056</v>
      </c>
      <c r="N1054" s="37">
        <v>20</v>
      </c>
      <c r="O1054" s="37">
        <v>5.4092456576593985E-2</v>
      </c>
    </row>
    <row r="1055" spans="2:15" x14ac:dyDescent="0.2">
      <c r="B1055" s="37">
        <v>45</v>
      </c>
      <c r="C1055" s="37">
        <v>5.8701071739196777</v>
      </c>
      <c r="D1055" s="37">
        <v>5649.34619140625</v>
      </c>
      <c r="E1055" s="37">
        <v>96.9</v>
      </c>
      <c r="F1055" s="37">
        <v>114675.51110443352</v>
      </c>
      <c r="G1055" s="37">
        <v>20</v>
      </c>
      <c r="H1055" s="37">
        <v>5.407530035921275E-2</v>
      </c>
      <c r="I1055" s="37">
        <v>45</v>
      </c>
      <c r="J1055" s="37">
        <v>5.8701071739196777</v>
      </c>
      <c r="K1055" s="37">
        <v>5649.34619140625</v>
      </c>
      <c r="L1055" s="37">
        <v>96.9</v>
      </c>
      <c r="M1055" s="37">
        <v>114675.51110485649</v>
      </c>
      <c r="N1055" s="37">
        <v>20</v>
      </c>
      <c r="O1055" s="37">
        <v>5.4075300379352369E-2</v>
      </c>
    </row>
    <row r="1056" spans="2:15" x14ac:dyDescent="0.2">
      <c r="B1056" s="37">
        <v>45</v>
      </c>
      <c r="C1056" s="37">
        <v>5.8640146255493164</v>
      </c>
      <c r="D1056" s="37">
        <v>5650.21630859375</v>
      </c>
      <c r="E1056" s="37">
        <v>97</v>
      </c>
      <c r="F1056" s="37">
        <v>114746.52386195282</v>
      </c>
      <c r="G1056" s="37">
        <v>20</v>
      </c>
      <c r="H1056" s="37">
        <v>5.4108786007373171E-2</v>
      </c>
      <c r="I1056" s="37">
        <v>45</v>
      </c>
      <c r="J1056" s="37">
        <v>5.8640146255493164</v>
      </c>
      <c r="K1056" s="37">
        <v>5650.21630859375</v>
      </c>
      <c r="L1056" s="37">
        <v>97</v>
      </c>
      <c r="M1056" s="37">
        <v>114746.5238623561</v>
      </c>
      <c r="N1056" s="37">
        <v>20</v>
      </c>
      <c r="O1056" s="37">
        <v>5.4108786027515843E-2</v>
      </c>
    </row>
    <row r="1057" spans="2:15" x14ac:dyDescent="0.2">
      <c r="B1057" s="37">
        <v>45</v>
      </c>
      <c r="C1057" s="37">
        <v>5.8579258918762207</v>
      </c>
      <c r="D1057" s="37">
        <v>5651.09814453125</v>
      </c>
      <c r="E1057" s="37">
        <v>97.100000000000009</v>
      </c>
      <c r="F1057" s="37">
        <v>114764.26631961836</v>
      </c>
      <c r="G1057" s="37">
        <v>20</v>
      </c>
      <c r="H1057" s="37">
        <v>5.4117140710288093E-2</v>
      </c>
      <c r="I1057" s="37">
        <v>45</v>
      </c>
      <c r="J1057" s="37">
        <v>5.8579258918762207</v>
      </c>
      <c r="K1057" s="37">
        <v>5651.09814453125</v>
      </c>
      <c r="L1057" s="37">
        <v>97.100000000000009</v>
      </c>
      <c r="M1057" s="37">
        <v>114764.26632002158</v>
      </c>
      <c r="N1057" s="37">
        <v>20</v>
      </c>
      <c r="O1057" s="37">
        <v>5.4117140730433826E-2</v>
      </c>
    </row>
    <row r="1058" spans="2:15" x14ac:dyDescent="0.2">
      <c r="B1058" s="37">
        <v>45</v>
      </c>
      <c r="C1058" s="37">
        <v>5.8518362045288086</v>
      </c>
      <c r="D1058" s="37">
        <v>5651.986328125</v>
      </c>
      <c r="E1058" s="37">
        <v>97.2</v>
      </c>
      <c r="F1058" s="37">
        <v>114675.09091064296</v>
      </c>
      <c r="G1058" s="37">
        <v>20</v>
      </c>
      <c r="H1058" s="37">
        <v>5.4075055362485788E-2</v>
      </c>
      <c r="I1058" s="37">
        <v>45</v>
      </c>
      <c r="J1058" s="37">
        <v>5.8518362045288086</v>
      </c>
      <c r="K1058" s="37">
        <v>5651.986328125</v>
      </c>
      <c r="L1058" s="37">
        <v>97.2</v>
      </c>
      <c r="M1058" s="37">
        <v>114675.09091108562</v>
      </c>
      <c r="N1058" s="37">
        <v>20</v>
      </c>
      <c r="O1058" s="37">
        <v>5.4075055382634622E-2</v>
      </c>
    </row>
    <row r="1059" spans="2:15" x14ac:dyDescent="0.2">
      <c r="B1059" s="37">
        <v>45</v>
      </c>
      <c r="C1059" s="37">
        <v>5.8457417488098145</v>
      </c>
      <c r="D1059" s="37">
        <v>5652.87353515625</v>
      </c>
      <c r="E1059" s="37">
        <v>97.300000000000011</v>
      </c>
      <c r="F1059" s="37">
        <v>114692.90709346958</v>
      </c>
      <c r="G1059" s="37">
        <v>20</v>
      </c>
      <c r="H1059" s="37">
        <v>5.4083444823745663E-2</v>
      </c>
      <c r="I1059" s="37">
        <v>45</v>
      </c>
      <c r="J1059" s="37">
        <v>5.8457417488098145</v>
      </c>
      <c r="K1059" s="37">
        <v>5652.87353515625</v>
      </c>
      <c r="L1059" s="37">
        <v>97.300000000000011</v>
      </c>
      <c r="M1059" s="37">
        <v>114692.90709391226</v>
      </c>
      <c r="N1059" s="37">
        <v>20</v>
      </c>
      <c r="O1059" s="37">
        <v>5.4083444843897585E-2</v>
      </c>
    </row>
    <row r="1060" spans="2:15" x14ac:dyDescent="0.2">
      <c r="B1060" s="37">
        <v>45</v>
      </c>
      <c r="C1060" s="37">
        <v>5.8396382331848145</v>
      </c>
      <c r="D1060" s="37">
        <v>5653.755859375</v>
      </c>
      <c r="E1060" s="37">
        <v>97.4</v>
      </c>
      <c r="F1060" s="37">
        <v>114764.19933241076</v>
      </c>
      <c r="G1060" s="37">
        <v>20</v>
      </c>
      <c r="H1060" s="37">
        <v>5.4117062457560761E-2</v>
      </c>
      <c r="I1060" s="37">
        <v>45</v>
      </c>
      <c r="J1060" s="37">
        <v>5.8396382331848145</v>
      </c>
      <c r="K1060" s="37">
        <v>5653.755859375</v>
      </c>
      <c r="L1060" s="37">
        <v>97.4</v>
      </c>
      <c r="M1060" s="37">
        <v>114764.19933283377</v>
      </c>
      <c r="N1060" s="37">
        <v>20</v>
      </c>
      <c r="O1060" s="37">
        <v>5.4117062477715798E-2</v>
      </c>
    </row>
    <row r="1061" spans="2:15" x14ac:dyDescent="0.2">
      <c r="B1061" s="37">
        <v>45</v>
      </c>
      <c r="C1061" s="37">
        <v>5.833521842956543</v>
      </c>
      <c r="D1061" s="37">
        <v>5654.6298828125</v>
      </c>
      <c r="E1061" s="37">
        <v>97.5</v>
      </c>
      <c r="F1061" s="37">
        <v>114781.78479755191</v>
      </c>
      <c r="G1061" s="37">
        <v>20</v>
      </c>
      <c r="H1061" s="37">
        <v>5.4125343034413263E-2</v>
      </c>
      <c r="I1061" s="37">
        <v>45</v>
      </c>
      <c r="J1061" s="37">
        <v>5.833521842956543</v>
      </c>
      <c r="K1061" s="37">
        <v>5654.6298828125</v>
      </c>
      <c r="L1061" s="37">
        <v>97.5</v>
      </c>
      <c r="M1061" s="37">
        <v>114781.78479797498</v>
      </c>
      <c r="N1061" s="37">
        <v>20</v>
      </c>
      <c r="O1061" s="37">
        <v>5.4125343054571375E-2</v>
      </c>
    </row>
    <row r="1062" spans="2:15" x14ac:dyDescent="0.2">
      <c r="B1062" s="37">
        <v>45</v>
      </c>
      <c r="C1062" s="37">
        <v>5.8273887634277344</v>
      </c>
      <c r="D1062" s="37">
        <v>5655.49462890625</v>
      </c>
      <c r="E1062" s="37">
        <v>97.600000000000009</v>
      </c>
      <c r="F1062" s="37">
        <v>114745.62890004693</v>
      </c>
      <c r="G1062" s="37">
        <v>20</v>
      </c>
      <c r="H1062" s="37">
        <v>5.4108277304669231E-2</v>
      </c>
      <c r="I1062" s="37">
        <v>45</v>
      </c>
      <c r="J1062" s="37">
        <v>5.8273887634277344</v>
      </c>
      <c r="K1062" s="37">
        <v>5655.49462890625</v>
      </c>
      <c r="L1062" s="37">
        <v>97.600000000000009</v>
      </c>
      <c r="M1062" s="37">
        <v>114745.62890048964</v>
      </c>
      <c r="N1062" s="37">
        <v>20</v>
      </c>
      <c r="O1062" s="37">
        <v>5.4108277324830333E-2</v>
      </c>
    </row>
    <row r="1063" spans="2:15" x14ac:dyDescent="0.2">
      <c r="B1063" s="37">
        <v>45</v>
      </c>
      <c r="C1063" s="37">
        <v>5.8212380409240723</v>
      </c>
      <c r="D1063" s="37">
        <v>5656.34765625</v>
      </c>
      <c r="E1063" s="37">
        <v>97.7</v>
      </c>
      <c r="F1063" s="37">
        <v>114816.29761039607</v>
      </c>
      <c r="G1063" s="37">
        <v>20</v>
      </c>
      <c r="H1063" s="37">
        <v>5.4141600333807632E-2</v>
      </c>
      <c r="I1063" s="37">
        <v>45</v>
      </c>
      <c r="J1063" s="37">
        <v>5.8212380409240723</v>
      </c>
      <c r="K1063" s="37">
        <v>5656.34765625</v>
      </c>
      <c r="L1063" s="37">
        <v>97.7</v>
      </c>
      <c r="M1063" s="37">
        <v>114816.29761081911</v>
      </c>
      <c r="N1063" s="37">
        <v>20</v>
      </c>
      <c r="O1063" s="37">
        <v>5.4141600353971732E-2</v>
      </c>
    </row>
    <row r="1064" spans="2:15" x14ac:dyDescent="0.2">
      <c r="B1064" s="37">
        <v>45</v>
      </c>
      <c r="C1064" s="37">
        <v>5.815068244934082</v>
      </c>
      <c r="D1064" s="37">
        <v>5657.1865234375</v>
      </c>
      <c r="E1064" s="37">
        <v>97.800000000000011</v>
      </c>
      <c r="F1064" s="37">
        <v>114779.68500193417</v>
      </c>
      <c r="G1064" s="37">
        <v>20</v>
      </c>
      <c r="H1064" s="37">
        <v>5.4124305335785793E-2</v>
      </c>
      <c r="I1064" s="37">
        <v>45</v>
      </c>
      <c r="J1064" s="37">
        <v>5.815068244934082</v>
      </c>
      <c r="K1064" s="37">
        <v>5657.1865234375</v>
      </c>
      <c r="L1064" s="37">
        <v>97.800000000000011</v>
      </c>
      <c r="M1064" s="37">
        <v>114779.68500237683</v>
      </c>
      <c r="N1064" s="37">
        <v>20</v>
      </c>
      <c r="O1064" s="37">
        <v>5.4124305355952779E-2</v>
      </c>
    </row>
    <row r="1065" spans="2:15" x14ac:dyDescent="0.2">
      <c r="B1065" s="37">
        <v>45</v>
      </c>
      <c r="C1065" s="37">
        <v>5.8088798522949219</v>
      </c>
      <c r="D1065" s="37">
        <v>5658.00927734375</v>
      </c>
      <c r="E1065" s="37">
        <v>97.9</v>
      </c>
      <c r="F1065" s="37">
        <v>114849.72942480342</v>
      </c>
      <c r="G1065" s="37">
        <v>20</v>
      </c>
      <c r="H1065" s="37">
        <v>5.415734086216805E-2</v>
      </c>
      <c r="I1065" s="37">
        <v>45</v>
      </c>
      <c r="J1065" s="37">
        <v>5.8088798522949219</v>
      </c>
      <c r="K1065" s="37">
        <v>5658.00927734375</v>
      </c>
      <c r="L1065" s="37">
        <v>97.9</v>
      </c>
      <c r="M1065" s="37">
        <v>114849.72942522637</v>
      </c>
      <c r="N1065" s="37">
        <v>20</v>
      </c>
      <c r="O1065" s="37">
        <v>5.4157340882337916E-2</v>
      </c>
    </row>
    <row r="1066" spans="2:15" x14ac:dyDescent="0.2">
      <c r="B1066" s="37">
        <v>45</v>
      </c>
      <c r="C1066" s="37">
        <v>5.802675724029541</v>
      </c>
      <c r="D1066" s="37">
        <v>5658.81787109375</v>
      </c>
      <c r="E1066" s="37">
        <v>98</v>
      </c>
      <c r="F1066" s="37">
        <v>114866.01242902807</v>
      </c>
      <c r="G1066" s="37">
        <v>20</v>
      </c>
      <c r="H1066" s="37">
        <v>5.4165000187954032E-2</v>
      </c>
      <c r="I1066" s="37">
        <v>45</v>
      </c>
      <c r="J1066" s="37">
        <v>5.802675724029541</v>
      </c>
      <c r="K1066" s="37">
        <v>5658.81787109375</v>
      </c>
      <c r="L1066" s="37">
        <v>98</v>
      </c>
      <c r="M1066" s="37">
        <v>114866.01242945103</v>
      </c>
      <c r="N1066" s="37">
        <v>20</v>
      </c>
      <c r="O1066" s="37">
        <v>5.4165000208126729E-2</v>
      </c>
    </row>
    <row r="1067" spans="2:15" x14ac:dyDescent="0.2">
      <c r="B1067" s="37">
        <v>45</v>
      </c>
      <c r="C1067" s="37">
        <v>5.7964591979980469</v>
      </c>
      <c r="D1067" s="37">
        <v>5659.6181640625</v>
      </c>
      <c r="E1067" s="37">
        <v>98.100000000000009</v>
      </c>
      <c r="F1067" s="37">
        <v>114775.05520883114</v>
      </c>
      <c r="G1067" s="37">
        <v>20</v>
      </c>
      <c r="H1067" s="37">
        <v>5.4122081126614881E-2</v>
      </c>
      <c r="I1067" s="37">
        <v>45</v>
      </c>
      <c r="J1067" s="37">
        <v>5.7964591979980469</v>
      </c>
      <c r="K1067" s="37">
        <v>5659.6181640625</v>
      </c>
      <c r="L1067" s="37">
        <v>98.100000000000009</v>
      </c>
      <c r="M1067" s="37">
        <v>114775.0552092936</v>
      </c>
      <c r="N1067" s="37">
        <v>20</v>
      </c>
      <c r="O1067" s="37">
        <v>5.4122081146790374E-2</v>
      </c>
    </row>
    <row r="1068" spans="2:15" x14ac:dyDescent="0.2">
      <c r="B1068" s="37">
        <v>45</v>
      </c>
      <c r="C1068" s="37">
        <v>5.7902336120605469</v>
      </c>
      <c r="D1068" s="37">
        <v>5660.4169921875</v>
      </c>
      <c r="E1068" s="37">
        <v>98.2</v>
      </c>
      <c r="F1068" s="37">
        <v>114844.66393364147</v>
      </c>
      <c r="G1068" s="37">
        <v>20</v>
      </c>
      <c r="H1068" s="37">
        <v>5.4154889318055253E-2</v>
      </c>
      <c r="I1068" s="37">
        <v>45</v>
      </c>
      <c r="J1068" s="37">
        <v>5.7902336120605469</v>
      </c>
      <c r="K1068" s="37">
        <v>5660.4169921875</v>
      </c>
      <c r="L1068" s="37">
        <v>98.2</v>
      </c>
      <c r="M1068" s="37">
        <v>114844.66393408424</v>
      </c>
      <c r="N1068" s="37">
        <v>20</v>
      </c>
      <c r="O1068" s="37">
        <v>5.4154889338233578E-2</v>
      </c>
    </row>
    <row r="1069" spans="2:15" x14ac:dyDescent="0.2">
      <c r="B1069" s="37">
        <v>45</v>
      </c>
      <c r="C1069" s="37">
        <v>5.7840046882629395</v>
      </c>
      <c r="D1069" s="37">
        <v>5661.220703125</v>
      </c>
      <c r="E1069" s="37">
        <v>98.300000000000011</v>
      </c>
      <c r="F1069" s="37">
        <v>114860.8347165092</v>
      </c>
      <c r="G1069" s="37">
        <v>20</v>
      </c>
      <c r="H1069" s="37">
        <v>5.4162502327721726E-2</v>
      </c>
      <c r="I1069" s="37">
        <v>45</v>
      </c>
      <c r="J1069" s="37">
        <v>5.7840046882629395</v>
      </c>
      <c r="K1069" s="37">
        <v>5661.220703125</v>
      </c>
      <c r="L1069" s="37">
        <v>98.300000000000011</v>
      </c>
      <c r="M1069" s="37">
        <v>114860.83471695193</v>
      </c>
      <c r="N1069" s="37">
        <v>20</v>
      </c>
      <c r="O1069" s="37">
        <v>5.4162502347902854E-2</v>
      </c>
    </row>
    <row r="1070" spans="2:15" x14ac:dyDescent="0.2">
      <c r="B1070" s="37">
        <v>45</v>
      </c>
      <c r="C1070" s="37">
        <v>5.7777762413024902</v>
      </c>
      <c r="D1070" s="37">
        <v>5662.0341796875</v>
      </c>
      <c r="E1070" s="37">
        <v>98.4</v>
      </c>
      <c r="F1070" s="37">
        <v>114877.17059987146</v>
      </c>
      <c r="G1070" s="37">
        <v>20</v>
      </c>
      <c r="H1070" s="37">
        <v>5.4170208069651733E-2</v>
      </c>
      <c r="I1070" s="37">
        <v>45</v>
      </c>
      <c r="J1070" s="37">
        <v>5.7777762413024902</v>
      </c>
      <c r="K1070" s="37">
        <v>5662.0341796875</v>
      </c>
      <c r="L1070" s="37">
        <v>98.4</v>
      </c>
      <c r="M1070" s="37">
        <v>114877.17060031423</v>
      </c>
      <c r="N1070" s="37">
        <v>20</v>
      </c>
      <c r="O1070" s="37">
        <v>5.4170208089835692E-2</v>
      </c>
    </row>
    <row r="1071" spans="2:15" x14ac:dyDescent="0.2">
      <c r="B1071" s="37">
        <v>45</v>
      </c>
      <c r="C1071" s="37">
        <v>5.7715511322021484</v>
      </c>
      <c r="D1071" s="37">
        <v>5662.85986328125</v>
      </c>
      <c r="E1071" s="37">
        <v>98.5</v>
      </c>
      <c r="F1071" s="37">
        <v>114893.79828738849</v>
      </c>
      <c r="G1071" s="37">
        <v>20</v>
      </c>
      <c r="H1071" s="37">
        <v>5.4178029564194791E-2</v>
      </c>
      <c r="I1071" s="37">
        <v>45</v>
      </c>
      <c r="J1071" s="37">
        <v>5.7715511322021484</v>
      </c>
      <c r="K1071" s="37">
        <v>5662.85986328125</v>
      </c>
      <c r="L1071" s="37">
        <v>98.5</v>
      </c>
      <c r="M1071" s="37">
        <v>114893.79828783125</v>
      </c>
      <c r="N1071" s="37">
        <v>20</v>
      </c>
      <c r="O1071" s="37">
        <v>5.417802958438165E-2</v>
      </c>
    </row>
    <row r="1072" spans="2:15" x14ac:dyDescent="0.2">
      <c r="B1072" s="37">
        <v>45</v>
      </c>
      <c r="C1072" s="37">
        <v>5.7653322219848633</v>
      </c>
      <c r="D1072" s="37">
        <v>5663.69921875</v>
      </c>
      <c r="E1072" s="37">
        <v>98.600000000000009</v>
      </c>
      <c r="F1072" s="37">
        <v>114910.70635178595</v>
      </c>
      <c r="G1072" s="37">
        <v>20</v>
      </c>
      <c r="H1072" s="37">
        <v>5.4185997431473967E-2</v>
      </c>
      <c r="I1072" s="37">
        <v>45</v>
      </c>
      <c r="J1072" s="37">
        <v>5.7653322219848633</v>
      </c>
      <c r="K1072" s="37">
        <v>5663.69921875</v>
      </c>
      <c r="L1072" s="37">
        <v>98.600000000000009</v>
      </c>
      <c r="M1072" s="37">
        <v>114910.70635222862</v>
      </c>
      <c r="N1072" s="37">
        <v>20</v>
      </c>
      <c r="O1072" s="37">
        <v>5.4185997451663699E-2</v>
      </c>
    </row>
    <row r="1073" spans="2:15" x14ac:dyDescent="0.2">
      <c r="B1073" s="37">
        <v>45</v>
      </c>
      <c r="C1073" s="37">
        <v>5.7591204643249512</v>
      </c>
      <c r="D1073" s="37">
        <v>5664.55322265625</v>
      </c>
      <c r="E1073" s="37">
        <v>98.7</v>
      </c>
      <c r="F1073" s="37">
        <v>114927.86887446263</v>
      </c>
      <c r="G1073" s="37">
        <v>20</v>
      </c>
      <c r="H1073" s="37">
        <v>5.4194071229456381E-2</v>
      </c>
      <c r="I1073" s="37">
        <v>45</v>
      </c>
      <c r="J1073" s="37">
        <v>5.7591204643249512</v>
      </c>
      <c r="K1073" s="37">
        <v>5664.55322265625</v>
      </c>
      <c r="L1073" s="37">
        <v>98.7</v>
      </c>
      <c r="M1073" s="37">
        <v>114927.86887490533</v>
      </c>
      <c r="N1073" s="37">
        <v>20</v>
      </c>
      <c r="O1073" s="37">
        <v>5.4194071249649117E-2</v>
      </c>
    </row>
    <row r="1074" spans="2:15" x14ac:dyDescent="0.2">
      <c r="B1074" s="37">
        <v>45</v>
      </c>
      <c r="C1074" s="37">
        <v>5.7529158592224121</v>
      </c>
      <c r="D1074" s="37">
        <v>5665.421875</v>
      </c>
      <c r="E1074" s="37">
        <v>98.800000000000011</v>
      </c>
      <c r="F1074" s="37">
        <v>114945.34612020054</v>
      </c>
      <c r="G1074" s="37">
        <v>20</v>
      </c>
      <c r="H1074" s="37">
        <v>5.4202300562525174E-2</v>
      </c>
      <c r="I1074" s="37">
        <v>45</v>
      </c>
      <c r="J1074" s="37">
        <v>5.7529158592224121</v>
      </c>
      <c r="K1074" s="37">
        <v>5665.421875</v>
      </c>
      <c r="L1074" s="37">
        <v>98.800000000000011</v>
      </c>
      <c r="M1074" s="37">
        <v>114945.34612064336</v>
      </c>
      <c r="N1074" s="37">
        <v>20</v>
      </c>
      <c r="O1074" s="37">
        <v>5.4202300582720991E-2</v>
      </c>
    </row>
    <row r="1075" spans="2:15" x14ac:dyDescent="0.2">
      <c r="B1075" s="37">
        <v>45</v>
      </c>
      <c r="C1075" s="37">
        <v>5.7467169761657715</v>
      </c>
      <c r="D1075" s="37">
        <v>5666.30517578125</v>
      </c>
      <c r="E1075" s="37">
        <v>98.9</v>
      </c>
      <c r="F1075" s="37">
        <v>114963.15343351866</v>
      </c>
      <c r="G1075" s="37">
        <v>20</v>
      </c>
      <c r="H1075" s="37">
        <v>5.4210685598487837E-2</v>
      </c>
      <c r="I1075" s="37">
        <v>45</v>
      </c>
      <c r="J1075" s="37">
        <v>5.7467169761657715</v>
      </c>
      <c r="K1075" s="37">
        <v>5666.30517578125</v>
      </c>
      <c r="L1075" s="37">
        <v>98.9</v>
      </c>
      <c r="M1075" s="37">
        <v>114963.15343396134</v>
      </c>
      <c r="N1075" s="37">
        <v>20</v>
      </c>
      <c r="O1075" s="37">
        <v>5.4210685618686708E-2</v>
      </c>
    </row>
    <row r="1076" spans="2:15" x14ac:dyDescent="0.2">
      <c r="B1076" s="37">
        <v>45</v>
      </c>
      <c r="C1076" s="37">
        <v>5.7405200004577637</v>
      </c>
      <c r="D1076" s="37">
        <v>5667.2001953125</v>
      </c>
      <c r="E1076" s="37">
        <v>99</v>
      </c>
      <c r="F1076" s="37">
        <v>114981.12608987211</v>
      </c>
      <c r="G1076" s="37">
        <v>20</v>
      </c>
      <c r="H1076" s="37">
        <v>5.4219148623230316E-2</v>
      </c>
      <c r="I1076" s="37">
        <v>45</v>
      </c>
      <c r="J1076" s="37">
        <v>5.7405200004577637</v>
      </c>
      <c r="K1076" s="37">
        <v>5667.2001953125</v>
      </c>
      <c r="L1076" s="37">
        <v>99</v>
      </c>
      <c r="M1076" s="37">
        <v>114981.12609031491</v>
      </c>
      <c r="N1076" s="37">
        <v>20</v>
      </c>
      <c r="O1076" s="37">
        <v>5.421914864343233E-2</v>
      </c>
    </row>
    <row r="1077" spans="2:15" x14ac:dyDescent="0.2">
      <c r="B1077" s="37">
        <v>45</v>
      </c>
      <c r="C1077" s="37">
        <v>5.7343220710754395</v>
      </c>
      <c r="D1077" s="37">
        <v>5668.103515625</v>
      </c>
      <c r="E1077" s="37">
        <v>99.100000000000009</v>
      </c>
      <c r="F1077" s="37">
        <v>114892.17276719738</v>
      </c>
      <c r="G1077" s="37">
        <v>20</v>
      </c>
      <c r="H1077" s="37">
        <v>5.4177174845225357E-2</v>
      </c>
      <c r="I1077" s="37">
        <v>45</v>
      </c>
      <c r="J1077" s="37">
        <v>5.7343220710754395</v>
      </c>
      <c r="K1077" s="37">
        <v>5668.103515625</v>
      </c>
      <c r="L1077" s="37">
        <v>99.100000000000009</v>
      </c>
      <c r="M1077" s="37">
        <v>114892.17276767954</v>
      </c>
      <c r="N1077" s="37">
        <v>20</v>
      </c>
      <c r="O1077" s="37">
        <v>5.4177174865430458E-2</v>
      </c>
    </row>
    <row r="1078" spans="2:15" x14ac:dyDescent="0.2">
      <c r="B1078" s="37">
        <v>45</v>
      </c>
      <c r="C1078" s="37">
        <v>5.7281184196472168</v>
      </c>
      <c r="D1078" s="37">
        <v>5669.0078125</v>
      </c>
      <c r="E1078" s="37">
        <v>99.2</v>
      </c>
      <c r="F1078" s="37">
        <v>115017.49536167715</v>
      </c>
      <c r="G1078" s="37">
        <v>20</v>
      </c>
      <c r="H1078" s="37">
        <v>5.4236274652752207E-2</v>
      </c>
      <c r="I1078" s="37">
        <v>45</v>
      </c>
      <c r="J1078" s="37">
        <v>5.7281184196472168</v>
      </c>
      <c r="K1078" s="37">
        <v>5669.0078125</v>
      </c>
      <c r="L1078" s="37">
        <v>99.2</v>
      </c>
      <c r="M1078" s="37">
        <v>115017.49536211984</v>
      </c>
      <c r="N1078" s="37">
        <v>20</v>
      </c>
      <c r="O1078" s="37">
        <v>5.423627467296048E-2</v>
      </c>
    </row>
    <row r="1079" spans="2:15" x14ac:dyDescent="0.2">
      <c r="B1079" s="37">
        <v>45</v>
      </c>
      <c r="C1079" s="37">
        <v>5.7219042778015137</v>
      </c>
      <c r="D1079" s="37">
        <v>5669.90625</v>
      </c>
      <c r="E1079" s="37">
        <v>99.300000000000011</v>
      </c>
      <c r="F1079" s="37">
        <v>114928.47949914911</v>
      </c>
      <c r="G1079" s="37">
        <v>20</v>
      </c>
      <c r="H1079" s="37">
        <v>5.4194271329960103E-2</v>
      </c>
      <c r="I1079" s="37">
        <v>45</v>
      </c>
      <c r="J1079" s="37">
        <v>5.7219042778015137</v>
      </c>
      <c r="K1079" s="37">
        <v>5669.90625</v>
      </c>
      <c r="L1079" s="37">
        <v>99.300000000000011</v>
      </c>
      <c r="M1079" s="37">
        <v>114928.47949963131</v>
      </c>
      <c r="N1079" s="37">
        <v>20</v>
      </c>
      <c r="O1079" s="37">
        <v>5.419427135017154E-2</v>
      </c>
    </row>
    <row r="1080" spans="2:15" x14ac:dyDescent="0.2">
      <c r="B1080" s="37">
        <v>45</v>
      </c>
      <c r="C1080" s="37">
        <v>5.7156758308410645</v>
      </c>
      <c r="D1080" s="37">
        <v>5670.79345703125</v>
      </c>
      <c r="E1080" s="37">
        <v>99.4</v>
      </c>
      <c r="F1080" s="37">
        <v>115053.42267153418</v>
      </c>
      <c r="G1080" s="37">
        <v>20</v>
      </c>
      <c r="H1080" s="37">
        <v>5.4253192105192541E-2</v>
      </c>
      <c r="I1080" s="37">
        <v>45</v>
      </c>
      <c r="J1080" s="37">
        <v>5.7156758308410645</v>
      </c>
      <c r="K1080" s="37">
        <v>5670.79345703125</v>
      </c>
      <c r="L1080" s="37">
        <v>99.4</v>
      </c>
      <c r="M1080" s="37">
        <v>115053.42267197695</v>
      </c>
      <c r="N1080" s="37">
        <v>20</v>
      </c>
      <c r="O1080" s="37">
        <v>5.4253192125407107E-2</v>
      </c>
    </row>
    <row r="1081" spans="2:15" x14ac:dyDescent="0.2">
      <c r="B1081" s="37">
        <v>45</v>
      </c>
      <c r="C1081" s="37">
        <v>5.7094311714172363</v>
      </c>
      <c r="D1081" s="37">
        <v>5671.66796875</v>
      </c>
      <c r="E1081" s="37">
        <v>99.5</v>
      </c>
      <c r="F1081" s="37">
        <v>115071.05340219307</v>
      </c>
      <c r="G1081" s="37">
        <v>20</v>
      </c>
      <c r="H1081" s="37">
        <v>5.426149373959948E-2</v>
      </c>
      <c r="I1081" s="37">
        <v>45</v>
      </c>
      <c r="J1081" s="37">
        <v>5.7094311714172363</v>
      </c>
      <c r="K1081" s="37">
        <v>5671.66796875</v>
      </c>
      <c r="L1081" s="37">
        <v>99.5</v>
      </c>
      <c r="M1081" s="37">
        <v>115071.05340263585</v>
      </c>
      <c r="N1081" s="37">
        <v>20</v>
      </c>
      <c r="O1081" s="37">
        <v>5.4261493759817106E-2</v>
      </c>
    </row>
    <row r="1082" spans="2:15" x14ac:dyDescent="0.2">
      <c r="B1082" s="37">
        <v>45</v>
      </c>
      <c r="C1082" s="37">
        <v>5.7031674385070801</v>
      </c>
      <c r="D1082" s="37">
        <v>5672.5283203125</v>
      </c>
      <c r="E1082" s="37">
        <v>99.600000000000009</v>
      </c>
      <c r="F1082" s="37">
        <v>114981.23602094685</v>
      </c>
      <c r="G1082" s="37">
        <v>20</v>
      </c>
      <c r="H1082" s="37">
        <v>5.4219112232016163E-2</v>
      </c>
      <c r="I1082" s="37">
        <v>45</v>
      </c>
      <c r="J1082" s="37">
        <v>5.7031674385070801</v>
      </c>
      <c r="K1082" s="37">
        <v>5672.5283203125</v>
      </c>
      <c r="L1082" s="37">
        <v>99.600000000000009</v>
      </c>
      <c r="M1082" s="37">
        <v>114981.23602142899</v>
      </c>
      <c r="N1082" s="37">
        <v>20</v>
      </c>
      <c r="O1082" s="37">
        <v>5.4219112252236752E-2</v>
      </c>
    </row>
    <row r="1083" spans="2:15" x14ac:dyDescent="0.2">
      <c r="B1083" s="37">
        <v>45</v>
      </c>
      <c r="C1083" s="37">
        <v>5.6968851089477539</v>
      </c>
      <c r="D1083" s="37">
        <v>5673.3759765625</v>
      </c>
      <c r="E1083" s="37">
        <v>99.7</v>
      </c>
      <c r="F1083" s="37">
        <v>114998.291057515</v>
      </c>
      <c r="G1083" s="37">
        <v>20</v>
      </c>
      <c r="H1083" s="37">
        <v>5.4227142222520154E-2</v>
      </c>
      <c r="I1083" s="37">
        <v>45</v>
      </c>
      <c r="J1083" s="37">
        <v>5.6968851089477539</v>
      </c>
      <c r="K1083" s="37">
        <v>5673.3759765625</v>
      </c>
      <c r="L1083" s="37">
        <v>99.7</v>
      </c>
      <c r="M1083" s="37">
        <v>114998.29105799722</v>
      </c>
      <c r="N1083" s="37">
        <v>20</v>
      </c>
      <c r="O1083" s="37">
        <v>5.4227142242743706E-2</v>
      </c>
    </row>
    <row r="1084" spans="2:15" x14ac:dyDescent="0.2">
      <c r="B1084" s="37">
        <v>45</v>
      </c>
      <c r="C1084" s="37">
        <v>5.6905856132507324</v>
      </c>
      <c r="D1084" s="37">
        <v>5674.21142578125</v>
      </c>
      <c r="E1084" s="37">
        <v>99.800000000000011</v>
      </c>
      <c r="F1084" s="37">
        <v>115068.60305751688</v>
      </c>
      <c r="G1084" s="37">
        <v>20</v>
      </c>
      <c r="H1084" s="37">
        <v>5.4260297010858993E-2</v>
      </c>
      <c r="I1084" s="37">
        <v>45</v>
      </c>
      <c r="J1084" s="37">
        <v>5.6905856132507324</v>
      </c>
      <c r="K1084" s="37">
        <v>5674.21142578125</v>
      </c>
      <c r="L1084" s="37">
        <v>99.800000000000011</v>
      </c>
      <c r="M1084" s="37">
        <v>115068.60305797932</v>
      </c>
      <c r="N1084" s="37">
        <v>20</v>
      </c>
      <c r="O1084" s="37">
        <v>5.4260297031085453E-2</v>
      </c>
    </row>
    <row r="1085" spans="2:15" x14ac:dyDescent="0.2">
      <c r="B1085" s="37">
        <v>45</v>
      </c>
      <c r="C1085" s="37">
        <v>5.6842703819274902</v>
      </c>
      <c r="D1085" s="37">
        <v>5675.03662109375</v>
      </c>
      <c r="E1085" s="37">
        <v>99.9</v>
      </c>
      <c r="F1085" s="37">
        <v>115138.7596699664</v>
      </c>
      <c r="G1085" s="37">
        <v>20</v>
      </c>
      <c r="H1085" s="37">
        <v>5.4293371226713044E-2</v>
      </c>
      <c r="I1085" s="37">
        <v>45</v>
      </c>
      <c r="J1085" s="37">
        <v>5.6842703819274902</v>
      </c>
      <c r="K1085" s="37">
        <v>5675.03662109375</v>
      </c>
      <c r="L1085" s="37">
        <v>99.9</v>
      </c>
      <c r="M1085" s="37">
        <v>115138.7596704091</v>
      </c>
      <c r="N1085" s="37">
        <v>20</v>
      </c>
      <c r="O1085" s="37">
        <v>5.4293371246942397E-2</v>
      </c>
    </row>
    <row r="1086" spans="2:15" x14ac:dyDescent="0.2">
      <c r="B1086" s="37">
        <v>45</v>
      </c>
      <c r="C1086" s="37">
        <v>5.6779441833496094</v>
      </c>
      <c r="D1086" s="37">
        <v>5675.8544921875</v>
      </c>
      <c r="E1086" s="37">
        <v>100</v>
      </c>
      <c r="F1086" s="37">
        <v>115101.68342050091</v>
      </c>
      <c r="G1086" s="37">
        <v>20</v>
      </c>
      <c r="H1086" s="37">
        <v>5.4275877759407481E-2</v>
      </c>
      <c r="I1086" s="37">
        <v>45</v>
      </c>
      <c r="J1086" s="37">
        <v>5.6779441833496094</v>
      </c>
      <c r="K1086" s="37">
        <v>5675.8544921875</v>
      </c>
      <c r="L1086" s="37">
        <v>100</v>
      </c>
      <c r="M1086" s="37">
        <v>115101.68342096329</v>
      </c>
      <c r="N1086" s="37">
        <v>20</v>
      </c>
      <c r="O1086" s="37">
        <v>5.4275877779639659E-2</v>
      </c>
    </row>
    <row r="1087" spans="2:15" x14ac:dyDescent="0.2">
      <c r="B1087" s="37">
        <v>45.014286041259766</v>
      </c>
      <c r="C1087" s="37">
        <v>5.6716833114624023</v>
      </c>
      <c r="D1087" s="37">
        <v>5677.70166015625</v>
      </c>
      <c r="E1087" s="37">
        <v>100.10000000000001</v>
      </c>
      <c r="F1087" s="37">
        <v>115567.62156847665</v>
      </c>
      <c r="G1087" s="37">
        <v>20.014286041259766</v>
      </c>
      <c r="H1087" s="37">
        <v>5.449563845623201E-2</v>
      </c>
      <c r="I1087" s="37">
        <v>45.014286041259766</v>
      </c>
      <c r="J1087" s="37">
        <v>5.6716833114624023</v>
      </c>
      <c r="K1087" s="37">
        <v>5677.70166015625</v>
      </c>
      <c r="L1087" s="37">
        <v>100.10000000000001</v>
      </c>
      <c r="M1087" s="37">
        <v>115567.62156878097</v>
      </c>
      <c r="N1087" s="37">
        <v>20.014286041259766</v>
      </c>
      <c r="O1087" s="37">
        <v>5.4495638476470661E-2</v>
      </c>
    </row>
    <row r="1088" spans="2:15" x14ac:dyDescent="0.2">
      <c r="B1088" s="37">
        <v>45.034286499023438</v>
      </c>
      <c r="C1088" s="37">
        <v>5.6656146049499512</v>
      </c>
      <c r="D1088" s="37">
        <v>5680.67822265625</v>
      </c>
      <c r="E1088" s="37">
        <v>100.2</v>
      </c>
      <c r="F1088" s="37">
        <v>116753.01253907733</v>
      </c>
      <c r="G1088" s="37">
        <v>20.034286499023438</v>
      </c>
      <c r="H1088" s="37">
        <v>5.5054767233304068E-2</v>
      </c>
      <c r="I1088" s="37">
        <v>45.034286499023438</v>
      </c>
      <c r="J1088" s="37">
        <v>5.6656146049499512</v>
      </c>
      <c r="K1088" s="37">
        <v>5680.67822265625</v>
      </c>
      <c r="L1088" s="37">
        <v>100.2</v>
      </c>
      <c r="M1088" s="37">
        <v>116753.01253896633</v>
      </c>
      <c r="N1088" s="37">
        <v>20.034286499023438</v>
      </c>
      <c r="O1088" s="37">
        <v>5.5054767253553016E-2</v>
      </c>
    </row>
    <row r="1089" spans="2:15" x14ac:dyDescent="0.2">
      <c r="B1089" s="37">
        <v>45.054286956787109</v>
      </c>
      <c r="C1089" s="37">
        <v>5.6598196029663086</v>
      </c>
      <c r="D1089" s="37">
        <v>5684.03515625</v>
      </c>
      <c r="E1089" s="37">
        <v>100.30000000000001</v>
      </c>
      <c r="F1089" s="37">
        <v>117677.94414413824</v>
      </c>
      <c r="G1089" s="37">
        <v>20.054285049438477</v>
      </c>
      <c r="H1089" s="37">
        <v>5.5491016907806584E-2</v>
      </c>
      <c r="I1089" s="37">
        <v>45.054286956787109</v>
      </c>
      <c r="J1089" s="37">
        <v>5.6598196029663086</v>
      </c>
      <c r="K1089" s="37">
        <v>5684.03515625</v>
      </c>
      <c r="L1089" s="37">
        <v>100.30000000000001</v>
      </c>
      <c r="M1089" s="37">
        <v>117677.94414371101</v>
      </c>
      <c r="N1089" s="37">
        <v>20.054285049438477</v>
      </c>
      <c r="O1089" s="37">
        <v>5.5491016928067252E-2</v>
      </c>
    </row>
    <row r="1090" spans="2:15" x14ac:dyDescent="0.2">
      <c r="B1090" s="37">
        <v>45.074287414550781</v>
      </c>
      <c r="C1090" s="37">
        <v>5.654296875</v>
      </c>
      <c r="D1090" s="37">
        <v>5687.21240234375</v>
      </c>
      <c r="E1090" s="37">
        <v>100.4</v>
      </c>
      <c r="F1090" s="37">
        <v>116991.66249852888</v>
      </c>
      <c r="G1090" s="37">
        <v>20.074285507202148</v>
      </c>
      <c r="H1090" s="37">
        <v>5.5167229001784765E-2</v>
      </c>
      <c r="I1090" s="37">
        <v>45.074287414550781</v>
      </c>
      <c r="J1090" s="37">
        <v>5.654296875</v>
      </c>
      <c r="K1090" s="37">
        <v>5687.21240234375</v>
      </c>
      <c r="L1090" s="37">
        <v>100.4</v>
      </c>
      <c r="M1090" s="37">
        <v>116991.6624983785</v>
      </c>
      <c r="N1090" s="37">
        <v>20.074285507202148</v>
      </c>
      <c r="O1090" s="37">
        <v>5.5167229022056667E-2</v>
      </c>
    </row>
    <row r="1091" spans="2:15" x14ac:dyDescent="0.2">
      <c r="B1091" s="37">
        <v>45.094284057617188</v>
      </c>
      <c r="C1091" s="37">
        <v>5.6490025520324707</v>
      </c>
      <c r="D1091" s="37">
        <v>5690.01318359375</v>
      </c>
      <c r="E1091" s="37">
        <v>100.5</v>
      </c>
      <c r="F1091" s="37">
        <v>115011.67668393883</v>
      </c>
      <c r="G1091" s="37">
        <v>20.09428596496582</v>
      </c>
      <c r="H1091" s="37">
        <v>5.4233182908730498E-2</v>
      </c>
      <c r="I1091" s="37">
        <v>45.094284057617188</v>
      </c>
      <c r="J1091" s="37">
        <v>5.6490025520324707</v>
      </c>
      <c r="K1091" s="37">
        <v>5690.01318359375</v>
      </c>
      <c r="L1091" s="37">
        <v>100.5</v>
      </c>
      <c r="M1091" s="37">
        <v>115011.67668453958</v>
      </c>
      <c r="N1091" s="37">
        <v>20.09428596496582</v>
      </c>
      <c r="O1091" s="37">
        <v>5.4233182929012351E-2</v>
      </c>
    </row>
    <row r="1092" spans="2:15" x14ac:dyDescent="0.2">
      <c r="B1092" s="37">
        <v>45.114284515380859</v>
      </c>
      <c r="C1092" s="37">
        <v>5.6439027786254883</v>
      </c>
      <c r="D1092" s="37">
        <v>5692.56689453125</v>
      </c>
      <c r="E1092" s="37">
        <v>100.60000000000001</v>
      </c>
      <c r="F1092" s="37">
        <v>116470.05830840082</v>
      </c>
      <c r="G1092" s="37">
        <v>20.114286422729492</v>
      </c>
      <c r="H1092" s="37">
        <v>5.4921054069705641E-2</v>
      </c>
      <c r="I1092" s="37">
        <v>45.114284515380859</v>
      </c>
      <c r="J1092" s="37">
        <v>5.6439027786254883</v>
      </c>
      <c r="K1092" s="37">
        <v>5692.56689453125</v>
      </c>
      <c r="L1092" s="37">
        <v>100.60000000000001</v>
      </c>
      <c r="M1092" s="37">
        <v>116470.0583068897</v>
      </c>
      <c r="N1092" s="37">
        <v>20.114286422729492</v>
      </c>
      <c r="O1092" s="37">
        <v>5.4921054089245011E-2</v>
      </c>
    </row>
    <row r="1093" spans="2:15" x14ac:dyDescent="0.2">
      <c r="B1093" s="37">
        <v>45.134284973144531</v>
      </c>
      <c r="C1093" s="37">
        <v>5.6389932632446289</v>
      </c>
      <c r="D1093" s="37">
        <v>5695.1708984375</v>
      </c>
      <c r="E1093" s="37">
        <v>100.7</v>
      </c>
      <c r="F1093" s="37">
        <v>118558.83648384661</v>
      </c>
      <c r="G1093" s="37">
        <v>20.134284973144531</v>
      </c>
      <c r="H1093" s="37">
        <v>5.5906262036564791E-2</v>
      </c>
      <c r="I1093" s="37">
        <v>45.134284973144531</v>
      </c>
      <c r="J1093" s="37">
        <v>5.6389932632446289</v>
      </c>
      <c r="K1093" s="37">
        <v>5695.1708984375</v>
      </c>
      <c r="L1093" s="37">
        <v>100.7</v>
      </c>
      <c r="M1093" s="37">
        <v>118558.83648158429</v>
      </c>
      <c r="N1093" s="37">
        <v>20.134284973144531</v>
      </c>
      <c r="O1093" s="37">
        <v>5.5906262056113126E-2</v>
      </c>
    </row>
    <row r="1094" spans="2:15" x14ac:dyDescent="0.2">
      <c r="B1094" s="37">
        <v>45.154285430908203</v>
      </c>
      <c r="C1094" s="37">
        <v>5.6342854499816895</v>
      </c>
      <c r="D1094" s="37">
        <v>5698.0244140625</v>
      </c>
      <c r="E1094" s="37">
        <v>100.80000000000001</v>
      </c>
      <c r="F1094" s="37">
        <v>119848.83868583305</v>
      </c>
      <c r="G1094" s="37">
        <v>20.154285430908203</v>
      </c>
      <c r="H1094" s="37">
        <v>5.6514714907101117E-2</v>
      </c>
      <c r="I1094" s="37">
        <v>45.154285430908203</v>
      </c>
      <c r="J1094" s="37">
        <v>5.6342854499816895</v>
      </c>
      <c r="K1094" s="37">
        <v>5698.0244140625</v>
      </c>
      <c r="L1094" s="37">
        <v>100.80000000000001</v>
      </c>
      <c r="M1094" s="37">
        <v>119848.83868311587</v>
      </c>
      <c r="N1094" s="37">
        <v>20.154285430908203</v>
      </c>
      <c r="O1094" s="37">
        <v>5.6514714926659299E-2</v>
      </c>
    </row>
    <row r="1095" spans="2:15" x14ac:dyDescent="0.2">
      <c r="B1095" s="37">
        <v>45.174285888671875</v>
      </c>
      <c r="C1095" s="37">
        <v>5.6297831535339355</v>
      </c>
      <c r="D1095" s="37">
        <v>5701.16943359375</v>
      </c>
      <c r="E1095" s="37">
        <v>100.9</v>
      </c>
      <c r="F1095" s="37">
        <v>120715.97150115605</v>
      </c>
      <c r="G1095" s="37">
        <v>20.174285888671875</v>
      </c>
      <c r="H1095" s="37">
        <v>5.6923676981853272E-2</v>
      </c>
      <c r="I1095" s="37">
        <v>45.174285888671875</v>
      </c>
      <c r="J1095" s="37">
        <v>5.6297831535339355</v>
      </c>
      <c r="K1095" s="37">
        <v>5701.16943359375</v>
      </c>
      <c r="L1095" s="37">
        <v>100.9</v>
      </c>
      <c r="M1095" s="37">
        <v>120715.97149814229</v>
      </c>
      <c r="N1095" s="37">
        <v>20.174285888671875</v>
      </c>
      <c r="O1095" s="37">
        <v>5.6923677001422368E-2</v>
      </c>
    </row>
    <row r="1096" spans="2:15" x14ac:dyDescent="0.2">
      <c r="B1096" s="37">
        <v>45.194286346435547</v>
      </c>
      <c r="C1096" s="37">
        <v>5.6254725456237793</v>
      </c>
      <c r="D1096" s="37">
        <v>5704.60302734375</v>
      </c>
      <c r="E1096" s="37">
        <v>101</v>
      </c>
      <c r="F1096" s="37">
        <v>121160.17809917363</v>
      </c>
      <c r="G1096" s="37">
        <v>20.194286346435547</v>
      </c>
      <c r="H1096" s="37">
        <v>5.7133164737488779E-2</v>
      </c>
      <c r="I1096" s="37">
        <v>45.194286346435547</v>
      </c>
      <c r="J1096" s="37">
        <v>5.6254725456237793</v>
      </c>
      <c r="K1096" s="37">
        <v>5704.60302734375</v>
      </c>
      <c r="L1096" s="37">
        <v>101</v>
      </c>
      <c r="M1096" s="37">
        <v>121160.17809602131</v>
      </c>
      <c r="N1096" s="37">
        <v>20.194286346435547</v>
      </c>
      <c r="O1096" s="37">
        <v>5.7133164757069824E-2</v>
      </c>
    </row>
    <row r="1097" spans="2:15" x14ac:dyDescent="0.2">
      <c r="B1097" s="37">
        <v>45.214286804199219</v>
      </c>
      <c r="C1097" s="37">
        <v>5.6213183403015137</v>
      </c>
      <c r="D1097" s="37">
        <v>5708.2373046875</v>
      </c>
      <c r="E1097" s="37">
        <v>101.10000000000001</v>
      </c>
      <c r="F1097" s="37">
        <v>121447.65243005224</v>
      </c>
      <c r="G1097" s="37">
        <v>20.214284896850586</v>
      </c>
      <c r="H1097" s="37">
        <v>5.7268732712693581E-2</v>
      </c>
      <c r="I1097" s="37">
        <v>45.214286804199219</v>
      </c>
      <c r="J1097" s="37">
        <v>5.6213183403015137</v>
      </c>
      <c r="K1097" s="37">
        <v>5708.2373046875</v>
      </c>
      <c r="L1097" s="37">
        <v>101.10000000000001</v>
      </c>
      <c r="M1097" s="37">
        <v>121447.62294486941</v>
      </c>
      <c r="N1097" s="37">
        <v>20.214284896850586</v>
      </c>
      <c r="O1097" s="37">
        <v>5.7268718832284279E-2</v>
      </c>
    </row>
    <row r="1098" spans="2:15" x14ac:dyDescent="0.2">
      <c r="B1098" s="37">
        <v>45.234287261962891</v>
      </c>
      <c r="C1098" s="37">
        <v>5.6172761917114258</v>
      </c>
      <c r="D1098" s="37">
        <v>5711.830078125</v>
      </c>
      <c r="E1098" s="37">
        <v>101.2</v>
      </c>
      <c r="F1098" s="37">
        <v>121466.1893169619</v>
      </c>
      <c r="G1098" s="37">
        <v>20.234285354614258</v>
      </c>
      <c r="H1098" s="37">
        <v>5.7277478588542464E-2</v>
      </c>
      <c r="I1098" s="37">
        <v>45.234287261962891</v>
      </c>
      <c r="J1098" s="37">
        <v>5.6172761917114258</v>
      </c>
      <c r="K1098" s="37">
        <v>5711.830078125</v>
      </c>
      <c r="L1098" s="37">
        <v>101.2</v>
      </c>
      <c r="M1098" s="37">
        <v>121466.18931375048</v>
      </c>
      <c r="N1098" s="37">
        <v>20.234285354614258</v>
      </c>
      <c r="O1098" s="37">
        <v>5.7277478608148857E-2</v>
      </c>
    </row>
    <row r="1099" spans="2:15" x14ac:dyDescent="0.2">
      <c r="B1099" s="37">
        <v>45.254283905029297</v>
      </c>
      <c r="C1099" s="37">
        <v>5.613309383392334</v>
      </c>
      <c r="D1099" s="37">
        <v>5715.12646484375</v>
      </c>
      <c r="E1099" s="37">
        <v>101.30000000000001</v>
      </c>
      <c r="F1099" s="37">
        <v>121264.56740287259</v>
      </c>
      <c r="G1099" s="37">
        <v>20.25428581237793</v>
      </c>
      <c r="H1099" s="37">
        <v>5.7182326511760265E-2</v>
      </c>
      <c r="I1099" s="37">
        <v>45.254283905029297</v>
      </c>
      <c r="J1099" s="37">
        <v>5.6133098602294922</v>
      </c>
      <c r="K1099" s="37">
        <v>5715.12646484375</v>
      </c>
      <c r="L1099" s="37">
        <v>101.30000000000001</v>
      </c>
      <c r="M1099" s="37">
        <v>121264.56739975981</v>
      </c>
      <c r="N1099" s="37">
        <v>20.25428581237793</v>
      </c>
      <c r="O1099" s="37">
        <v>5.7182326531378107E-2</v>
      </c>
    </row>
    <row r="1100" spans="2:15" x14ac:dyDescent="0.2">
      <c r="B1100" s="37">
        <v>45.274284362792969</v>
      </c>
      <c r="C1100" s="37">
        <v>5.6094088554382324</v>
      </c>
      <c r="D1100" s="37">
        <v>5718.06884765625</v>
      </c>
      <c r="E1100" s="37">
        <v>101.4</v>
      </c>
      <c r="F1100" s="37">
        <v>120894.92236226329</v>
      </c>
      <c r="G1100" s="37">
        <v>20.274286270141602</v>
      </c>
      <c r="H1100" s="37">
        <v>5.7007979041001647E-2</v>
      </c>
      <c r="I1100" s="37">
        <v>45.274284362792969</v>
      </c>
      <c r="J1100" s="37">
        <v>5.6094088554382324</v>
      </c>
      <c r="K1100" s="37">
        <v>5718.06884765625</v>
      </c>
      <c r="L1100" s="37">
        <v>101.4</v>
      </c>
      <c r="M1100" s="37">
        <v>120894.92235930864</v>
      </c>
      <c r="N1100" s="37">
        <v>20.274286270141602</v>
      </c>
      <c r="O1100" s="37">
        <v>5.7007979060629793E-2</v>
      </c>
    </row>
    <row r="1101" spans="2:15" x14ac:dyDescent="0.2">
      <c r="B1101" s="37">
        <v>45.294284820556641</v>
      </c>
      <c r="C1101" s="37">
        <v>5.6055903434753418</v>
      </c>
      <c r="D1101" s="37">
        <v>5720.89501953125</v>
      </c>
      <c r="E1101" s="37">
        <v>101.5</v>
      </c>
      <c r="F1101" s="37">
        <v>120255.08450452877</v>
      </c>
      <c r="G1101" s="37">
        <v>20.294284820556641</v>
      </c>
      <c r="H1101" s="37">
        <v>5.6706168735991672E-2</v>
      </c>
      <c r="I1101" s="37">
        <v>45.294284820556641</v>
      </c>
      <c r="J1101" s="37">
        <v>5.6055903434753418</v>
      </c>
      <c r="K1101" s="37">
        <v>5720.89501953125</v>
      </c>
      <c r="L1101" s="37">
        <v>101.5</v>
      </c>
      <c r="M1101" s="37">
        <v>120255.08450183101</v>
      </c>
      <c r="N1101" s="37">
        <v>20.294284820556641</v>
      </c>
      <c r="O1101" s="37">
        <v>5.6706168755629685E-2</v>
      </c>
    </row>
    <row r="1102" spans="2:15" x14ac:dyDescent="0.2">
      <c r="B1102" s="37">
        <v>45.314285278320313</v>
      </c>
      <c r="C1102" s="37">
        <v>5.6018805503845215</v>
      </c>
      <c r="D1102" s="37">
        <v>5723.94384765625</v>
      </c>
      <c r="E1102" s="37">
        <v>101.60000000000001</v>
      </c>
      <c r="F1102" s="37">
        <v>119351.84238374184</v>
      </c>
      <c r="G1102" s="37">
        <v>20.314285278320313</v>
      </c>
      <c r="H1102" s="37">
        <v>5.6280122243673909E-2</v>
      </c>
      <c r="I1102" s="37">
        <v>45.314285278320313</v>
      </c>
      <c r="J1102" s="37">
        <v>5.6018805503845215</v>
      </c>
      <c r="K1102" s="37">
        <v>5723.94384765625</v>
      </c>
      <c r="L1102" s="37">
        <v>101.60000000000001</v>
      </c>
      <c r="M1102" s="37">
        <v>119351.84238139993</v>
      </c>
      <c r="N1102" s="37">
        <v>20.314285278320313</v>
      </c>
      <c r="O1102" s="37">
        <v>5.6280122263322643E-2</v>
      </c>
    </row>
    <row r="1103" spans="2:15" x14ac:dyDescent="0.2">
      <c r="B1103" s="37">
        <v>45.334285736083984</v>
      </c>
      <c r="C1103" s="37">
        <v>5.5982956886291504</v>
      </c>
      <c r="D1103" s="37">
        <v>5727.33447265625</v>
      </c>
      <c r="E1103" s="37">
        <v>101.7</v>
      </c>
      <c r="F1103" s="37">
        <v>118401.92843839063</v>
      </c>
      <c r="G1103" s="37">
        <v>20.334285736083984</v>
      </c>
      <c r="H1103" s="37">
        <v>5.5832024956235252E-2</v>
      </c>
      <c r="I1103" s="37">
        <v>45.334285736083984</v>
      </c>
      <c r="J1103" s="37">
        <v>5.5982956886291504</v>
      </c>
      <c r="K1103" s="37">
        <v>5727.33447265625</v>
      </c>
      <c r="L1103" s="37">
        <v>101.7</v>
      </c>
      <c r="M1103" s="37">
        <v>118401.92843642419</v>
      </c>
      <c r="N1103" s="37">
        <v>20.334285736083984</v>
      </c>
      <c r="O1103" s="37">
        <v>5.58320249758959E-2</v>
      </c>
    </row>
    <row r="1104" spans="2:15" x14ac:dyDescent="0.2">
      <c r="B1104" s="37">
        <v>45.354286193847656</v>
      </c>
      <c r="C1104" s="37">
        <v>5.5948338508605957</v>
      </c>
      <c r="D1104" s="37">
        <v>5730.86181640625</v>
      </c>
      <c r="E1104" s="37">
        <v>101.80000000000001</v>
      </c>
      <c r="F1104" s="37">
        <v>117186.8725659281</v>
      </c>
      <c r="G1104" s="37">
        <v>20.354286193847656</v>
      </c>
      <c r="H1104" s="37">
        <v>5.5258919294162351E-2</v>
      </c>
      <c r="I1104" s="37">
        <v>45.354286193847656</v>
      </c>
      <c r="J1104" s="37">
        <v>5.5948338508605957</v>
      </c>
      <c r="K1104" s="37">
        <v>5730.86181640625</v>
      </c>
      <c r="L1104" s="37">
        <v>101.80000000000001</v>
      </c>
      <c r="M1104" s="37">
        <v>117186.87256443602</v>
      </c>
      <c r="N1104" s="37">
        <v>20.354286193847656</v>
      </c>
      <c r="O1104" s="37">
        <v>5.5258919313835399E-2</v>
      </c>
    </row>
    <row r="1105" spans="2:15" x14ac:dyDescent="0.2">
      <c r="B1105" s="37">
        <v>45.374286651611328</v>
      </c>
      <c r="C1105" s="37">
        <v>5.5914883613586426</v>
      </c>
      <c r="D1105" s="37">
        <v>5734.22802734375</v>
      </c>
      <c r="E1105" s="37">
        <v>101.9</v>
      </c>
      <c r="F1105" s="37">
        <v>115861.43525977149</v>
      </c>
      <c r="G1105" s="37">
        <v>20.374286651611328</v>
      </c>
      <c r="H1105" s="37">
        <v>5.4633766215575391E-2</v>
      </c>
      <c r="I1105" s="37">
        <v>45.374286651611328</v>
      </c>
      <c r="J1105" s="37">
        <v>5.5914883613586426</v>
      </c>
      <c r="K1105" s="37">
        <v>5734.22802734375</v>
      </c>
      <c r="L1105" s="37">
        <v>101.9</v>
      </c>
      <c r="M1105" s="37">
        <v>115807.89603706612</v>
      </c>
      <c r="N1105" s="37">
        <v>20.374286651611328</v>
      </c>
      <c r="O1105" s="37">
        <v>5.460850114683681E-2</v>
      </c>
    </row>
    <row r="1106" spans="2:15" x14ac:dyDescent="0.2">
      <c r="B1106" s="37">
        <v>45.394287109375</v>
      </c>
      <c r="C1106" s="37">
        <v>5.588261604309082</v>
      </c>
      <c r="D1106" s="37">
        <v>5737.33251953125</v>
      </c>
      <c r="E1106" s="37">
        <v>102</v>
      </c>
      <c r="F1106" s="37">
        <v>116499.41920506266</v>
      </c>
      <c r="G1106" s="37">
        <v>20.394285202026367</v>
      </c>
      <c r="H1106" s="37">
        <v>5.4934725300024377E-2</v>
      </c>
      <c r="I1106" s="37">
        <v>45.394287109375</v>
      </c>
      <c r="J1106" s="37">
        <v>5.588261604309082</v>
      </c>
      <c r="K1106" s="37">
        <v>5737.33251953125</v>
      </c>
      <c r="L1106" s="37">
        <v>102</v>
      </c>
      <c r="M1106" s="37">
        <v>116499.41920546656</v>
      </c>
      <c r="N1106" s="37">
        <v>20.394285202026367</v>
      </c>
      <c r="O1106" s="37">
        <v>5.4934725320472125E-2</v>
      </c>
    </row>
    <row r="1107" spans="2:15" x14ac:dyDescent="0.2">
      <c r="B1107" s="37">
        <v>45.414287567138672</v>
      </c>
      <c r="C1107" s="37">
        <v>5.5851712226867676</v>
      </c>
      <c r="D1107" s="37">
        <v>5740.32666015625</v>
      </c>
      <c r="E1107" s="37">
        <v>102.10000000000001</v>
      </c>
      <c r="F1107" s="37">
        <v>118273.96307784115</v>
      </c>
      <c r="G1107" s="37">
        <v>20.414285659790039</v>
      </c>
      <c r="H1107" s="37">
        <v>5.5771807268255022E-2</v>
      </c>
      <c r="I1107" s="37">
        <v>45.414287567138672</v>
      </c>
      <c r="J1107" s="37">
        <v>5.5851712226867676</v>
      </c>
      <c r="K1107" s="37">
        <v>5740.32666015625</v>
      </c>
      <c r="L1107" s="37">
        <v>102.10000000000001</v>
      </c>
      <c r="M1107" s="37">
        <v>118273.96307761279</v>
      </c>
      <c r="N1107" s="37">
        <v>20.414285659790039</v>
      </c>
      <c r="O1107" s="37">
        <v>5.5771807288713157E-2</v>
      </c>
    </row>
    <row r="1108" spans="2:15" x14ac:dyDescent="0.2">
      <c r="B1108" s="37">
        <v>45.434284210205078</v>
      </c>
      <c r="C1108" s="37">
        <v>5.582237720489502</v>
      </c>
      <c r="D1108" s="37">
        <v>5743.44091796875</v>
      </c>
      <c r="E1108" s="37">
        <v>102.2</v>
      </c>
      <c r="F1108" s="37">
        <v>120050.84938083828</v>
      </c>
      <c r="G1108" s="37">
        <v>20.434286117553711</v>
      </c>
      <c r="H1108" s="37">
        <v>5.661000650992911E-2</v>
      </c>
      <c r="I1108" s="37">
        <v>45.434284210205078</v>
      </c>
      <c r="J1108" s="37">
        <v>5.582237720489502</v>
      </c>
      <c r="K1108" s="37">
        <v>5743.44091796875</v>
      </c>
      <c r="L1108" s="37">
        <v>102.2</v>
      </c>
      <c r="M1108" s="37">
        <v>120050.84937997766</v>
      </c>
      <c r="N1108" s="37">
        <v>20.434286117553711</v>
      </c>
      <c r="O1108" s="37">
        <v>5.6610006530398035E-2</v>
      </c>
    </row>
    <row r="1109" spans="2:15" x14ac:dyDescent="0.2">
      <c r="B1109" s="37">
        <v>45.45428466796875</v>
      </c>
      <c r="C1109" s="37">
        <v>5.5794687271118164</v>
      </c>
      <c r="D1109" s="37">
        <v>5746.8154296875</v>
      </c>
      <c r="E1109" s="37">
        <v>102.30000000000001</v>
      </c>
      <c r="F1109" s="37">
        <v>121940.11878252898</v>
      </c>
      <c r="G1109" s="37">
        <v>20.454286575317383</v>
      </c>
      <c r="H1109" s="37">
        <v>5.7501195723433915E-2</v>
      </c>
      <c r="I1109" s="37">
        <v>45.45428466796875</v>
      </c>
      <c r="J1109" s="37">
        <v>5.5794687271118164</v>
      </c>
      <c r="K1109" s="37">
        <v>5746.8154296875</v>
      </c>
      <c r="L1109" s="37">
        <v>102.30000000000001</v>
      </c>
      <c r="M1109" s="37">
        <v>121940.11878099665</v>
      </c>
      <c r="N1109" s="37">
        <v>20.454286575317383</v>
      </c>
      <c r="O1109" s="37">
        <v>5.7501195743914595E-2</v>
      </c>
    </row>
    <row r="1110" spans="2:15" x14ac:dyDescent="0.2">
      <c r="B1110" s="37">
        <v>45.474285125732422</v>
      </c>
      <c r="C1110" s="37">
        <v>5.576850414276123</v>
      </c>
      <c r="D1110" s="37">
        <v>5750.44580078125</v>
      </c>
      <c r="E1110" s="37">
        <v>102.4</v>
      </c>
      <c r="F1110" s="37">
        <v>123888.07244733091</v>
      </c>
      <c r="G1110" s="37">
        <v>20.474285125732422</v>
      </c>
      <c r="H1110" s="37">
        <v>5.8420056672806281E-2</v>
      </c>
      <c r="I1110" s="37">
        <v>45.474285125732422</v>
      </c>
      <c r="J1110" s="37">
        <v>5.576850414276123</v>
      </c>
      <c r="K1110" s="37">
        <v>5750.44580078125</v>
      </c>
      <c r="L1110" s="37">
        <v>102.4</v>
      </c>
      <c r="M1110" s="37">
        <v>123888.07244510707</v>
      </c>
      <c r="N1110" s="37">
        <v>20.474285125732422</v>
      </c>
      <c r="O1110" s="37">
        <v>5.8420056693299575E-2</v>
      </c>
    </row>
    <row r="1111" spans="2:15" x14ac:dyDescent="0.2">
      <c r="B1111" s="37">
        <v>45.494285583496094</v>
      </c>
      <c r="C1111" s="37">
        <v>5.5743446350097656</v>
      </c>
      <c r="D1111" s="37">
        <v>5754.19775390625</v>
      </c>
      <c r="E1111" s="37">
        <v>102.5</v>
      </c>
      <c r="F1111" s="37">
        <v>125784.79309023749</v>
      </c>
      <c r="G1111" s="37">
        <v>20.494285583496094</v>
      </c>
      <c r="H1111" s="37">
        <v>5.9314785478502663E-2</v>
      </c>
      <c r="I1111" s="37">
        <v>45.494285583496094</v>
      </c>
      <c r="J1111" s="37">
        <v>5.5743446350097656</v>
      </c>
      <c r="K1111" s="37">
        <v>5754.19775390625</v>
      </c>
      <c r="L1111" s="37">
        <v>102.5</v>
      </c>
      <c r="M1111" s="37">
        <v>125784.79308734197</v>
      </c>
      <c r="N1111" s="37">
        <v>20.494285583496094</v>
      </c>
      <c r="O1111" s="37">
        <v>5.9314785499008982E-2</v>
      </c>
    </row>
    <row r="1112" spans="2:15" x14ac:dyDescent="0.2">
      <c r="B1112" s="37">
        <v>45.514286041259766</v>
      </c>
      <c r="C1112" s="37">
        <v>5.5719003677368164</v>
      </c>
      <c r="D1112" s="37">
        <v>5757.8623046875</v>
      </c>
      <c r="E1112" s="37">
        <v>102.60000000000001</v>
      </c>
      <c r="F1112" s="37">
        <v>127679.8126229753</v>
      </c>
      <c r="G1112" s="37">
        <v>20.514286041259766</v>
      </c>
      <c r="H1112" s="37">
        <v>6.0208673714636562E-2</v>
      </c>
      <c r="I1112" s="37">
        <v>45.514286041259766</v>
      </c>
      <c r="J1112" s="37">
        <v>5.5719003677368164</v>
      </c>
      <c r="K1112" s="37">
        <v>5757.8623046875</v>
      </c>
      <c r="L1112" s="37">
        <v>102.60000000000001</v>
      </c>
      <c r="M1112" s="37">
        <v>127679.81261940803</v>
      </c>
      <c r="N1112" s="37">
        <v>20.514286041259766</v>
      </c>
      <c r="O1112" s="37">
        <v>6.0208673735155593E-2</v>
      </c>
    </row>
    <row r="1113" spans="2:15" x14ac:dyDescent="0.2">
      <c r="B1113" s="37">
        <v>45.534286499023438</v>
      </c>
      <c r="C1113" s="37">
        <v>5.5694680213928223</v>
      </c>
      <c r="D1113" s="37">
        <v>5761.265625</v>
      </c>
      <c r="E1113" s="37">
        <v>102.7</v>
      </c>
      <c r="F1113" s="37">
        <v>129569.5323402825</v>
      </c>
      <c r="G1113" s="37">
        <v>20.534286499023438</v>
      </c>
      <c r="H1113" s="37">
        <v>6.1100070246716862E-2</v>
      </c>
      <c r="I1113" s="37">
        <v>45.534286499023438</v>
      </c>
      <c r="J1113" s="37">
        <v>5.5694680213928223</v>
      </c>
      <c r="K1113" s="37">
        <v>5761.265625</v>
      </c>
      <c r="L1113" s="37">
        <v>102.7</v>
      </c>
      <c r="M1113" s="37">
        <v>129569.53233604348</v>
      </c>
      <c r="N1113" s="37">
        <v>20.534286499023438</v>
      </c>
      <c r="O1113" s="37">
        <v>6.1100070267247703E-2</v>
      </c>
    </row>
    <row r="1114" spans="2:15" x14ac:dyDescent="0.2">
      <c r="B1114" s="37">
        <v>45.554286956787109</v>
      </c>
      <c r="C1114" s="37">
        <v>5.567011833190918</v>
      </c>
      <c r="D1114" s="37">
        <v>5764.39111328125</v>
      </c>
      <c r="E1114" s="37">
        <v>102.80000000000001</v>
      </c>
      <c r="F1114" s="37">
        <v>131346.53798467739</v>
      </c>
      <c r="G1114" s="37">
        <v>20.554285049438477</v>
      </c>
      <c r="H1114" s="37">
        <v>6.1938286118547195E-2</v>
      </c>
      <c r="I1114" s="37">
        <v>45.554286956787109</v>
      </c>
      <c r="J1114" s="37">
        <v>5.567011833190918</v>
      </c>
      <c r="K1114" s="37">
        <v>5764.39111328125</v>
      </c>
      <c r="L1114" s="37">
        <v>102.80000000000001</v>
      </c>
      <c r="M1114" s="37">
        <v>131346.53797980616</v>
      </c>
      <c r="N1114" s="37">
        <v>20.554285049438477</v>
      </c>
      <c r="O1114" s="37">
        <v>6.1938286139088895E-2</v>
      </c>
    </row>
    <row r="1115" spans="2:15" x14ac:dyDescent="0.2">
      <c r="B1115" s="37">
        <v>45.574287414550781</v>
      </c>
      <c r="C1115" s="37">
        <v>5.5645098686218262</v>
      </c>
      <c r="D1115" s="37">
        <v>5767.38818359375</v>
      </c>
      <c r="E1115" s="37">
        <v>102.9</v>
      </c>
      <c r="F1115" s="37">
        <v>133120.97397620042</v>
      </c>
      <c r="G1115" s="37">
        <v>20.574285507202148</v>
      </c>
      <c r="H1115" s="37">
        <v>6.2775283818813643E-2</v>
      </c>
      <c r="I1115" s="37">
        <v>45.574287414550781</v>
      </c>
      <c r="J1115" s="37">
        <v>5.5645098686218262</v>
      </c>
      <c r="K1115" s="37">
        <v>5767.38818359375</v>
      </c>
      <c r="L1115" s="37">
        <v>102.9</v>
      </c>
      <c r="M1115" s="37">
        <v>133120.97397069694</v>
      </c>
      <c r="N1115" s="37">
        <v>20.574285507202148</v>
      </c>
      <c r="O1115" s="37">
        <v>6.2775283839365717E-2</v>
      </c>
    </row>
    <row r="1116" spans="2:15" x14ac:dyDescent="0.2">
      <c r="B1116" s="37">
        <v>45.594284057617188</v>
      </c>
      <c r="C1116" s="37">
        <v>5.5619468688964844</v>
      </c>
      <c r="D1116" s="37">
        <v>5770.4296875</v>
      </c>
      <c r="E1116" s="37">
        <v>103</v>
      </c>
      <c r="F1116" s="37">
        <v>134735.60297318845</v>
      </c>
      <c r="G1116" s="37">
        <v>20.59428596496582</v>
      </c>
      <c r="H1116" s="37">
        <v>6.3536895719718267E-2</v>
      </c>
      <c r="I1116" s="37">
        <v>45.594284057617188</v>
      </c>
      <c r="J1116" s="37">
        <v>5.5619468688964844</v>
      </c>
      <c r="K1116" s="37">
        <v>5770.4296875</v>
      </c>
      <c r="L1116" s="37">
        <v>103</v>
      </c>
      <c r="M1116" s="37">
        <v>134682.03407910655</v>
      </c>
      <c r="N1116" s="37">
        <v>20.59428596496582</v>
      </c>
      <c r="O1116" s="37">
        <v>6.351162731410176E-2</v>
      </c>
    </row>
    <row r="1117" spans="2:15" x14ac:dyDescent="0.2">
      <c r="B1117" s="37">
        <v>45.614284515380859</v>
      </c>
      <c r="C1117" s="37">
        <v>5.5593032836914062</v>
      </c>
      <c r="D1117" s="37">
        <v>5773.54296875</v>
      </c>
      <c r="E1117" s="37">
        <v>103.10000000000001</v>
      </c>
      <c r="F1117" s="37">
        <v>136190.99482524922</v>
      </c>
      <c r="G1117" s="37">
        <v>20.614286422729492</v>
      </c>
      <c r="H1117" s="37">
        <v>6.4223392115373854E-2</v>
      </c>
      <c r="I1117" s="37">
        <v>45.614284515380859</v>
      </c>
      <c r="J1117" s="37">
        <v>5.5593032836914062</v>
      </c>
      <c r="K1117" s="37">
        <v>5773.54296875</v>
      </c>
      <c r="L1117" s="37">
        <v>103.10000000000001</v>
      </c>
      <c r="M1117" s="37">
        <v>136190.994818659</v>
      </c>
      <c r="N1117" s="37">
        <v>20.614286422729492</v>
      </c>
      <c r="O1117" s="37">
        <v>6.4223392135947313E-2</v>
      </c>
    </row>
    <row r="1118" spans="2:15" x14ac:dyDescent="0.2">
      <c r="B1118" s="37">
        <v>45.634284973144531</v>
      </c>
      <c r="C1118" s="37">
        <v>5.5565586090087891</v>
      </c>
      <c r="D1118" s="37">
        <v>5776.5771484375</v>
      </c>
      <c r="E1118" s="37">
        <v>103.2</v>
      </c>
      <c r="F1118" s="37">
        <v>137484.10921227833</v>
      </c>
      <c r="G1118" s="37">
        <v>20.634284973144531</v>
      </c>
      <c r="H1118" s="37">
        <v>6.4833334897414149E-2</v>
      </c>
      <c r="I1118" s="37">
        <v>45.634284973144531</v>
      </c>
      <c r="J1118" s="37">
        <v>5.5565586090087891</v>
      </c>
      <c r="K1118" s="37">
        <v>5776.5771484375</v>
      </c>
      <c r="L1118" s="37">
        <v>103.2</v>
      </c>
      <c r="M1118" s="37">
        <v>137484.10920523369</v>
      </c>
      <c r="N1118" s="37">
        <v>20.634284973144531</v>
      </c>
      <c r="O1118" s="37">
        <v>6.4833334917998128E-2</v>
      </c>
    </row>
    <row r="1119" spans="2:15" x14ac:dyDescent="0.2">
      <c r="B1119" s="37">
        <v>45.654285430908203</v>
      </c>
      <c r="C1119" s="37">
        <v>5.5537004470825195</v>
      </c>
      <c r="D1119" s="37">
        <v>5779.33544921875</v>
      </c>
      <c r="E1119" s="37">
        <v>103.30000000000001</v>
      </c>
      <c r="F1119" s="37">
        <v>138718.10947022156</v>
      </c>
      <c r="G1119" s="37">
        <v>20.654285430908203</v>
      </c>
      <c r="H1119" s="37">
        <v>6.5415394653954601E-2</v>
      </c>
      <c r="I1119" s="37">
        <v>45.654285430908203</v>
      </c>
      <c r="J1119" s="37">
        <v>5.5537004470825195</v>
      </c>
      <c r="K1119" s="37">
        <v>5779.33544921875</v>
      </c>
      <c r="L1119" s="37">
        <v>103.30000000000001</v>
      </c>
      <c r="M1119" s="37">
        <v>138718.10946274223</v>
      </c>
      <c r="N1119" s="37">
        <v>20.654285430908203</v>
      </c>
      <c r="O1119" s="37">
        <v>6.5415394674548169E-2</v>
      </c>
    </row>
    <row r="1120" spans="2:15" x14ac:dyDescent="0.2">
      <c r="B1120" s="37">
        <v>45.674285888671875</v>
      </c>
      <c r="C1120" s="37">
        <v>5.5507373809814453</v>
      </c>
      <c r="D1120" s="37">
        <v>5781.7509765625</v>
      </c>
      <c r="E1120" s="37">
        <v>103.4</v>
      </c>
      <c r="F1120" s="37">
        <v>139677.38165281966</v>
      </c>
      <c r="G1120" s="37">
        <v>20.674285888671875</v>
      </c>
      <c r="H1120" s="37">
        <v>6.5867866296913324E-2</v>
      </c>
      <c r="I1120" s="37">
        <v>45.674285888671875</v>
      </c>
      <c r="J1120" s="37">
        <v>5.5507373809814453</v>
      </c>
      <c r="K1120" s="37">
        <v>5781.7509765625</v>
      </c>
      <c r="L1120" s="37">
        <v>103.4</v>
      </c>
      <c r="M1120" s="37">
        <v>139677.38164500444</v>
      </c>
      <c r="N1120" s="37">
        <v>20.674285888671875</v>
      </c>
      <c r="O1120" s="37">
        <v>6.5867866317515317E-2</v>
      </c>
    </row>
    <row r="1121" spans="2:15" x14ac:dyDescent="0.2">
      <c r="B1121" s="37">
        <v>45.694286346435547</v>
      </c>
      <c r="C1121" s="37">
        <v>5.5477046966552734</v>
      </c>
      <c r="D1121" s="37">
        <v>5783.94677734375</v>
      </c>
      <c r="E1121" s="37">
        <v>103.5</v>
      </c>
      <c r="F1121" s="37">
        <v>140418.00027098111</v>
      </c>
      <c r="G1121" s="37">
        <v>20.694286346435547</v>
      </c>
      <c r="H1121" s="37">
        <v>6.6217182766217977E-2</v>
      </c>
      <c r="I1121" s="37">
        <v>45.694286346435547</v>
      </c>
      <c r="J1121" s="37">
        <v>5.5477046966552734</v>
      </c>
      <c r="K1121" s="37">
        <v>5783.94677734375</v>
      </c>
      <c r="L1121" s="37">
        <v>103.5</v>
      </c>
      <c r="M1121" s="37">
        <v>140471.54521053622</v>
      </c>
      <c r="N1121" s="37">
        <v>20.694286346435547</v>
      </c>
      <c r="O1121" s="37">
        <v>6.6242451513586487E-2</v>
      </c>
    </row>
    <row r="1122" spans="2:15" x14ac:dyDescent="0.2">
      <c r="B1122" s="37">
        <v>45.714286804199219</v>
      </c>
      <c r="C1122" s="37">
        <v>5.5446534156799316</v>
      </c>
      <c r="D1122" s="37">
        <v>5786.1494140625</v>
      </c>
      <c r="E1122" s="37">
        <v>103.60000000000001</v>
      </c>
      <c r="F1122" s="37">
        <v>141051.59995605017</v>
      </c>
      <c r="G1122" s="37">
        <v>20.714284896850586</v>
      </c>
      <c r="H1122" s="37">
        <v>6.6516030760694039E-2</v>
      </c>
      <c r="I1122" s="37">
        <v>45.714286804199219</v>
      </c>
      <c r="J1122" s="37">
        <v>5.5446534156799316</v>
      </c>
      <c r="K1122" s="37">
        <v>5786.1494140625</v>
      </c>
      <c r="L1122" s="37">
        <v>103.60000000000001</v>
      </c>
      <c r="M1122" s="37">
        <v>141051.59994776067</v>
      </c>
      <c r="N1122" s="37">
        <v>20.714284896850586</v>
      </c>
      <c r="O1122" s="37">
        <v>6.6516030781311339E-2</v>
      </c>
    </row>
    <row r="1123" spans="2:15" x14ac:dyDescent="0.2">
      <c r="B1123" s="37">
        <v>45.734287261962891</v>
      </c>
      <c r="C1123" s="37">
        <v>5.5416374206542969</v>
      </c>
      <c r="D1123" s="37">
        <v>5788.5419921875</v>
      </c>
      <c r="E1123" s="37">
        <v>103.7</v>
      </c>
      <c r="F1123" s="37">
        <v>141474.75038504126</v>
      </c>
      <c r="G1123" s="37">
        <v>20.734285354614258</v>
      </c>
      <c r="H1123" s="37">
        <v>6.6715608945757149E-2</v>
      </c>
      <c r="I1123" s="37">
        <v>45.734287261962891</v>
      </c>
      <c r="J1123" s="37">
        <v>5.5416374206542969</v>
      </c>
      <c r="K1123" s="37">
        <v>5788.5419921875</v>
      </c>
      <c r="L1123" s="37">
        <v>103.7</v>
      </c>
      <c r="M1123" s="37">
        <v>141474.75037661355</v>
      </c>
      <c r="N1123" s="37">
        <v>20.734285354614258</v>
      </c>
      <c r="O1123" s="37">
        <v>6.6715608966382831E-2</v>
      </c>
    </row>
    <row r="1124" spans="2:15" x14ac:dyDescent="0.2">
      <c r="B1124" s="37">
        <v>45.754283905029297</v>
      </c>
      <c r="C1124" s="37">
        <v>5.5387005805969238</v>
      </c>
      <c r="D1124" s="37">
        <v>5791.17919921875</v>
      </c>
      <c r="E1124" s="37">
        <v>103.80000000000001</v>
      </c>
      <c r="F1124" s="37">
        <v>141688.48898824581</v>
      </c>
      <c r="G1124" s="37">
        <v>20.75428581237793</v>
      </c>
      <c r="H1124" s="37">
        <v>6.6816436616824959E-2</v>
      </c>
      <c r="I1124" s="37">
        <v>45.754283905029297</v>
      </c>
      <c r="J1124" s="37">
        <v>5.5387005805969238</v>
      </c>
      <c r="K1124" s="37">
        <v>5791.1787109375</v>
      </c>
      <c r="L1124" s="37">
        <v>103.80000000000001</v>
      </c>
      <c r="M1124" s="37">
        <v>141688.47915563019</v>
      </c>
      <c r="N1124" s="37">
        <v>20.75428581237793</v>
      </c>
      <c r="O1124" s="37">
        <v>6.6816432003432707E-2</v>
      </c>
    </row>
    <row r="1125" spans="2:15" x14ac:dyDescent="0.2">
      <c r="B1125" s="37">
        <v>45.774284362792969</v>
      </c>
      <c r="C1125" s="37">
        <v>5.5358710289001465</v>
      </c>
      <c r="D1125" s="37">
        <v>5793.99560546875</v>
      </c>
      <c r="E1125" s="37">
        <v>103.9</v>
      </c>
      <c r="F1125" s="37">
        <v>141745.19109998937</v>
      </c>
      <c r="G1125" s="37">
        <v>20.774286270141602</v>
      </c>
      <c r="H1125" s="37">
        <v>6.6843156995161038E-2</v>
      </c>
      <c r="I1125" s="37">
        <v>45.774284362792969</v>
      </c>
      <c r="J1125" s="37">
        <v>5.5358710289001465</v>
      </c>
      <c r="K1125" s="37">
        <v>5793.99560546875</v>
      </c>
      <c r="L1125" s="37">
        <v>103.9</v>
      </c>
      <c r="M1125" s="37">
        <v>141745.19109150235</v>
      </c>
      <c r="N1125" s="37">
        <v>20.774286270141602</v>
      </c>
      <c r="O1125" s="37">
        <v>6.6843157015805801E-2</v>
      </c>
    </row>
    <row r="1126" spans="2:15" x14ac:dyDescent="0.2">
      <c r="B1126" s="37">
        <v>45.794284820556641</v>
      </c>
      <c r="C1126" s="37">
        <v>5.5331659317016602</v>
      </c>
      <c r="D1126" s="37">
        <v>5796.88671875</v>
      </c>
      <c r="E1126" s="37">
        <v>104</v>
      </c>
      <c r="F1126" s="37">
        <v>141589.0561971867</v>
      </c>
      <c r="G1126" s="37">
        <v>20.794284820556641</v>
      </c>
      <c r="H1126" s="37">
        <v>6.6769511985606211E-2</v>
      </c>
      <c r="I1126" s="37">
        <v>45.794284820556641</v>
      </c>
      <c r="J1126" s="37">
        <v>5.5331659317016602</v>
      </c>
      <c r="K1126" s="37">
        <v>5796.88671875</v>
      </c>
      <c r="L1126" s="37">
        <v>104</v>
      </c>
      <c r="M1126" s="37">
        <v>141589.05618877878</v>
      </c>
      <c r="N1126" s="37">
        <v>20.794284820556641</v>
      </c>
      <c r="O1126" s="37">
        <v>6.6769512006261092E-2</v>
      </c>
    </row>
    <row r="1127" spans="2:15" x14ac:dyDescent="0.2">
      <c r="B1127" s="37">
        <v>45.814285278320312</v>
      </c>
      <c r="C1127" s="37">
        <v>5.5305972099304199</v>
      </c>
      <c r="D1127" s="37">
        <v>5799.798828125</v>
      </c>
      <c r="E1127" s="37">
        <v>104.10000000000001</v>
      </c>
      <c r="F1127" s="37">
        <v>141219.10850001653</v>
      </c>
      <c r="G1127" s="37">
        <v>20.814285278320313</v>
      </c>
      <c r="H1127" s="37">
        <v>6.6594992082713814E-2</v>
      </c>
      <c r="I1127" s="37">
        <v>45.814285278320312</v>
      </c>
      <c r="J1127" s="37">
        <v>5.5305972099304199</v>
      </c>
      <c r="K1127" s="37">
        <v>5799.798828125</v>
      </c>
      <c r="L1127" s="37">
        <v>104.10000000000001</v>
      </c>
      <c r="M1127" s="37">
        <v>141219.10849176664</v>
      </c>
      <c r="N1127" s="37">
        <v>20.814285278320313</v>
      </c>
      <c r="O1127" s="37">
        <v>6.6594992103378922E-2</v>
      </c>
    </row>
    <row r="1128" spans="2:15" x14ac:dyDescent="0.2">
      <c r="B1128" s="37">
        <v>45.834285736083984</v>
      </c>
      <c r="C1128" s="37">
        <v>5.5281729698181152</v>
      </c>
      <c r="D1128" s="37">
        <v>5802.78369140625</v>
      </c>
      <c r="E1128" s="37">
        <v>104.2</v>
      </c>
      <c r="F1128" s="37">
        <v>140743.46191509918</v>
      </c>
      <c r="G1128" s="37">
        <v>20.834285736083984</v>
      </c>
      <c r="H1128" s="37">
        <v>6.6370624419649249E-2</v>
      </c>
      <c r="I1128" s="37">
        <v>45.834285736083984</v>
      </c>
      <c r="J1128" s="37">
        <v>5.5281729698181152</v>
      </c>
      <c r="K1128" s="37">
        <v>5802.78369140625</v>
      </c>
      <c r="L1128" s="37">
        <v>104.2</v>
      </c>
      <c r="M1128" s="37">
        <v>140743.46190704682</v>
      </c>
      <c r="N1128" s="37">
        <v>20.834285736083984</v>
      </c>
      <c r="O1128" s="37">
        <v>6.6370624440324807E-2</v>
      </c>
    </row>
    <row r="1129" spans="2:15" x14ac:dyDescent="0.2">
      <c r="B1129" s="37">
        <v>45.854286193847656</v>
      </c>
      <c r="C1129" s="37">
        <v>5.5258951187133789</v>
      </c>
      <c r="D1129" s="37">
        <v>5805.9677734375</v>
      </c>
      <c r="E1129" s="37">
        <v>104.30000000000001</v>
      </c>
      <c r="F1129" s="37">
        <v>140164.65763961582</v>
      </c>
      <c r="G1129" s="37">
        <v>20.854286193847656</v>
      </c>
      <c r="H1129" s="37">
        <v>6.6097607783043869E-2</v>
      </c>
      <c r="I1129" s="37">
        <v>45.854286193847656</v>
      </c>
      <c r="J1129" s="37">
        <v>5.5258951187133789</v>
      </c>
      <c r="K1129" s="37">
        <v>5805.9677734375</v>
      </c>
      <c r="L1129" s="37">
        <v>104.30000000000001</v>
      </c>
      <c r="M1129" s="37">
        <v>140164.65763180068</v>
      </c>
      <c r="N1129" s="37">
        <v>20.854286193847656</v>
      </c>
      <c r="O1129" s="37">
        <v>6.609760780373064E-2</v>
      </c>
    </row>
    <row r="1130" spans="2:15" x14ac:dyDescent="0.2">
      <c r="B1130" s="37">
        <v>45.874286651611328</v>
      </c>
      <c r="C1130" s="37">
        <v>5.5237493515014648</v>
      </c>
      <c r="D1130" s="37">
        <v>5809.44873046875</v>
      </c>
      <c r="E1130" s="37">
        <v>104.4</v>
      </c>
      <c r="F1130" s="37">
        <v>139431.10671640668</v>
      </c>
      <c r="G1130" s="37">
        <v>20.874286651611328</v>
      </c>
      <c r="H1130" s="37">
        <v>6.575160164543517E-2</v>
      </c>
      <c r="I1130" s="37">
        <v>45.874286651611328</v>
      </c>
      <c r="J1130" s="37">
        <v>5.5237493515014648</v>
      </c>
      <c r="K1130" s="37">
        <v>5809.44873046875</v>
      </c>
      <c r="L1130" s="37">
        <v>104.4</v>
      </c>
      <c r="M1130" s="37">
        <v>139431.10959137205</v>
      </c>
      <c r="N1130" s="37">
        <v>20.874286651611328</v>
      </c>
      <c r="O1130" s="37">
        <v>6.57516030255582E-2</v>
      </c>
    </row>
    <row r="1131" spans="2:15" x14ac:dyDescent="0.2">
      <c r="B1131" s="37">
        <v>45.894287109375</v>
      </c>
      <c r="C1131" s="37">
        <v>5.5216984748840332</v>
      </c>
      <c r="D1131" s="37">
        <v>5813.197265625</v>
      </c>
      <c r="E1131" s="37">
        <v>104.5</v>
      </c>
      <c r="F1131" s="37">
        <v>138542.26329550912</v>
      </c>
      <c r="G1131" s="37">
        <v>20.894285202026367</v>
      </c>
      <c r="H1131" s="37">
        <v>6.5332330488011209E-2</v>
      </c>
      <c r="I1131" s="37">
        <v>45.894287109375</v>
      </c>
      <c r="J1131" s="37">
        <v>5.5216984748840332</v>
      </c>
      <c r="K1131" s="37">
        <v>5813.197265625</v>
      </c>
      <c r="L1131" s="37">
        <v>104.5</v>
      </c>
      <c r="M1131" s="37">
        <v>138542.26328834609</v>
      </c>
      <c r="N1131" s="37">
        <v>20.894285202026367</v>
      </c>
      <c r="O1131" s="37">
        <v>6.5332330508723377E-2</v>
      </c>
    </row>
    <row r="1132" spans="2:15" x14ac:dyDescent="0.2">
      <c r="B1132" s="37">
        <v>45.914287567138672</v>
      </c>
      <c r="C1132" s="37">
        <v>5.519688606262207</v>
      </c>
      <c r="D1132" s="37">
        <v>5817.04833984375</v>
      </c>
      <c r="E1132" s="37">
        <v>104.60000000000001</v>
      </c>
      <c r="F1132" s="37">
        <v>137494.73060444414</v>
      </c>
      <c r="G1132" s="37">
        <v>20.914285659790039</v>
      </c>
      <c r="H1132" s="37">
        <v>6.4838226535612609E-2</v>
      </c>
      <c r="I1132" s="37">
        <v>45.914287567138672</v>
      </c>
      <c r="J1132" s="37">
        <v>5.519688606262207</v>
      </c>
      <c r="K1132" s="37">
        <v>5817.04833984375</v>
      </c>
      <c r="L1132" s="37">
        <v>104.60000000000001</v>
      </c>
      <c r="M1132" s="37">
        <v>137494.73059769612</v>
      </c>
      <c r="N1132" s="37">
        <v>20.914285659790039</v>
      </c>
      <c r="O1132" s="37">
        <v>6.4838226556338349E-2</v>
      </c>
    </row>
    <row r="1133" spans="2:15" x14ac:dyDescent="0.2">
      <c r="B1133" s="37">
        <v>45.934284210205078</v>
      </c>
      <c r="C1133" s="37">
        <v>5.5176582336425781</v>
      </c>
      <c r="D1133" s="37">
        <v>5820.796875</v>
      </c>
      <c r="E1133" s="37">
        <v>104.7</v>
      </c>
      <c r="F1133" s="37">
        <v>136445.17203052028</v>
      </c>
      <c r="G1133" s="37">
        <v>20.934286117553711</v>
      </c>
      <c r="H1133" s="37">
        <v>6.434315013435464E-2</v>
      </c>
      <c r="I1133" s="37">
        <v>45.934284210205078</v>
      </c>
      <c r="J1133" s="37">
        <v>5.5176582336425781</v>
      </c>
      <c r="K1133" s="37">
        <v>5820.796875</v>
      </c>
      <c r="L1133" s="37">
        <v>104.7</v>
      </c>
      <c r="M1133" s="37">
        <v>136445.17202418728</v>
      </c>
      <c r="N1133" s="37">
        <v>20.934286117553711</v>
      </c>
      <c r="O1133" s="37">
        <v>6.4343150155093579E-2</v>
      </c>
    </row>
    <row r="1134" spans="2:15" x14ac:dyDescent="0.2">
      <c r="B1134" s="37">
        <v>45.95428466796875</v>
      </c>
      <c r="C1134" s="37">
        <v>5.5155525207519531</v>
      </c>
      <c r="D1134" s="37">
        <v>5824.31982421875</v>
      </c>
      <c r="E1134" s="37">
        <v>104.80000000000001</v>
      </c>
      <c r="F1134" s="37">
        <v>135283.92616555726</v>
      </c>
      <c r="G1134" s="37">
        <v>20.954286575317383</v>
      </c>
      <c r="H1134" s="37">
        <v>6.379539739289368E-2</v>
      </c>
      <c r="I1134" s="37">
        <v>45.95428466796875</v>
      </c>
      <c r="J1134" s="37">
        <v>5.5155525207519531</v>
      </c>
      <c r="K1134" s="37">
        <v>5824.31982421875</v>
      </c>
      <c r="L1134" s="37">
        <v>104.80000000000001</v>
      </c>
      <c r="M1134" s="37">
        <v>135283.92615967878</v>
      </c>
      <c r="N1134" s="37">
        <v>20.954286575317383</v>
      </c>
      <c r="O1134" s="37">
        <v>6.3795397413645039E-2</v>
      </c>
    </row>
    <row r="1135" spans="2:15" x14ac:dyDescent="0.2">
      <c r="B1135" s="37">
        <v>45.974285125732422</v>
      </c>
      <c r="C1135" s="37">
        <v>5.5133333206176758</v>
      </c>
      <c r="D1135" s="37">
        <v>5827.62646484375</v>
      </c>
      <c r="E1135" s="37">
        <v>104.9</v>
      </c>
      <c r="F1135" s="37">
        <v>134064.7594939291</v>
      </c>
      <c r="G1135" s="37">
        <v>20.974285125732422</v>
      </c>
      <c r="H1135" s="37">
        <v>6.3220324629434985E-2</v>
      </c>
      <c r="I1135" s="37">
        <v>45.974285125732422</v>
      </c>
      <c r="J1135" s="37">
        <v>5.5133333206176758</v>
      </c>
      <c r="K1135" s="37">
        <v>5827.62646484375</v>
      </c>
      <c r="L1135" s="37">
        <v>104.9</v>
      </c>
      <c r="M1135" s="37">
        <v>134064.7594885249</v>
      </c>
      <c r="N1135" s="37">
        <v>20.974285125732422</v>
      </c>
      <c r="O1135" s="37">
        <v>6.3220324650197987E-2</v>
      </c>
    </row>
    <row r="1136" spans="2:15" x14ac:dyDescent="0.2">
      <c r="B1136" s="37">
        <v>45.994285583496094</v>
      </c>
      <c r="C1136" s="37">
        <v>5.5109767913818359</v>
      </c>
      <c r="D1136" s="37">
        <v>5830.80908203125</v>
      </c>
      <c r="E1136" s="37">
        <v>105</v>
      </c>
      <c r="F1136" s="37">
        <v>132789.53001667527</v>
      </c>
      <c r="G1136" s="37">
        <v>20.994285583496094</v>
      </c>
      <c r="H1136" s="37">
        <v>6.2618806333931312E-2</v>
      </c>
      <c r="I1136" s="37">
        <v>45.994285583496094</v>
      </c>
      <c r="J1136" s="37">
        <v>5.5109767913818359</v>
      </c>
      <c r="K1136" s="37">
        <v>5830.80908203125</v>
      </c>
      <c r="L1136" s="37">
        <v>105</v>
      </c>
      <c r="M1136" s="37">
        <v>132789.53001176505</v>
      </c>
      <c r="N1136" s="37">
        <v>20.994285583496094</v>
      </c>
      <c r="O1136" s="37">
        <v>6.2618806354705542E-2</v>
      </c>
    </row>
    <row r="1137" spans="2:15" x14ac:dyDescent="0.2">
      <c r="B1137" s="37">
        <v>46.014286041259766</v>
      </c>
      <c r="C1137" s="37">
        <v>5.5084705352783203</v>
      </c>
      <c r="D1137" s="37">
        <v>5833.939453125</v>
      </c>
      <c r="E1137" s="37">
        <v>105.10000000000001</v>
      </c>
      <c r="F1137" s="37">
        <v>131620.40084836667</v>
      </c>
      <c r="G1137" s="37">
        <v>21.014286041259766</v>
      </c>
      <c r="H1137" s="37">
        <v>6.2067331170755621E-2</v>
      </c>
      <c r="I1137" s="37">
        <v>46.014286041259766</v>
      </c>
      <c r="J1137" s="37">
        <v>5.5084705352783203</v>
      </c>
      <c r="K1137" s="37">
        <v>5833.939453125</v>
      </c>
      <c r="L1137" s="37">
        <v>105.10000000000001</v>
      </c>
      <c r="M1137" s="37">
        <v>131620.40084391096</v>
      </c>
      <c r="N1137" s="37">
        <v>21.014286041259766</v>
      </c>
      <c r="O1137" s="37">
        <v>6.2067331191540863E-2</v>
      </c>
    </row>
    <row r="1138" spans="2:15" x14ac:dyDescent="0.2">
      <c r="B1138" s="37">
        <v>46.034286499023438</v>
      </c>
      <c r="C1138" s="37">
        <v>5.5058083534240723</v>
      </c>
      <c r="D1138" s="37">
        <v>5837.0048828125</v>
      </c>
      <c r="E1138" s="37">
        <v>105.2</v>
      </c>
      <c r="F1138" s="37">
        <v>130396.40686789656</v>
      </c>
      <c r="G1138" s="37">
        <v>21.034286499023438</v>
      </c>
      <c r="H1138" s="37">
        <v>6.1489971820784438E-2</v>
      </c>
      <c r="I1138" s="37">
        <v>46.034286499023438</v>
      </c>
      <c r="J1138" s="37">
        <v>5.5058083534240723</v>
      </c>
      <c r="K1138" s="37">
        <v>5837.0048828125</v>
      </c>
      <c r="L1138" s="37">
        <v>105.2</v>
      </c>
      <c r="M1138" s="37">
        <v>130396.40686391509</v>
      </c>
      <c r="N1138" s="37">
        <v>21.034286499023438</v>
      </c>
      <c r="O1138" s="37">
        <v>6.1489971841580518E-2</v>
      </c>
    </row>
    <row r="1139" spans="2:15" x14ac:dyDescent="0.2">
      <c r="B1139" s="37">
        <v>46.054286956787109</v>
      </c>
      <c r="C1139" s="37">
        <v>5.5029902458190918</v>
      </c>
      <c r="D1139" s="37">
        <v>5839.919921875</v>
      </c>
      <c r="E1139" s="37">
        <v>105.30000000000001</v>
      </c>
      <c r="F1139" s="37">
        <v>129222.9628895229</v>
      </c>
      <c r="G1139" s="37">
        <v>21.054285049438477</v>
      </c>
      <c r="H1139" s="37">
        <v>6.0936453471627065E-2</v>
      </c>
      <c r="I1139" s="37">
        <v>46.054286956787109</v>
      </c>
      <c r="J1139" s="37">
        <v>5.5029902458190918</v>
      </c>
      <c r="K1139" s="37">
        <v>5839.919921875</v>
      </c>
      <c r="L1139" s="37">
        <v>105.30000000000001</v>
      </c>
      <c r="M1139" s="37">
        <v>129222.9628859959</v>
      </c>
      <c r="N1139" s="37">
        <v>21.054285049438477</v>
      </c>
      <c r="O1139" s="37">
        <v>6.0936453492433429E-2</v>
      </c>
    </row>
    <row r="1140" spans="2:15" x14ac:dyDescent="0.2">
      <c r="B1140" s="37">
        <v>46.074287414550781</v>
      </c>
      <c r="C1140" s="37">
        <v>5.5000300407409668</v>
      </c>
      <c r="D1140" s="37">
        <v>5842.6015625</v>
      </c>
      <c r="E1140" s="37">
        <v>105.4</v>
      </c>
      <c r="F1140" s="37">
        <v>128044.83150862249</v>
      </c>
      <c r="G1140" s="37">
        <v>21.074285507202148</v>
      </c>
      <c r="H1140" s="37">
        <v>6.038071960241282E-2</v>
      </c>
      <c r="I1140" s="37">
        <v>46.074287414550781</v>
      </c>
      <c r="J1140" s="37">
        <v>5.5000300407409668</v>
      </c>
      <c r="K1140" s="37">
        <v>5842.6015625</v>
      </c>
      <c r="L1140" s="37">
        <v>105.4</v>
      </c>
      <c r="M1140" s="37">
        <v>128044.83150554996</v>
      </c>
      <c r="N1140" s="37">
        <v>21.074285507202148</v>
      </c>
      <c r="O1140" s="37">
        <v>6.0380719623228621E-2</v>
      </c>
    </row>
    <row r="1141" spans="2:15" x14ac:dyDescent="0.2">
      <c r="B1141" s="37">
        <v>46.094284057617187</v>
      </c>
      <c r="C1141" s="37">
        <v>5.4969582557678223</v>
      </c>
      <c r="D1141" s="37">
        <v>5845.04443359375</v>
      </c>
      <c r="E1141" s="37">
        <v>105.5</v>
      </c>
      <c r="F1141" s="37">
        <v>126915.47245643921</v>
      </c>
      <c r="G1141" s="37">
        <v>21.09428596496582</v>
      </c>
      <c r="H1141" s="37">
        <v>5.9847989120074552E-2</v>
      </c>
      <c r="I1141" s="37">
        <v>46.094284057617187</v>
      </c>
      <c r="J1141" s="37">
        <v>5.4969582557678223</v>
      </c>
      <c r="K1141" s="37">
        <v>5845.04443359375</v>
      </c>
      <c r="L1141" s="37">
        <v>105.5</v>
      </c>
      <c r="M1141" s="37">
        <v>126915.4724538014</v>
      </c>
      <c r="N1141" s="37">
        <v>21.09428596496582</v>
      </c>
      <c r="O1141" s="37">
        <v>5.9847989140899012E-2</v>
      </c>
    </row>
    <row r="1142" spans="2:15" x14ac:dyDescent="0.2">
      <c r="B1142" s="37">
        <v>46.114284515380859</v>
      </c>
      <c r="C1142" s="37">
        <v>5.4938220977783203</v>
      </c>
      <c r="D1142" s="37">
        <v>5847.35009765625</v>
      </c>
      <c r="E1142" s="37">
        <v>105.60000000000001</v>
      </c>
      <c r="F1142" s="37">
        <v>125890.47661031286</v>
      </c>
      <c r="G1142" s="37">
        <v>21.114286422729492</v>
      </c>
      <c r="H1142" s="37">
        <v>5.9364493088792276E-2</v>
      </c>
      <c r="I1142" s="37">
        <v>46.114284515380859</v>
      </c>
      <c r="J1142" s="37">
        <v>5.4938220977783203</v>
      </c>
      <c r="K1142" s="37">
        <v>5847.35009765625</v>
      </c>
      <c r="L1142" s="37">
        <v>105.60000000000001</v>
      </c>
      <c r="M1142" s="37">
        <v>125890.47430660819</v>
      </c>
      <c r="N1142" s="37">
        <v>21.114286422729492</v>
      </c>
      <c r="O1142" s="37">
        <v>5.9364492024018618E-2</v>
      </c>
    </row>
    <row r="1143" spans="2:15" x14ac:dyDescent="0.2">
      <c r="B1143" s="37">
        <v>46.134284973144531</v>
      </c>
      <c r="C1143" s="37">
        <v>5.4906768798828125</v>
      </c>
      <c r="D1143" s="37">
        <v>5849.681640625</v>
      </c>
      <c r="E1143" s="37">
        <v>105.7</v>
      </c>
      <c r="F1143" s="37">
        <v>125026.74587505938</v>
      </c>
      <c r="G1143" s="37">
        <v>21.134284973144531</v>
      </c>
      <c r="H1143" s="37">
        <v>5.8957047009632592E-2</v>
      </c>
      <c r="I1143" s="37">
        <v>46.134284973144531</v>
      </c>
      <c r="J1143" s="37">
        <v>5.4906768798828125</v>
      </c>
      <c r="K1143" s="37">
        <v>5849.681640625</v>
      </c>
      <c r="L1143" s="37">
        <v>105.7</v>
      </c>
      <c r="M1143" s="37">
        <v>125026.74587315263</v>
      </c>
      <c r="N1143" s="37">
        <v>21.134284973144531</v>
      </c>
      <c r="O1143" s="37">
        <v>5.8957047030473358E-2</v>
      </c>
    </row>
    <row r="1144" spans="2:15" x14ac:dyDescent="0.2">
      <c r="B1144" s="37">
        <v>46.154285430908203</v>
      </c>
      <c r="C1144" s="37">
        <v>5.487574577331543</v>
      </c>
      <c r="D1144" s="37">
        <v>5852.177734375</v>
      </c>
      <c r="E1144" s="37">
        <v>105.80000000000001</v>
      </c>
      <c r="F1144" s="37">
        <v>124219.89033192192</v>
      </c>
      <c r="G1144" s="37">
        <v>21.154285430908203</v>
      </c>
      <c r="H1144" s="37">
        <v>5.8576432917846637E-2</v>
      </c>
      <c r="I1144" s="37">
        <v>46.154285430908203</v>
      </c>
      <c r="J1144" s="37">
        <v>5.487574577331543</v>
      </c>
      <c r="K1144" s="37">
        <v>5852.177734375</v>
      </c>
      <c r="L1144" s="37">
        <v>105.80000000000001</v>
      </c>
      <c r="M1144" s="37">
        <v>124219.89033033133</v>
      </c>
      <c r="N1144" s="37">
        <v>21.154285430908203</v>
      </c>
      <c r="O1144" s="37">
        <v>5.8576432938696202E-2</v>
      </c>
    </row>
    <row r="1145" spans="2:15" x14ac:dyDescent="0.2">
      <c r="B1145" s="37">
        <v>46.174285888671875</v>
      </c>
      <c r="C1145" s="37">
        <v>5.4845542907714844</v>
      </c>
      <c r="D1145" s="37">
        <v>5854.8828125</v>
      </c>
      <c r="E1145" s="37">
        <v>105.9</v>
      </c>
      <c r="F1145" s="37">
        <v>123470.82166789961</v>
      </c>
      <c r="G1145" s="37">
        <v>21.174285888671875</v>
      </c>
      <c r="H1145" s="37">
        <v>5.8223069296482612E-2</v>
      </c>
      <c r="I1145" s="37">
        <v>46.174285888671875</v>
      </c>
      <c r="J1145" s="37">
        <v>5.4845542907714844</v>
      </c>
      <c r="K1145" s="37">
        <v>5854.8828125</v>
      </c>
      <c r="L1145" s="37">
        <v>105.9</v>
      </c>
      <c r="M1145" s="37">
        <v>123470.82166660539</v>
      </c>
      <c r="N1145" s="37">
        <v>21.174285888671875</v>
      </c>
      <c r="O1145" s="37">
        <v>5.8223069317341711E-2</v>
      </c>
    </row>
    <row r="1146" spans="2:15" x14ac:dyDescent="0.2">
      <c r="B1146" s="37">
        <v>46.194286346435547</v>
      </c>
      <c r="C1146" s="37">
        <v>5.4816384315490723</v>
      </c>
      <c r="D1146" s="37">
        <v>5857.7470703125</v>
      </c>
      <c r="E1146" s="37">
        <v>106</v>
      </c>
      <c r="F1146" s="37">
        <v>122885.63434082997</v>
      </c>
      <c r="G1146" s="37">
        <v>21.194286346435547</v>
      </c>
      <c r="H1146" s="37">
        <v>5.7947020338757566E-2</v>
      </c>
      <c r="I1146" s="37">
        <v>46.194286346435547</v>
      </c>
      <c r="J1146" s="37">
        <v>5.4816384315490723</v>
      </c>
      <c r="K1146" s="37">
        <v>5857.7470703125</v>
      </c>
      <c r="L1146" s="37">
        <v>106</v>
      </c>
      <c r="M1146" s="37">
        <v>122885.63433977283</v>
      </c>
      <c r="N1146" s="37">
        <v>21.194286346435547</v>
      </c>
      <c r="O1146" s="37">
        <v>5.7947020359626733E-2</v>
      </c>
    </row>
    <row r="1147" spans="2:15" x14ac:dyDescent="0.2">
      <c r="B1147" s="37">
        <v>46.214286804199219</v>
      </c>
      <c r="C1147" s="37">
        <v>5.4788365364074707</v>
      </c>
      <c r="D1147" s="37">
        <v>5860.6875</v>
      </c>
      <c r="E1147" s="37">
        <v>106.10000000000001</v>
      </c>
      <c r="F1147" s="37">
        <v>122409.12259734388</v>
      </c>
      <c r="G1147" s="37">
        <v>21.214284896850586</v>
      </c>
      <c r="H1147" s="37">
        <v>5.7722232980751673E-2</v>
      </c>
      <c r="I1147" s="37">
        <v>46.214286804199219</v>
      </c>
      <c r="J1147" s="37">
        <v>5.4788365364074707</v>
      </c>
      <c r="K1147" s="37">
        <v>5860.6875</v>
      </c>
      <c r="L1147" s="37">
        <v>106.10000000000001</v>
      </c>
      <c r="M1147" s="37">
        <v>122409.12259648435</v>
      </c>
      <c r="N1147" s="37">
        <v>21.214284896850586</v>
      </c>
      <c r="O1147" s="37">
        <v>5.7722233001631151E-2</v>
      </c>
    </row>
    <row r="1148" spans="2:15" x14ac:dyDescent="0.2">
      <c r="B1148" s="37">
        <v>46.234287261962891</v>
      </c>
      <c r="C1148" s="37">
        <v>5.4761495590209961</v>
      </c>
      <c r="D1148" s="37">
        <v>5863.66845703125</v>
      </c>
      <c r="E1148" s="37">
        <v>106.2</v>
      </c>
      <c r="F1148" s="37">
        <v>122201.26016650494</v>
      </c>
      <c r="G1148" s="37">
        <v>21.234285354614258</v>
      </c>
      <c r="H1148" s="37">
        <v>5.7624172520307167E-2</v>
      </c>
      <c r="I1148" s="37">
        <v>46.234287261962891</v>
      </c>
      <c r="J1148" s="37">
        <v>5.4761495590209961</v>
      </c>
      <c r="K1148" s="37">
        <v>5863.66845703125</v>
      </c>
      <c r="L1148" s="37">
        <v>106.2</v>
      </c>
      <c r="M1148" s="37">
        <v>122201.2601657442</v>
      </c>
      <c r="N1148" s="37">
        <v>21.234285354614258</v>
      </c>
      <c r="O1148" s="37">
        <v>5.7624172541197116E-2</v>
      </c>
    </row>
    <row r="1149" spans="2:15" x14ac:dyDescent="0.2">
      <c r="B1149" s="37">
        <v>46.254283905029297</v>
      </c>
      <c r="C1149" s="37">
        <v>5.4735727310180664</v>
      </c>
      <c r="D1149" s="37">
        <v>5866.72900390625</v>
      </c>
      <c r="E1149" s="37">
        <v>106.30000000000001</v>
      </c>
      <c r="F1149" s="37">
        <v>122048.5782044287</v>
      </c>
      <c r="G1149" s="37">
        <v>21.25428581237793</v>
      </c>
      <c r="H1149" s="37">
        <v>5.7552134635387199E-2</v>
      </c>
      <c r="I1149" s="37">
        <v>46.254283905029297</v>
      </c>
      <c r="J1149" s="37">
        <v>5.4735727310180664</v>
      </c>
      <c r="K1149" s="37">
        <v>5866.72900390625</v>
      </c>
      <c r="L1149" s="37">
        <v>106.30000000000001</v>
      </c>
      <c r="M1149" s="37">
        <v>122048.57820374699</v>
      </c>
      <c r="N1149" s="37">
        <v>21.25428581237793</v>
      </c>
      <c r="O1149" s="37">
        <v>5.7552134656287862E-2</v>
      </c>
    </row>
    <row r="1150" spans="2:15" x14ac:dyDescent="0.2">
      <c r="B1150" s="37">
        <v>46.274284362792969</v>
      </c>
      <c r="C1150" s="37">
        <v>5.4710936546325684</v>
      </c>
      <c r="D1150" s="37">
        <v>5869.94091796875</v>
      </c>
      <c r="E1150" s="37">
        <v>106.4</v>
      </c>
      <c r="F1150" s="37">
        <v>122059.66997701528</v>
      </c>
      <c r="G1150" s="37">
        <v>21.274286270141602</v>
      </c>
      <c r="H1150" s="37">
        <v>5.7557341580379374E-2</v>
      </c>
      <c r="I1150" s="37">
        <v>46.274284362792969</v>
      </c>
      <c r="J1150" s="37">
        <v>5.4710936546325684</v>
      </c>
      <c r="K1150" s="37">
        <v>5869.94091796875</v>
      </c>
      <c r="L1150" s="37">
        <v>106.4</v>
      </c>
      <c r="M1150" s="37">
        <v>122059.66997635331</v>
      </c>
      <c r="N1150" s="37">
        <v>21.274286270141602</v>
      </c>
      <c r="O1150" s="37">
        <v>5.7557341601291286E-2</v>
      </c>
    </row>
    <row r="1151" spans="2:15" x14ac:dyDescent="0.2">
      <c r="B1151" s="37">
        <v>46.294284820556641</v>
      </c>
      <c r="C1151" s="37">
        <v>5.4686880111694336</v>
      </c>
      <c r="D1151" s="37">
        <v>5873.3349609375</v>
      </c>
      <c r="E1151" s="37">
        <v>106.5</v>
      </c>
      <c r="F1151" s="37">
        <v>122235.08943388652</v>
      </c>
      <c r="G1151" s="37">
        <v>21.294284820556641</v>
      </c>
      <c r="H1151" s="37">
        <v>5.7640081046773851E-2</v>
      </c>
      <c r="I1151" s="37">
        <v>46.294284820556641</v>
      </c>
      <c r="J1151" s="37">
        <v>5.4686880111694336</v>
      </c>
      <c r="K1151" s="37">
        <v>5873.3349609375</v>
      </c>
      <c r="L1151" s="37">
        <v>106.5</v>
      </c>
      <c r="M1151" s="37">
        <v>122235.08943318501</v>
      </c>
      <c r="N1151" s="37">
        <v>21.294284820556641</v>
      </c>
      <c r="O1151" s="37">
        <v>5.7640081067697621E-2</v>
      </c>
    </row>
    <row r="1152" spans="2:15" x14ac:dyDescent="0.2">
      <c r="B1152" s="37">
        <v>46.314285278320313</v>
      </c>
      <c r="C1152" s="37">
        <v>5.4663205146789551</v>
      </c>
      <c r="D1152" s="37">
        <v>5876.85595703125</v>
      </c>
      <c r="E1152" s="37">
        <v>106.60000000000001</v>
      </c>
      <c r="F1152" s="37">
        <v>122466.62007390287</v>
      </c>
      <c r="G1152" s="37">
        <v>21.314285278320313</v>
      </c>
      <c r="H1152" s="37">
        <v>5.7749294713726987E-2</v>
      </c>
      <c r="I1152" s="37">
        <v>46.314285278320313</v>
      </c>
      <c r="J1152" s="37">
        <v>5.4663205146789551</v>
      </c>
      <c r="K1152" s="37">
        <v>5876.85595703125</v>
      </c>
      <c r="L1152" s="37">
        <v>106.60000000000001</v>
      </c>
      <c r="M1152" s="37">
        <v>122466.62007314214</v>
      </c>
      <c r="N1152" s="37">
        <v>21.314285278320313</v>
      </c>
      <c r="O1152" s="37">
        <v>5.7749294734663094E-2</v>
      </c>
    </row>
    <row r="1153" spans="2:15" x14ac:dyDescent="0.2">
      <c r="B1153" s="37">
        <v>46.334285736083984</v>
      </c>
      <c r="C1153" s="37">
        <v>5.4639487266540527</v>
      </c>
      <c r="D1153" s="37">
        <v>5880.380859375</v>
      </c>
      <c r="E1153" s="37">
        <v>106.7</v>
      </c>
      <c r="F1153" s="37">
        <v>122858.97586532492</v>
      </c>
      <c r="G1153" s="37">
        <v>21.334285736083984</v>
      </c>
      <c r="H1153" s="37">
        <v>5.7934349662306914E-2</v>
      </c>
      <c r="I1153" s="37">
        <v>46.334285736083984</v>
      </c>
      <c r="J1153" s="37">
        <v>5.4639487266540527</v>
      </c>
      <c r="K1153" s="37">
        <v>5880.380859375</v>
      </c>
      <c r="L1153" s="37">
        <v>106.7</v>
      </c>
      <c r="M1153" s="37">
        <v>122912.53075368176</v>
      </c>
      <c r="N1153" s="37">
        <v>21.334285736083984</v>
      </c>
      <c r="O1153" s="37">
        <v>5.7959618164372159E-2</v>
      </c>
    </row>
    <row r="1154" spans="2:15" x14ac:dyDescent="0.2">
      <c r="B1154" s="37">
        <v>46.354286193847656</v>
      </c>
      <c r="C1154" s="37">
        <v>5.4615321159362793</v>
      </c>
      <c r="D1154" s="37">
        <v>5883.783203125</v>
      </c>
      <c r="E1154" s="37">
        <v>106.80000000000001</v>
      </c>
      <c r="F1154" s="37">
        <v>123516.66810032292</v>
      </c>
      <c r="G1154" s="37">
        <v>21.354286193847656</v>
      </c>
      <c r="H1154" s="37">
        <v>5.8244583359811197E-2</v>
      </c>
      <c r="I1154" s="37">
        <v>46.354286193847656</v>
      </c>
      <c r="J1154" s="37">
        <v>5.4615321159362793</v>
      </c>
      <c r="K1154" s="37">
        <v>5883.783203125</v>
      </c>
      <c r="L1154" s="37">
        <v>106.80000000000001</v>
      </c>
      <c r="M1154" s="37">
        <v>123516.6680992263</v>
      </c>
      <c r="N1154" s="37">
        <v>21.354286193847656</v>
      </c>
      <c r="O1154" s="37">
        <v>5.8244583380771507E-2</v>
      </c>
    </row>
    <row r="1155" spans="2:15" x14ac:dyDescent="0.2">
      <c r="B1155" s="37">
        <v>46.374286651611328</v>
      </c>
      <c r="C1155" s="37">
        <v>5.459043025970459</v>
      </c>
      <c r="D1155" s="37">
        <v>5887</v>
      </c>
      <c r="E1155" s="37">
        <v>106.9</v>
      </c>
      <c r="F1155" s="37">
        <v>124117.04610019931</v>
      </c>
      <c r="G1155" s="37">
        <v>21.374286651611328</v>
      </c>
      <c r="H1155" s="37">
        <v>5.8527787843170739E-2</v>
      </c>
      <c r="I1155" s="37">
        <v>46.374286651611328</v>
      </c>
      <c r="J1155" s="37">
        <v>5.459043025970459</v>
      </c>
      <c r="K1155" s="37">
        <v>5887</v>
      </c>
      <c r="L1155" s="37">
        <v>106.9</v>
      </c>
      <c r="M1155" s="37">
        <v>124117.04609890512</v>
      </c>
      <c r="N1155" s="37">
        <v>21.374286651611328</v>
      </c>
      <c r="O1155" s="37">
        <v>5.8527787864142269E-2</v>
      </c>
    </row>
    <row r="1156" spans="2:15" x14ac:dyDescent="0.2">
      <c r="B1156" s="37">
        <v>46.394287109375</v>
      </c>
      <c r="C1156" s="37">
        <v>5.4564685821533203</v>
      </c>
      <c r="D1156" s="37">
        <v>5890.05224609375</v>
      </c>
      <c r="E1156" s="37">
        <v>107</v>
      </c>
      <c r="F1156" s="37">
        <v>124928.41769661217</v>
      </c>
      <c r="G1156" s="37">
        <v>21.394285202026367</v>
      </c>
      <c r="H1156" s="37">
        <v>5.8910504790352092E-2</v>
      </c>
      <c r="I1156" s="37">
        <v>46.394287109375</v>
      </c>
      <c r="J1156" s="37">
        <v>5.4564685821533203</v>
      </c>
      <c r="K1156" s="37">
        <v>5890.05224609375</v>
      </c>
      <c r="L1156" s="37">
        <v>107</v>
      </c>
      <c r="M1156" s="37">
        <v>124928.41769504137</v>
      </c>
      <c r="N1156" s="37">
        <v>21.394285202026367</v>
      </c>
      <c r="O1156" s="37">
        <v>5.8910504811334231E-2</v>
      </c>
    </row>
    <row r="1157" spans="2:15" x14ac:dyDescent="0.2">
      <c r="B1157" s="37">
        <v>46.414287567138672</v>
      </c>
      <c r="C1157" s="37">
        <v>5.4538111686706543</v>
      </c>
      <c r="D1157" s="37">
        <v>5893.0126953125</v>
      </c>
      <c r="E1157" s="37">
        <v>107.10000000000001</v>
      </c>
      <c r="F1157" s="37">
        <v>125737.89399301667</v>
      </c>
      <c r="G1157" s="37">
        <v>21.414285659790039</v>
      </c>
      <c r="H1157" s="37">
        <v>5.9292350622608424E-2</v>
      </c>
      <c r="I1157" s="37">
        <v>46.414287567138672</v>
      </c>
      <c r="J1157" s="37">
        <v>5.4538111686706543</v>
      </c>
      <c r="K1157" s="37">
        <v>5893.0126953125</v>
      </c>
      <c r="L1157" s="37">
        <v>107.10000000000001</v>
      </c>
      <c r="M1157" s="37">
        <v>125737.8939911693</v>
      </c>
      <c r="N1157" s="37">
        <v>21.414285659790039</v>
      </c>
      <c r="O1157" s="37">
        <v>5.9292350643600909E-2</v>
      </c>
    </row>
    <row r="1158" spans="2:15" x14ac:dyDescent="0.2">
      <c r="B1158" s="37">
        <v>46.434284210205078</v>
      </c>
      <c r="C1158" s="37">
        <v>5.4510836601257324</v>
      </c>
      <c r="D1158" s="37">
        <v>5895.9443359375</v>
      </c>
      <c r="E1158" s="37">
        <v>107.2</v>
      </c>
      <c r="F1158" s="37">
        <v>126761.09551936458</v>
      </c>
      <c r="G1158" s="37">
        <v>21.434286117553711</v>
      </c>
      <c r="H1158" s="37">
        <v>5.9774997424628204E-2</v>
      </c>
      <c r="I1158" s="37">
        <v>46.434284210205078</v>
      </c>
      <c r="J1158" s="37">
        <v>5.4510836601257324</v>
      </c>
      <c r="K1158" s="37">
        <v>5895.9443359375</v>
      </c>
      <c r="L1158" s="37">
        <v>107.2</v>
      </c>
      <c r="M1158" s="37">
        <v>126761.09551716156</v>
      </c>
      <c r="N1158" s="37">
        <v>21.434286117553711</v>
      </c>
      <c r="O1158" s="37">
        <v>5.9774997445630876E-2</v>
      </c>
    </row>
    <row r="1159" spans="2:15" x14ac:dyDescent="0.2">
      <c r="B1159" s="37">
        <v>46.45428466796875</v>
      </c>
      <c r="C1159" s="37">
        <v>5.4483036994934082</v>
      </c>
      <c r="D1159" s="37">
        <v>5898.85498046875</v>
      </c>
      <c r="E1159" s="37">
        <v>107.30000000000001</v>
      </c>
      <c r="F1159" s="37">
        <v>127783.88162115897</v>
      </c>
      <c r="G1159" s="37">
        <v>21.454286575317383</v>
      </c>
      <c r="H1159" s="37">
        <v>6.0257447329524462E-2</v>
      </c>
      <c r="I1159" s="37">
        <v>46.45428466796875</v>
      </c>
      <c r="J1159" s="37">
        <v>5.4483036994934082</v>
      </c>
      <c r="K1159" s="37">
        <v>5898.85498046875</v>
      </c>
      <c r="L1159" s="37">
        <v>107.30000000000001</v>
      </c>
      <c r="M1159" s="37">
        <v>127783.8816186003</v>
      </c>
      <c r="N1159" s="37">
        <v>21.454286575317383</v>
      </c>
      <c r="O1159" s="37">
        <v>6.0257447350537272E-2</v>
      </c>
    </row>
    <row r="1160" spans="2:15" x14ac:dyDescent="0.2">
      <c r="B1160" s="37">
        <v>46.474285125732422</v>
      </c>
      <c r="C1160" s="37">
        <v>5.4454927444458008</v>
      </c>
      <c r="D1160" s="37">
        <v>5901.70556640625</v>
      </c>
      <c r="E1160" s="37">
        <v>107.4</v>
      </c>
      <c r="F1160" s="37">
        <v>128859.01261156604</v>
      </c>
      <c r="G1160" s="37">
        <v>21.474285125732422</v>
      </c>
      <c r="H1160" s="37">
        <v>6.0764599545242867E-2</v>
      </c>
      <c r="I1160" s="37">
        <v>46.474285125732422</v>
      </c>
      <c r="J1160" s="37">
        <v>5.4454927444458008</v>
      </c>
      <c r="K1160" s="37">
        <v>5901.70556640625</v>
      </c>
      <c r="L1160" s="37">
        <v>107.4</v>
      </c>
      <c r="M1160" s="37">
        <v>128859.01260863195</v>
      </c>
      <c r="N1160" s="37">
        <v>21.474285125732422</v>
      </c>
      <c r="O1160" s="37">
        <v>6.0764599566265592E-2</v>
      </c>
    </row>
    <row r="1161" spans="2:15" x14ac:dyDescent="0.2">
      <c r="B1161" s="37">
        <v>46.494285583496094</v>
      </c>
      <c r="C1161" s="37">
        <v>5.4426774978637695</v>
      </c>
      <c r="D1161" s="37">
        <v>5904.458984375</v>
      </c>
      <c r="E1161" s="37">
        <v>107.5</v>
      </c>
      <c r="F1161" s="37">
        <v>129985.78793575642</v>
      </c>
      <c r="G1161" s="37">
        <v>21.494285583496094</v>
      </c>
      <c r="H1161" s="37">
        <v>6.1296098266719466E-2</v>
      </c>
      <c r="I1161" s="37">
        <v>46.494285583496094</v>
      </c>
      <c r="J1161" s="37">
        <v>5.4426774978637695</v>
      </c>
      <c r="K1161" s="37">
        <v>5904.458984375</v>
      </c>
      <c r="L1161" s="37">
        <v>107.5</v>
      </c>
      <c r="M1161" s="37">
        <v>129985.78793242716</v>
      </c>
      <c r="N1161" s="37">
        <v>21.494285583496094</v>
      </c>
      <c r="O1161" s="37">
        <v>6.129609828775176E-2</v>
      </c>
    </row>
    <row r="1162" spans="2:15" x14ac:dyDescent="0.2">
      <c r="B1162" s="37">
        <v>46.514286041259766</v>
      </c>
      <c r="C1162" s="37">
        <v>5.4398908615112305</v>
      </c>
      <c r="D1162" s="37">
        <v>5907.12939453125</v>
      </c>
      <c r="E1162" s="37">
        <v>107.60000000000001</v>
      </c>
      <c r="F1162" s="37">
        <v>131110.89725094082</v>
      </c>
      <c r="G1162" s="37">
        <v>21.514286041259766</v>
      </c>
      <c r="H1162" s="37">
        <v>6.1826816321582309E-2</v>
      </c>
      <c r="I1162" s="37">
        <v>46.514286041259766</v>
      </c>
      <c r="J1162" s="37">
        <v>5.4398908615112305</v>
      </c>
      <c r="K1162" s="37">
        <v>5907.12939453125</v>
      </c>
      <c r="L1162" s="37">
        <v>107.60000000000001</v>
      </c>
      <c r="M1162" s="37">
        <v>131110.8972472164</v>
      </c>
      <c r="N1162" s="37">
        <v>21.514286041259766</v>
      </c>
      <c r="O1162" s="37">
        <v>6.1826816342623873E-2</v>
      </c>
    </row>
    <row r="1163" spans="2:15" x14ac:dyDescent="0.2">
      <c r="B1163" s="37">
        <v>46.534286499023438</v>
      </c>
      <c r="C1163" s="37">
        <v>5.4371705055236816</v>
      </c>
      <c r="D1163" s="37">
        <v>5909.79541015625</v>
      </c>
      <c r="E1163" s="37">
        <v>107.7</v>
      </c>
      <c r="F1163" s="37">
        <v>132289.5155203359</v>
      </c>
      <c r="G1163" s="37">
        <v>21.534286499023438</v>
      </c>
      <c r="H1163" s="37">
        <v>6.238276484336662E-2</v>
      </c>
      <c r="I1163" s="37">
        <v>46.534286499023438</v>
      </c>
      <c r="J1163" s="37">
        <v>5.4371705055236816</v>
      </c>
      <c r="K1163" s="37">
        <v>5909.79541015625</v>
      </c>
      <c r="L1163" s="37">
        <v>107.7</v>
      </c>
      <c r="M1163" s="37">
        <v>132289.51551619652</v>
      </c>
      <c r="N1163" s="37">
        <v>21.534286499023438</v>
      </c>
      <c r="O1163" s="37">
        <v>6.2382764864417461E-2</v>
      </c>
    </row>
    <row r="1164" spans="2:15" x14ac:dyDescent="0.2">
      <c r="B1164" s="37">
        <v>46.554286956787109</v>
      </c>
      <c r="C1164" s="37">
        <v>5.4345483779907227</v>
      </c>
      <c r="D1164" s="37">
        <v>5912.56103515625</v>
      </c>
      <c r="E1164" s="37">
        <v>107.80000000000001</v>
      </c>
      <c r="F1164" s="37">
        <v>133416.56040892037</v>
      </c>
      <c r="G1164" s="37">
        <v>21.554285049438477</v>
      </c>
      <c r="H1164" s="37">
        <v>6.2914396343065088E-2</v>
      </c>
      <c r="I1164" s="37">
        <v>46.554286956787109</v>
      </c>
      <c r="J1164" s="37">
        <v>5.4345483779907227</v>
      </c>
      <c r="K1164" s="37">
        <v>5912.56103515625</v>
      </c>
      <c r="L1164" s="37">
        <v>107.80000000000001</v>
      </c>
      <c r="M1164" s="37">
        <v>133416.56040438579</v>
      </c>
      <c r="N1164" s="37">
        <v>21.554285049438477</v>
      </c>
      <c r="O1164" s="37">
        <v>6.2914396364125519E-2</v>
      </c>
    </row>
    <row r="1165" spans="2:15" x14ac:dyDescent="0.2">
      <c r="B1165" s="37">
        <v>46.574287414550781</v>
      </c>
      <c r="C1165" s="37">
        <v>5.4320478439331055</v>
      </c>
      <c r="D1165" s="37">
        <v>5915.49169921875</v>
      </c>
      <c r="E1165" s="37">
        <v>107.9</v>
      </c>
      <c r="F1165" s="37">
        <v>134600.52868684911</v>
      </c>
      <c r="G1165" s="37">
        <v>21.574285507202148</v>
      </c>
      <c r="H1165" s="37">
        <v>6.3472867768373159E-2</v>
      </c>
      <c r="I1165" s="37">
        <v>46.574287414550781</v>
      </c>
      <c r="J1165" s="37">
        <v>5.4320478439331055</v>
      </c>
      <c r="K1165" s="37">
        <v>5915.49169921875</v>
      </c>
      <c r="L1165" s="37">
        <v>107.9</v>
      </c>
      <c r="M1165" s="37">
        <v>134600.52868189968</v>
      </c>
      <c r="N1165" s="37">
        <v>21.574285507202148</v>
      </c>
      <c r="O1165" s="37">
        <v>6.3472867789443804E-2</v>
      </c>
    </row>
    <row r="1166" spans="2:15" x14ac:dyDescent="0.2">
      <c r="B1166" s="37">
        <v>46.594284057617188</v>
      </c>
      <c r="C1166" s="37">
        <v>5.4296755790710449</v>
      </c>
      <c r="D1166" s="37">
        <v>5918.58349609375</v>
      </c>
      <c r="E1166" s="37">
        <v>108</v>
      </c>
      <c r="F1166" s="37">
        <v>135734.18081800806</v>
      </c>
      <c r="G1166" s="37">
        <v>21.59428596496582</v>
      </c>
      <c r="H1166" s="37">
        <v>6.4007610233947937E-2</v>
      </c>
      <c r="I1166" s="37">
        <v>46.594284057617188</v>
      </c>
      <c r="J1166" s="37">
        <v>5.4296755790710449</v>
      </c>
      <c r="K1166" s="37">
        <v>5918.58349609375</v>
      </c>
      <c r="L1166" s="37">
        <v>108</v>
      </c>
      <c r="M1166" s="37">
        <v>135734.17244685165</v>
      </c>
      <c r="N1166" s="37">
        <v>21.59428596496582</v>
      </c>
      <c r="O1166" s="37">
        <v>6.4007606308544629E-2</v>
      </c>
    </row>
    <row r="1167" spans="2:15" x14ac:dyDescent="0.2">
      <c r="B1167" s="37">
        <v>46.614284515380859</v>
      </c>
      <c r="C1167" s="37">
        <v>5.4274234771728516</v>
      </c>
      <c r="D1167" s="37">
        <v>5921.7705078125</v>
      </c>
      <c r="E1167" s="37">
        <v>108.10000000000001</v>
      </c>
      <c r="F1167" s="37">
        <v>136709.04869148589</v>
      </c>
      <c r="G1167" s="37">
        <v>21.614286422729492</v>
      </c>
      <c r="H1167" s="37">
        <v>6.4467448560834556E-2</v>
      </c>
      <c r="I1167" s="37">
        <v>46.614284515380859</v>
      </c>
      <c r="J1167" s="37">
        <v>5.4274234771728516</v>
      </c>
      <c r="K1167" s="37">
        <v>5921.7705078125</v>
      </c>
      <c r="L1167" s="37">
        <v>108.10000000000001</v>
      </c>
      <c r="M1167" s="37">
        <v>136709.04868580526</v>
      </c>
      <c r="N1167" s="37">
        <v>21.614286422729492</v>
      </c>
      <c r="O1167" s="37">
        <v>6.4467448581927031E-2</v>
      </c>
    </row>
    <row r="1168" spans="2:15" x14ac:dyDescent="0.2">
      <c r="B1168" s="37">
        <v>46.634284973144531</v>
      </c>
      <c r="C1168" s="37">
        <v>5.4252719879150391</v>
      </c>
      <c r="D1168" s="37">
        <v>5924.9736328125</v>
      </c>
      <c r="E1168" s="37">
        <v>108.2</v>
      </c>
      <c r="F1168" s="37">
        <v>137737.82093629756</v>
      </c>
      <c r="G1168" s="37">
        <v>21.634284973144531</v>
      </c>
      <c r="H1168" s="37">
        <v>6.4952713340389268E-2</v>
      </c>
      <c r="I1168" s="37">
        <v>46.634284973144531</v>
      </c>
      <c r="J1168" s="37">
        <v>5.4252719879150391</v>
      </c>
      <c r="K1168" s="37">
        <v>5924.9736328125</v>
      </c>
      <c r="L1168" s="37">
        <v>108.2</v>
      </c>
      <c r="M1168" s="37">
        <v>137737.82093026122</v>
      </c>
      <c r="N1168" s="37">
        <v>21.634284973144531</v>
      </c>
      <c r="O1168" s="37">
        <v>6.4952713361492886E-2</v>
      </c>
    </row>
    <row r="1169" spans="2:15" x14ac:dyDescent="0.2">
      <c r="B1169" s="37">
        <v>46.654285430908203</v>
      </c>
      <c r="C1169" s="37">
        <v>5.4231967926025391</v>
      </c>
      <c r="D1169" s="37">
        <v>5928.150390625</v>
      </c>
      <c r="E1169" s="37">
        <v>108.30000000000001</v>
      </c>
      <c r="F1169" s="37">
        <v>138658.94268143745</v>
      </c>
      <c r="G1169" s="37">
        <v>21.654285430908203</v>
      </c>
      <c r="H1169" s="37">
        <v>6.5387195445428287E-2</v>
      </c>
      <c r="I1169" s="37">
        <v>46.654285430908203</v>
      </c>
      <c r="J1169" s="37">
        <v>5.4231967926025391</v>
      </c>
      <c r="K1169" s="37">
        <v>5928.150390625</v>
      </c>
      <c r="L1169" s="37">
        <v>108.30000000000001</v>
      </c>
      <c r="M1169" s="37">
        <v>138658.94267508489</v>
      </c>
      <c r="N1169" s="37">
        <v>21.654285430908203</v>
      </c>
      <c r="O1169" s="37">
        <v>6.5387195466542966E-2</v>
      </c>
    </row>
    <row r="1170" spans="2:15" x14ac:dyDescent="0.2">
      <c r="B1170" s="37">
        <v>46.674285888671875</v>
      </c>
      <c r="C1170" s="37">
        <v>5.421173095703125</v>
      </c>
      <c r="D1170" s="37">
        <v>5931.30517578125</v>
      </c>
      <c r="E1170" s="37">
        <v>108.4</v>
      </c>
      <c r="F1170" s="37">
        <v>139526.05029872592</v>
      </c>
      <c r="G1170" s="37">
        <v>21.674285888671875</v>
      </c>
      <c r="H1170" s="37">
        <v>6.5796199620067469E-2</v>
      </c>
      <c r="I1170" s="37">
        <v>46.674285888671875</v>
      </c>
      <c r="J1170" s="37">
        <v>5.421173095703125</v>
      </c>
      <c r="K1170" s="37">
        <v>5931.30517578125</v>
      </c>
      <c r="L1170" s="37">
        <v>108.4</v>
      </c>
      <c r="M1170" s="37">
        <v>139472.48027690462</v>
      </c>
      <c r="N1170" s="37">
        <v>21.674285888671875</v>
      </c>
      <c r="O1170" s="37">
        <v>6.5770932380637137E-2</v>
      </c>
    </row>
    <row r="1171" spans="2:15" x14ac:dyDescent="0.2">
      <c r="B1171" s="37">
        <v>46.694286346435547</v>
      </c>
      <c r="C1171" s="37">
        <v>5.4191746711730957</v>
      </c>
      <c r="D1171" s="37">
        <v>5934.46484375</v>
      </c>
      <c r="E1171" s="37">
        <v>108.5</v>
      </c>
      <c r="F1171" s="37">
        <v>140178.98586298397</v>
      </c>
      <c r="G1171" s="37">
        <v>21.694286346435547</v>
      </c>
      <c r="H1171" s="37">
        <v>6.6104181940818338E-2</v>
      </c>
      <c r="I1171" s="37">
        <v>46.694286346435547</v>
      </c>
      <c r="J1171" s="37">
        <v>5.4191746711730957</v>
      </c>
      <c r="K1171" s="37">
        <v>5934.46484375</v>
      </c>
      <c r="L1171" s="37">
        <v>108.5</v>
      </c>
      <c r="M1171" s="37">
        <v>140178.98585611762</v>
      </c>
      <c r="N1171" s="37">
        <v>21.694286346435547</v>
      </c>
      <c r="O1171" s="37">
        <v>6.6104181961955041E-2</v>
      </c>
    </row>
    <row r="1172" spans="2:15" x14ac:dyDescent="0.2">
      <c r="B1172" s="37">
        <v>46.714286804199219</v>
      </c>
      <c r="C1172" s="37">
        <v>5.4171748161315918</v>
      </c>
      <c r="D1172" s="37">
        <v>5937.6328125</v>
      </c>
      <c r="E1172" s="37">
        <v>108.60000000000001</v>
      </c>
      <c r="F1172" s="37">
        <v>140778.50930177473</v>
      </c>
      <c r="G1172" s="37">
        <v>21.714284896850586</v>
      </c>
      <c r="H1172" s="37">
        <v>6.6386963077554081E-2</v>
      </c>
      <c r="I1172" s="37">
        <v>46.714286804199219</v>
      </c>
      <c r="J1172" s="37">
        <v>5.4171748161315918</v>
      </c>
      <c r="K1172" s="37">
        <v>5937.6328125</v>
      </c>
      <c r="L1172" s="37">
        <v>108.60000000000001</v>
      </c>
      <c r="M1172" s="37">
        <v>140778.50929471076</v>
      </c>
      <c r="N1172" s="37">
        <v>21.714284896850586</v>
      </c>
      <c r="O1172" s="37">
        <v>6.6386963098701832E-2</v>
      </c>
    </row>
    <row r="1173" spans="2:15" x14ac:dyDescent="0.2">
      <c r="B1173" s="37">
        <v>46.734287261962891</v>
      </c>
      <c r="C1173" s="37">
        <v>5.4151473045349121</v>
      </c>
      <c r="D1173" s="37">
        <v>5940.7685546875</v>
      </c>
      <c r="E1173" s="37">
        <v>108.7</v>
      </c>
      <c r="F1173" s="37">
        <v>141323.81822714271</v>
      </c>
      <c r="G1173" s="37">
        <v>21.734285354614258</v>
      </c>
      <c r="H1173" s="37">
        <v>6.6644177293856632E-2</v>
      </c>
      <c r="I1173" s="37">
        <v>46.734287261962891</v>
      </c>
      <c r="J1173" s="37">
        <v>5.4151473045349121</v>
      </c>
      <c r="K1173" s="37">
        <v>5940.7685546875</v>
      </c>
      <c r="L1173" s="37">
        <v>108.7</v>
      </c>
      <c r="M1173" s="37">
        <v>141323.81821990083</v>
      </c>
      <c r="N1173" s="37">
        <v>21.734285354614258</v>
      </c>
      <c r="O1173" s="37">
        <v>6.6644177315015318E-2</v>
      </c>
    </row>
    <row r="1174" spans="2:15" x14ac:dyDescent="0.2">
      <c r="B1174" s="37">
        <v>46.754283905029297</v>
      </c>
      <c r="C1174" s="37">
        <v>5.4130711555480957</v>
      </c>
      <c r="D1174" s="37">
        <v>5943.80029296875</v>
      </c>
      <c r="E1174" s="37">
        <v>108.80000000000001</v>
      </c>
      <c r="F1174" s="37">
        <v>141706.33285067574</v>
      </c>
      <c r="G1174" s="37">
        <v>21.75428581237793</v>
      </c>
      <c r="H1174" s="37">
        <v>6.6824592597578517E-2</v>
      </c>
      <c r="I1174" s="37">
        <v>46.754283905029297</v>
      </c>
      <c r="J1174" s="37">
        <v>5.4130711555480957</v>
      </c>
      <c r="K1174" s="37">
        <v>5943.80029296875</v>
      </c>
      <c r="L1174" s="37">
        <v>108.80000000000001</v>
      </c>
      <c r="M1174" s="37">
        <v>141706.33284331529</v>
      </c>
      <c r="N1174" s="37">
        <v>21.75428581237793</v>
      </c>
      <c r="O1174" s="37">
        <v>6.6824592618747805E-2</v>
      </c>
    </row>
    <row r="1175" spans="2:15" x14ac:dyDescent="0.2">
      <c r="B1175" s="37">
        <v>46.774284362792969</v>
      </c>
      <c r="C1175" s="37">
        <v>5.4109344482421875</v>
      </c>
      <c r="D1175" s="37">
        <v>5946.669921875</v>
      </c>
      <c r="E1175" s="37">
        <v>108.9</v>
      </c>
      <c r="F1175" s="37">
        <v>142031.95992014781</v>
      </c>
      <c r="G1175" s="37">
        <v>21.774286270141602</v>
      </c>
      <c r="H1175" s="37">
        <v>6.6978182227307129E-2</v>
      </c>
      <c r="I1175" s="37">
        <v>46.774284362792969</v>
      </c>
      <c r="J1175" s="37">
        <v>5.4109344482421875</v>
      </c>
      <c r="K1175" s="37">
        <v>5946.669921875</v>
      </c>
      <c r="L1175" s="37">
        <v>108.9</v>
      </c>
      <c r="M1175" s="37">
        <v>142031.95991268862</v>
      </c>
      <c r="N1175" s="37">
        <v>21.774286270141602</v>
      </c>
      <c r="O1175" s="37">
        <v>6.6978182248486451E-2</v>
      </c>
    </row>
    <row r="1176" spans="2:15" x14ac:dyDescent="0.2">
      <c r="B1176" s="37">
        <v>46.794284820556641</v>
      </c>
      <c r="C1176" s="37">
        <v>5.4087409973144531</v>
      </c>
      <c r="D1176" s="37">
        <v>5949.37158203125</v>
      </c>
      <c r="E1176" s="37">
        <v>109</v>
      </c>
      <c r="F1176" s="37">
        <v>142139.95766569514</v>
      </c>
      <c r="G1176" s="37">
        <v>21.794284820556641</v>
      </c>
      <c r="H1176" s="37">
        <v>6.7029108914657853E-2</v>
      </c>
      <c r="I1176" s="37">
        <v>46.794284820556641</v>
      </c>
      <c r="J1176" s="37">
        <v>5.4087409973144531</v>
      </c>
      <c r="K1176" s="37">
        <v>5949.37158203125</v>
      </c>
      <c r="L1176" s="37">
        <v>109</v>
      </c>
      <c r="M1176" s="37">
        <v>142139.9576582161</v>
      </c>
      <c r="N1176" s="37">
        <v>21.794284820556641</v>
      </c>
      <c r="O1176" s="37">
        <v>6.7029108935846612E-2</v>
      </c>
    </row>
    <row r="1177" spans="2:15" x14ac:dyDescent="0.2">
      <c r="B1177" s="37">
        <v>46.814285278320313</v>
      </c>
      <c r="C1177" s="37">
        <v>5.4065074920654297</v>
      </c>
      <c r="D1177" s="37">
        <v>5951.96044921875</v>
      </c>
      <c r="E1177" s="37">
        <v>109.10000000000001</v>
      </c>
      <c r="F1177" s="37">
        <v>142138.4785829586</v>
      </c>
      <c r="G1177" s="37">
        <v>21.814285278320313</v>
      </c>
      <c r="H1177" s="37">
        <v>6.7028409727056135E-2</v>
      </c>
      <c r="I1177" s="37">
        <v>46.814285278320313</v>
      </c>
      <c r="J1177" s="37">
        <v>5.4065074920654297</v>
      </c>
      <c r="K1177" s="37">
        <v>5951.96044921875</v>
      </c>
      <c r="L1177" s="37">
        <v>109.10000000000001</v>
      </c>
      <c r="M1177" s="37">
        <v>142138.47857549932</v>
      </c>
      <c r="N1177" s="37">
        <v>21.814285278320313</v>
      </c>
      <c r="O1177" s="37">
        <v>6.702840974825397E-2</v>
      </c>
    </row>
    <row r="1178" spans="2:15" x14ac:dyDescent="0.2">
      <c r="B1178" s="37">
        <v>46.834285736083984</v>
      </c>
      <c r="C1178" s="37">
        <v>5.4042630195617676</v>
      </c>
      <c r="D1178" s="37">
        <v>5954.5205078125</v>
      </c>
      <c r="E1178" s="37">
        <v>109.2</v>
      </c>
      <c r="F1178" s="37">
        <v>142136.41979315493</v>
      </c>
      <c r="G1178" s="37">
        <v>21.834285736083984</v>
      </c>
      <c r="H1178" s="37">
        <v>6.7027436859601303E-2</v>
      </c>
      <c r="I1178" s="37">
        <v>46.834285736083984</v>
      </c>
      <c r="J1178" s="37">
        <v>5.4042630195617676</v>
      </c>
      <c r="K1178" s="37">
        <v>5954.5205078125</v>
      </c>
      <c r="L1178" s="37">
        <v>109.2</v>
      </c>
      <c r="M1178" s="37">
        <v>142136.41978571541</v>
      </c>
      <c r="N1178" s="37">
        <v>21.834285736083984</v>
      </c>
      <c r="O1178" s="37">
        <v>6.7027436880808103E-2</v>
      </c>
    </row>
    <row r="1179" spans="2:15" x14ac:dyDescent="0.2">
      <c r="B1179" s="37">
        <v>46.854286193847656</v>
      </c>
      <c r="C1179" s="37">
        <v>5.4020390510559082</v>
      </c>
      <c r="D1179" s="37">
        <v>5957.12060546875</v>
      </c>
      <c r="E1179" s="37">
        <v>109.30000000000001</v>
      </c>
      <c r="F1179" s="37">
        <v>141920.88073669048</v>
      </c>
      <c r="G1179" s="37">
        <v>21.854286193847656</v>
      </c>
      <c r="H1179" s="37">
        <v>6.6925758613805689E-2</v>
      </c>
      <c r="I1179" s="37">
        <v>46.854286193847656</v>
      </c>
      <c r="J1179" s="37">
        <v>5.4020390510559082</v>
      </c>
      <c r="K1179" s="37">
        <v>5957.12060546875</v>
      </c>
      <c r="L1179" s="37">
        <v>109.30000000000001</v>
      </c>
      <c r="M1179" s="37">
        <v>141920.88072934974</v>
      </c>
      <c r="N1179" s="37">
        <v>21.854286193847656</v>
      </c>
      <c r="O1179" s="37">
        <v>6.6925758635021565E-2</v>
      </c>
    </row>
    <row r="1180" spans="2:15" x14ac:dyDescent="0.2">
      <c r="B1180" s="37">
        <v>46.874286651611328</v>
      </c>
      <c r="C1180" s="37">
        <v>5.399867057800293</v>
      </c>
      <c r="D1180" s="37">
        <v>5959.78759765625</v>
      </c>
      <c r="E1180" s="37">
        <v>109.4</v>
      </c>
      <c r="F1180" s="37">
        <v>141653.10344850449</v>
      </c>
      <c r="G1180" s="37">
        <v>21.874286651611328</v>
      </c>
      <c r="H1180" s="37">
        <v>6.6799435734599982E-2</v>
      </c>
      <c r="I1180" s="37">
        <v>46.874286651611328</v>
      </c>
      <c r="J1180" s="37">
        <v>5.399867057800293</v>
      </c>
      <c r="K1180" s="37">
        <v>5959.78759765625</v>
      </c>
      <c r="L1180" s="37">
        <v>109.4</v>
      </c>
      <c r="M1180" s="37">
        <v>141706.66005415947</v>
      </c>
      <c r="N1180" s="37">
        <v>21.874286651611328</v>
      </c>
      <c r="O1180" s="37">
        <v>6.6824709428514248E-2</v>
      </c>
    </row>
    <row r="1181" spans="2:15" x14ac:dyDescent="0.2">
      <c r="B1181" s="37">
        <v>46.894287109375</v>
      </c>
      <c r="C1181" s="37">
        <v>5.3977742195129395</v>
      </c>
      <c r="D1181" s="37">
        <v>5962.5146484375</v>
      </c>
      <c r="E1181" s="37">
        <v>109.5</v>
      </c>
      <c r="F1181" s="37">
        <v>141225.79067387234</v>
      </c>
      <c r="G1181" s="37">
        <v>21.894285202026367</v>
      </c>
      <c r="H1181" s="37">
        <v>6.6597879034829222E-2</v>
      </c>
      <c r="I1181" s="37">
        <v>46.894287109375</v>
      </c>
      <c r="J1181" s="37">
        <v>5.3977742195129395</v>
      </c>
      <c r="K1181" s="37">
        <v>5962.5146484375</v>
      </c>
      <c r="L1181" s="37">
        <v>109.5</v>
      </c>
      <c r="M1181" s="37">
        <v>141225.79066682808</v>
      </c>
      <c r="N1181" s="37">
        <v>21.894285202026367</v>
      </c>
      <c r="O1181" s="37">
        <v>6.6597879056064069E-2</v>
      </c>
    </row>
    <row r="1182" spans="2:15" x14ac:dyDescent="0.2">
      <c r="B1182" s="37">
        <v>46.914287567138672</v>
      </c>
      <c r="C1182" s="37">
        <v>5.395782470703125</v>
      </c>
      <c r="D1182" s="37">
        <v>5965.291015625</v>
      </c>
      <c r="E1182" s="37">
        <v>109.60000000000001</v>
      </c>
      <c r="F1182" s="37">
        <v>140799.45808257163</v>
      </c>
      <c r="G1182" s="37">
        <v>21.914285659790039</v>
      </c>
      <c r="H1182" s="37">
        <v>6.6396777200432466E-2</v>
      </c>
      <c r="I1182" s="37">
        <v>46.914287567138672</v>
      </c>
      <c r="J1182" s="37">
        <v>5.395782470703125</v>
      </c>
      <c r="K1182" s="37">
        <v>5965.291015625</v>
      </c>
      <c r="L1182" s="37">
        <v>109.60000000000001</v>
      </c>
      <c r="M1182" s="37">
        <v>140799.45807570519</v>
      </c>
      <c r="N1182" s="37">
        <v>21.914285659790039</v>
      </c>
      <c r="O1182" s="37">
        <v>6.6396777221677056E-2</v>
      </c>
    </row>
    <row r="1183" spans="2:15" x14ac:dyDescent="0.2">
      <c r="B1183" s="37">
        <v>46.934284210205078</v>
      </c>
      <c r="C1183" s="37">
        <v>5.3939089775085449</v>
      </c>
      <c r="D1183" s="37">
        <v>5968.13330078125</v>
      </c>
      <c r="E1183" s="37">
        <v>109.7</v>
      </c>
      <c r="F1183" s="37">
        <v>140267.31056798928</v>
      </c>
      <c r="G1183" s="37">
        <v>21.934286117553711</v>
      </c>
      <c r="H1183" s="37">
        <v>6.614576275663335E-2</v>
      </c>
      <c r="I1183" s="37">
        <v>46.934284210205078</v>
      </c>
      <c r="J1183" s="37">
        <v>5.3939089775085449</v>
      </c>
      <c r="K1183" s="37">
        <v>5968.13330078125</v>
      </c>
      <c r="L1183" s="37">
        <v>109.7</v>
      </c>
      <c r="M1183" s="37">
        <v>140267.31056134027</v>
      </c>
      <c r="N1183" s="37">
        <v>21.934286117553711</v>
      </c>
      <c r="O1183" s="37">
        <v>6.6145762777887918E-2</v>
      </c>
    </row>
    <row r="1184" spans="2:15" x14ac:dyDescent="0.2">
      <c r="B1184" s="37">
        <v>46.95428466796875</v>
      </c>
      <c r="C1184" s="37">
        <v>5.3921627998352051</v>
      </c>
      <c r="D1184" s="37">
        <v>5971.08349609375</v>
      </c>
      <c r="E1184" s="37">
        <v>109.80000000000001</v>
      </c>
      <c r="F1184" s="37">
        <v>139683.740276219</v>
      </c>
      <c r="G1184" s="37">
        <v>21.954286575317383</v>
      </c>
      <c r="H1184" s="37">
        <v>6.5870500931382484E-2</v>
      </c>
      <c r="I1184" s="37">
        <v>46.95428466796875</v>
      </c>
      <c r="J1184" s="37">
        <v>5.3921627998352051</v>
      </c>
      <c r="K1184" s="37">
        <v>5971.08349609375</v>
      </c>
      <c r="L1184" s="37">
        <v>109.80000000000001</v>
      </c>
      <c r="M1184" s="37">
        <v>139683.74026980717</v>
      </c>
      <c r="N1184" s="37">
        <v>21.954286575317383</v>
      </c>
      <c r="O1184" s="37">
        <v>6.5870500952647418E-2</v>
      </c>
    </row>
    <row r="1185" spans="2:15" x14ac:dyDescent="0.2">
      <c r="B1185" s="37">
        <v>46.974285125732422</v>
      </c>
      <c r="C1185" s="37">
        <v>5.3905425071716309</v>
      </c>
      <c r="D1185" s="37">
        <v>5974.1865234375</v>
      </c>
      <c r="E1185" s="37">
        <v>109.9</v>
      </c>
      <c r="F1185" s="37">
        <v>139049.70866389049</v>
      </c>
      <c r="G1185" s="37">
        <v>21.974285125732422</v>
      </c>
      <c r="H1185" s="37">
        <v>6.5571422566078619E-2</v>
      </c>
      <c r="I1185" s="37">
        <v>46.974285125732422</v>
      </c>
      <c r="J1185" s="37">
        <v>5.3905425071716309</v>
      </c>
      <c r="K1185" s="37">
        <v>5974.1865234375</v>
      </c>
      <c r="L1185" s="37">
        <v>109.9</v>
      </c>
      <c r="M1185" s="37">
        <v>139049.70865773555</v>
      </c>
      <c r="N1185" s="37">
        <v>21.974285125732422</v>
      </c>
      <c r="O1185" s="37">
        <v>6.5571422587354447E-2</v>
      </c>
    </row>
    <row r="1186" spans="2:15" x14ac:dyDescent="0.2">
      <c r="B1186" s="37">
        <v>46.994285583496094</v>
      </c>
      <c r="C1186" s="37">
        <v>5.389033317565918</v>
      </c>
      <c r="D1186" s="37">
        <v>5977.44970703125</v>
      </c>
      <c r="E1186" s="37">
        <v>110</v>
      </c>
      <c r="F1186" s="37">
        <v>138365.31666160162</v>
      </c>
      <c r="G1186" s="37">
        <v>21.994285583496094</v>
      </c>
      <c r="H1186" s="37">
        <v>6.5248597490736318E-2</v>
      </c>
      <c r="I1186" s="37">
        <v>46.994285583496094</v>
      </c>
      <c r="J1186" s="37">
        <v>5.389033317565918</v>
      </c>
      <c r="K1186" s="37">
        <v>5977.44970703125</v>
      </c>
      <c r="L1186" s="37">
        <v>110</v>
      </c>
      <c r="M1186" s="37">
        <v>138365.31665572341</v>
      </c>
      <c r="N1186" s="37">
        <v>21.994285583496094</v>
      </c>
      <c r="O1186" s="37">
        <v>6.5248597512023637E-2</v>
      </c>
    </row>
    <row r="1187" spans="2:15" x14ac:dyDescent="0.2">
      <c r="B1187" s="37">
        <v>47.014286041259766</v>
      </c>
      <c r="C1187" s="37">
        <v>5.3876051902770996</v>
      </c>
      <c r="D1187" s="37">
        <v>5980.83056640625</v>
      </c>
      <c r="E1187" s="37">
        <v>110.10000000000001</v>
      </c>
      <c r="F1187" s="37">
        <v>137576.14181081561</v>
      </c>
      <c r="G1187" s="37">
        <v>22.014286041259766</v>
      </c>
      <c r="H1187" s="37">
        <v>6.4876346154210993E-2</v>
      </c>
      <c r="I1187" s="37">
        <v>47.014286041259766</v>
      </c>
      <c r="J1187" s="37">
        <v>5.3876051902770996</v>
      </c>
      <c r="K1187" s="37">
        <v>5980.83056640625</v>
      </c>
      <c r="L1187" s="37">
        <v>110.10000000000001</v>
      </c>
      <c r="M1187" s="37">
        <v>137576.14180525352</v>
      </c>
      <c r="N1187" s="37">
        <v>22.014286041259766</v>
      </c>
      <c r="O1187" s="37">
        <v>6.4876346175510163E-2</v>
      </c>
    </row>
    <row r="1188" spans="2:15" x14ac:dyDescent="0.2">
      <c r="B1188" s="37">
        <v>47.034286499023438</v>
      </c>
      <c r="C1188" s="37">
        <v>5.3862190246582031</v>
      </c>
      <c r="D1188" s="37">
        <v>5984.24853515625</v>
      </c>
      <c r="E1188" s="37">
        <v>110.2</v>
      </c>
      <c r="F1188" s="37">
        <v>136894.86241651568</v>
      </c>
      <c r="G1188" s="37">
        <v>22.034286499023438</v>
      </c>
      <c r="H1188" s="37">
        <v>6.4554991879185411E-2</v>
      </c>
      <c r="I1188" s="37">
        <v>47.034286499023438</v>
      </c>
      <c r="J1188" s="37">
        <v>5.3862190246582031</v>
      </c>
      <c r="K1188" s="37">
        <v>5984.24853515625</v>
      </c>
      <c r="L1188" s="37">
        <v>110.2</v>
      </c>
      <c r="M1188" s="37">
        <v>136894.86241123034</v>
      </c>
      <c r="N1188" s="37">
        <v>22.034286499023438</v>
      </c>
      <c r="O1188" s="37">
        <v>6.4554991900496628E-2</v>
      </c>
    </row>
    <row r="1189" spans="2:15" x14ac:dyDescent="0.2">
      <c r="B1189" s="37">
        <v>47.054286956787109</v>
      </c>
      <c r="C1189" s="37">
        <v>5.3848304748535156</v>
      </c>
      <c r="D1189" s="37">
        <v>5987.6220703125</v>
      </c>
      <c r="E1189" s="37">
        <v>110.30000000000001</v>
      </c>
      <c r="F1189" s="37">
        <v>136159.12306158975</v>
      </c>
      <c r="G1189" s="37">
        <v>22.054285049438477</v>
      </c>
      <c r="H1189" s="37">
        <v>6.420794548391455E-2</v>
      </c>
      <c r="I1189" s="37">
        <v>47.054286956787109</v>
      </c>
      <c r="J1189" s="37">
        <v>5.3848304748535156</v>
      </c>
      <c r="K1189" s="37">
        <v>5987.6220703125</v>
      </c>
      <c r="L1189" s="37">
        <v>110.30000000000001</v>
      </c>
      <c r="M1189" s="37">
        <v>136159.12305660077</v>
      </c>
      <c r="N1189" s="37">
        <v>22.054285049438477</v>
      </c>
      <c r="O1189" s="37">
        <v>6.4207945505237604E-2</v>
      </c>
    </row>
    <row r="1190" spans="2:15" x14ac:dyDescent="0.2">
      <c r="B1190" s="37">
        <v>47.074287414550781</v>
      </c>
      <c r="C1190" s="37">
        <v>5.3833980560302734</v>
      </c>
      <c r="D1190" s="37">
        <v>5990.900390625</v>
      </c>
      <c r="E1190" s="37">
        <v>110.4</v>
      </c>
      <c r="F1190" s="37">
        <v>135421.4942359922</v>
      </c>
      <c r="G1190" s="37">
        <v>22.074285507202148</v>
      </c>
      <c r="H1190" s="37">
        <v>6.386000477044769E-2</v>
      </c>
      <c r="I1190" s="37">
        <v>47.074287414550781</v>
      </c>
      <c r="J1190" s="37">
        <v>5.3833980560302734</v>
      </c>
      <c r="K1190" s="37">
        <v>5990.900390625</v>
      </c>
      <c r="L1190" s="37">
        <v>110.4</v>
      </c>
      <c r="M1190" s="37">
        <v>135421.49423129973</v>
      </c>
      <c r="N1190" s="37">
        <v>22.074285507202148</v>
      </c>
      <c r="O1190" s="37">
        <v>6.3860004791782291E-2</v>
      </c>
    </row>
    <row r="1191" spans="2:15" x14ac:dyDescent="0.2">
      <c r="B1191" s="37">
        <v>47.094284057617188</v>
      </c>
      <c r="C1191" s="37">
        <v>5.3818855285644531</v>
      </c>
      <c r="D1191" s="37">
        <v>5994.07275390625</v>
      </c>
      <c r="E1191" s="37">
        <v>110.5</v>
      </c>
      <c r="F1191" s="37">
        <v>134735.28106720842</v>
      </c>
      <c r="G1191" s="37">
        <v>22.09428596496582</v>
      </c>
      <c r="H1191" s="37">
        <v>6.3536318088806235E-2</v>
      </c>
      <c r="I1191" s="37">
        <v>47.094284057617188</v>
      </c>
      <c r="J1191" s="37">
        <v>5.3818855285644531</v>
      </c>
      <c r="K1191" s="37">
        <v>5994.07275390625</v>
      </c>
      <c r="L1191" s="37">
        <v>110.5</v>
      </c>
      <c r="M1191" s="37">
        <v>134735.28106279258</v>
      </c>
      <c r="N1191" s="37">
        <v>22.09428596496582</v>
      </c>
      <c r="O1191" s="37">
        <v>6.3536318110151979E-2</v>
      </c>
    </row>
    <row r="1192" spans="2:15" x14ac:dyDescent="0.2">
      <c r="B1192" s="37">
        <v>47.114284515380859</v>
      </c>
      <c r="C1192" s="37">
        <v>5.3802666664123535</v>
      </c>
      <c r="D1192" s="37">
        <v>5997.146484375</v>
      </c>
      <c r="E1192" s="37">
        <v>110.60000000000001</v>
      </c>
      <c r="F1192" s="37">
        <v>133993.54140963688</v>
      </c>
      <c r="G1192" s="37">
        <v>22.114286422729492</v>
      </c>
      <c r="H1192" s="37">
        <v>6.3186437146925373E-2</v>
      </c>
      <c r="I1192" s="37">
        <v>47.114284515380859</v>
      </c>
      <c r="J1192" s="37">
        <v>5.3802666664123535</v>
      </c>
      <c r="K1192" s="37">
        <v>5997.146484375</v>
      </c>
      <c r="L1192" s="37">
        <v>110.60000000000001</v>
      </c>
      <c r="M1192" s="37">
        <v>133993.5414055174</v>
      </c>
      <c r="N1192" s="37">
        <v>22.114286422729492</v>
      </c>
      <c r="O1192" s="37">
        <v>6.3186437168281914E-2</v>
      </c>
    </row>
    <row r="1193" spans="2:15" x14ac:dyDescent="0.2">
      <c r="B1193" s="37">
        <v>47.134284973144531</v>
      </c>
      <c r="C1193" s="37">
        <v>5.3785228729248047</v>
      </c>
      <c r="D1193" s="37">
        <v>6000.123046875</v>
      </c>
      <c r="E1193" s="37">
        <v>110.7</v>
      </c>
      <c r="F1193" s="37">
        <v>133356.99971662776</v>
      </c>
      <c r="G1193" s="37">
        <v>22.134284973144531</v>
      </c>
      <c r="H1193" s="37">
        <v>6.2886177115784259E-2</v>
      </c>
      <c r="I1193" s="37">
        <v>47.134284973144531</v>
      </c>
      <c r="J1193" s="37">
        <v>5.3785228729248047</v>
      </c>
      <c r="K1193" s="37">
        <v>6000.123046875</v>
      </c>
      <c r="L1193" s="37">
        <v>110.7</v>
      </c>
      <c r="M1193" s="37">
        <v>133356.98990426058</v>
      </c>
      <c r="N1193" s="37">
        <v>22.134284973144531</v>
      </c>
      <c r="O1193" s="37">
        <v>6.2886172510441193E-2</v>
      </c>
    </row>
    <row r="1194" spans="2:15" x14ac:dyDescent="0.2">
      <c r="B1194" s="37">
        <v>47.154285430908203</v>
      </c>
      <c r="C1194" s="37">
        <v>5.3766460418701172</v>
      </c>
      <c r="D1194" s="37">
        <v>6002.9833984375</v>
      </c>
      <c r="E1194" s="37">
        <v>110.80000000000001</v>
      </c>
      <c r="F1194" s="37">
        <v>132718.11713306708</v>
      </c>
      <c r="G1194" s="37">
        <v>22.154285430908203</v>
      </c>
      <c r="H1194" s="37">
        <v>6.2584811161576423E-2</v>
      </c>
      <c r="I1194" s="37">
        <v>47.154285430908203</v>
      </c>
      <c r="J1194" s="37">
        <v>5.3766460418701172</v>
      </c>
      <c r="K1194" s="37">
        <v>6002.9833984375</v>
      </c>
      <c r="L1194" s="37">
        <v>110.80000000000001</v>
      </c>
      <c r="M1194" s="37">
        <v>132718.11712946146</v>
      </c>
      <c r="N1194" s="37">
        <v>22.154285430908203</v>
      </c>
      <c r="O1194" s="37">
        <v>6.2584811182953504E-2</v>
      </c>
    </row>
    <row r="1195" spans="2:15" x14ac:dyDescent="0.2">
      <c r="B1195" s="37">
        <v>47.174285888671875</v>
      </c>
      <c r="C1195" s="37">
        <v>5.3746380805969238</v>
      </c>
      <c r="D1195" s="37">
        <v>6005.70166015625</v>
      </c>
      <c r="E1195" s="37">
        <v>110.9</v>
      </c>
      <c r="F1195" s="37">
        <v>132183.52726410879</v>
      </c>
      <c r="G1195" s="37">
        <v>22.174285888671875</v>
      </c>
      <c r="H1195" s="37">
        <v>6.2332635226466197E-2</v>
      </c>
      <c r="I1195" s="37">
        <v>47.174285888671875</v>
      </c>
      <c r="J1195" s="37">
        <v>5.3746380805969238</v>
      </c>
      <c r="K1195" s="37">
        <v>6005.70166015625</v>
      </c>
      <c r="L1195" s="37">
        <v>110.9</v>
      </c>
      <c r="M1195" s="37">
        <v>132183.52726072047</v>
      </c>
      <c r="N1195" s="37">
        <v>22.174285888671875</v>
      </c>
      <c r="O1195" s="37">
        <v>6.2332635247852812E-2</v>
      </c>
    </row>
    <row r="1196" spans="2:15" x14ac:dyDescent="0.2">
      <c r="B1196" s="37">
        <v>47.194286346435547</v>
      </c>
      <c r="C1196" s="37">
        <v>5.3725156784057617</v>
      </c>
      <c r="D1196" s="37">
        <v>6008.271484375</v>
      </c>
      <c r="E1196" s="37">
        <v>111</v>
      </c>
      <c r="F1196" s="37">
        <v>131645.95207330625</v>
      </c>
      <c r="G1196" s="37">
        <v>22.194286346435547</v>
      </c>
      <c r="H1196" s="37">
        <v>6.2079055179642635E-2</v>
      </c>
      <c r="I1196" s="37">
        <v>47.194286346435547</v>
      </c>
      <c r="J1196" s="37">
        <v>5.3725156784057617</v>
      </c>
      <c r="K1196" s="37">
        <v>6008.271484375</v>
      </c>
      <c r="L1196" s="37">
        <v>111</v>
      </c>
      <c r="M1196" s="37">
        <v>131645.95207013539</v>
      </c>
      <c r="N1196" s="37">
        <v>22.194286346435547</v>
      </c>
      <c r="O1196" s="37">
        <v>6.2079055201038277E-2</v>
      </c>
    </row>
    <row r="1197" spans="2:15" x14ac:dyDescent="0.2">
      <c r="B1197" s="37">
        <v>47.214286804199219</v>
      </c>
      <c r="C1197" s="37">
        <v>5.3703060150146484</v>
      </c>
      <c r="D1197" s="37">
        <v>6010.72607421875</v>
      </c>
      <c r="E1197" s="37">
        <v>111.10000000000001</v>
      </c>
      <c r="F1197" s="37">
        <v>131320.34457485666</v>
      </c>
      <c r="G1197" s="37">
        <v>22.214284896850586</v>
      </c>
      <c r="H1197" s="37">
        <v>6.1925459538662291E-2</v>
      </c>
      <c r="I1197" s="37">
        <v>47.214286804199219</v>
      </c>
      <c r="J1197" s="37">
        <v>5.3703060150146484</v>
      </c>
      <c r="K1197" s="37">
        <v>6010.72607421875</v>
      </c>
      <c r="L1197" s="37">
        <v>111.10000000000001</v>
      </c>
      <c r="M1197" s="37">
        <v>131320.3445718241</v>
      </c>
      <c r="N1197" s="37">
        <v>22.214284896850586</v>
      </c>
      <c r="O1197" s="37">
        <v>6.1925459560066544E-2</v>
      </c>
    </row>
    <row r="1198" spans="2:15" x14ac:dyDescent="0.2">
      <c r="B1198" s="37">
        <v>47.234287261962891</v>
      </c>
      <c r="C1198" s="37">
        <v>5.3680477142333984</v>
      </c>
      <c r="D1198" s="37">
        <v>6013.13623046875</v>
      </c>
      <c r="E1198" s="37">
        <v>111.2</v>
      </c>
      <c r="F1198" s="37">
        <v>130993.84429093674</v>
      </c>
      <c r="G1198" s="37">
        <v>22.234285354614258</v>
      </c>
      <c r="H1198" s="37">
        <v>6.1771437949688035E-2</v>
      </c>
      <c r="I1198" s="37">
        <v>47.234287261962891</v>
      </c>
      <c r="J1198" s="37">
        <v>5.3680477142333984</v>
      </c>
      <c r="K1198" s="37">
        <v>6013.13623046875</v>
      </c>
      <c r="L1198" s="37">
        <v>111.2</v>
      </c>
      <c r="M1198" s="37">
        <v>130993.84428804246</v>
      </c>
      <c r="N1198" s="37">
        <v>22.234285354614258</v>
      </c>
      <c r="O1198" s="37">
        <v>6.1771437971100754E-2</v>
      </c>
    </row>
    <row r="1199" spans="2:15" x14ac:dyDescent="0.2">
      <c r="B1199" s="37">
        <v>47.254283905029297</v>
      </c>
      <c r="C1199" s="37">
        <v>5.3657822608947754</v>
      </c>
      <c r="D1199" s="37">
        <v>6015.5830078125</v>
      </c>
      <c r="E1199" s="37">
        <v>111.30000000000001</v>
      </c>
      <c r="F1199" s="37">
        <v>130668.07873163951</v>
      </c>
      <c r="G1199" s="37">
        <v>22.25428581237793</v>
      </c>
      <c r="H1199" s="37">
        <v>6.1617771868302022E-2</v>
      </c>
      <c r="I1199" s="37">
        <v>47.254283905029297</v>
      </c>
      <c r="J1199" s="37">
        <v>5.3657822608947754</v>
      </c>
      <c r="K1199" s="37">
        <v>6015.5830078125</v>
      </c>
      <c r="L1199" s="37">
        <v>111.30000000000001</v>
      </c>
      <c r="M1199" s="37">
        <v>130668.07872888357</v>
      </c>
      <c r="N1199" s="37">
        <v>22.25428581237793</v>
      </c>
      <c r="O1199" s="37">
        <v>6.1617771889723325E-2</v>
      </c>
    </row>
    <row r="1200" spans="2:15" x14ac:dyDescent="0.2">
      <c r="B1200" s="37">
        <v>47.274284362792969</v>
      </c>
      <c r="C1200" s="37">
        <v>5.3635501861572266</v>
      </c>
      <c r="D1200" s="37">
        <v>6018.12939453125</v>
      </c>
      <c r="E1200" s="37">
        <v>111.4</v>
      </c>
      <c r="F1200" s="37">
        <v>130505.05062028105</v>
      </c>
      <c r="G1200" s="37">
        <v>22.274286270141602</v>
      </c>
      <c r="H1200" s="37">
        <v>6.1540861581531131E-2</v>
      </c>
      <c r="I1200" s="37">
        <v>47.274284362792969</v>
      </c>
      <c r="J1200" s="37">
        <v>5.3635501861572266</v>
      </c>
      <c r="K1200" s="37">
        <v>6018.12939453125</v>
      </c>
      <c r="L1200" s="37">
        <v>111.4</v>
      </c>
      <c r="M1200" s="37">
        <v>130505.05061760412</v>
      </c>
      <c r="N1200" s="37">
        <v>22.274286270141602</v>
      </c>
      <c r="O1200" s="37">
        <v>6.154086160296135E-2</v>
      </c>
    </row>
    <row r="1201" spans="2:15" x14ac:dyDescent="0.2">
      <c r="B1201" s="37">
        <v>47.294284820556641</v>
      </c>
      <c r="C1201" s="37">
        <v>5.3613829612731934</v>
      </c>
      <c r="D1201" s="37">
        <v>6020.80224609375</v>
      </c>
      <c r="E1201" s="37">
        <v>111.5</v>
      </c>
      <c r="F1201" s="37">
        <v>130398.12504855127</v>
      </c>
      <c r="G1201" s="37">
        <v>22.294284820556641</v>
      </c>
      <c r="H1201" s="37">
        <v>6.1490411240897623E-2</v>
      </c>
      <c r="I1201" s="37">
        <v>47.294284820556641</v>
      </c>
      <c r="J1201" s="37">
        <v>5.3613829612731934</v>
      </c>
      <c r="K1201" s="37">
        <v>6020.80224609375</v>
      </c>
      <c r="L1201" s="37">
        <v>111.5</v>
      </c>
      <c r="M1201" s="37">
        <v>130398.12504593362</v>
      </c>
      <c r="N1201" s="37">
        <v>22.294284820556641</v>
      </c>
      <c r="O1201" s="37">
        <v>6.1490411262337202E-2</v>
      </c>
    </row>
    <row r="1202" spans="2:15" x14ac:dyDescent="0.2">
      <c r="B1202" s="37">
        <v>47.314285278320313</v>
      </c>
      <c r="C1202" s="37">
        <v>5.3593025207519531</v>
      </c>
      <c r="D1202" s="37">
        <v>6023.59814453125</v>
      </c>
      <c r="E1202" s="37">
        <v>111.60000000000001</v>
      </c>
      <c r="F1202" s="37">
        <v>130400.8224820803</v>
      </c>
      <c r="G1202" s="37">
        <v>22.314285278320313</v>
      </c>
      <c r="H1202" s="37">
        <v>6.1491675494262196E-2</v>
      </c>
      <c r="I1202" s="37">
        <v>47.314285278320313</v>
      </c>
      <c r="J1202" s="37">
        <v>5.3593025207519531</v>
      </c>
      <c r="K1202" s="37">
        <v>6023.59814453125</v>
      </c>
      <c r="L1202" s="37">
        <v>111.60000000000001</v>
      </c>
      <c r="M1202" s="37">
        <v>130400.82247948239</v>
      </c>
      <c r="N1202" s="37">
        <v>22.314285278320313</v>
      </c>
      <c r="O1202" s="37">
        <v>6.1491675515711587E-2</v>
      </c>
    </row>
    <row r="1203" spans="2:15" x14ac:dyDescent="0.2">
      <c r="B1203" s="37">
        <v>47.334285736083984</v>
      </c>
      <c r="C1203" s="37">
        <v>5.3573212623596191</v>
      </c>
      <c r="D1203" s="37">
        <v>6026.5068359375</v>
      </c>
      <c r="E1203" s="37">
        <v>111.7</v>
      </c>
      <c r="F1203" s="37">
        <v>130512.9245457455</v>
      </c>
      <c r="G1203" s="37">
        <v>22.334285736083984</v>
      </c>
      <c r="H1203" s="37">
        <v>6.1544545815567349E-2</v>
      </c>
      <c r="I1203" s="37">
        <v>47.334285736083984</v>
      </c>
      <c r="J1203" s="37">
        <v>5.3573212623596191</v>
      </c>
      <c r="K1203" s="37">
        <v>6026.5068359375</v>
      </c>
      <c r="L1203" s="37">
        <v>111.7</v>
      </c>
      <c r="M1203" s="37">
        <v>130512.92454312785</v>
      </c>
      <c r="N1203" s="37">
        <v>22.334285736083984</v>
      </c>
      <c r="O1203" s="37">
        <v>6.1544545837026933E-2</v>
      </c>
    </row>
    <row r="1204" spans="2:15" x14ac:dyDescent="0.2">
      <c r="B1204" s="37">
        <v>47.354286193847656</v>
      </c>
      <c r="C1204" s="37">
        <v>5.355440616607666</v>
      </c>
      <c r="D1204" s="37">
        <v>6029.52685546875</v>
      </c>
      <c r="E1204" s="37">
        <v>111.80000000000001</v>
      </c>
      <c r="F1204" s="37">
        <v>130734.40821583397</v>
      </c>
      <c r="G1204" s="37">
        <v>22.354286193847656</v>
      </c>
      <c r="H1204" s="37">
        <v>6.1649011355743098E-2</v>
      </c>
      <c r="I1204" s="37">
        <v>47.354286193847656</v>
      </c>
      <c r="J1204" s="37">
        <v>5.355440616607666</v>
      </c>
      <c r="K1204" s="37">
        <v>6029.52685546875</v>
      </c>
      <c r="L1204" s="37">
        <v>111.80000000000001</v>
      </c>
      <c r="M1204" s="37">
        <v>130734.40821315705</v>
      </c>
      <c r="N1204" s="37">
        <v>22.354286193847656</v>
      </c>
      <c r="O1204" s="37">
        <v>6.1649011377213223E-2</v>
      </c>
    </row>
    <row r="1205" spans="2:15" x14ac:dyDescent="0.2">
      <c r="B1205" s="37">
        <v>47.374286651611328</v>
      </c>
      <c r="C1205" s="37">
        <v>5.3536505699157715</v>
      </c>
      <c r="D1205" s="37">
        <v>6032.666015625</v>
      </c>
      <c r="E1205" s="37">
        <v>111.9</v>
      </c>
      <c r="F1205" s="37">
        <v>130958.28944804726</v>
      </c>
      <c r="G1205" s="37">
        <v>22.374286651611328</v>
      </c>
      <c r="H1205" s="37">
        <v>6.1754607902998117E-2</v>
      </c>
      <c r="I1205" s="37">
        <v>47.374286651611328</v>
      </c>
      <c r="J1205" s="37">
        <v>5.3536505699157715</v>
      </c>
      <c r="K1205" s="37">
        <v>6032.666015625</v>
      </c>
      <c r="L1205" s="37">
        <v>111.9</v>
      </c>
      <c r="M1205" s="37">
        <v>130958.28944531099</v>
      </c>
      <c r="N1205" s="37">
        <v>22.374286651611328</v>
      </c>
      <c r="O1205" s="37">
        <v>6.1754607924479191E-2</v>
      </c>
    </row>
    <row r="1206" spans="2:15" x14ac:dyDescent="0.2">
      <c r="B1206" s="37">
        <v>47.394287109375</v>
      </c>
      <c r="C1206" s="37">
        <v>5.3519330024719238</v>
      </c>
      <c r="D1206" s="37">
        <v>6035.92529296875</v>
      </c>
      <c r="E1206" s="37">
        <v>112</v>
      </c>
      <c r="F1206" s="37">
        <v>131291.71782879569</v>
      </c>
      <c r="G1206" s="37">
        <v>22.394285202026367</v>
      </c>
      <c r="H1206" s="37">
        <v>6.1911892001192549E-2</v>
      </c>
      <c r="I1206" s="37">
        <v>47.394287109375</v>
      </c>
      <c r="J1206" s="37">
        <v>5.3519330024719238</v>
      </c>
      <c r="K1206" s="37">
        <v>6035.92529296875</v>
      </c>
      <c r="L1206" s="37">
        <v>112</v>
      </c>
      <c r="M1206" s="37">
        <v>131291.71782596066</v>
      </c>
      <c r="N1206" s="37">
        <v>22.394285202026367</v>
      </c>
      <c r="O1206" s="37">
        <v>6.191189202268501E-2</v>
      </c>
    </row>
    <row r="1207" spans="2:15" x14ac:dyDescent="0.2">
      <c r="B1207" s="37">
        <v>47.414287567138672</v>
      </c>
      <c r="C1207" s="37">
        <v>5.3502583503723145</v>
      </c>
      <c r="D1207" s="37">
        <v>6039.279296875</v>
      </c>
      <c r="E1207" s="37">
        <v>112.10000000000001</v>
      </c>
      <c r="F1207" s="37">
        <v>131734.18884414682</v>
      </c>
      <c r="G1207" s="37">
        <v>22.414285659790039</v>
      </c>
      <c r="H1207" s="37">
        <v>6.2120609921257959E-2</v>
      </c>
      <c r="I1207" s="37">
        <v>47.414287567138672</v>
      </c>
      <c r="J1207" s="37">
        <v>5.3502583503723145</v>
      </c>
      <c r="K1207" s="37">
        <v>6039.279296875</v>
      </c>
      <c r="L1207" s="37">
        <v>112.10000000000001</v>
      </c>
      <c r="M1207" s="37">
        <v>131734.18884117351</v>
      </c>
      <c r="N1207" s="37">
        <v>22.414285659790039</v>
      </c>
      <c r="O1207" s="37">
        <v>6.2120609942762167E-2</v>
      </c>
    </row>
    <row r="1208" spans="2:15" x14ac:dyDescent="0.2">
      <c r="B1208" s="37">
        <v>47.434284210205078</v>
      </c>
      <c r="C1208" s="37">
        <v>5.3485903739929199</v>
      </c>
      <c r="D1208" s="37">
        <v>6042.669921875</v>
      </c>
      <c r="E1208" s="37">
        <v>112.2</v>
      </c>
      <c r="F1208" s="37">
        <v>132230.99590292832</v>
      </c>
      <c r="G1208" s="37">
        <v>22.434286117553711</v>
      </c>
      <c r="H1208" s="37">
        <v>6.2354943275474431E-2</v>
      </c>
      <c r="I1208" s="37">
        <v>47.434284210205078</v>
      </c>
      <c r="J1208" s="37">
        <v>5.3485903739929199</v>
      </c>
      <c r="K1208" s="37">
        <v>6042.669921875</v>
      </c>
      <c r="L1208" s="37">
        <v>112.2</v>
      </c>
      <c r="M1208" s="37">
        <v>132230.99589979684</v>
      </c>
      <c r="N1208" s="37">
        <v>22.434286117553711</v>
      </c>
      <c r="O1208" s="37">
        <v>6.2354943296990456E-2</v>
      </c>
    </row>
    <row r="1209" spans="2:15" x14ac:dyDescent="0.2">
      <c r="B1209" s="37">
        <v>47.45428466796875</v>
      </c>
      <c r="C1209" s="37">
        <v>5.3468914031982422</v>
      </c>
      <c r="D1209" s="37">
        <v>6046.0234375</v>
      </c>
      <c r="E1209" s="37">
        <v>112.30000000000001</v>
      </c>
      <c r="F1209" s="37">
        <v>132780.62724727247</v>
      </c>
      <c r="G1209" s="37">
        <v>22.454286575317383</v>
      </c>
      <c r="H1209" s="37">
        <v>6.2614196395412394E-2</v>
      </c>
      <c r="I1209" s="37">
        <v>47.45428466796875</v>
      </c>
      <c r="J1209" s="37">
        <v>5.3468914031982422</v>
      </c>
      <c r="K1209" s="37">
        <v>6046.0234375</v>
      </c>
      <c r="L1209" s="37">
        <v>112.30000000000001</v>
      </c>
      <c r="M1209" s="37">
        <v>132780.62724396322</v>
      </c>
      <c r="N1209" s="37">
        <v>22.454286575317383</v>
      </c>
      <c r="O1209" s="37">
        <v>6.2614196416940132E-2</v>
      </c>
    </row>
    <row r="1210" spans="2:15" x14ac:dyDescent="0.2">
      <c r="B1210" s="37">
        <v>47.474285125732422</v>
      </c>
      <c r="C1210" s="37">
        <v>5.3451271057128906</v>
      </c>
      <c r="D1210" s="37">
        <v>6049.27587890625</v>
      </c>
      <c r="E1210" s="37">
        <v>112.4</v>
      </c>
      <c r="F1210" s="37">
        <v>133381.77015201712</v>
      </c>
      <c r="G1210" s="37">
        <v>22.474285125732422</v>
      </c>
      <c r="H1210" s="37">
        <v>6.289776195038585E-2</v>
      </c>
      <c r="I1210" s="37">
        <v>47.474285125732422</v>
      </c>
      <c r="J1210" s="37">
        <v>5.3451271057128906</v>
      </c>
      <c r="K1210" s="37">
        <v>6049.27587890625</v>
      </c>
      <c r="L1210" s="37">
        <v>112.4</v>
      </c>
      <c r="M1210" s="37">
        <v>133381.77014851026</v>
      </c>
      <c r="N1210" s="37">
        <v>22.474285125732422</v>
      </c>
      <c r="O1210" s="37">
        <v>6.2897761971924926E-2</v>
      </c>
    </row>
    <row r="1211" spans="2:15" x14ac:dyDescent="0.2">
      <c r="B1211" s="37">
        <v>47.494285583496094</v>
      </c>
      <c r="C1211" s="37">
        <v>5.3432717323303223</v>
      </c>
      <c r="D1211" s="37">
        <v>6052.3935546875</v>
      </c>
      <c r="E1211" s="37">
        <v>112.5</v>
      </c>
      <c r="F1211" s="37">
        <v>134033.80139821168</v>
      </c>
      <c r="G1211" s="37">
        <v>22.494285583496094</v>
      </c>
      <c r="H1211" s="37">
        <v>6.3205326607883472E-2</v>
      </c>
      <c r="I1211" s="37">
        <v>47.494285583496094</v>
      </c>
      <c r="J1211" s="37">
        <v>5.3432717323303223</v>
      </c>
      <c r="K1211" s="37">
        <v>6052.3935546875</v>
      </c>
      <c r="L1211" s="37">
        <v>112.5</v>
      </c>
      <c r="M1211" s="37">
        <v>134033.80139448747</v>
      </c>
      <c r="N1211" s="37">
        <v>22.494285583496094</v>
      </c>
      <c r="O1211" s="37">
        <v>6.3205326629433428E-2</v>
      </c>
    </row>
    <row r="1212" spans="2:15" x14ac:dyDescent="0.2">
      <c r="B1212" s="37">
        <v>47.514286041259766</v>
      </c>
      <c r="C1212" s="37">
        <v>5.3413119316101074</v>
      </c>
      <c r="D1212" s="37">
        <v>6055.3740234375</v>
      </c>
      <c r="E1212" s="37">
        <v>112.60000000000001</v>
      </c>
      <c r="F1212" s="37">
        <v>134629.51170578352</v>
      </c>
      <c r="G1212" s="37">
        <v>22.514286041259766</v>
      </c>
      <c r="H1212" s="37">
        <v>6.3486317609432019E-2</v>
      </c>
      <c r="I1212" s="37">
        <v>47.514286041259766</v>
      </c>
      <c r="J1212" s="37">
        <v>5.3413119316101074</v>
      </c>
      <c r="K1212" s="37">
        <v>6055.3740234375</v>
      </c>
      <c r="L1212" s="37">
        <v>112.60000000000001</v>
      </c>
      <c r="M1212" s="37">
        <v>134629.51170186172</v>
      </c>
      <c r="N1212" s="37">
        <v>22.514286041259766</v>
      </c>
      <c r="O1212" s="37">
        <v>6.348631763099237E-2</v>
      </c>
    </row>
    <row r="1213" spans="2:15" x14ac:dyDescent="0.2">
      <c r="B1213" s="37">
        <v>47.534286499023438</v>
      </c>
      <c r="C1213" s="37">
        <v>5.3392462730407715</v>
      </c>
      <c r="D1213" s="37">
        <v>6058.2353515625</v>
      </c>
      <c r="E1213" s="37">
        <v>112.7</v>
      </c>
      <c r="F1213" s="37">
        <v>135329.97137767635</v>
      </c>
      <c r="G1213" s="37">
        <v>22.534286499023438</v>
      </c>
      <c r="H1213" s="37">
        <v>6.3816722238443105E-2</v>
      </c>
      <c r="I1213" s="37">
        <v>47.534286499023438</v>
      </c>
      <c r="J1213" s="37">
        <v>5.3392462730407715</v>
      </c>
      <c r="K1213" s="37">
        <v>6058.2353515625</v>
      </c>
      <c r="L1213" s="37">
        <v>112.7</v>
      </c>
      <c r="M1213" s="37">
        <v>135329.97137351736</v>
      </c>
      <c r="N1213" s="37">
        <v>22.534286499023438</v>
      </c>
      <c r="O1213" s="37">
        <v>6.3816722260013434E-2</v>
      </c>
    </row>
    <row r="1214" spans="2:15" x14ac:dyDescent="0.2">
      <c r="B1214" s="37">
        <v>47.554286956787109</v>
      </c>
      <c r="C1214" s="37">
        <v>5.3370842933654785</v>
      </c>
      <c r="D1214" s="37">
        <v>6060.994140625</v>
      </c>
      <c r="E1214" s="37">
        <v>112.80000000000001</v>
      </c>
      <c r="F1214" s="37">
        <v>136081.94218363054</v>
      </c>
      <c r="G1214" s="37">
        <v>22.554285049438477</v>
      </c>
      <c r="H1214" s="37">
        <v>6.4171422214895579E-2</v>
      </c>
      <c r="I1214" s="37">
        <v>47.554286956787109</v>
      </c>
      <c r="J1214" s="37">
        <v>5.3370842933654785</v>
      </c>
      <c r="K1214" s="37">
        <v>6060.994140625</v>
      </c>
      <c r="L1214" s="37">
        <v>112.80000000000001</v>
      </c>
      <c r="M1214" s="37">
        <v>136081.94217921462</v>
      </c>
      <c r="N1214" s="37">
        <v>22.554285049438477</v>
      </c>
      <c r="O1214" s="37">
        <v>6.4171422236475484E-2</v>
      </c>
    </row>
    <row r="1215" spans="2:15" x14ac:dyDescent="0.2">
      <c r="B1215" s="37">
        <v>47.574287414550781</v>
      </c>
      <c r="C1215" s="37">
        <v>5.334846019744873</v>
      </c>
      <c r="D1215" s="37">
        <v>6063.65966796875</v>
      </c>
      <c r="E1215" s="37">
        <v>112.9</v>
      </c>
      <c r="F1215" s="37">
        <v>136832.04345474206</v>
      </c>
      <c r="G1215" s="37">
        <v>22.574285507202148</v>
      </c>
      <c r="H1215" s="37">
        <v>6.4525242483224166E-2</v>
      </c>
      <c r="I1215" s="37">
        <v>47.574287414550781</v>
      </c>
      <c r="J1215" s="37">
        <v>5.334846019744873</v>
      </c>
      <c r="K1215" s="37">
        <v>6063.65966796875</v>
      </c>
      <c r="L1215" s="37">
        <v>112.9</v>
      </c>
      <c r="M1215" s="37">
        <v>136832.04345006926</v>
      </c>
      <c r="N1215" s="37">
        <v>22.574285507202148</v>
      </c>
      <c r="O1215" s="37">
        <v>6.4525242504813382E-2</v>
      </c>
    </row>
    <row r="1216" spans="2:15" x14ac:dyDescent="0.2">
      <c r="B1216" s="37">
        <v>47.594284057617188</v>
      </c>
      <c r="C1216" s="37">
        <v>5.3325591087341309</v>
      </c>
      <c r="D1216" s="37">
        <v>6066.23974609375</v>
      </c>
      <c r="E1216" s="37">
        <v>113</v>
      </c>
      <c r="F1216" s="37">
        <v>137473.31301277844</v>
      </c>
      <c r="G1216" s="37">
        <v>22.59428596496582</v>
      </c>
      <c r="H1216" s="37">
        <v>6.4827726422803753E-2</v>
      </c>
      <c r="I1216" s="37">
        <v>47.594284057617188</v>
      </c>
      <c r="J1216" s="37">
        <v>5.3325591087341309</v>
      </c>
      <c r="K1216" s="37">
        <v>6066.23974609375</v>
      </c>
      <c r="L1216" s="37">
        <v>113</v>
      </c>
      <c r="M1216" s="37">
        <v>137473.31300788827</v>
      </c>
      <c r="N1216" s="37">
        <v>22.59428596496582</v>
      </c>
      <c r="O1216" s="37">
        <v>6.4827726444401962E-2</v>
      </c>
    </row>
    <row r="1217" spans="2:15" x14ac:dyDescent="0.2">
      <c r="B1217" s="37">
        <v>47.614284515380859</v>
      </c>
      <c r="C1217" s="37">
        <v>5.330258846282959</v>
      </c>
      <c r="D1217" s="37">
        <v>6068.755859375</v>
      </c>
      <c r="E1217" s="37">
        <v>113.10000000000001</v>
      </c>
      <c r="F1217" s="37">
        <v>138113.27929040691</v>
      </c>
      <c r="G1217" s="37">
        <v>22.614286422729492</v>
      </c>
      <c r="H1217" s="37">
        <v>6.5129591726735381E-2</v>
      </c>
      <c r="I1217" s="37">
        <v>47.614284515380859</v>
      </c>
      <c r="J1217" s="37">
        <v>5.330258846282959</v>
      </c>
      <c r="K1217" s="37">
        <v>6068.755859375</v>
      </c>
      <c r="L1217" s="37">
        <v>113.10000000000001</v>
      </c>
      <c r="M1217" s="37">
        <v>138166.84200588771</v>
      </c>
      <c r="N1217" s="37">
        <v>22.614286422729492</v>
      </c>
      <c r="O1217" s="37">
        <v>6.5154857856593751E-2</v>
      </c>
    </row>
    <row r="1218" spans="2:15" x14ac:dyDescent="0.2">
      <c r="B1218" s="37">
        <v>47.634284973144531</v>
      </c>
      <c r="C1218" s="37">
        <v>5.3279838562011719</v>
      </c>
      <c r="D1218" s="37">
        <v>6071.25341796875</v>
      </c>
      <c r="E1218" s="37">
        <v>113.2</v>
      </c>
      <c r="F1218" s="37">
        <v>138860.01515432494</v>
      </c>
      <c r="G1218" s="37">
        <v>22.634284973144531</v>
      </c>
      <c r="H1218" s="37">
        <v>6.5481821163057632E-2</v>
      </c>
      <c r="I1218" s="37">
        <v>47.634284973144531</v>
      </c>
      <c r="J1218" s="37">
        <v>5.3279838562011719</v>
      </c>
      <c r="K1218" s="37">
        <v>6071.25341796875</v>
      </c>
      <c r="L1218" s="37">
        <v>113.2</v>
      </c>
      <c r="M1218" s="37">
        <v>138860.01514896052</v>
      </c>
      <c r="N1218" s="37">
        <v>22.634284973144531</v>
      </c>
      <c r="O1218" s="37">
        <v>6.5481821184673328E-2</v>
      </c>
    </row>
    <row r="1219" spans="2:15" x14ac:dyDescent="0.2">
      <c r="B1219" s="37">
        <v>47.654285430908203</v>
      </c>
      <c r="C1219" s="37">
        <v>5.3257746696472168</v>
      </c>
      <c r="D1219" s="37">
        <v>6073.7919921875</v>
      </c>
      <c r="E1219" s="37">
        <v>113.30000000000001</v>
      </c>
      <c r="F1219" s="37">
        <v>139500.44962533034</v>
      </c>
      <c r="G1219" s="37">
        <v>22.654285430908203</v>
      </c>
      <c r="H1219" s="37">
        <v>6.5783907836579975E-2</v>
      </c>
      <c r="I1219" s="37">
        <v>47.654285430908203</v>
      </c>
      <c r="J1219" s="37">
        <v>5.3257746696472168</v>
      </c>
      <c r="K1219" s="37">
        <v>6073.7919921875</v>
      </c>
      <c r="L1219" s="37">
        <v>113.30000000000001</v>
      </c>
      <c r="M1219" s="37">
        <v>139500.44961974851</v>
      </c>
      <c r="N1219" s="37">
        <v>22.654285430908203</v>
      </c>
      <c r="O1219" s="37">
        <v>6.5783907858204482E-2</v>
      </c>
    </row>
    <row r="1220" spans="2:15" x14ac:dyDescent="0.2">
      <c r="B1220" s="37">
        <v>47.674285888671875</v>
      </c>
      <c r="C1220" s="37">
        <v>5.323664665222168</v>
      </c>
      <c r="D1220" s="37">
        <v>6076.4296875</v>
      </c>
      <c r="E1220" s="37">
        <v>113.4</v>
      </c>
      <c r="F1220" s="37">
        <v>140089.31734083896</v>
      </c>
      <c r="G1220" s="37">
        <v>22.674285888671875</v>
      </c>
      <c r="H1220" s="37">
        <v>6.6061670265121386E-2</v>
      </c>
      <c r="I1220" s="37">
        <v>47.674285888671875</v>
      </c>
      <c r="J1220" s="37">
        <v>5.323664665222168</v>
      </c>
      <c r="K1220" s="37">
        <v>6076.4296875</v>
      </c>
      <c r="L1220" s="37">
        <v>113.4</v>
      </c>
      <c r="M1220" s="37">
        <v>140089.31733505955</v>
      </c>
      <c r="N1220" s="37">
        <v>22.674285888671875</v>
      </c>
      <c r="O1220" s="37">
        <v>6.6061670286755095E-2</v>
      </c>
    </row>
    <row r="1221" spans="2:15" x14ac:dyDescent="0.2">
      <c r="B1221" s="37">
        <v>47.694286346435547</v>
      </c>
      <c r="C1221" s="37">
        <v>5.3216781616210937</v>
      </c>
      <c r="D1221" s="37">
        <v>6079.2001953125</v>
      </c>
      <c r="E1221" s="37">
        <v>113.5</v>
      </c>
      <c r="F1221" s="37">
        <v>140627.28056935465</v>
      </c>
      <c r="G1221" s="37">
        <v>22.694286346435547</v>
      </c>
      <c r="H1221" s="37">
        <v>6.6315421518683623E-2</v>
      </c>
      <c r="I1221" s="37">
        <v>47.694286346435547</v>
      </c>
      <c r="J1221" s="37">
        <v>5.3216781616210937</v>
      </c>
      <c r="K1221" s="37">
        <v>6079.2001953125</v>
      </c>
      <c r="L1221" s="37">
        <v>113.5</v>
      </c>
      <c r="M1221" s="37">
        <v>140627.28056339725</v>
      </c>
      <c r="N1221" s="37">
        <v>22.694286346435547</v>
      </c>
      <c r="O1221" s="37">
        <v>6.6315421540326991E-2</v>
      </c>
    </row>
    <row r="1222" spans="2:15" x14ac:dyDescent="0.2">
      <c r="B1222" s="37">
        <v>47.714286804199219</v>
      </c>
      <c r="C1222" s="37">
        <v>5.3198275566101074</v>
      </c>
      <c r="D1222" s="37">
        <v>6082.10693359375</v>
      </c>
      <c r="E1222" s="37">
        <v>113.60000000000001</v>
      </c>
      <c r="F1222" s="37">
        <v>141114.41696218628</v>
      </c>
      <c r="G1222" s="37">
        <v>22.714284896850586</v>
      </c>
      <c r="H1222" s="37">
        <v>6.654519230114557E-2</v>
      </c>
      <c r="I1222" s="37">
        <v>47.714286804199219</v>
      </c>
      <c r="J1222" s="37">
        <v>5.3198275566101074</v>
      </c>
      <c r="K1222" s="37">
        <v>6082.10693359375</v>
      </c>
      <c r="L1222" s="37">
        <v>113.60000000000001</v>
      </c>
      <c r="M1222" s="37">
        <v>141114.41695607081</v>
      </c>
      <c r="N1222" s="37">
        <v>22.714284896850586</v>
      </c>
      <c r="O1222" s="37">
        <v>6.6545192322799124E-2</v>
      </c>
    </row>
    <row r="1223" spans="2:15" x14ac:dyDescent="0.2">
      <c r="B1223" s="37">
        <v>47.734287261962891</v>
      </c>
      <c r="C1223" s="37">
        <v>5.3181118965148926</v>
      </c>
      <c r="D1223" s="37">
        <v>6085.1279296875</v>
      </c>
      <c r="E1223" s="37">
        <v>113.7</v>
      </c>
      <c r="F1223" s="37">
        <v>141657.40310414776</v>
      </c>
      <c r="G1223" s="37">
        <v>22.734285354614258</v>
      </c>
      <c r="H1223" s="37">
        <v>6.6801315465180588E-2</v>
      </c>
      <c r="I1223" s="37">
        <v>47.734287261962891</v>
      </c>
      <c r="J1223" s="37">
        <v>5.3181118965148926</v>
      </c>
      <c r="K1223" s="37">
        <v>6085.1279296875</v>
      </c>
      <c r="L1223" s="37">
        <v>113.7</v>
      </c>
      <c r="M1223" s="37">
        <v>141657.4030978544</v>
      </c>
      <c r="N1223" s="37">
        <v>22.734285354614258</v>
      </c>
      <c r="O1223" s="37">
        <v>6.680131548684462E-2</v>
      </c>
    </row>
    <row r="1224" spans="2:15" x14ac:dyDescent="0.2">
      <c r="B1224" s="37">
        <v>47.754283905029297</v>
      </c>
      <c r="C1224" s="37">
        <v>5.3165183067321777</v>
      </c>
      <c r="D1224" s="37">
        <v>6088.234375</v>
      </c>
      <c r="E1224" s="37">
        <v>113.80000000000001</v>
      </c>
      <c r="F1224" s="37">
        <v>141987.83419210542</v>
      </c>
      <c r="G1224" s="37">
        <v>22.75428581237793</v>
      </c>
      <c r="H1224" s="37">
        <v>6.695717087571107E-2</v>
      </c>
      <c r="I1224" s="37">
        <v>47.754283905029297</v>
      </c>
      <c r="J1224" s="37">
        <v>5.3165183067321777</v>
      </c>
      <c r="K1224" s="37">
        <v>6088.234375</v>
      </c>
      <c r="L1224" s="37">
        <v>113.80000000000001</v>
      </c>
      <c r="M1224" s="37">
        <v>141987.83418571323</v>
      </c>
      <c r="N1224" s="37">
        <v>22.75428581237793</v>
      </c>
      <c r="O1224" s="37">
        <v>6.6957170897385954E-2</v>
      </c>
    </row>
    <row r="1225" spans="2:15" x14ac:dyDescent="0.2">
      <c r="B1225" s="37">
        <v>47.774284362792969</v>
      </c>
      <c r="C1225" s="37">
        <v>5.3150253295898437</v>
      </c>
      <c r="D1225" s="37">
        <v>6091.40185546875</v>
      </c>
      <c r="E1225" s="37">
        <v>113.9</v>
      </c>
      <c r="F1225" s="37">
        <v>142319.47390055226</v>
      </c>
      <c r="G1225" s="37">
        <v>22.774286270141602</v>
      </c>
      <c r="H1225" s="37">
        <v>6.7113599484064895E-2</v>
      </c>
      <c r="I1225" s="37">
        <v>47.774284362792969</v>
      </c>
      <c r="J1225" s="37">
        <v>5.3150253295898437</v>
      </c>
      <c r="K1225" s="37">
        <v>6091.40185546875</v>
      </c>
      <c r="L1225" s="37">
        <v>113.9</v>
      </c>
      <c r="M1225" s="37">
        <v>142319.47389406123</v>
      </c>
      <c r="N1225" s="37">
        <v>22.774286270141602</v>
      </c>
      <c r="O1225" s="37">
        <v>6.7113599505750854E-2</v>
      </c>
    </row>
    <row r="1226" spans="2:15" x14ac:dyDescent="0.2">
      <c r="B1226" s="37">
        <v>47.794284820556641</v>
      </c>
      <c r="C1226" s="37">
        <v>5.3136048316955566</v>
      </c>
      <c r="D1226" s="37">
        <v>6094.61181640625</v>
      </c>
      <c r="E1226" s="37">
        <v>114</v>
      </c>
      <c r="F1226" s="37">
        <v>142544.82703689035</v>
      </c>
      <c r="G1226" s="37">
        <v>22.794284820556641</v>
      </c>
      <c r="H1226" s="37">
        <v>6.7219892911353385E-2</v>
      </c>
      <c r="I1226" s="37">
        <v>47.794284820556641</v>
      </c>
      <c r="J1226" s="37">
        <v>5.3136048316955566</v>
      </c>
      <c r="K1226" s="37">
        <v>6094.61181640625</v>
      </c>
      <c r="L1226" s="37">
        <v>114</v>
      </c>
      <c r="M1226" s="37">
        <v>142544.82703034001</v>
      </c>
      <c r="N1226" s="37">
        <v>22.794284820556641</v>
      </c>
      <c r="O1226" s="37">
        <v>6.7219892933050598E-2</v>
      </c>
    </row>
    <row r="1227" spans="2:15" x14ac:dyDescent="0.2">
      <c r="B1227" s="37">
        <v>47.814285278320312</v>
      </c>
      <c r="C1227" s="37">
        <v>5.3122243881225586</v>
      </c>
      <c r="D1227" s="37">
        <v>6097.84228515625</v>
      </c>
      <c r="E1227" s="37">
        <v>114.10000000000001</v>
      </c>
      <c r="F1227" s="37">
        <v>142770.5677426958</v>
      </c>
      <c r="G1227" s="37">
        <v>22.814285278320313</v>
      </c>
      <c r="H1227" s="37">
        <v>6.7326373275033019E-2</v>
      </c>
      <c r="I1227" s="37">
        <v>47.814285278320312</v>
      </c>
      <c r="J1227" s="37">
        <v>5.3122243881225586</v>
      </c>
      <c r="K1227" s="37">
        <v>6097.84228515625</v>
      </c>
      <c r="L1227" s="37">
        <v>114.10000000000001</v>
      </c>
      <c r="M1227" s="37">
        <v>142770.56773608626</v>
      </c>
      <c r="N1227" s="37">
        <v>22.814285278320313</v>
      </c>
      <c r="O1227" s="37">
        <v>6.7326373296741529E-2</v>
      </c>
    </row>
    <row r="1228" spans="2:15" x14ac:dyDescent="0.2">
      <c r="B1228" s="37">
        <v>47.834285736083984</v>
      </c>
      <c r="C1228" s="37">
        <v>5.3108501434326172</v>
      </c>
      <c r="D1228" s="37">
        <v>6101.060546875</v>
      </c>
      <c r="E1228" s="37">
        <v>114.2</v>
      </c>
      <c r="F1228" s="37">
        <v>142888.93828537402</v>
      </c>
      <c r="G1228" s="37">
        <v>22.834285736083984</v>
      </c>
      <c r="H1228" s="37">
        <v>6.7382198752119898E-2</v>
      </c>
      <c r="I1228" s="37">
        <v>47.834285736083984</v>
      </c>
      <c r="J1228" s="37">
        <v>5.3108501434326172</v>
      </c>
      <c r="K1228" s="37">
        <v>6101.060546875</v>
      </c>
      <c r="L1228" s="37">
        <v>114.2</v>
      </c>
      <c r="M1228" s="37">
        <v>142888.93827874472</v>
      </c>
      <c r="N1228" s="37">
        <v>22.834285736083984</v>
      </c>
      <c r="O1228" s="37">
        <v>6.7382198773839677E-2</v>
      </c>
    </row>
    <row r="1229" spans="2:15" x14ac:dyDescent="0.2">
      <c r="B1229" s="37">
        <v>47.854286193847656</v>
      </c>
      <c r="C1229" s="37">
        <v>5.309450626373291</v>
      </c>
      <c r="D1229" s="37">
        <v>6104.21923828125</v>
      </c>
      <c r="E1229" s="37">
        <v>114.30000000000001</v>
      </c>
      <c r="F1229" s="37">
        <v>142898.93410236621</v>
      </c>
      <c r="G1229" s="37">
        <v>22.854286193847656</v>
      </c>
      <c r="H1229" s="37">
        <v>6.7386912820830716E-2</v>
      </c>
      <c r="I1229" s="37">
        <v>47.854286193847656</v>
      </c>
      <c r="J1229" s="37">
        <v>5.309450626373291</v>
      </c>
      <c r="K1229" s="37">
        <v>6104.21923828125</v>
      </c>
      <c r="L1229" s="37">
        <v>114.30000000000001</v>
      </c>
      <c r="M1229" s="37">
        <v>142898.9159290813</v>
      </c>
      <c r="N1229" s="37">
        <v>22.854286193847656</v>
      </c>
      <c r="O1229" s="37">
        <v>6.738690427413678E-2</v>
      </c>
    </row>
    <row r="1230" spans="2:15" x14ac:dyDescent="0.2">
      <c r="B1230" s="37">
        <v>47.874286651611328</v>
      </c>
      <c r="C1230" s="37">
        <v>5.3079986572265625</v>
      </c>
      <c r="D1230" s="37">
        <v>6107.2724609375</v>
      </c>
      <c r="E1230" s="37">
        <v>114.4</v>
      </c>
      <c r="F1230" s="37">
        <v>142906.76803947828</v>
      </c>
      <c r="G1230" s="37">
        <v>22.874286651611328</v>
      </c>
      <c r="H1230" s="37">
        <v>6.7390602323141896E-2</v>
      </c>
      <c r="I1230" s="37">
        <v>47.874286651611328</v>
      </c>
      <c r="J1230" s="37">
        <v>5.3079986572265625</v>
      </c>
      <c r="K1230" s="37">
        <v>6107.2724609375</v>
      </c>
      <c r="L1230" s="37">
        <v>114.4</v>
      </c>
      <c r="M1230" s="37">
        <v>142906.7680328885</v>
      </c>
      <c r="N1230" s="37">
        <v>22.874286651611328</v>
      </c>
      <c r="O1230" s="37">
        <v>6.7390602344883394E-2</v>
      </c>
    </row>
    <row r="1231" spans="2:15" x14ac:dyDescent="0.2">
      <c r="B1231" s="37">
        <v>47.894287109375</v>
      </c>
      <c r="C1231" s="37">
        <v>5.3064785003662109</v>
      </c>
      <c r="D1231" s="37">
        <v>6110.1923828125</v>
      </c>
      <c r="E1231" s="37">
        <v>114.5</v>
      </c>
      <c r="F1231" s="37">
        <v>142804.8008740932</v>
      </c>
      <c r="G1231" s="37">
        <v>22.894285202026367</v>
      </c>
      <c r="H1231" s="37">
        <v>6.7342503296396336E-2</v>
      </c>
      <c r="I1231" s="37">
        <v>47.894287109375</v>
      </c>
      <c r="J1231" s="37">
        <v>5.3064785003662109</v>
      </c>
      <c r="K1231" s="37">
        <v>6110.1923828125</v>
      </c>
      <c r="L1231" s="37">
        <v>114.5</v>
      </c>
      <c r="M1231" s="37">
        <v>142804.80086756268</v>
      </c>
      <c r="N1231" s="37">
        <v>22.894285202026367</v>
      </c>
      <c r="O1231" s="37">
        <v>6.7342503318148075E-2</v>
      </c>
    </row>
    <row r="1232" spans="2:15" x14ac:dyDescent="0.2">
      <c r="B1232" s="37">
        <v>47.914287567138672</v>
      </c>
      <c r="C1232" s="37">
        <v>5.3048863410949707</v>
      </c>
      <c r="D1232" s="37">
        <v>6112.97705078125</v>
      </c>
      <c r="E1232" s="37">
        <v>114.60000000000001</v>
      </c>
      <c r="F1232" s="37">
        <v>142646.53112087588</v>
      </c>
      <c r="G1232" s="37">
        <v>22.914285659790039</v>
      </c>
      <c r="H1232" s="37">
        <v>6.7267839102721938E-2</v>
      </c>
      <c r="I1232" s="37">
        <v>47.914287567138672</v>
      </c>
      <c r="J1232" s="37">
        <v>5.3048863410949707</v>
      </c>
      <c r="K1232" s="37">
        <v>6112.97705078125</v>
      </c>
      <c r="L1232" s="37">
        <v>114.60000000000001</v>
      </c>
      <c r="M1232" s="37">
        <v>142646.5311144244</v>
      </c>
      <c r="N1232" s="37">
        <v>22.914285659790039</v>
      </c>
      <c r="O1232" s="37">
        <v>6.726783912448342E-2</v>
      </c>
    </row>
    <row r="1233" spans="2:15" x14ac:dyDescent="0.2">
      <c r="B1233" s="37">
        <v>47.934284210205078</v>
      </c>
      <c r="C1233" s="37">
        <v>5.3032293319702148</v>
      </c>
      <c r="D1233" s="37">
        <v>6115.65234375</v>
      </c>
      <c r="E1233" s="37">
        <v>114.7</v>
      </c>
      <c r="F1233" s="37">
        <v>142432.47715586776</v>
      </c>
      <c r="G1233" s="37">
        <v>22.934286117553711</v>
      </c>
      <c r="H1233" s="37">
        <v>6.716686357836274E-2</v>
      </c>
      <c r="I1233" s="37">
        <v>47.934284210205078</v>
      </c>
      <c r="J1233" s="37">
        <v>5.3032293319702148</v>
      </c>
      <c r="K1233" s="37">
        <v>6115.65234375</v>
      </c>
      <c r="L1233" s="37">
        <v>114.7</v>
      </c>
      <c r="M1233" s="37">
        <v>142432.47714951509</v>
      </c>
      <c r="N1233" s="37">
        <v>22.934286117553711</v>
      </c>
      <c r="O1233" s="37">
        <v>6.7166863600133617E-2</v>
      </c>
    </row>
    <row r="1234" spans="2:15" x14ac:dyDescent="0.2">
      <c r="B1234" s="37">
        <v>47.95428466796875</v>
      </c>
      <c r="C1234" s="37">
        <v>5.3015265464782715</v>
      </c>
      <c r="D1234" s="37">
        <v>6118.2548828125</v>
      </c>
      <c r="E1234" s="37">
        <v>114.80000000000001</v>
      </c>
      <c r="F1234" s="37">
        <v>142163.31477593139</v>
      </c>
      <c r="G1234" s="37">
        <v>22.954286575317383</v>
      </c>
      <c r="H1234" s="37">
        <v>6.7039901125421325E-2</v>
      </c>
      <c r="I1234" s="37">
        <v>47.95428466796875</v>
      </c>
      <c r="J1234" s="37">
        <v>5.3015265464782715</v>
      </c>
      <c r="K1234" s="37">
        <v>6118.2548828125</v>
      </c>
      <c r="L1234" s="37">
        <v>114.80000000000001</v>
      </c>
      <c r="M1234" s="37">
        <v>142163.31476969726</v>
      </c>
      <c r="N1234" s="37">
        <v>22.954286575317383</v>
      </c>
      <c r="O1234" s="37">
        <v>6.7039901147201306E-2</v>
      </c>
    </row>
    <row r="1235" spans="2:15" x14ac:dyDescent="0.2">
      <c r="B1235" s="37">
        <v>47.974285125732422</v>
      </c>
      <c r="C1235" s="37">
        <v>5.299802303314209</v>
      </c>
      <c r="D1235" s="37">
        <v>6120.8232421875</v>
      </c>
      <c r="E1235" s="37">
        <v>114.9</v>
      </c>
      <c r="F1235" s="37">
        <v>141839.97591180724</v>
      </c>
      <c r="G1235" s="37">
        <v>22.974285125732422</v>
      </c>
      <c r="H1235" s="37">
        <v>6.6887380872954247E-2</v>
      </c>
      <c r="I1235" s="37">
        <v>47.974285125732422</v>
      </c>
      <c r="J1235" s="37">
        <v>5.299802303314209</v>
      </c>
      <c r="K1235" s="37">
        <v>6120.8232421875</v>
      </c>
      <c r="L1235" s="37">
        <v>114.9</v>
      </c>
      <c r="M1235" s="37">
        <v>141839.97590571144</v>
      </c>
      <c r="N1235" s="37">
        <v>22.974285125732422</v>
      </c>
      <c r="O1235" s="37">
        <v>6.688738089474322E-2</v>
      </c>
    </row>
    <row r="1236" spans="2:15" x14ac:dyDescent="0.2">
      <c r="B1236" s="37">
        <v>47.994285583496094</v>
      </c>
      <c r="C1236" s="37">
        <v>5.2980866432189941</v>
      </c>
      <c r="D1236" s="37">
        <v>6123.384765625</v>
      </c>
      <c r="E1236" s="37">
        <v>115</v>
      </c>
      <c r="F1236" s="37">
        <v>141516.4583170453</v>
      </c>
      <c r="G1236" s="37">
        <v>22.994285583496094</v>
      </c>
      <c r="H1236" s="37">
        <v>6.6734771627058237E-2</v>
      </c>
      <c r="I1236" s="37">
        <v>47.994285583496094</v>
      </c>
      <c r="J1236" s="37">
        <v>5.2980866432189941</v>
      </c>
      <c r="K1236" s="37">
        <v>6123.384765625</v>
      </c>
      <c r="L1236" s="37">
        <v>115</v>
      </c>
      <c r="M1236" s="37">
        <v>141516.45831108798</v>
      </c>
      <c r="N1236" s="37">
        <v>22.994285583496094</v>
      </c>
      <c r="O1236" s="37">
        <v>6.6734771648856231E-2</v>
      </c>
    </row>
    <row r="1237" spans="2:15" x14ac:dyDescent="0.2">
      <c r="B1237" s="37">
        <v>48.014286041259766</v>
      </c>
      <c r="C1237" s="37">
        <v>5.2964076995849609</v>
      </c>
      <c r="D1237" s="37">
        <v>6125.96484375</v>
      </c>
      <c r="E1237" s="37">
        <v>115.10000000000001</v>
      </c>
      <c r="F1237" s="37">
        <v>141139.70817685992</v>
      </c>
      <c r="G1237" s="37">
        <v>23.014286041259766</v>
      </c>
      <c r="H1237" s="37">
        <v>6.6557066947405125E-2</v>
      </c>
      <c r="I1237" s="37">
        <v>48.014286041259766</v>
      </c>
      <c r="J1237" s="37">
        <v>5.2964076995849609</v>
      </c>
      <c r="K1237" s="37">
        <v>6125.96484375</v>
      </c>
      <c r="L1237" s="37">
        <v>115.10000000000001</v>
      </c>
      <c r="M1237" s="37">
        <v>141139.70817106063</v>
      </c>
      <c r="N1237" s="37">
        <v>23.014286041259766</v>
      </c>
      <c r="O1237" s="37">
        <v>6.6557066969212167E-2</v>
      </c>
    </row>
    <row r="1238" spans="2:15" x14ac:dyDescent="0.2">
      <c r="B1238" s="37">
        <v>48.034286499023438</v>
      </c>
      <c r="C1238" s="37">
        <v>5.2947940826416016</v>
      </c>
      <c r="D1238" s="37">
        <v>6128.58935546875</v>
      </c>
      <c r="E1238" s="37">
        <v>115.2</v>
      </c>
      <c r="F1238" s="37">
        <v>140710.33155136261</v>
      </c>
      <c r="G1238" s="37">
        <v>23.034286499023438</v>
      </c>
      <c r="H1238" s="37">
        <v>6.6354525176198373E-2</v>
      </c>
      <c r="I1238" s="37">
        <v>48.034286499023438</v>
      </c>
      <c r="J1238" s="37">
        <v>5.2947940826416016</v>
      </c>
      <c r="K1238" s="37">
        <v>6128.58935546875</v>
      </c>
      <c r="L1238" s="37">
        <v>115.2</v>
      </c>
      <c r="M1238" s="37">
        <v>140710.33154574124</v>
      </c>
      <c r="N1238" s="37">
        <v>23.034286499023438</v>
      </c>
      <c r="O1238" s="37">
        <v>6.635452519801463E-2</v>
      </c>
    </row>
    <row r="1239" spans="2:15" x14ac:dyDescent="0.2">
      <c r="B1239" s="37">
        <v>48.054286956787109</v>
      </c>
      <c r="C1239" s="37">
        <v>5.2932677268981934</v>
      </c>
      <c r="D1239" s="37">
        <v>6131.29052734375</v>
      </c>
      <c r="E1239" s="37">
        <v>115.30000000000001</v>
      </c>
      <c r="F1239" s="37">
        <v>140336.03681588301</v>
      </c>
      <c r="G1239" s="37">
        <v>23.054285049438477</v>
      </c>
      <c r="H1239" s="37">
        <v>6.6177970282057366E-2</v>
      </c>
      <c r="I1239" s="37">
        <v>48.054286956787109</v>
      </c>
      <c r="J1239" s="37">
        <v>5.2932677268981934</v>
      </c>
      <c r="K1239" s="37">
        <v>6131.29052734375</v>
      </c>
      <c r="L1239" s="37">
        <v>115.30000000000001</v>
      </c>
      <c r="M1239" s="37">
        <v>140336.03681041978</v>
      </c>
      <c r="N1239" s="37">
        <v>23.054285049438477</v>
      </c>
      <c r="O1239" s="37">
        <v>6.6177970303883143E-2</v>
      </c>
    </row>
    <row r="1240" spans="2:15" x14ac:dyDescent="0.2">
      <c r="B1240" s="37">
        <v>48.074287414550781</v>
      </c>
      <c r="C1240" s="37">
        <v>5.2918434143066406</v>
      </c>
      <c r="D1240" s="37">
        <v>6134.1015625</v>
      </c>
      <c r="E1240" s="37">
        <v>115.4</v>
      </c>
      <c r="F1240" s="37">
        <v>139856.83756364253</v>
      </c>
      <c r="G1240" s="37">
        <v>23.074285507202148</v>
      </c>
      <c r="H1240" s="37">
        <v>6.5951926245749193E-2</v>
      </c>
      <c r="I1240" s="37">
        <v>48.074287414550781</v>
      </c>
      <c r="J1240" s="37">
        <v>5.2918434143066406</v>
      </c>
      <c r="K1240" s="37">
        <v>6134.1015625</v>
      </c>
      <c r="L1240" s="37">
        <v>115.4</v>
      </c>
      <c r="M1240" s="37">
        <v>139856.83755837689</v>
      </c>
      <c r="N1240" s="37">
        <v>23.074285507202148</v>
      </c>
      <c r="O1240" s="37">
        <v>6.5951926267584823E-2</v>
      </c>
    </row>
    <row r="1241" spans="2:15" x14ac:dyDescent="0.2">
      <c r="B1241" s="37">
        <v>48.094284057617188</v>
      </c>
      <c r="C1241" s="37">
        <v>5.2905244827270508</v>
      </c>
      <c r="D1241" s="37">
        <v>6137.0419921875</v>
      </c>
      <c r="E1241" s="37">
        <v>115.5</v>
      </c>
      <c r="F1241" s="37">
        <v>139380.22214738617</v>
      </c>
      <c r="G1241" s="37">
        <v>23.09428596496582</v>
      </c>
      <c r="H1241" s="37">
        <v>6.5727111707232291E-2</v>
      </c>
      <c r="I1241" s="37">
        <v>48.094284057617188</v>
      </c>
      <c r="J1241" s="37">
        <v>5.2905244827270508</v>
      </c>
      <c r="K1241" s="37">
        <v>6137.0419921875</v>
      </c>
      <c r="L1241" s="37">
        <v>115.5</v>
      </c>
      <c r="M1241" s="37">
        <v>139380.22214231821</v>
      </c>
      <c r="N1241" s="37">
        <v>23.09428596496582</v>
      </c>
      <c r="O1241" s="37">
        <v>6.5727111729078247E-2</v>
      </c>
    </row>
    <row r="1242" spans="2:15" x14ac:dyDescent="0.2">
      <c r="B1242" s="37">
        <v>48.114284515380859</v>
      </c>
      <c r="C1242" s="37">
        <v>5.2893028259277344</v>
      </c>
      <c r="D1242" s="37">
        <v>6140.1083984375</v>
      </c>
      <c r="E1242" s="37">
        <v>115.60000000000001</v>
      </c>
      <c r="F1242" s="37">
        <v>139013.28755595381</v>
      </c>
      <c r="G1242" s="37">
        <v>23.114286422729492</v>
      </c>
      <c r="H1242" s="37">
        <v>6.5554024405599598E-2</v>
      </c>
      <c r="I1242" s="37">
        <v>48.114284515380859</v>
      </c>
      <c r="J1242" s="37">
        <v>5.2893028259277344</v>
      </c>
      <c r="K1242" s="37">
        <v>6140.1083984375</v>
      </c>
      <c r="L1242" s="37">
        <v>115.60000000000001</v>
      </c>
      <c r="M1242" s="37">
        <v>139013.28755104393</v>
      </c>
      <c r="N1242" s="37">
        <v>23.114286422729492</v>
      </c>
      <c r="O1242" s="37">
        <v>6.5554024427456323E-2</v>
      </c>
    </row>
    <row r="1243" spans="2:15" x14ac:dyDescent="0.2">
      <c r="B1243" s="37">
        <v>48.134284973144531</v>
      </c>
      <c r="C1243" s="37">
        <v>5.2881579399108887</v>
      </c>
      <c r="D1243" s="37">
        <v>6143.2724609375</v>
      </c>
      <c r="E1243" s="37">
        <v>115.7</v>
      </c>
      <c r="F1243" s="37">
        <v>138594.76018623094</v>
      </c>
      <c r="G1243" s="37">
        <v>23.134284973144531</v>
      </c>
      <c r="H1243" s="37">
        <v>6.5356606433599085E-2</v>
      </c>
      <c r="I1243" s="37">
        <v>48.134284973144531</v>
      </c>
      <c r="J1243" s="37">
        <v>5.2881579399108887</v>
      </c>
      <c r="K1243" s="37">
        <v>6143.2724609375</v>
      </c>
      <c r="L1243" s="37">
        <v>115.7</v>
      </c>
      <c r="M1243" s="37">
        <v>138594.76018149895</v>
      </c>
      <c r="N1243" s="37">
        <v>23.134284973144531</v>
      </c>
      <c r="O1243" s="37">
        <v>6.5356606455466898E-2</v>
      </c>
    </row>
    <row r="1244" spans="2:15" x14ac:dyDescent="0.2">
      <c r="B1244" s="37">
        <v>48.154285430908203</v>
      </c>
      <c r="C1244" s="37">
        <v>5.2870612144470215</v>
      </c>
      <c r="D1244" s="37">
        <v>6146.49072265625</v>
      </c>
      <c r="E1244" s="37">
        <v>115.80000000000001</v>
      </c>
      <c r="F1244" s="37">
        <v>138177.33026422063</v>
      </c>
      <c r="G1244" s="37">
        <v>23.154285430908203</v>
      </c>
      <c r="H1244" s="37">
        <v>6.5159702365517755E-2</v>
      </c>
      <c r="I1244" s="37">
        <v>48.154285430908203</v>
      </c>
      <c r="J1244" s="37">
        <v>5.2870612144470215</v>
      </c>
      <c r="K1244" s="37">
        <v>6146.49072265625</v>
      </c>
      <c r="L1244" s="37">
        <v>115.80000000000001</v>
      </c>
      <c r="M1244" s="37">
        <v>138177.33025966646</v>
      </c>
      <c r="N1244" s="37">
        <v>23.154285430908203</v>
      </c>
      <c r="O1244" s="37">
        <v>6.5159702387396851E-2</v>
      </c>
    </row>
    <row r="1245" spans="2:15" x14ac:dyDescent="0.2">
      <c r="B1245" s="37">
        <v>48.174285888671875</v>
      </c>
      <c r="C1245" s="37">
        <v>5.2859768867492676</v>
      </c>
      <c r="D1245" s="37">
        <v>6149.7177734375</v>
      </c>
      <c r="E1245" s="37">
        <v>115.9</v>
      </c>
      <c r="F1245" s="37">
        <v>137813.65484793676</v>
      </c>
      <c r="G1245" s="37">
        <v>23.174285888671875</v>
      </c>
      <c r="H1245" s="37">
        <v>6.4988155262601807E-2</v>
      </c>
      <c r="I1245" s="37">
        <v>48.174285888671875</v>
      </c>
      <c r="J1245" s="37">
        <v>5.2859768867492676</v>
      </c>
      <c r="K1245" s="37">
        <v>6149.7177734375</v>
      </c>
      <c r="L1245" s="37">
        <v>115.9</v>
      </c>
      <c r="M1245" s="37">
        <v>137813.65484354066</v>
      </c>
      <c r="N1245" s="37">
        <v>23.174285888671875</v>
      </c>
      <c r="O1245" s="37">
        <v>6.4988155284492199E-2</v>
      </c>
    </row>
    <row r="1246" spans="2:15" x14ac:dyDescent="0.2">
      <c r="B1246" s="37">
        <v>48.194286346435547</v>
      </c>
      <c r="C1246" s="37">
        <v>5.2848691940307617</v>
      </c>
      <c r="D1246" s="37">
        <v>6152.91552734375</v>
      </c>
      <c r="E1246" s="37">
        <v>116</v>
      </c>
      <c r="F1246" s="37">
        <v>137502.95952748106</v>
      </c>
      <c r="G1246" s="37">
        <v>23.194286346435547</v>
      </c>
      <c r="H1246" s="37">
        <v>6.4841596963883447E-2</v>
      </c>
      <c r="I1246" s="37">
        <v>48.194286346435547</v>
      </c>
      <c r="J1246" s="37">
        <v>5.2848691940307617</v>
      </c>
      <c r="K1246" s="37">
        <v>6152.91552734375</v>
      </c>
      <c r="L1246" s="37">
        <v>116</v>
      </c>
      <c r="M1246" s="37">
        <v>137502.95952322328</v>
      </c>
      <c r="N1246" s="37">
        <v>23.194286346435547</v>
      </c>
      <c r="O1246" s="37">
        <v>6.484159698578508E-2</v>
      </c>
    </row>
    <row r="1247" spans="2:15" x14ac:dyDescent="0.2">
      <c r="B1247" s="37">
        <v>48.214286804199219</v>
      </c>
      <c r="C1247" s="37">
        <v>5.2837042808532715</v>
      </c>
      <c r="D1247" s="37">
        <v>6156.056640625</v>
      </c>
      <c r="E1247" s="37">
        <v>116.10000000000001</v>
      </c>
      <c r="F1247" s="37">
        <v>137191.13229384521</v>
      </c>
      <c r="G1247" s="37">
        <v>23.214284896850586</v>
      </c>
      <c r="H1247" s="37">
        <v>6.4694506903043431E-2</v>
      </c>
      <c r="I1247" s="37">
        <v>48.214286804199219</v>
      </c>
      <c r="J1247" s="37">
        <v>5.2837042808532715</v>
      </c>
      <c r="K1247" s="37">
        <v>6156.056640625</v>
      </c>
      <c r="L1247" s="37">
        <v>116.10000000000001</v>
      </c>
      <c r="M1247" s="37">
        <v>137191.13228972585</v>
      </c>
      <c r="N1247" s="37">
        <v>23.214284896850586</v>
      </c>
      <c r="O1247" s="37">
        <v>6.4694506924956069E-2</v>
      </c>
    </row>
    <row r="1248" spans="2:15" x14ac:dyDescent="0.2">
      <c r="B1248" s="37">
        <v>48.234287261962891</v>
      </c>
      <c r="C1248" s="37">
        <v>5.2824525833129883</v>
      </c>
      <c r="D1248" s="37">
        <v>6159.11962890625</v>
      </c>
      <c r="E1248" s="37">
        <v>116.2</v>
      </c>
      <c r="F1248" s="37">
        <v>136931.31549835377</v>
      </c>
      <c r="G1248" s="37">
        <v>23.234285354614258</v>
      </c>
      <c r="H1248" s="37">
        <v>6.4571948121632847E-2</v>
      </c>
      <c r="I1248" s="37">
        <v>48.234287261962891</v>
      </c>
      <c r="J1248" s="37">
        <v>5.2824525833129883</v>
      </c>
      <c r="K1248" s="37">
        <v>6159.11962890625</v>
      </c>
      <c r="L1248" s="37">
        <v>116.2</v>
      </c>
      <c r="M1248" s="37">
        <v>136931.30191202296</v>
      </c>
      <c r="N1248" s="37">
        <v>23.234285354614258</v>
      </c>
      <c r="O1248" s="37">
        <v>6.4571941736914537E-2</v>
      </c>
    </row>
    <row r="1249" spans="2:15" x14ac:dyDescent="0.2">
      <c r="B1249" s="37">
        <v>48.254283905029297</v>
      </c>
      <c r="C1249" s="37">
        <v>5.2810935974121094</v>
      </c>
      <c r="D1249" s="37">
        <v>6162.08349609375</v>
      </c>
      <c r="E1249" s="37">
        <v>116.30000000000001</v>
      </c>
      <c r="F1249" s="37">
        <v>136669.50432941044</v>
      </c>
      <c r="G1249" s="37">
        <v>23.25428581237793</v>
      </c>
      <c r="H1249" s="37">
        <v>6.4448448972285285E-2</v>
      </c>
      <c r="I1249" s="37">
        <v>48.254283905029297</v>
      </c>
      <c r="J1249" s="37">
        <v>5.2810935974121094</v>
      </c>
      <c r="K1249" s="37">
        <v>6162.083984375</v>
      </c>
      <c r="L1249" s="37">
        <v>116.30000000000001</v>
      </c>
      <c r="M1249" s="37">
        <v>136723.07682577602</v>
      </c>
      <c r="N1249" s="37">
        <v>23.25428581237793</v>
      </c>
      <c r="O1249" s="37">
        <v>6.4473719423005629E-2</v>
      </c>
    </row>
    <row r="1250" spans="2:15" x14ac:dyDescent="0.2">
      <c r="B1250" s="37">
        <v>48.274284362792969</v>
      </c>
      <c r="C1250" s="37">
        <v>5.2796154022216797</v>
      </c>
      <c r="D1250" s="37">
        <v>6164.9296875</v>
      </c>
      <c r="E1250" s="37">
        <v>116.4</v>
      </c>
      <c r="F1250" s="37">
        <v>136512.48420932167</v>
      </c>
      <c r="G1250" s="37">
        <v>23.274286270141602</v>
      </c>
      <c r="H1250" s="37">
        <v>6.4374378056074377E-2</v>
      </c>
      <c r="I1250" s="37">
        <v>48.274284362792969</v>
      </c>
      <c r="J1250" s="37">
        <v>5.2796154022216797</v>
      </c>
      <c r="K1250" s="37">
        <v>6164.9296875</v>
      </c>
      <c r="L1250" s="37">
        <v>116.4</v>
      </c>
      <c r="M1250" s="37">
        <v>136512.48420551847</v>
      </c>
      <c r="N1250" s="37">
        <v>23.274286270141602</v>
      </c>
      <c r="O1250" s="37">
        <v>6.4374378078018143E-2</v>
      </c>
    </row>
    <row r="1251" spans="2:15" x14ac:dyDescent="0.2">
      <c r="B1251" s="37">
        <v>48.294284820556641</v>
      </c>
      <c r="C1251" s="37">
        <v>5.2780184745788574</v>
      </c>
      <c r="D1251" s="37">
        <v>6167.64892578125</v>
      </c>
      <c r="E1251" s="37">
        <v>116.5</v>
      </c>
      <c r="F1251" s="37">
        <v>136406.47163245283</v>
      </c>
      <c r="G1251" s="37">
        <v>23.294284820556641</v>
      </c>
      <c r="H1251" s="37">
        <v>6.4324362435220883E-2</v>
      </c>
      <c r="I1251" s="37">
        <v>48.294284820556641</v>
      </c>
      <c r="J1251" s="37">
        <v>5.2780184745788574</v>
      </c>
      <c r="K1251" s="37">
        <v>6167.64892578125</v>
      </c>
      <c r="L1251" s="37">
        <v>116.5</v>
      </c>
      <c r="M1251" s="37">
        <v>136406.47162870891</v>
      </c>
      <c r="N1251" s="37">
        <v>23.294284820556641</v>
      </c>
      <c r="O1251" s="37">
        <v>6.4324362457174156E-2</v>
      </c>
    </row>
    <row r="1252" spans="2:15" x14ac:dyDescent="0.2">
      <c r="B1252" s="37">
        <v>48.314285278320313</v>
      </c>
      <c r="C1252" s="37">
        <v>5.2763147354125977</v>
      </c>
      <c r="D1252" s="37">
        <v>6170.24951171875</v>
      </c>
      <c r="E1252" s="37">
        <v>116.60000000000001</v>
      </c>
      <c r="F1252" s="37">
        <v>136351.64865269756</v>
      </c>
      <c r="G1252" s="37">
        <v>23.314285278320313</v>
      </c>
      <c r="H1252" s="37">
        <v>6.4298498452602854E-2</v>
      </c>
      <c r="I1252" s="37">
        <v>48.314285278320313</v>
      </c>
      <c r="J1252" s="37">
        <v>5.2763147354125977</v>
      </c>
      <c r="K1252" s="37">
        <v>6170.24951171875</v>
      </c>
      <c r="L1252" s="37">
        <v>116.60000000000001</v>
      </c>
      <c r="M1252" s="37">
        <v>136351.64864899314</v>
      </c>
      <c r="N1252" s="37">
        <v>23.314285278320313</v>
      </c>
      <c r="O1252" s="37">
        <v>6.4298498474565216E-2</v>
      </c>
    </row>
    <row r="1253" spans="2:15" x14ac:dyDescent="0.2">
      <c r="B1253" s="37">
        <v>48.334285736083984</v>
      </c>
      <c r="C1253" s="37">
        <v>5.2745275497436523</v>
      </c>
      <c r="D1253" s="37">
        <v>6172.76318359375</v>
      </c>
      <c r="E1253" s="37">
        <v>116.7</v>
      </c>
      <c r="F1253" s="37">
        <v>136348.6533349214</v>
      </c>
      <c r="G1253" s="37">
        <v>23.334285736083984</v>
      </c>
      <c r="H1253" s="37">
        <v>6.4297082788214527E-2</v>
      </c>
      <c r="I1253" s="37">
        <v>48.334285736083984</v>
      </c>
      <c r="J1253" s="37">
        <v>5.2745275497436523</v>
      </c>
      <c r="K1253" s="37">
        <v>6172.76318359375</v>
      </c>
      <c r="L1253" s="37">
        <v>116.7</v>
      </c>
      <c r="M1253" s="37">
        <v>136348.6533312368</v>
      </c>
      <c r="N1253" s="37">
        <v>23.334285736083984</v>
      </c>
      <c r="O1253" s="37">
        <v>6.4297082810185743E-2</v>
      </c>
    </row>
    <row r="1254" spans="2:15" x14ac:dyDescent="0.2">
      <c r="B1254" s="37">
        <v>48.354286193847656</v>
      </c>
      <c r="C1254" s="37">
        <v>5.2726888656616211</v>
      </c>
      <c r="D1254" s="37">
        <v>6175.2353515625</v>
      </c>
      <c r="E1254" s="37">
        <v>116.80000000000001</v>
      </c>
      <c r="F1254" s="37">
        <v>136344.79363851505</v>
      </c>
      <c r="G1254" s="37">
        <v>23.354286193847656</v>
      </c>
      <c r="H1254" s="37">
        <v>6.4295259136559604E-2</v>
      </c>
      <c r="I1254" s="37">
        <v>48.354286193847656</v>
      </c>
      <c r="J1254" s="37">
        <v>5.2726888656616211</v>
      </c>
      <c r="K1254" s="37">
        <v>6175.2353515625</v>
      </c>
      <c r="L1254" s="37">
        <v>116.80000000000001</v>
      </c>
      <c r="M1254" s="37">
        <v>136344.79363485018</v>
      </c>
      <c r="N1254" s="37">
        <v>23.354286193847656</v>
      </c>
      <c r="O1254" s="37">
        <v>6.4295259158539439E-2</v>
      </c>
    </row>
    <row r="1255" spans="2:15" x14ac:dyDescent="0.2">
      <c r="B1255" s="37">
        <v>48.374286651611328</v>
      </c>
      <c r="C1255" s="37">
        <v>5.2708339691162109</v>
      </c>
      <c r="D1255" s="37">
        <v>6177.716796875</v>
      </c>
      <c r="E1255" s="37">
        <v>116.9</v>
      </c>
      <c r="F1255" s="37">
        <v>136448.31183353052</v>
      </c>
      <c r="G1255" s="37">
        <v>23.374286651611328</v>
      </c>
      <c r="H1255" s="37">
        <v>6.4344082764295776E-2</v>
      </c>
      <c r="I1255" s="37">
        <v>48.374286651611328</v>
      </c>
      <c r="J1255" s="37">
        <v>5.2708339691162109</v>
      </c>
      <c r="K1255" s="37">
        <v>6177.716796875</v>
      </c>
      <c r="L1255" s="37">
        <v>116.9</v>
      </c>
      <c r="M1255" s="37">
        <v>136448.31182984592</v>
      </c>
      <c r="N1255" s="37">
        <v>23.374286651611328</v>
      </c>
      <c r="O1255" s="37">
        <v>6.4344082786284326E-2</v>
      </c>
    </row>
    <row r="1256" spans="2:15" x14ac:dyDescent="0.2">
      <c r="B1256" s="37">
        <v>48.394287109375</v>
      </c>
      <c r="C1256" s="37">
        <v>5.2689995765686035</v>
      </c>
      <c r="D1256" s="37">
        <v>6180.2509765625</v>
      </c>
      <c r="E1256" s="37">
        <v>117</v>
      </c>
      <c r="F1256" s="37">
        <v>136552.87729410848</v>
      </c>
      <c r="G1256" s="37">
        <v>23.394285202026367</v>
      </c>
      <c r="H1256" s="37">
        <v>6.4393400297807879E-2</v>
      </c>
      <c r="I1256" s="37">
        <v>48.394287109375</v>
      </c>
      <c r="J1256" s="37">
        <v>5.2689995765686035</v>
      </c>
      <c r="K1256" s="37">
        <v>6180.25048828125</v>
      </c>
      <c r="L1256" s="37">
        <v>117</v>
      </c>
      <c r="M1256" s="37">
        <v>136552.86746626662</v>
      </c>
      <c r="N1256" s="37">
        <v>23.394285202026367</v>
      </c>
      <c r="O1256" s="37">
        <v>6.439339568577819E-2</v>
      </c>
    </row>
    <row r="1257" spans="2:15" x14ac:dyDescent="0.2">
      <c r="B1257" s="37">
        <v>48.414287567138672</v>
      </c>
      <c r="C1257" s="37">
        <v>5.267216682434082</v>
      </c>
      <c r="D1257" s="37">
        <v>6182.86669921875</v>
      </c>
      <c r="E1257" s="37">
        <v>117.10000000000001</v>
      </c>
      <c r="F1257" s="37">
        <v>136659.11996717576</v>
      </c>
      <c r="G1257" s="37">
        <v>23.414285659790039</v>
      </c>
      <c r="H1257" s="37">
        <v>6.4443512072271558E-2</v>
      </c>
      <c r="I1257" s="37">
        <v>48.414287567138672</v>
      </c>
      <c r="J1257" s="37">
        <v>5.267216682434082</v>
      </c>
      <c r="K1257" s="37">
        <v>6182.86669921875</v>
      </c>
      <c r="L1257" s="37">
        <v>117.10000000000001</v>
      </c>
      <c r="M1257" s="37">
        <v>136659.11996345158</v>
      </c>
      <c r="N1257" s="37">
        <v>23.414285659790039</v>
      </c>
      <c r="O1257" s="37">
        <v>6.4443512094278108E-2</v>
      </c>
    </row>
    <row r="1258" spans="2:15" x14ac:dyDescent="0.2">
      <c r="B1258" s="37">
        <v>48.434284210205078</v>
      </c>
      <c r="C1258" s="37">
        <v>5.2655105590820313</v>
      </c>
      <c r="D1258" s="37">
        <v>6185.5830078125</v>
      </c>
      <c r="E1258" s="37">
        <v>117.2</v>
      </c>
      <c r="F1258" s="37">
        <v>136874.48989002823</v>
      </c>
      <c r="G1258" s="37">
        <v>23.434286117553711</v>
      </c>
      <c r="H1258" s="37">
        <v>6.4545096204026361E-2</v>
      </c>
      <c r="I1258" s="37">
        <v>48.434284210205078</v>
      </c>
      <c r="J1258" s="37">
        <v>5.2655105590820313</v>
      </c>
      <c r="K1258" s="37">
        <v>6185.5830078125</v>
      </c>
      <c r="L1258" s="37">
        <v>117.2</v>
      </c>
      <c r="M1258" s="37">
        <v>136874.48988624479</v>
      </c>
      <c r="N1258" s="37">
        <v>23.434286117553711</v>
      </c>
      <c r="O1258" s="37">
        <v>6.4545096226042403E-2</v>
      </c>
    </row>
    <row r="1259" spans="2:15" x14ac:dyDescent="0.2">
      <c r="B1259" s="37">
        <v>48.45428466796875</v>
      </c>
      <c r="C1259" s="37">
        <v>5.2638969421386719</v>
      </c>
      <c r="D1259" s="37">
        <v>6188.41064453125</v>
      </c>
      <c r="E1259" s="37">
        <v>117.30000000000001</v>
      </c>
      <c r="F1259" s="37">
        <v>137199.27277571007</v>
      </c>
      <c r="G1259" s="37">
        <v>23.454286575317383</v>
      </c>
      <c r="H1259" s="37">
        <v>6.4698290314121498E-2</v>
      </c>
      <c r="I1259" s="37">
        <v>48.45428466796875</v>
      </c>
      <c r="J1259" s="37">
        <v>5.2638969421386719</v>
      </c>
      <c r="K1259" s="37">
        <v>6188.41064453125</v>
      </c>
      <c r="L1259" s="37">
        <v>117.30000000000001</v>
      </c>
      <c r="M1259" s="37">
        <v>137199.27277182779</v>
      </c>
      <c r="N1259" s="37">
        <v>23.454286575317383</v>
      </c>
      <c r="O1259" s="37">
        <v>6.4698290336147421E-2</v>
      </c>
    </row>
    <row r="1260" spans="2:15" x14ac:dyDescent="0.2">
      <c r="B1260" s="37">
        <v>48.474285125732422</v>
      </c>
      <c r="C1260" s="37">
        <v>5.2623810768127441</v>
      </c>
      <c r="D1260" s="37">
        <v>6191.35693359375</v>
      </c>
      <c r="E1260" s="37">
        <v>117.4</v>
      </c>
      <c r="F1260" s="37">
        <v>137526.41368790262</v>
      </c>
      <c r="G1260" s="37">
        <v>23.474285125732422</v>
      </c>
      <c r="H1260" s="37">
        <v>6.4852602990313271E-2</v>
      </c>
      <c r="I1260" s="37">
        <v>48.474285125732422</v>
      </c>
      <c r="J1260" s="37">
        <v>5.2623810768127441</v>
      </c>
      <c r="K1260" s="37">
        <v>6191.35693359375</v>
      </c>
      <c r="L1260" s="37">
        <v>117.4</v>
      </c>
      <c r="M1260" s="37">
        <v>137526.41368392156</v>
      </c>
      <c r="N1260" s="37">
        <v>23.474285125732422</v>
      </c>
      <c r="O1260" s="37">
        <v>6.4852603012349505E-2</v>
      </c>
    </row>
    <row r="1261" spans="2:15" x14ac:dyDescent="0.2">
      <c r="B1261" s="37">
        <v>48.494285583496094</v>
      </c>
      <c r="C1261" s="37">
        <v>5.2609572410583496</v>
      </c>
      <c r="D1261" s="37">
        <v>6194.419921875</v>
      </c>
      <c r="E1261" s="37">
        <v>117.5</v>
      </c>
      <c r="F1261" s="37">
        <v>137855.92993889592</v>
      </c>
      <c r="G1261" s="37">
        <v>23.494285583496094</v>
      </c>
      <c r="H1261" s="37">
        <v>6.5008030614074425E-2</v>
      </c>
      <c r="I1261" s="37">
        <v>48.494285583496094</v>
      </c>
      <c r="J1261" s="37">
        <v>5.2609572410583496</v>
      </c>
      <c r="K1261" s="37">
        <v>6194.419921875</v>
      </c>
      <c r="L1261" s="37">
        <v>117.5</v>
      </c>
      <c r="M1261" s="37">
        <v>137855.92993481597</v>
      </c>
      <c r="N1261" s="37">
        <v>23.494285583496094</v>
      </c>
      <c r="O1261" s="37">
        <v>6.5008030636121317E-2</v>
      </c>
    </row>
    <row r="1262" spans="2:15" x14ac:dyDescent="0.2">
      <c r="B1262" s="37">
        <v>48.514286041259766</v>
      </c>
      <c r="C1262" s="37">
        <v>5.2596092224121094</v>
      </c>
      <c r="D1262" s="37">
        <v>6197.583984375</v>
      </c>
      <c r="E1262" s="37">
        <v>117.60000000000001</v>
      </c>
      <c r="F1262" s="37">
        <v>138294.61207011415</v>
      </c>
      <c r="G1262" s="37">
        <v>23.514286041259766</v>
      </c>
      <c r="H1262" s="37">
        <v>6.5214956545155203E-2</v>
      </c>
      <c r="I1262" s="37">
        <v>48.514286041259766</v>
      </c>
      <c r="J1262" s="37">
        <v>5.2596092224121094</v>
      </c>
      <c r="K1262" s="37">
        <v>6197.583984375</v>
      </c>
      <c r="L1262" s="37">
        <v>117.60000000000001</v>
      </c>
      <c r="M1262" s="37">
        <v>138294.61206589593</v>
      </c>
      <c r="N1262" s="37">
        <v>23.514286041259766</v>
      </c>
      <c r="O1262" s="37">
        <v>6.5214956567213156E-2</v>
      </c>
    </row>
    <row r="1263" spans="2:15" x14ac:dyDescent="0.2">
      <c r="B1263" s="37">
        <v>48.534286499023438</v>
      </c>
      <c r="C1263" s="37">
        <v>5.2583117485046387</v>
      </c>
      <c r="D1263" s="37">
        <v>6200.81787109375</v>
      </c>
      <c r="E1263" s="37">
        <v>117.7</v>
      </c>
      <c r="F1263" s="37">
        <v>138681.14319267636</v>
      </c>
      <c r="G1263" s="37">
        <v>23.534286499023438</v>
      </c>
      <c r="H1263" s="37">
        <v>6.5397279610705628E-2</v>
      </c>
      <c r="I1263" s="37">
        <v>48.534286499023438</v>
      </c>
      <c r="J1263" s="37">
        <v>5.2583117485046387</v>
      </c>
      <c r="K1263" s="37">
        <v>6200.81787109375</v>
      </c>
      <c r="L1263" s="37">
        <v>117.7</v>
      </c>
      <c r="M1263" s="37">
        <v>138681.14318833957</v>
      </c>
      <c r="N1263" s="37">
        <v>23.534286499023438</v>
      </c>
      <c r="O1263" s="37">
        <v>6.5397279632774877E-2</v>
      </c>
    </row>
    <row r="1264" spans="2:15" x14ac:dyDescent="0.2">
      <c r="B1264" s="37">
        <v>48.554286956787109</v>
      </c>
      <c r="C1264" s="37">
        <v>5.2570328712463379</v>
      </c>
      <c r="D1264" s="37">
        <v>6204.07421875</v>
      </c>
      <c r="E1264" s="37">
        <v>117.80000000000001</v>
      </c>
      <c r="F1264" s="37">
        <v>139068.1424021624</v>
      </c>
      <c r="G1264" s="37">
        <v>23.554285049438477</v>
      </c>
      <c r="H1264" s="37">
        <v>6.5579823531325729E-2</v>
      </c>
      <c r="I1264" s="37">
        <v>48.554286956787109</v>
      </c>
      <c r="J1264" s="37">
        <v>5.2570328712463379</v>
      </c>
      <c r="K1264" s="37">
        <v>6204.07421875</v>
      </c>
      <c r="L1264" s="37">
        <v>117.80000000000001</v>
      </c>
      <c r="M1264" s="37">
        <v>139068.14239770704</v>
      </c>
      <c r="N1264" s="37">
        <v>23.554285049438477</v>
      </c>
      <c r="O1264" s="37">
        <v>6.5579823553406372E-2</v>
      </c>
    </row>
    <row r="1265" spans="2:15" x14ac:dyDescent="0.2">
      <c r="B1265" s="37">
        <v>48.574287414550781</v>
      </c>
      <c r="C1265" s="37">
        <v>5.2557392120361328</v>
      </c>
      <c r="D1265" s="37">
        <v>6207.302734375</v>
      </c>
      <c r="E1265" s="37">
        <v>117.9</v>
      </c>
      <c r="F1265" s="37">
        <v>139508.14365019568</v>
      </c>
      <c r="G1265" s="37">
        <v>23.574285507202148</v>
      </c>
      <c r="H1265" s="37">
        <v>6.5787369224217351E-2</v>
      </c>
      <c r="I1265" s="37">
        <v>48.574287414550781</v>
      </c>
      <c r="J1265" s="37">
        <v>5.2557392120361328</v>
      </c>
      <c r="K1265" s="37">
        <v>6207.302734375</v>
      </c>
      <c r="L1265" s="37">
        <v>117.9</v>
      </c>
      <c r="M1265" s="37">
        <v>139508.14364560193</v>
      </c>
      <c r="N1265" s="37">
        <v>23.574285507202148</v>
      </c>
      <c r="O1265" s="37">
        <v>6.5787369246309235E-2</v>
      </c>
    </row>
    <row r="1266" spans="2:15" x14ac:dyDescent="0.2">
      <c r="B1266" s="37">
        <v>48.594284057617188</v>
      </c>
      <c r="C1266" s="37">
        <v>5.254399299621582</v>
      </c>
      <c r="D1266" s="37">
        <v>6210.45947265625</v>
      </c>
      <c r="E1266" s="37">
        <v>118</v>
      </c>
      <c r="F1266" s="37">
        <v>140000.27642552642</v>
      </c>
      <c r="G1266" s="37">
        <v>23.59428596496582</v>
      </c>
      <c r="H1266" s="37">
        <v>6.601950612616575E-2</v>
      </c>
      <c r="I1266" s="37">
        <v>48.594284057617188</v>
      </c>
      <c r="J1266" s="37">
        <v>5.254399299621582</v>
      </c>
      <c r="K1266" s="37">
        <v>6210.45947265625</v>
      </c>
      <c r="L1266" s="37">
        <v>118</v>
      </c>
      <c r="M1266" s="37">
        <v>140000.27642077464</v>
      </c>
      <c r="N1266" s="37">
        <v>23.59428596496582</v>
      </c>
      <c r="O1266" s="37">
        <v>6.6019506148268708E-2</v>
      </c>
    </row>
    <row r="1267" spans="2:15" x14ac:dyDescent="0.2">
      <c r="B1267" s="37">
        <v>48.614284515380859</v>
      </c>
      <c r="C1267" s="37">
        <v>5.2529878616333008</v>
      </c>
      <c r="D1267" s="37">
        <v>6213.51318359375</v>
      </c>
      <c r="E1267" s="37">
        <v>118.10000000000001</v>
      </c>
      <c r="F1267" s="37">
        <v>140436.7659496394</v>
      </c>
      <c r="G1267" s="37">
        <v>23.614286422729492</v>
      </c>
      <c r="H1267" s="37">
        <v>6.6225393119346221E-2</v>
      </c>
      <c r="I1267" s="37">
        <v>48.614284515380859</v>
      </c>
      <c r="J1267" s="37">
        <v>5.2529878616333008</v>
      </c>
      <c r="K1267" s="37">
        <v>6213.51318359375</v>
      </c>
      <c r="L1267" s="37">
        <v>118.10000000000001</v>
      </c>
      <c r="M1267" s="37">
        <v>140436.76594474926</v>
      </c>
      <c r="N1267" s="37">
        <v>23.614286422729492</v>
      </c>
      <c r="O1267" s="37">
        <v>6.6225393141459823E-2</v>
      </c>
    </row>
    <row r="1268" spans="2:15" x14ac:dyDescent="0.2">
      <c r="B1268" s="37">
        <v>48.634284973144531</v>
      </c>
      <c r="C1268" s="37">
        <v>5.2514891624450684</v>
      </c>
      <c r="D1268" s="37">
        <v>6216.44970703125</v>
      </c>
      <c r="E1268" s="37">
        <v>118.2</v>
      </c>
      <c r="F1268" s="37">
        <v>140870.8930774272</v>
      </c>
      <c r="G1268" s="37">
        <v>23.634284973144531</v>
      </c>
      <c r="H1268" s="37">
        <v>6.6430167817337141E-2</v>
      </c>
      <c r="I1268" s="37">
        <v>48.634284973144531</v>
      </c>
      <c r="J1268" s="37">
        <v>5.2514891624450684</v>
      </c>
      <c r="K1268" s="37">
        <v>6216.44970703125</v>
      </c>
      <c r="L1268" s="37">
        <v>118.2</v>
      </c>
      <c r="M1268" s="37">
        <v>140870.8930723987</v>
      </c>
      <c r="N1268" s="37">
        <v>23.634284973144531</v>
      </c>
      <c r="O1268" s="37">
        <v>6.6430167839460985E-2</v>
      </c>
    </row>
    <row r="1269" spans="2:15" x14ac:dyDescent="0.2">
      <c r="B1269" s="37">
        <v>48.654285430908203</v>
      </c>
      <c r="C1269" s="37">
        <v>5.2498970031738281</v>
      </c>
      <c r="D1269" s="37">
        <v>6219.26513671875</v>
      </c>
      <c r="E1269" s="37">
        <v>118.30000000000001</v>
      </c>
      <c r="F1269" s="37">
        <v>141302.62103462059</v>
      </c>
      <c r="G1269" s="37">
        <v>23.654285430908203</v>
      </c>
      <c r="H1269" s="37">
        <v>6.6633809561240917E-2</v>
      </c>
      <c r="I1269" s="37">
        <v>48.654285430908203</v>
      </c>
      <c r="J1269" s="37">
        <v>5.2498970031738281</v>
      </c>
      <c r="K1269" s="37">
        <v>6219.26513671875</v>
      </c>
      <c r="L1269" s="37">
        <v>118.30000000000001</v>
      </c>
      <c r="M1269" s="37">
        <v>141302.62102945373</v>
      </c>
      <c r="N1269" s="37">
        <v>23.654285430908203</v>
      </c>
      <c r="O1269" s="37">
        <v>6.6633809583374587E-2</v>
      </c>
    </row>
    <row r="1270" spans="2:15" x14ac:dyDescent="0.2">
      <c r="B1270" s="37">
        <v>48.674285888671875</v>
      </c>
      <c r="C1270" s="37">
        <v>5.2482180595397949</v>
      </c>
      <c r="D1270" s="37">
        <v>6221.96484375</v>
      </c>
      <c r="E1270" s="37">
        <v>118.4</v>
      </c>
      <c r="F1270" s="37">
        <v>141731.97083937799</v>
      </c>
      <c r="G1270" s="37">
        <v>23.674285888671875</v>
      </c>
      <c r="H1270" s="37">
        <v>6.6836329176615292E-2</v>
      </c>
      <c r="I1270" s="37">
        <v>48.674285888671875</v>
      </c>
      <c r="J1270" s="37">
        <v>5.2482180595397949</v>
      </c>
      <c r="K1270" s="37">
        <v>6221.96484375</v>
      </c>
      <c r="L1270" s="37">
        <v>118.4</v>
      </c>
      <c r="M1270" s="37">
        <v>141731.97083407282</v>
      </c>
      <c r="N1270" s="37">
        <v>23.674285888671875</v>
      </c>
      <c r="O1270" s="37">
        <v>6.6836329198758385E-2</v>
      </c>
    </row>
    <row r="1271" spans="2:15" x14ac:dyDescent="0.2">
      <c r="B1271" s="37">
        <v>48.694286346435547</v>
      </c>
      <c r="C1271" s="37">
        <v>5.2464675903320313</v>
      </c>
      <c r="D1271" s="37">
        <v>6224.56005859375</v>
      </c>
      <c r="E1271" s="37">
        <v>118.5</v>
      </c>
      <c r="F1271" s="37">
        <v>142052.11258670618</v>
      </c>
      <c r="G1271" s="37">
        <v>23.694286346435547</v>
      </c>
      <c r="H1271" s="37">
        <v>6.6987335241266696E-2</v>
      </c>
      <c r="I1271" s="37">
        <v>48.694286346435547</v>
      </c>
      <c r="J1271" s="37">
        <v>5.2464675903320313</v>
      </c>
      <c r="K1271" s="37">
        <v>6224.56005859375</v>
      </c>
      <c r="L1271" s="37">
        <v>118.5</v>
      </c>
      <c r="M1271" s="37">
        <v>142052.11258130206</v>
      </c>
      <c r="N1271" s="37">
        <v>23.694286346435547</v>
      </c>
      <c r="O1271" s="37">
        <v>6.698733526341881E-2</v>
      </c>
    </row>
    <row r="1272" spans="2:15" x14ac:dyDescent="0.2">
      <c r="B1272" s="37">
        <v>48.714286804199219</v>
      </c>
      <c r="C1272" s="37">
        <v>5.2446713447570801</v>
      </c>
      <c r="D1272" s="37">
        <v>6227.07275390625</v>
      </c>
      <c r="E1272" s="37">
        <v>118.60000000000001</v>
      </c>
      <c r="F1272" s="37">
        <v>142477.73751027422</v>
      </c>
      <c r="G1272" s="37">
        <v>23.714284896850586</v>
      </c>
      <c r="H1272" s="37">
        <v>6.7188096040681447E-2</v>
      </c>
      <c r="I1272" s="37">
        <v>48.714286804199219</v>
      </c>
      <c r="J1272" s="37">
        <v>5.2446713447570801</v>
      </c>
      <c r="K1272" s="37">
        <v>6227.07275390625</v>
      </c>
      <c r="L1272" s="37">
        <v>118.60000000000001</v>
      </c>
      <c r="M1272" s="37">
        <v>142477.73750473183</v>
      </c>
      <c r="N1272" s="37">
        <v>23.714284896850586</v>
      </c>
      <c r="O1272" s="37">
        <v>6.7188096062842345E-2</v>
      </c>
    </row>
    <row r="1273" spans="2:15" x14ac:dyDescent="0.2">
      <c r="B1273" s="37">
        <v>48.734287261962891</v>
      </c>
      <c r="C1273" s="37">
        <v>5.2428622245788574</v>
      </c>
      <c r="D1273" s="37">
        <v>6229.53662109375</v>
      </c>
      <c r="E1273" s="37">
        <v>118.7</v>
      </c>
      <c r="F1273" s="37">
        <v>142741.66228756661</v>
      </c>
      <c r="G1273" s="37">
        <v>23.734285354614258</v>
      </c>
      <c r="H1273" s="37">
        <v>6.7312582941043669E-2</v>
      </c>
      <c r="I1273" s="37">
        <v>48.734287261962891</v>
      </c>
      <c r="J1273" s="37">
        <v>5.2428622245788574</v>
      </c>
      <c r="K1273" s="37">
        <v>6229.53662109375</v>
      </c>
      <c r="L1273" s="37">
        <v>118.7</v>
      </c>
      <c r="M1273" s="37">
        <v>142741.66228194514</v>
      </c>
      <c r="N1273" s="37">
        <v>23.734285354614258</v>
      </c>
      <c r="O1273" s="37">
        <v>6.7312582963213172E-2</v>
      </c>
    </row>
    <row r="1274" spans="2:15" x14ac:dyDescent="0.2">
      <c r="B1274" s="37">
        <v>48.754283905029297</v>
      </c>
      <c r="C1274" s="37">
        <v>5.2410769462585449</v>
      </c>
      <c r="D1274" s="37">
        <v>6231.9951171875</v>
      </c>
      <c r="E1274" s="37">
        <v>118.80000000000001</v>
      </c>
      <c r="F1274" s="37">
        <v>143059.01777205538</v>
      </c>
      <c r="G1274" s="37">
        <v>23.75428581237793</v>
      </c>
      <c r="H1274" s="37">
        <v>6.7462275835989918E-2</v>
      </c>
      <c r="I1274" s="37">
        <v>48.754283905029297</v>
      </c>
      <c r="J1274" s="37">
        <v>5.2410769462585449</v>
      </c>
      <c r="K1274" s="37">
        <v>6231.9951171875</v>
      </c>
      <c r="L1274" s="37">
        <v>118.80000000000001</v>
      </c>
      <c r="M1274" s="37">
        <v>143059.01776633508</v>
      </c>
      <c r="N1274" s="37">
        <v>23.75428581237793</v>
      </c>
      <c r="O1274" s="37">
        <v>6.7462275858168011E-2</v>
      </c>
    </row>
    <row r="1275" spans="2:15" x14ac:dyDescent="0.2">
      <c r="B1275" s="37">
        <v>48.774284362792969</v>
      </c>
      <c r="C1275" s="37">
        <v>5.2393512725830078</v>
      </c>
      <c r="D1275" s="37">
        <v>6234.4970703125</v>
      </c>
      <c r="E1275" s="37">
        <v>118.9</v>
      </c>
      <c r="F1275" s="37">
        <v>143323.69832398221</v>
      </c>
      <c r="G1275" s="37">
        <v>23.774286270141602</v>
      </c>
      <c r="H1275" s="37">
        <v>6.7587116416291365E-2</v>
      </c>
      <c r="I1275" s="37">
        <v>48.774284362792969</v>
      </c>
      <c r="J1275" s="37">
        <v>5.2393512725830078</v>
      </c>
      <c r="K1275" s="37">
        <v>6234.4970703125</v>
      </c>
      <c r="L1275" s="37">
        <v>118.9</v>
      </c>
      <c r="M1275" s="37">
        <v>143323.69831818287</v>
      </c>
      <c r="N1275" s="37">
        <v>23.774286270141602</v>
      </c>
      <c r="O1275" s="37">
        <v>6.7587116438478215E-2</v>
      </c>
    </row>
    <row r="1276" spans="2:15" x14ac:dyDescent="0.2">
      <c r="B1276" s="37">
        <v>48.794284820556641</v>
      </c>
      <c r="C1276" s="37">
        <v>5.2377176284790039</v>
      </c>
      <c r="D1276" s="37">
        <v>6237.083984375</v>
      </c>
      <c r="E1276" s="37">
        <v>119</v>
      </c>
      <c r="F1276" s="37">
        <v>143536.50996493862</v>
      </c>
      <c r="G1276" s="37">
        <v>23.794284820556641</v>
      </c>
      <c r="H1276" s="37">
        <v>6.7687499351995459E-2</v>
      </c>
      <c r="I1276" s="37">
        <v>48.794284820556641</v>
      </c>
      <c r="J1276" s="37">
        <v>5.2377176284790039</v>
      </c>
      <c r="K1276" s="37">
        <v>6237.083984375</v>
      </c>
      <c r="L1276" s="37">
        <v>119</v>
      </c>
      <c r="M1276" s="37">
        <v>143536.50995908002</v>
      </c>
      <c r="N1276" s="37">
        <v>23.794284820556641</v>
      </c>
      <c r="O1276" s="37">
        <v>6.7687499374191329E-2</v>
      </c>
    </row>
    <row r="1277" spans="2:15" x14ac:dyDescent="0.2">
      <c r="B1277" s="37">
        <v>48.814285278320313</v>
      </c>
      <c r="C1277" s="37">
        <v>5.2362003326416016</v>
      </c>
      <c r="D1277" s="37">
        <v>6239.78271484375</v>
      </c>
      <c r="E1277" s="37">
        <v>119.10000000000001</v>
      </c>
      <c r="F1277" s="37">
        <v>143751.53557071774</v>
      </c>
      <c r="G1277" s="37">
        <v>23.814285278320313</v>
      </c>
      <c r="H1277" s="37">
        <v>6.7788915949207815E-2</v>
      </c>
      <c r="I1277" s="37">
        <v>48.814285278320313</v>
      </c>
      <c r="J1277" s="37">
        <v>5.2362003326416016</v>
      </c>
      <c r="K1277" s="37">
        <v>6239.78271484375</v>
      </c>
      <c r="L1277" s="37">
        <v>119.10000000000001</v>
      </c>
      <c r="M1277" s="37">
        <v>143751.53556479979</v>
      </c>
      <c r="N1277" s="37">
        <v>23.814285278320313</v>
      </c>
      <c r="O1277" s="37">
        <v>6.7788915971413108E-2</v>
      </c>
    </row>
    <row r="1278" spans="2:15" x14ac:dyDescent="0.2">
      <c r="B1278" s="37">
        <v>48.834285736083984</v>
      </c>
      <c r="C1278" s="37">
        <v>5.2348117828369141</v>
      </c>
      <c r="D1278" s="37">
        <v>6242.60498046875</v>
      </c>
      <c r="E1278" s="37">
        <v>119.2</v>
      </c>
      <c r="F1278" s="37">
        <v>143915.49861910957</v>
      </c>
      <c r="G1278" s="37">
        <v>23.834285736083984</v>
      </c>
      <c r="H1278" s="37">
        <v>6.7866259785373403E-2</v>
      </c>
      <c r="I1278" s="37">
        <v>48.834285736083984</v>
      </c>
      <c r="J1278" s="37">
        <v>5.2348117828369141</v>
      </c>
      <c r="K1278" s="37">
        <v>6242.60498046875</v>
      </c>
      <c r="L1278" s="37">
        <v>119.2</v>
      </c>
      <c r="M1278" s="37">
        <v>143915.4986131521</v>
      </c>
      <c r="N1278" s="37">
        <v>23.834285736083984</v>
      </c>
      <c r="O1278" s="37">
        <v>6.7866259807588578E-2</v>
      </c>
    </row>
    <row r="1279" spans="2:15" x14ac:dyDescent="0.2">
      <c r="B1279" s="37">
        <v>48.854286193847656</v>
      </c>
      <c r="C1279" s="37">
        <v>5.2335538864135742</v>
      </c>
      <c r="D1279" s="37">
        <v>6245.54638671875</v>
      </c>
      <c r="E1279" s="37">
        <v>119.30000000000001</v>
      </c>
      <c r="F1279" s="37">
        <v>144028.26734959969</v>
      </c>
      <c r="G1279" s="37">
        <v>23.854286193847656</v>
      </c>
      <c r="H1279" s="37">
        <v>6.7919441852750354E-2</v>
      </c>
      <c r="I1279" s="37">
        <v>48.854286193847656</v>
      </c>
      <c r="J1279" s="37">
        <v>5.2335538864135742</v>
      </c>
      <c r="K1279" s="37">
        <v>6245.54638671875</v>
      </c>
      <c r="L1279" s="37">
        <v>119.30000000000001</v>
      </c>
      <c r="M1279" s="37">
        <v>144028.26734362246</v>
      </c>
      <c r="N1279" s="37">
        <v>23.854286193847656</v>
      </c>
      <c r="O1279" s="37">
        <v>6.7919441874975811E-2</v>
      </c>
    </row>
    <row r="1280" spans="2:15" x14ac:dyDescent="0.2">
      <c r="B1280" s="37">
        <v>48.874286651611328</v>
      </c>
      <c r="C1280" s="37">
        <v>5.232417106628418</v>
      </c>
      <c r="D1280" s="37">
        <v>6248.591796875</v>
      </c>
      <c r="E1280" s="37">
        <v>119.4</v>
      </c>
      <c r="F1280" s="37">
        <v>144143.12994391785</v>
      </c>
      <c r="G1280" s="37">
        <v>23.874286651611328</v>
      </c>
      <c r="H1280" s="37">
        <v>6.7973621539226106E-2</v>
      </c>
      <c r="I1280" s="37">
        <v>48.874286651611328</v>
      </c>
      <c r="J1280" s="37">
        <v>5.232417106628418</v>
      </c>
      <c r="K1280" s="37">
        <v>6248.591796875</v>
      </c>
      <c r="L1280" s="37">
        <v>119.4</v>
      </c>
      <c r="M1280" s="37">
        <v>144143.12993792098</v>
      </c>
      <c r="N1280" s="37">
        <v>23.874286651611328</v>
      </c>
      <c r="O1280" s="37">
        <v>6.797362156146225E-2</v>
      </c>
    </row>
    <row r="1281" spans="2:15" x14ac:dyDescent="0.2">
      <c r="B1281" s="37">
        <v>48.894287109375</v>
      </c>
      <c r="C1281" s="37">
        <v>5.2313804626464844</v>
      </c>
      <c r="D1281" s="37">
        <v>6251.72119140625</v>
      </c>
      <c r="E1281" s="37">
        <v>119.5</v>
      </c>
      <c r="F1281" s="37">
        <v>144152.50552963064</v>
      </c>
      <c r="G1281" s="37">
        <v>23.894285202026367</v>
      </c>
      <c r="H1281" s="37">
        <v>6.7978043263235824E-2</v>
      </c>
      <c r="I1281" s="37">
        <v>48.894287109375</v>
      </c>
      <c r="J1281" s="37">
        <v>5.2313804626464844</v>
      </c>
      <c r="K1281" s="37">
        <v>6251.72119140625</v>
      </c>
      <c r="L1281" s="37">
        <v>119.5</v>
      </c>
      <c r="M1281" s="37">
        <v>144152.50552365341</v>
      </c>
      <c r="N1281" s="37">
        <v>23.894285202026367</v>
      </c>
      <c r="O1281" s="37">
        <v>6.7978043285482917E-2</v>
      </c>
    </row>
    <row r="1282" spans="2:15" x14ac:dyDescent="0.2">
      <c r="B1282" s="37">
        <v>48.914287567138672</v>
      </c>
      <c r="C1282" s="37">
        <v>5.2304167747497559</v>
      </c>
      <c r="D1282" s="37">
        <v>6254.90673828125</v>
      </c>
      <c r="E1282" s="37">
        <v>119.60000000000001</v>
      </c>
      <c r="F1282" s="37">
        <v>144163.00962166625</v>
      </c>
      <c r="G1282" s="37">
        <v>23.914285659790039</v>
      </c>
      <c r="H1282" s="37">
        <v>6.7982997300359158E-2</v>
      </c>
      <c r="I1282" s="37">
        <v>48.914287567138672</v>
      </c>
      <c r="J1282" s="37">
        <v>5.2304167747497559</v>
      </c>
      <c r="K1282" s="37">
        <v>6254.90673828125</v>
      </c>
      <c r="L1282" s="37">
        <v>119.60000000000001</v>
      </c>
      <c r="M1282" s="37">
        <v>144163.00961570878</v>
      </c>
      <c r="N1282" s="37">
        <v>23.914285659790039</v>
      </c>
      <c r="O1282" s="37">
        <v>6.7982997322617381E-2</v>
      </c>
    </row>
    <row r="1283" spans="2:15" x14ac:dyDescent="0.2">
      <c r="B1283" s="37">
        <v>48.934284210205078</v>
      </c>
      <c r="C1283" s="37">
        <v>5.2294921875</v>
      </c>
      <c r="D1283" s="37">
        <v>6258.1142578125</v>
      </c>
      <c r="E1283" s="37">
        <v>119.7</v>
      </c>
      <c r="F1283" s="37">
        <v>144120.42541467384</v>
      </c>
      <c r="G1283" s="37">
        <v>23.934286117553711</v>
      </c>
      <c r="H1283" s="37">
        <v>6.7962904918840938E-2</v>
      </c>
      <c r="I1283" s="37">
        <v>48.934284210205078</v>
      </c>
      <c r="J1283" s="37">
        <v>5.2294921875</v>
      </c>
      <c r="K1283" s="37">
        <v>6258.1142578125</v>
      </c>
      <c r="L1283" s="37">
        <v>119.7</v>
      </c>
      <c r="M1283" s="37">
        <v>144120.42540875592</v>
      </c>
      <c r="N1283" s="37">
        <v>23.934286117553711</v>
      </c>
      <c r="O1283" s="37">
        <v>6.7962904941110402E-2</v>
      </c>
    </row>
    <row r="1284" spans="2:15" x14ac:dyDescent="0.2">
      <c r="B1284" s="37">
        <v>48.95428466796875</v>
      </c>
      <c r="C1284" s="37">
        <v>5.2285709381103516</v>
      </c>
      <c r="D1284" s="37">
        <v>6261.3017578125</v>
      </c>
      <c r="E1284" s="37">
        <v>119.80000000000001</v>
      </c>
      <c r="F1284" s="37">
        <v>144077.39363240561</v>
      </c>
      <c r="G1284" s="37">
        <v>23.954286575317383</v>
      </c>
      <c r="H1284" s="37">
        <v>6.7942604675018739E-2</v>
      </c>
      <c r="I1284" s="37">
        <v>48.95428466796875</v>
      </c>
      <c r="J1284" s="37">
        <v>5.2285709381103516</v>
      </c>
      <c r="K1284" s="37">
        <v>6261.3017578125</v>
      </c>
      <c r="L1284" s="37">
        <v>119.80000000000001</v>
      </c>
      <c r="M1284" s="37">
        <v>144077.39362652728</v>
      </c>
      <c r="N1284" s="37">
        <v>23.954286575317383</v>
      </c>
      <c r="O1284" s="37">
        <v>6.7942604697299389E-2</v>
      </c>
    </row>
    <row r="1285" spans="2:15" x14ac:dyDescent="0.2">
      <c r="B1285" s="37">
        <v>48.974285125732422</v>
      </c>
      <c r="C1285" s="37">
        <v>5.2276201248168945</v>
      </c>
      <c r="D1285" s="37">
        <v>6264.427734375</v>
      </c>
      <c r="E1285" s="37">
        <v>119.9</v>
      </c>
      <c r="F1285" s="37">
        <v>143872.40052855315</v>
      </c>
      <c r="G1285" s="37">
        <v>23.974285125732422</v>
      </c>
      <c r="H1285" s="37">
        <v>6.7845909202337309E-2</v>
      </c>
      <c r="I1285" s="37">
        <v>48.974285125732422</v>
      </c>
      <c r="J1285" s="37">
        <v>5.2276201248168945</v>
      </c>
      <c r="K1285" s="37">
        <v>6264.427734375</v>
      </c>
      <c r="L1285" s="37">
        <v>119.9</v>
      </c>
      <c r="M1285" s="37">
        <v>143872.40052277359</v>
      </c>
      <c r="N1285" s="37">
        <v>23.974285125732422</v>
      </c>
      <c r="O1285" s="37">
        <v>6.7845909224628909E-2</v>
      </c>
    </row>
    <row r="1286" spans="2:15" x14ac:dyDescent="0.2">
      <c r="B1286" s="37">
        <v>48.994285583496094</v>
      </c>
      <c r="C1286" s="37">
        <v>5.2266111373901367</v>
      </c>
      <c r="D1286" s="37">
        <v>6267.45556640625</v>
      </c>
      <c r="E1286" s="37">
        <v>120</v>
      </c>
      <c r="F1286" s="37">
        <v>143772.56183847709</v>
      </c>
      <c r="G1286" s="37">
        <v>23.994285583496094</v>
      </c>
      <c r="H1286" s="37">
        <v>6.7798811283698537E-2</v>
      </c>
      <c r="I1286" s="37">
        <v>48.994285583496094</v>
      </c>
      <c r="J1286" s="37">
        <v>5.2266111373901367</v>
      </c>
      <c r="K1286" s="37">
        <v>6267.45556640625</v>
      </c>
      <c r="L1286" s="37">
        <v>120</v>
      </c>
      <c r="M1286" s="37">
        <v>143772.56183275685</v>
      </c>
      <c r="N1286" s="37">
        <v>23.994285583496094</v>
      </c>
      <c r="O1286" s="37">
        <v>6.7798811306000739E-2</v>
      </c>
    </row>
    <row r="1287" spans="2:15" x14ac:dyDescent="0.2">
      <c r="B1287" s="37">
        <v>49.014286041259766</v>
      </c>
      <c r="C1287" s="37">
        <v>5.2255253791809082</v>
      </c>
      <c r="D1287" s="37">
        <v>6270.3623046875</v>
      </c>
      <c r="E1287" s="37">
        <v>120.1</v>
      </c>
      <c r="F1287" s="37">
        <v>143670.29817521092</v>
      </c>
      <c r="G1287" s="37">
        <v>24.014286041259766</v>
      </c>
      <c r="H1287" s="37">
        <v>6.7750572745243834E-2</v>
      </c>
      <c r="I1287" s="37">
        <v>49.014286041259766</v>
      </c>
      <c r="J1287" s="37">
        <v>5.2255253791809082</v>
      </c>
      <c r="K1287" s="37">
        <v>6270.3623046875</v>
      </c>
      <c r="L1287" s="37">
        <v>120.1</v>
      </c>
      <c r="M1287" s="37">
        <v>143670.2981695499</v>
      </c>
      <c r="N1287" s="37">
        <v>24.014286041259766</v>
      </c>
      <c r="O1287" s="37">
        <v>6.775057276755618E-2</v>
      </c>
    </row>
    <row r="1288" spans="2:15" x14ac:dyDescent="0.2">
      <c r="B1288" s="37">
        <v>49.034286499023438</v>
      </c>
      <c r="C1288" s="37">
        <v>5.2243547439575195</v>
      </c>
      <c r="D1288" s="37">
        <v>6273.142578125</v>
      </c>
      <c r="E1288" s="37">
        <v>120.20000000000002</v>
      </c>
      <c r="F1288" s="37">
        <v>143458.35067734099</v>
      </c>
      <c r="G1288" s="37">
        <v>24.034286499023437</v>
      </c>
      <c r="H1288" s="37">
        <v>6.7650596187147083E-2</v>
      </c>
      <c r="I1288" s="37">
        <v>49.034286499023438</v>
      </c>
      <c r="J1288" s="37">
        <v>5.2243547439575195</v>
      </c>
      <c r="K1288" s="37">
        <v>6273.142578125</v>
      </c>
      <c r="L1288" s="37">
        <v>120.20000000000002</v>
      </c>
      <c r="M1288" s="37">
        <v>143458.35067177884</v>
      </c>
      <c r="N1288" s="37">
        <v>24.034286499023437</v>
      </c>
      <c r="O1288" s="37">
        <v>6.7650596209469185E-2</v>
      </c>
    </row>
    <row r="1289" spans="2:15" x14ac:dyDescent="0.2">
      <c r="B1289" s="37">
        <v>49.054286956787109</v>
      </c>
      <c r="C1289" s="37">
        <v>5.2231025695800781</v>
      </c>
      <c r="D1289" s="37">
        <v>6275.80810546875</v>
      </c>
      <c r="E1289" s="37">
        <v>120.30000000000001</v>
      </c>
      <c r="F1289" s="37">
        <v>143244.06023643556</v>
      </c>
      <c r="G1289" s="37">
        <v>24.054285049438477</v>
      </c>
      <c r="H1289" s="37">
        <v>6.7549514116284112E-2</v>
      </c>
      <c r="I1289" s="37">
        <v>49.054286956787109</v>
      </c>
      <c r="J1289" s="37">
        <v>5.2231025695800781</v>
      </c>
      <c r="K1289" s="37">
        <v>6275.80810546875</v>
      </c>
      <c r="L1289" s="37">
        <v>120.30000000000001</v>
      </c>
      <c r="M1289" s="37">
        <v>143244.06023097222</v>
      </c>
      <c r="N1289" s="37">
        <v>24.054285049438477</v>
      </c>
      <c r="O1289" s="37">
        <v>6.7549514138615568E-2</v>
      </c>
    </row>
    <row r="1290" spans="2:15" x14ac:dyDescent="0.2">
      <c r="B1290" s="37">
        <v>49.074287414550781</v>
      </c>
      <c r="C1290" s="37">
        <v>5.2217831611633301</v>
      </c>
      <c r="D1290" s="37">
        <v>6278.3798828125</v>
      </c>
      <c r="E1290" s="37">
        <v>120.4</v>
      </c>
      <c r="F1290" s="37">
        <v>143027.9013343252</v>
      </c>
      <c r="G1290" s="37">
        <v>24.074285507202148</v>
      </c>
      <c r="H1290" s="37">
        <v>6.7447550385008923E-2</v>
      </c>
      <c r="I1290" s="37">
        <v>49.074287414550781</v>
      </c>
      <c r="J1290" s="37">
        <v>5.2217831611633301</v>
      </c>
      <c r="K1290" s="37">
        <v>6278.3798828125</v>
      </c>
      <c r="L1290" s="37">
        <v>120.4</v>
      </c>
      <c r="M1290" s="37">
        <v>143027.90132896078</v>
      </c>
      <c r="N1290" s="37">
        <v>24.074285507202148</v>
      </c>
      <c r="O1290" s="37">
        <v>6.7447550407349427E-2</v>
      </c>
    </row>
    <row r="1291" spans="2:15" x14ac:dyDescent="0.2">
      <c r="B1291" s="37">
        <v>49.094284057617188</v>
      </c>
      <c r="C1291" s="37">
        <v>5.2204184532165527</v>
      </c>
      <c r="D1291" s="37">
        <v>6280.88818359375</v>
      </c>
      <c r="E1291" s="37">
        <v>120.5</v>
      </c>
      <c r="F1291" s="37">
        <v>142810.46522522179</v>
      </c>
      <c r="G1291" s="37">
        <v>24.09428596496582</v>
      </c>
      <c r="H1291" s="37">
        <v>6.7344983939504041E-2</v>
      </c>
      <c r="I1291" s="37">
        <v>49.094284057617188</v>
      </c>
      <c r="J1291" s="37">
        <v>5.2204184532165527</v>
      </c>
      <c r="K1291" s="37">
        <v>6280.88818359375</v>
      </c>
      <c r="L1291" s="37">
        <v>120.5</v>
      </c>
      <c r="M1291" s="37">
        <v>142810.46521995612</v>
      </c>
      <c r="N1291" s="37">
        <v>24.09428596496582</v>
      </c>
      <c r="O1291" s="37">
        <v>6.7344983961853302E-2</v>
      </c>
    </row>
    <row r="1292" spans="2:15" x14ac:dyDescent="0.2">
      <c r="B1292" s="37">
        <v>49.114284515380859</v>
      </c>
      <c r="C1292" s="37">
        <v>5.2190375328063965</v>
      </c>
      <c r="D1292" s="37">
        <v>6283.3642578125</v>
      </c>
      <c r="E1292" s="37">
        <v>120.6</v>
      </c>
      <c r="F1292" s="37">
        <v>142538.82134886883</v>
      </c>
      <c r="G1292" s="37">
        <v>24.114286422729492</v>
      </c>
      <c r="H1292" s="37">
        <v>6.7216848434972443E-2</v>
      </c>
      <c r="I1292" s="37">
        <v>49.114284515380859</v>
      </c>
      <c r="J1292" s="37">
        <v>5.2190375328063965</v>
      </c>
      <c r="K1292" s="37">
        <v>6283.3642578125</v>
      </c>
      <c r="L1292" s="37">
        <v>120.6</v>
      </c>
      <c r="M1292" s="37">
        <v>142538.82134372179</v>
      </c>
      <c r="N1292" s="37">
        <v>24.114286422729492</v>
      </c>
      <c r="O1292" s="37">
        <v>6.7216848457330419E-2</v>
      </c>
    </row>
    <row r="1293" spans="2:15" x14ac:dyDescent="0.2">
      <c r="B1293" s="37">
        <v>49.134284973144531</v>
      </c>
      <c r="C1293" s="37">
        <v>5.2176713943481445</v>
      </c>
      <c r="D1293" s="37">
        <v>6285.84375</v>
      </c>
      <c r="E1293" s="37">
        <v>120.70000000000002</v>
      </c>
      <c r="F1293" s="37">
        <v>142320.79264957659</v>
      </c>
      <c r="G1293" s="37">
        <v>24.134284973144531</v>
      </c>
      <c r="H1293" s="37">
        <v>6.7114000501692625E-2</v>
      </c>
      <c r="I1293" s="37">
        <v>49.134284973144531</v>
      </c>
      <c r="J1293" s="37">
        <v>5.2176713943481445</v>
      </c>
      <c r="K1293" s="37">
        <v>6285.84375</v>
      </c>
      <c r="L1293" s="37">
        <v>120.70000000000002</v>
      </c>
      <c r="M1293" s="37">
        <v>142320.79264452832</v>
      </c>
      <c r="N1293" s="37">
        <v>24.134284973144531</v>
      </c>
      <c r="O1293" s="37">
        <v>6.7114000524059261E-2</v>
      </c>
    </row>
    <row r="1294" spans="2:15" x14ac:dyDescent="0.2">
      <c r="B1294" s="37">
        <v>49.154285430908203</v>
      </c>
      <c r="C1294" s="37">
        <v>5.2163505554199219</v>
      </c>
      <c r="D1294" s="37">
        <v>6288.36279296875</v>
      </c>
      <c r="E1294" s="37">
        <v>120.80000000000001</v>
      </c>
      <c r="F1294" s="37">
        <v>142103.5738278426</v>
      </c>
      <c r="G1294" s="37">
        <v>24.154285430908203</v>
      </c>
      <c r="H1294" s="37">
        <v>6.7011536360266938E-2</v>
      </c>
      <c r="I1294" s="37">
        <v>49.154285430908203</v>
      </c>
      <c r="J1294" s="37">
        <v>5.2163505554199219</v>
      </c>
      <c r="K1294" s="37">
        <v>6288.36279296875</v>
      </c>
      <c r="L1294" s="37">
        <v>120.80000000000001</v>
      </c>
      <c r="M1294" s="37">
        <v>142103.57382289311</v>
      </c>
      <c r="N1294" s="37">
        <v>24.154285430908203</v>
      </c>
      <c r="O1294" s="37">
        <v>6.7011536382642428E-2</v>
      </c>
    </row>
    <row r="1295" spans="2:15" x14ac:dyDescent="0.2">
      <c r="B1295" s="37">
        <v>49.174285888671875</v>
      </c>
      <c r="C1295" s="37">
        <v>5.2151017189025879</v>
      </c>
      <c r="D1295" s="37">
        <v>6290.9580078125</v>
      </c>
      <c r="E1295" s="37">
        <v>120.9</v>
      </c>
      <c r="F1295" s="37">
        <v>141887.88981370584</v>
      </c>
      <c r="G1295" s="37">
        <v>24.174285888671875</v>
      </c>
      <c r="H1295" s="37">
        <v>6.6909797125847548E-2</v>
      </c>
      <c r="I1295" s="37">
        <v>49.174285888671875</v>
      </c>
      <c r="J1295" s="37">
        <v>5.2151017189025879</v>
      </c>
      <c r="K1295" s="37">
        <v>6290.9580078125</v>
      </c>
      <c r="L1295" s="37">
        <v>120.9</v>
      </c>
      <c r="M1295" s="37">
        <v>141887.88980885519</v>
      </c>
      <c r="N1295" s="37">
        <v>24.174285888671875</v>
      </c>
      <c r="O1295" s="37">
        <v>6.6909797148232142E-2</v>
      </c>
    </row>
    <row r="1296" spans="2:15" x14ac:dyDescent="0.2">
      <c r="B1296" s="37">
        <v>49.194286346435547</v>
      </c>
      <c r="C1296" s="37">
        <v>5.2139430046081543</v>
      </c>
      <c r="D1296" s="37">
        <v>6293.65673828125</v>
      </c>
      <c r="E1296" s="37">
        <v>121</v>
      </c>
      <c r="F1296" s="37">
        <v>141567.18528833252</v>
      </c>
      <c r="G1296" s="37">
        <v>24.194286346435547</v>
      </c>
      <c r="H1296" s="37">
        <v>6.6758518159768299E-2</v>
      </c>
      <c r="I1296" s="37">
        <v>49.194286346435547</v>
      </c>
      <c r="J1296" s="37">
        <v>5.2139430046081543</v>
      </c>
      <c r="K1296" s="37">
        <v>6293.65673828125</v>
      </c>
      <c r="L1296" s="37">
        <v>121</v>
      </c>
      <c r="M1296" s="37">
        <v>141567.1852836202</v>
      </c>
      <c r="N1296" s="37">
        <v>24.194286346435547</v>
      </c>
      <c r="O1296" s="37">
        <v>6.6758518182162357E-2</v>
      </c>
    </row>
    <row r="1297" spans="2:15" x14ac:dyDescent="0.2">
      <c r="B1297" s="37">
        <v>49.214286804199219</v>
      </c>
      <c r="C1297" s="37">
        <v>5.2128849029541016</v>
      </c>
      <c r="D1297" s="37">
        <v>6296.47509765625</v>
      </c>
      <c r="E1297" s="37">
        <v>121.1</v>
      </c>
      <c r="F1297" s="37">
        <v>141463.13239445473</v>
      </c>
      <c r="G1297" s="37">
        <v>24.214284896850586</v>
      </c>
      <c r="H1297" s="37">
        <v>6.6709434359812386E-2</v>
      </c>
      <c r="I1297" s="37">
        <v>49.214286804199219</v>
      </c>
      <c r="J1297" s="37">
        <v>5.2128849029541016</v>
      </c>
      <c r="K1297" s="37">
        <v>6296.47509765625</v>
      </c>
      <c r="L1297" s="37">
        <v>121.1</v>
      </c>
      <c r="M1297" s="37">
        <v>141463.13238980176</v>
      </c>
      <c r="N1297" s="37">
        <v>24.214284896850586</v>
      </c>
      <c r="O1297" s="37">
        <v>6.6709434382216326E-2</v>
      </c>
    </row>
    <row r="1298" spans="2:15" x14ac:dyDescent="0.2">
      <c r="B1298" s="37">
        <v>49.234287261962891</v>
      </c>
      <c r="C1298" s="37">
        <v>5.2119240760803223</v>
      </c>
      <c r="D1298" s="37">
        <v>6299.412109375</v>
      </c>
      <c r="E1298" s="37">
        <v>121.20000000000002</v>
      </c>
      <c r="F1298" s="37">
        <v>141307.88734218501</v>
      </c>
      <c r="G1298" s="37">
        <v>24.234285354614258</v>
      </c>
      <c r="H1298" s="37">
        <v>6.6636203491113308E-2</v>
      </c>
      <c r="I1298" s="37">
        <v>49.234287261962891</v>
      </c>
      <c r="J1298" s="37">
        <v>5.2119240760803223</v>
      </c>
      <c r="K1298" s="37">
        <v>6299.412109375</v>
      </c>
      <c r="L1298" s="37">
        <v>121.20000000000002</v>
      </c>
      <c r="M1298" s="37">
        <v>141307.88733761112</v>
      </c>
      <c r="N1298" s="37">
        <v>24.234285354614258</v>
      </c>
      <c r="O1298" s="37">
        <v>6.6636203513527517E-2</v>
      </c>
    </row>
    <row r="1299" spans="2:15" x14ac:dyDescent="0.2">
      <c r="B1299" s="37">
        <v>49.254283905029297</v>
      </c>
      <c r="C1299" s="37">
        <v>5.2110481262207031</v>
      </c>
      <c r="D1299" s="37">
        <v>6302.45068359375</v>
      </c>
      <c r="E1299" s="37">
        <v>121.30000000000001</v>
      </c>
      <c r="F1299" s="37">
        <v>141154.72192684008</v>
      </c>
      <c r="G1299" s="37">
        <v>24.25428581237793</v>
      </c>
      <c r="H1299" s="37">
        <v>6.6563953189828259E-2</v>
      </c>
      <c r="I1299" s="37">
        <v>49.254283905029297</v>
      </c>
      <c r="J1299" s="37">
        <v>5.2110481262207031</v>
      </c>
      <c r="K1299" s="37">
        <v>6302.45068359375</v>
      </c>
      <c r="L1299" s="37">
        <v>121.30000000000001</v>
      </c>
      <c r="M1299" s="37">
        <v>141154.7219223452</v>
      </c>
      <c r="N1299" s="37">
        <v>24.25428581237793</v>
      </c>
      <c r="O1299" s="37">
        <v>6.6563953212253113E-2</v>
      </c>
    </row>
    <row r="1300" spans="2:15" x14ac:dyDescent="0.2">
      <c r="B1300" s="37">
        <v>49.274284362792969</v>
      </c>
      <c r="C1300" s="37">
        <v>5.2102341651916504</v>
      </c>
      <c r="D1300" s="37">
        <v>6305.56103515625</v>
      </c>
      <c r="E1300" s="37">
        <v>121.4</v>
      </c>
      <c r="F1300" s="37">
        <v>141003.01672455488</v>
      </c>
      <c r="G1300" s="37">
        <v>24.274286270141602</v>
      </c>
      <c r="H1300" s="37">
        <v>6.6492392092326463E-2</v>
      </c>
      <c r="I1300" s="37">
        <v>49.274284362792969</v>
      </c>
      <c r="J1300" s="37">
        <v>5.2102341651916504</v>
      </c>
      <c r="K1300" s="37">
        <v>6305.56103515625</v>
      </c>
      <c r="L1300" s="37">
        <v>121.4</v>
      </c>
      <c r="M1300" s="37">
        <v>141003.01672013901</v>
      </c>
      <c r="N1300" s="37">
        <v>24.274286270141602</v>
      </c>
      <c r="O1300" s="37">
        <v>6.6492392114762225E-2</v>
      </c>
    </row>
    <row r="1301" spans="2:15" x14ac:dyDescent="0.2">
      <c r="B1301" s="37">
        <v>49.294284820556641</v>
      </c>
      <c r="C1301" s="37">
        <v>5.2094535827636719</v>
      </c>
      <c r="D1301" s="37">
        <v>6308.70849609375</v>
      </c>
      <c r="E1301" s="37">
        <v>121.5</v>
      </c>
      <c r="F1301" s="37">
        <v>140959.14759326246</v>
      </c>
      <c r="G1301" s="37">
        <v>24.294284820556641</v>
      </c>
      <c r="H1301" s="37">
        <v>6.6471697202132071E-2</v>
      </c>
      <c r="I1301" s="37">
        <v>49.294284820556641</v>
      </c>
      <c r="J1301" s="37">
        <v>5.2094535827636719</v>
      </c>
      <c r="K1301" s="37">
        <v>6308.70849609375</v>
      </c>
      <c r="L1301" s="37">
        <v>121.5</v>
      </c>
      <c r="M1301" s="37">
        <v>140959.14758888623</v>
      </c>
      <c r="N1301" s="37">
        <v>24.294284820556641</v>
      </c>
      <c r="O1301" s="37">
        <v>6.647169722457888E-2</v>
      </c>
    </row>
    <row r="1302" spans="2:15" x14ac:dyDescent="0.2">
      <c r="B1302" s="37">
        <v>49.314285278320313</v>
      </c>
      <c r="C1302" s="37">
        <v>5.2086730003356934</v>
      </c>
      <c r="D1302" s="37">
        <v>6311.85693359375</v>
      </c>
      <c r="E1302" s="37">
        <v>121.6</v>
      </c>
      <c r="F1302" s="37">
        <v>140861.78760917898</v>
      </c>
      <c r="G1302" s="37">
        <v>24.314285278320312</v>
      </c>
      <c r="H1302" s="37">
        <v>6.642577099022437E-2</v>
      </c>
      <c r="I1302" s="37">
        <v>49.314285278320313</v>
      </c>
      <c r="J1302" s="37">
        <v>5.2086730003356934</v>
      </c>
      <c r="K1302" s="37">
        <v>6311.85693359375</v>
      </c>
      <c r="L1302" s="37">
        <v>121.6</v>
      </c>
      <c r="M1302" s="37">
        <v>140861.78760486198</v>
      </c>
      <c r="N1302" s="37">
        <v>24.314285278320312</v>
      </c>
      <c r="O1302" s="37">
        <v>6.6425771012682211E-2</v>
      </c>
    </row>
    <row r="1303" spans="2:15" x14ac:dyDescent="0.2">
      <c r="B1303" s="37">
        <v>49.334285736083984</v>
      </c>
      <c r="C1303" s="37">
        <v>5.207859992980957</v>
      </c>
      <c r="D1303" s="37">
        <v>6314.97119140625</v>
      </c>
      <c r="E1303" s="37">
        <v>121.70000000000002</v>
      </c>
      <c r="F1303" s="37">
        <v>140817.28619477039</v>
      </c>
      <c r="G1303" s="37">
        <v>24.334285736083984</v>
      </c>
      <c r="H1303" s="37">
        <v>6.6404777184924352E-2</v>
      </c>
      <c r="I1303" s="37">
        <v>49.334285736083984</v>
      </c>
      <c r="J1303" s="37">
        <v>5.207859992980957</v>
      </c>
      <c r="K1303" s="37">
        <v>6314.97119140625</v>
      </c>
      <c r="L1303" s="37">
        <v>121.70000000000002</v>
      </c>
      <c r="M1303" s="37">
        <v>140817.28619049295</v>
      </c>
      <c r="N1303" s="37">
        <v>24.334285736083984</v>
      </c>
      <c r="O1303" s="37">
        <v>6.6404777207393073E-2</v>
      </c>
    </row>
    <row r="1304" spans="2:15" x14ac:dyDescent="0.2">
      <c r="B1304" s="37">
        <v>49.354286193847656</v>
      </c>
      <c r="C1304" s="37">
        <v>5.2069840431213379</v>
      </c>
      <c r="D1304" s="37">
        <v>6318.01904296875</v>
      </c>
      <c r="E1304" s="37">
        <v>121.80000000000001</v>
      </c>
      <c r="F1304" s="37">
        <v>140771.46818549576</v>
      </c>
      <c r="G1304" s="37">
        <v>24.354286193847656</v>
      </c>
      <c r="H1304" s="37">
        <v>6.6383161604511756E-2</v>
      </c>
      <c r="I1304" s="37">
        <v>49.354286193847656</v>
      </c>
      <c r="J1304" s="37">
        <v>5.2069840431213379</v>
      </c>
      <c r="K1304" s="37">
        <v>6318.01904296875</v>
      </c>
      <c r="L1304" s="37">
        <v>121.80000000000001</v>
      </c>
      <c r="M1304" s="37">
        <v>140771.46818125783</v>
      </c>
      <c r="N1304" s="37">
        <v>24.354286193847656</v>
      </c>
      <c r="O1304" s="37">
        <v>6.638316162699115E-2</v>
      </c>
    </row>
    <row r="1305" spans="2:15" x14ac:dyDescent="0.2">
      <c r="B1305" s="37">
        <v>49.374286651611328</v>
      </c>
      <c r="C1305" s="37">
        <v>5.2060232162475586</v>
      </c>
      <c r="D1305" s="37">
        <v>6320.97216796875</v>
      </c>
      <c r="E1305" s="37">
        <v>121.9</v>
      </c>
      <c r="F1305" s="37">
        <v>140830.87575455141</v>
      </c>
      <c r="G1305" s="37">
        <v>24.374286651611328</v>
      </c>
      <c r="H1305" s="37">
        <v>6.6411183535383347E-2</v>
      </c>
      <c r="I1305" s="37">
        <v>49.374286651611328</v>
      </c>
      <c r="J1305" s="37">
        <v>5.2060232162475586</v>
      </c>
      <c r="K1305" s="37">
        <v>6320.97216796875</v>
      </c>
      <c r="L1305" s="37">
        <v>121.9</v>
      </c>
      <c r="M1305" s="37">
        <v>140777.31750789727</v>
      </c>
      <c r="N1305" s="37">
        <v>24.374286651611328</v>
      </c>
      <c r="O1305" s="37">
        <v>6.6385919119553632E-2</v>
      </c>
    </row>
    <row r="1306" spans="2:15" x14ac:dyDescent="0.2">
      <c r="B1306" s="37">
        <v>49.394287109375</v>
      </c>
      <c r="C1306" s="37">
        <v>5.204963207244873</v>
      </c>
      <c r="D1306" s="37">
        <v>6323.8115234375</v>
      </c>
      <c r="E1306" s="37">
        <v>122</v>
      </c>
      <c r="F1306" s="37">
        <v>140887.99908561757</v>
      </c>
      <c r="G1306" s="37">
        <v>24.394285202026367</v>
      </c>
      <c r="H1306" s="37">
        <v>6.6438125980134738E-2</v>
      </c>
      <c r="I1306" s="37">
        <v>49.394287109375</v>
      </c>
      <c r="J1306" s="37">
        <v>5.204963207244873</v>
      </c>
      <c r="K1306" s="37">
        <v>6323.8115234375</v>
      </c>
      <c r="L1306" s="37">
        <v>122</v>
      </c>
      <c r="M1306" s="37">
        <v>140887.98076397448</v>
      </c>
      <c r="N1306" s="37">
        <v>24.394285202026367</v>
      </c>
      <c r="O1306" s="37">
        <v>6.6438117362300209E-2</v>
      </c>
    </row>
    <row r="1307" spans="2:15" x14ac:dyDescent="0.2">
      <c r="B1307" s="37">
        <v>49.414287567138672</v>
      </c>
      <c r="C1307" s="37">
        <v>5.203801155090332</v>
      </c>
      <c r="D1307" s="37">
        <v>6326.529296875</v>
      </c>
      <c r="E1307" s="37">
        <v>122.1</v>
      </c>
      <c r="F1307" s="37">
        <v>140942.67842030828</v>
      </c>
      <c r="G1307" s="37">
        <v>24.414285659790039</v>
      </c>
      <c r="H1307" s="37">
        <v>6.6463914776312596E-2</v>
      </c>
      <c r="I1307" s="37">
        <v>49.414287567138672</v>
      </c>
      <c r="J1307" s="37">
        <v>5.203801155090332</v>
      </c>
      <c r="K1307" s="37">
        <v>6326.529296875</v>
      </c>
      <c r="L1307" s="37">
        <v>122.1</v>
      </c>
      <c r="M1307" s="37">
        <v>140942.67841607032</v>
      </c>
      <c r="N1307" s="37">
        <v>24.414285659790039</v>
      </c>
      <c r="O1307" s="37">
        <v>6.6463914798821772E-2</v>
      </c>
    </row>
    <row r="1308" spans="2:15" x14ac:dyDescent="0.2">
      <c r="B1308" s="37">
        <v>49.434284210205078</v>
      </c>
      <c r="C1308" s="37">
        <v>5.202545166015625</v>
      </c>
      <c r="D1308" s="37">
        <v>6329.1337890625</v>
      </c>
      <c r="E1308" s="37">
        <v>122.20000000000002</v>
      </c>
      <c r="F1308" s="37">
        <v>140995.110670033</v>
      </c>
      <c r="G1308" s="37">
        <v>24.434286117553711</v>
      </c>
      <c r="H1308" s="37">
        <v>6.648864401331403E-2</v>
      </c>
      <c r="I1308" s="37">
        <v>49.434284210205078</v>
      </c>
      <c r="J1308" s="37">
        <v>5.202545166015625</v>
      </c>
      <c r="K1308" s="37">
        <v>6329.1337890625</v>
      </c>
      <c r="L1308" s="37">
        <v>122.20000000000002</v>
      </c>
      <c r="M1308" s="37">
        <v>140995.11066579507</v>
      </c>
      <c r="N1308" s="37">
        <v>24.434286117553711</v>
      </c>
      <c r="O1308" s="37">
        <v>6.6488644035832323E-2</v>
      </c>
    </row>
    <row r="1309" spans="2:15" x14ac:dyDescent="0.2">
      <c r="B1309" s="37">
        <v>49.45428466796875</v>
      </c>
      <c r="C1309" s="37">
        <v>5.2012143135070801</v>
      </c>
      <c r="D1309" s="37">
        <v>6331.6484375</v>
      </c>
      <c r="E1309" s="37">
        <v>122.30000000000001</v>
      </c>
      <c r="F1309" s="37">
        <v>141152.84406313978</v>
      </c>
      <c r="G1309" s="37">
        <v>24.454286575317383</v>
      </c>
      <c r="H1309" s="37">
        <v>6.6563042234826689E-2</v>
      </c>
      <c r="I1309" s="37">
        <v>49.45428466796875</v>
      </c>
      <c r="J1309" s="37">
        <v>5.2012143135070801</v>
      </c>
      <c r="K1309" s="37">
        <v>6331.6484375</v>
      </c>
      <c r="L1309" s="37">
        <v>122.30000000000001</v>
      </c>
      <c r="M1309" s="37">
        <v>141152.84405886231</v>
      </c>
      <c r="N1309" s="37">
        <v>24.454286575317383</v>
      </c>
      <c r="O1309" s="37">
        <v>6.656304225735378E-2</v>
      </c>
    </row>
    <row r="1310" spans="2:15" x14ac:dyDescent="0.2">
      <c r="B1310" s="37">
        <v>49.474285125732422</v>
      </c>
      <c r="C1310" s="37">
        <v>5.199836254119873</v>
      </c>
      <c r="D1310" s="37">
        <v>6334.10693359375</v>
      </c>
      <c r="E1310" s="37">
        <v>122.4</v>
      </c>
      <c r="F1310" s="37">
        <v>141309.46165713659</v>
      </c>
      <c r="G1310" s="37">
        <v>24.474285125732422</v>
      </c>
      <c r="H1310" s="37">
        <v>6.6636915237933511E-2</v>
      </c>
      <c r="I1310" s="37">
        <v>49.474285125732422</v>
      </c>
      <c r="J1310" s="37">
        <v>5.199836254119873</v>
      </c>
      <c r="K1310" s="37">
        <v>6334.10693359375</v>
      </c>
      <c r="L1310" s="37">
        <v>122.4</v>
      </c>
      <c r="M1310" s="37">
        <v>141309.46165281956</v>
      </c>
      <c r="N1310" s="37">
        <v>24.474285125732422</v>
      </c>
      <c r="O1310" s="37">
        <v>6.6636915260469207E-2</v>
      </c>
    </row>
    <row r="1311" spans="2:15" x14ac:dyDescent="0.2">
      <c r="B1311" s="37">
        <v>49.494285583496094</v>
      </c>
      <c r="C1311" s="37">
        <v>5.1984438896179199</v>
      </c>
      <c r="D1311" s="37">
        <v>6336.548828125</v>
      </c>
      <c r="E1311" s="37">
        <v>122.5</v>
      </c>
      <c r="F1311" s="37">
        <v>141465.77931685201</v>
      </c>
      <c r="G1311" s="37">
        <v>24.494285583496094</v>
      </c>
      <c r="H1311" s="37">
        <v>6.6710647938029694E-2</v>
      </c>
      <c r="I1311" s="37">
        <v>49.494285583496094</v>
      </c>
      <c r="J1311" s="37">
        <v>5.1984438896179199</v>
      </c>
      <c r="K1311" s="37">
        <v>6336.548828125</v>
      </c>
      <c r="L1311" s="37">
        <v>122.5</v>
      </c>
      <c r="M1311" s="37">
        <v>141465.77931249549</v>
      </c>
      <c r="N1311" s="37">
        <v>24.494285583496094</v>
      </c>
      <c r="O1311" s="37">
        <v>6.671064796057391E-2</v>
      </c>
    </row>
    <row r="1312" spans="2:15" x14ac:dyDescent="0.2">
      <c r="B1312" s="37">
        <v>49.514286041259766</v>
      </c>
      <c r="C1312" s="37">
        <v>5.1970720291137695</v>
      </c>
      <c r="D1312" s="37">
        <v>6339.01220703125</v>
      </c>
      <c r="E1312" s="37">
        <v>122.6</v>
      </c>
      <c r="F1312" s="37">
        <v>141676.05777480279</v>
      </c>
      <c r="G1312" s="37">
        <v>24.514286041259766</v>
      </c>
      <c r="H1312" s="37">
        <v>6.6809832183788387E-2</v>
      </c>
      <c r="I1312" s="37">
        <v>49.514286041259766</v>
      </c>
      <c r="J1312" s="37">
        <v>5.1970720291137695</v>
      </c>
      <c r="K1312" s="37">
        <v>6339.01220703125</v>
      </c>
      <c r="L1312" s="37">
        <v>122.6</v>
      </c>
      <c r="M1312" s="37">
        <v>141676.07494005191</v>
      </c>
      <c r="N1312" s="37">
        <v>24.514286041259766</v>
      </c>
      <c r="O1312" s="37">
        <v>6.6809840305047663E-2</v>
      </c>
    </row>
    <row r="1313" spans="2:15" x14ac:dyDescent="0.2">
      <c r="B1313" s="37">
        <v>49.534286499023438</v>
      </c>
      <c r="C1313" s="37">
        <v>5.1957526206970215</v>
      </c>
      <c r="D1313" s="37">
        <v>6341.53173828125</v>
      </c>
      <c r="E1313" s="37">
        <v>122.70000000000002</v>
      </c>
      <c r="F1313" s="37">
        <v>141994.62017693772</v>
      </c>
      <c r="G1313" s="37">
        <v>24.534286499023438</v>
      </c>
      <c r="H1313" s="37">
        <v>6.6960094935704956E-2</v>
      </c>
      <c r="I1313" s="37">
        <v>49.534286499023438</v>
      </c>
      <c r="J1313" s="37">
        <v>5.1957526206970215</v>
      </c>
      <c r="K1313" s="37">
        <v>6341.53173828125</v>
      </c>
      <c r="L1313" s="37">
        <v>122.70000000000002</v>
      </c>
      <c r="M1313" s="37">
        <v>141994.62017242305</v>
      </c>
      <c r="N1313" s="37">
        <v>24.534286499023438</v>
      </c>
      <c r="O1313" s="37">
        <v>6.6960094958266589E-2</v>
      </c>
    </row>
    <row r="1314" spans="2:15" x14ac:dyDescent="0.2">
      <c r="B1314" s="37">
        <v>49.554286956787109</v>
      </c>
      <c r="C1314" s="37">
        <v>5.1945137977600098</v>
      </c>
      <c r="D1314" s="37">
        <v>6344.13427734375</v>
      </c>
      <c r="E1314" s="37">
        <v>122.80000000000001</v>
      </c>
      <c r="F1314" s="37">
        <v>142154.17050713138</v>
      </c>
      <c r="G1314" s="37">
        <v>24.554285049438477</v>
      </c>
      <c r="H1314" s="37">
        <v>6.7035352269108589E-2</v>
      </c>
      <c r="I1314" s="37">
        <v>49.554286956787109</v>
      </c>
      <c r="J1314" s="37">
        <v>5.1945137977600098</v>
      </c>
      <c r="K1314" s="37">
        <v>6344.13427734375</v>
      </c>
      <c r="L1314" s="37">
        <v>122.80000000000001</v>
      </c>
      <c r="M1314" s="37">
        <v>142154.17050257718</v>
      </c>
      <c r="N1314" s="37">
        <v>24.554285049438477</v>
      </c>
      <c r="O1314" s="37">
        <v>6.7035352291679298E-2</v>
      </c>
    </row>
    <row r="1315" spans="2:15" x14ac:dyDescent="0.2">
      <c r="B1315" s="37">
        <v>49.574287414550781</v>
      </c>
      <c r="C1315" s="37">
        <v>5.1933746337890625</v>
      </c>
      <c r="D1315" s="37">
        <v>6346.83984375</v>
      </c>
      <c r="E1315" s="37">
        <v>122.9</v>
      </c>
      <c r="F1315" s="37">
        <v>142422.91648683339</v>
      </c>
      <c r="G1315" s="37">
        <v>24.574285507202148</v>
      </c>
      <c r="H1315" s="37">
        <v>6.7162116634105373E-2</v>
      </c>
      <c r="I1315" s="37">
        <v>49.574287414550781</v>
      </c>
      <c r="J1315" s="37">
        <v>5.1933746337890625</v>
      </c>
      <c r="K1315" s="37">
        <v>6346.83984375</v>
      </c>
      <c r="L1315" s="37">
        <v>122.9</v>
      </c>
      <c r="M1315" s="37">
        <v>142422.91648220015</v>
      </c>
      <c r="N1315" s="37">
        <v>24.574285507202148</v>
      </c>
      <c r="O1315" s="37">
        <v>6.7162116656685547E-2</v>
      </c>
    </row>
    <row r="1316" spans="2:15" x14ac:dyDescent="0.2">
      <c r="B1316" s="37">
        <v>49.594284057617188</v>
      </c>
      <c r="C1316" s="37">
        <v>5.192345142364502</v>
      </c>
      <c r="D1316" s="37">
        <v>6349.6591796875</v>
      </c>
      <c r="E1316" s="37">
        <v>123</v>
      </c>
      <c r="F1316" s="37">
        <v>142693.96945393103</v>
      </c>
      <c r="G1316" s="37">
        <v>24.59428596496582</v>
      </c>
      <c r="H1316" s="37">
        <v>6.7289969455062951E-2</v>
      </c>
      <c r="I1316" s="37">
        <v>49.594284057617188</v>
      </c>
      <c r="J1316" s="37">
        <v>5.192345142364502</v>
      </c>
      <c r="K1316" s="37">
        <v>6349.6591796875</v>
      </c>
      <c r="L1316" s="37">
        <v>123</v>
      </c>
      <c r="M1316" s="37">
        <v>142693.96944921874</v>
      </c>
      <c r="N1316" s="37">
        <v>24.59428596496582</v>
      </c>
      <c r="O1316" s="37">
        <v>6.7289969477652964E-2</v>
      </c>
    </row>
    <row r="1317" spans="2:15" x14ac:dyDescent="0.2">
      <c r="B1317" s="37">
        <v>49.614284515380859</v>
      </c>
      <c r="C1317" s="37">
        <v>5.1914229393005371</v>
      </c>
      <c r="D1317" s="37">
        <v>6352.59130859375</v>
      </c>
      <c r="E1317" s="37">
        <v>123.1</v>
      </c>
      <c r="F1317" s="37">
        <v>142967.25610455274</v>
      </c>
      <c r="G1317" s="37">
        <v>24.614286422729492</v>
      </c>
      <c r="H1317" s="37">
        <v>6.7418876186940646E-2</v>
      </c>
      <c r="I1317" s="37">
        <v>49.614284515380859</v>
      </c>
      <c r="J1317" s="37">
        <v>5.1914229393005371</v>
      </c>
      <c r="K1317" s="37">
        <v>6352.59130859375</v>
      </c>
      <c r="L1317" s="37">
        <v>123.1</v>
      </c>
      <c r="M1317" s="37">
        <v>142967.25609976141</v>
      </c>
      <c r="N1317" s="37">
        <v>24.614286422729492</v>
      </c>
      <c r="O1317" s="37">
        <v>6.7418876209540943E-2</v>
      </c>
    </row>
    <row r="1318" spans="2:15" x14ac:dyDescent="0.2">
      <c r="B1318" s="37">
        <v>49.634284973144531</v>
      </c>
      <c r="C1318" s="37">
        <v>5.1905975341796875</v>
      </c>
      <c r="D1318" s="37">
        <v>6355.62109375</v>
      </c>
      <c r="E1318" s="37">
        <v>123.20000000000002</v>
      </c>
      <c r="F1318" s="37">
        <v>143189.00196842436</v>
      </c>
      <c r="G1318" s="37">
        <v>24.634284973144531</v>
      </c>
      <c r="H1318" s="37">
        <v>6.7523471517886249E-2</v>
      </c>
      <c r="I1318" s="37">
        <v>49.634284973144531</v>
      </c>
      <c r="J1318" s="37">
        <v>5.1905975341796875</v>
      </c>
      <c r="K1318" s="37">
        <v>6355.62109375</v>
      </c>
      <c r="L1318" s="37">
        <v>123.20000000000002</v>
      </c>
      <c r="M1318" s="37">
        <v>143189.00196357374</v>
      </c>
      <c r="N1318" s="37">
        <v>24.634284973144531</v>
      </c>
      <c r="O1318" s="37">
        <v>6.7523471540497135E-2</v>
      </c>
    </row>
    <row r="1319" spans="2:15" x14ac:dyDescent="0.2">
      <c r="B1319" s="37">
        <v>49.654285430908203</v>
      </c>
      <c r="C1319" s="37">
        <v>5.1898465156555176</v>
      </c>
      <c r="D1319" s="37">
        <v>6358.72119140625</v>
      </c>
      <c r="E1319" s="37">
        <v>123.30000000000001</v>
      </c>
      <c r="F1319" s="37">
        <v>143519.26501596469</v>
      </c>
      <c r="G1319" s="37">
        <v>24.654285430908203</v>
      </c>
      <c r="H1319" s="37">
        <v>6.7679254224321778E-2</v>
      </c>
      <c r="I1319" s="37">
        <v>49.654285430908203</v>
      </c>
      <c r="J1319" s="37">
        <v>5.1898465156555176</v>
      </c>
      <c r="K1319" s="37">
        <v>6358.72119140625</v>
      </c>
      <c r="L1319" s="37">
        <v>123.30000000000001</v>
      </c>
      <c r="M1319" s="37">
        <v>143519.26501101523</v>
      </c>
      <c r="N1319" s="37">
        <v>24.654285430908203</v>
      </c>
      <c r="O1319" s="37">
        <v>6.7679254246943474E-2</v>
      </c>
    </row>
    <row r="1320" spans="2:15" x14ac:dyDescent="0.2">
      <c r="B1320" s="37">
        <v>49.674285888671875</v>
      </c>
      <c r="C1320" s="37">
        <v>5.1891422271728516</v>
      </c>
      <c r="D1320" s="37">
        <v>6361.85302734375</v>
      </c>
      <c r="E1320" s="37">
        <v>123.4</v>
      </c>
      <c r="F1320" s="37">
        <v>143796.58700465932</v>
      </c>
      <c r="G1320" s="37">
        <v>24.674285888671875</v>
      </c>
      <c r="H1320" s="37">
        <v>6.7810064928817665E-2</v>
      </c>
      <c r="I1320" s="37">
        <v>49.674285888671875</v>
      </c>
      <c r="J1320" s="37">
        <v>5.1891422271728516</v>
      </c>
      <c r="K1320" s="37">
        <v>6361.85302734375</v>
      </c>
      <c r="L1320" s="37">
        <v>123.4</v>
      </c>
      <c r="M1320" s="37">
        <v>143796.58699963076</v>
      </c>
      <c r="N1320" s="37">
        <v>24.674285888671875</v>
      </c>
      <c r="O1320" s="37">
        <v>6.7810064951450283E-2</v>
      </c>
    </row>
    <row r="1321" spans="2:15" x14ac:dyDescent="0.2">
      <c r="B1321" s="37">
        <v>49.694286346435547</v>
      </c>
      <c r="C1321" s="37">
        <v>5.188453197479248</v>
      </c>
      <c r="D1321" s="37">
        <v>6364.9755859375</v>
      </c>
      <c r="E1321" s="37">
        <v>123.5</v>
      </c>
      <c r="F1321" s="37">
        <v>144073.74612993383</v>
      </c>
      <c r="G1321" s="37">
        <v>24.694286346435547</v>
      </c>
      <c r="H1321" s="37">
        <v>6.7940797041490156E-2</v>
      </c>
      <c r="I1321" s="37">
        <v>49.694286346435547</v>
      </c>
      <c r="J1321" s="37">
        <v>5.188453197479248</v>
      </c>
      <c r="K1321" s="37">
        <v>6364.9755859375</v>
      </c>
      <c r="L1321" s="37">
        <v>123.5</v>
      </c>
      <c r="M1321" s="37">
        <v>144073.74612482623</v>
      </c>
      <c r="N1321" s="37">
        <v>24.694286346435547</v>
      </c>
      <c r="O1321" s="37">
        <v>6.7940797064133709E-2</v>
      </c>
    </row>
    <row r="1322" spans="2:15" x14ac:dyDescent="0.2">
      <c r="B1322" s="37">
        <v>49.714286804199219</v>
      </c>
      <c r="C1322" s="37">
        <v>5.1877493858337402</v>
      </c>
      <c r="D1322" s="37">
        <v>6368.048828125</v>
      </c>
      <c r="E1322" s="37">
        <v>123.6</v>
      </c>
      <c r="F1322" s="37">
        <v>144296.3280536434</v>
      </c>
      <c r="G1322" s="37">
        <v>24.714284896850586</v>
      </c>
      <c r="H1322" s="37">
        <v>6.8045787636608443E-2</v>
      </c>
      <c r="I1322" s="37">
        <v>49.714286804199219</v>
      </c>
      <c r="J1322" s="37">
        <v>5.1877493858337402</v>
      </c>
      <c r="K1322" s="37">
        <v>6368.048828125</v>
      </c>
      <c r="L1322" s="37">
        <v>123.6</v>
      </c>
      <c r="M1322" s="37">
        <v>144296.32804847651</v>
      </c>
      <c r="N1322" s="37">
        <v>24.714284896850586</v>
      </c>
      <c r="O1322" s="37">
        <v>6.8045787659262724E-2</v>
      </c>
    </row>
    <row r="1323" spans="2:15" x14ac:dyDescent="0.2">
      <c r="B1323" s="37">
        <v>49.734287261962891</v>
      </c>
      <c r="C1323" s="37">
        <v>5.1870031356811523</v>
      </c>
      <c r="D1323" s="37">
        <v>6371.04150390625</v>
      </c>
      <c r="E1323" s="37">
        <v>123.70000000000002</v>
      </c>
      <c r="F1323" s="37">
        <v>144570.85198586795</v>
      </c>
      <c r="G1323" s="37">
        <v>24.734285354614258</v>
      </c>
      <c r="H1323" s="37">
        <v>6.8175278398248412E-2</v>
      </c>
      <c r="I1323" s="37">
        <v>49.734287261962891</v>
      </c>
      <c r="J1323" s="37">
        <v>5.1870031356811523</v>
      </c>
      <c r="K1323" s="37">
        <v>6371.04150390625</v>
      </c>
      <c r="L1323" s="37">
        <v>123.70000000000002</v>
      </c>
      <c r="M1323" s="37">
        <v>144570.85198062196</v>
      </c>
      <c r="N1323" s="37">
        <v>24.734285354614258</v>
      </c>
      <c r="O1323" s="37">
        <v>6.8175278420913157E-2</v>
      </c>
    </row>
    <row r="1324" spans="2:15" x14ac:dyDescent="0.2">
      <c r="B1324" s="37">
        <v>49.754283905029297</v>
      </c>
      <c r="C1324" s="37">
        <v>5.1861953735351563</v>
      </c>
      <c r="D1324" s="37">
        <v>6373.93017578125</v>
      </c>
      <c r="E1324" s="37">
        <v>123.80000000000001</v>
      </c>
      <c r="F1324" s="37">
        <v>144843.30146467107</v>
      </c>
      <c r="G1324" s="37">
        <v>24.75428581237793</v>
      </c>
      <c r="H1324" s="37">
        <v>6.8303790493696837E-2</v>
      </c>
      <c r="I1324" s="37">
        <v>49.754283905029297</v>
      </c>
      <c r="J1324" s="37">
        <v>5.1861953735351563</v>
      </c>
      <c r="K1324" s="37">
        <v>6373.93017578125</v>
      </c>
      <c r="L1324" s="37">
        <v>123.80000000000001</v>
      </c>
      <c r="M1324" s="37">
        <v>144843.2807093478</v>
      </c>
      <c r="N1324" s="37">
        <v>24.75428581237793</v>
      </c>
      <c r="O1324" s="37">
        <v>6.8303780728868599E-2</v>
      </c>
    </row>
    <row r="1325" spans="2:15" x14ac:dyDescent="0.2">
      <c r="B1325" s="37">
        <v>49.774284362792969</v>
      </c>
      <c r="C1325" s="37">
        <v>5.1853165626525879</v>
      </c>
      <c r="D1325" s="37">
        <v>6376.70361328125</v>
      </c>
      <c r="E1325" s="37">
        <v>123.9</v>
      </c>
      <c r="F1325" s="37">
        <v>145006.25973167457</v>
      </c>
      <c r="G1325" s="37">
        <v>24.774286270141602</v>
      </c>
      <c r="H1325" s="37">
        <v>6.8380654131587781E-2</v>
      </c>
      <c r="I1325" s="37">
        <v>49.774284362792969</v>
      </c>
      <c r="J1325" s="37">
        <v>5.1853165626525879</v>
      </c>
      <c r="K1325" s="37">
        <v>6376.70361328125</v>
      </c>
      <c r="L1325" s="37">
        <v>123.9</v>
      </c>
      <c r="M1325" s="37">
        <v>145006.25972631009</v>
      </c>
      <c r="N1325" s="37">
        <v>24.774286270141602</v>
      </c>
      <c r="O1325" s="37">
        <v>6.8380654154272344E-2</v>
      </c>
    </row>
    <row r="1326" spans="2:15" x14ac:dyDescent="0.2">
      <c r="B1326" s="37">
        <v>49.794284820556641</v>
      </c>
      <c r="C1326" s="37">
        <v>5.1843662261962891</v>
      </c>
      <c r="D1326" s="37">
        <v>6379.359375</v>
      </c>
      <c r="E1326" s="37">
        <v>124</v>
      </c>
      <c r="F1326" s="37">
        <v>145166.88891830965</v>
      </c>
      <c r="G1326" s="37">
        <v>24.794284820556641</v>
      </c>
      <c r="H1326" s="37">
        <v>6.8456418384263557E-2</v>
      </c>
      <c r="I1326" s="37">
        <v>49.794284820556641</v>
      </c>
      <c r="J1326" s="37">
        <v>5.1843662261962891</v>
      </c>
      <c r="K1326" s="37">
        <v>6379.359375</v>
      </c>
      <c r="L1326" s="37">
        <v>124</v>
      </c>
      <c r="M1326" s="37">
        <v>145166.88891290556</v>
      </c>
      <c r="N1326" s="37">
        <v>24.794284820556641</v>
      </c>
      <c r="O1326" s="37">
        <v>6.8456418406957376E-2</v>
      </c>
    </row>
    <row r="1327" spans="2:15" x14ac:dyDescent="0.2">
      <c r="B1327" s="37">
        <v>49.814285278320312</v>
      </c>
      <c r="C1327" s="37">
        <v>5.1833558082580566</v>
      </c>
      <c r="D1327" s="37">
        <v>6381.90771484375</v>
      </c>
      <c r="E1327" s="37">
        <v>124.1</v>
      </c>
      <c r="F1327" s="37">
        <v>145378.89708836356</v>
      </c>
      <c r="G1327" s="37">
        <v>24.814285278320313</v>
      </c>
      <c r="H1327" s="37">
        <v>6.8556418671777489E-2</v>
      </c>
      <c r="I1327" s="37">
        <v>49.814285278320312</v>
      </c>
      <c r="J1327" s="37">
        <v>5.1833558082580566</v>
      </c>
      <c r="K1327" s="37">
        <v>6381.90771484375</v>
      </c>
      <c r="L1327" s="37">
        <v>124.1</v>
      </c>
      <c r="M1327" s="37">
        <v>145378.89708290016</v>
      </c>
      <c r="N1327" s="37">
        <v>24.814285278320313</v>
      </c>
      <c r="O1327" s="37">
        <v>6.8556418694480217E-2</v>
      </c>
    </row>
    <row r="1328" spans="2:15" x14ac:dyDescent="0.2">
      <c r="B1328" s="37">
        <v>49.834285736083984</v>
      </c>
      <c r="C1328" s="37">
        <v>5.1823058128356934</v>
      </c>
      <c r="D1328" s="37">
        <v>6384.37109375</v>
      </c>
      <c r="E1328" s="37">
        <v>124.20000000000002</v>
      </c>
      <c r="F1328" s="37">
        <v>145535.60791939966</v>
      </c>
      <c r="G1328" s="37">
        <v>24.834285736083984</v>
      </c>
      <c r="H1328" s="37">
        <v>6.8630338823874787E-2</v>
      </c>
      <c r="I1328" s="37">
        <v>49.834285736083984</v>
      </c>
      <c r="J1328" s="37">
        <v>5.1823058128356934</v>
      </c>
      <c r="K1328" s="37">
        <v>6384.37109375</v>
      </c>
      <c r="L1328" s="37">
        <v>124.20000000000002</v>
      </c>
      <c r="M1328" s="37">
        <v>145535.60791389685</v>
      </c>
      <c r="N1328" s="37">
        <v>24.834285736083984</v>
      </c>
      <c r="O1328" s="37">
        <v>6.8630338846586147E-2</v>
      </c>
    </row>
    <row r="1329" spans="2:15" x14ac:dyDescent="0.2">
      <c r="B1329" s="37">
        <v>49.854286193847656</v>
      </c>
      <c r="C1329" s="37">
        <v>5.1812443733215332</v>
      </c>
      <c r="D1329" s="37">
        <v>6386.78173828125</v>
      </c>
      <c r="E1329" s="37">
        <v>124.30000000000001</v>
      </c>
      <c r="F1329" s="37">
        <v>145637.70652534402</v>
      </c>
      <c r="G1329" s="37">
        <v>24.854286193847656</v>
      </c>
      <c r="H1329" s="37">
        <v>6.867849498214379E-2</v>
      </c>
      <c r="I1329" s="37">
        <v>49.854286193847656</v>
      </c>
      <c r="J1329" s="37">
        <v>5.1812443733215332</v>
      </c>
      <c r="K1329" s="37">
        <v>6386.78173828125</v>
      </c>
      <c r="L1329" s="37">
        <v>124.30000000000001</v>
      </c>
      <c r="M1329" s="37">
        <v>145637.7065198214</v>
      </c>
      <c r="N1329" s="37">
        <v>24.854286193847656</v>
      </c>
      <c r="O1329" s="37">
        <v>6.867849500486356E-2</v>
      </c>
    </row>
    <row r="1330" spans="2:15" x14ac:dyDescent="0.2">
      <c r="B1330" s="37">
        <v>49.874286651611328</v>
      </c>
      <c r="C1330" s="37">
        <v>5.180203914642334</v>
      </c>
      <c r="D1330" s="37">
        <v>6389.1787109375</v>
      </c>
      <c r="E1330" s="37">
        <v>124.4</v>
      </c>
      <c r="F1330" s="37">
        <v>145739.48769547167</v>
      </c>
      <c r="G1330" s="37">
        <v>24.874286651611328</v>
      </c>
      <c r="H1330" s="37">
        <v>6.8726503654623947E-2</v>
      </c>
      <c r="I1330" s="37">
        <v>49.874286651611328</v>
      </c>
      <c r="J1330" s="37">
        <v>5.180203914642334</v>
      </c>
      <c r="K1330" s="37">
        <v>6389.1787109375</v>
      </c>
      <c r="L1330" s="37">
        <v>124.4</v>
      </c>
      <c r="M1330" s="37">
        <v>145739.48768992929</v>
      </c>
      <c r="N1330" s="37">
        <v>24.874286651611328</v>
      </c>
      <c r="O1330" s="37">
        <v>6.8726503677352127E-2</v>
      </c>
    </row>
    <row r="1331" spans="2:15" x14ac:dyDescent="0.2">
      <c r="B1331" s="37">
        <v>49.894287109375</v>
      </c>
      <c r="C1331" s="37">
        <v>5.1792187690734863</v>
      </c>
      <c r="D1331" s="37">
        <v>6391.60400390625</v>
      </c>
      <c r="E1331" s="37">
        <v>124.5</v>
      </c>
      <c r="F1331" s="37">
        <v>145841.88493505857</v>
      </c>
      <c r="G1331" s="37">
        <v>24.894285202026367</v>
      </c>
      <c r="H1331" s="37">
        <v>6.8774798182818911E-2</v>
      </c>
      <c r="I1331" s="37">
        <v>49.894287109375</v>
      </c>
      <c r="J1331" s="37">
        <v>5.1792187690734863</v>
      </c>
      <c r="K1331" s="37">
        <v>6391.60400390625</v>
      </c>
      <c r="L1331" s="37">
        <v>124.5</v>
      </c>
      <c r="M1331" s="37">
        <v>145841.88492949645</v>
      </c>
      <c r="N1331" s="37">
        <v>24.894285202026367</v>
      </c>
      <c r="O1331" s="37">
        <v>6.8774798205555585E-2</v>
      </c>
    </row>
    <row r="1332" spans="2:15" x14ac:dyDescent="0.2">
      <c r="B1332" s="37">
        <v>49.914287567138672</v>
      </c>
      <c r="C1332" s="37">
        <v>5.1783180236816406</v>
      </c>
      <c r="D1332" s="37">
        <v>6394.09423828125</v>
      </c>
      <c r="E1332" s="37">
        <v>124.6</v>
      </c>
      <c r="F1332" s="37">
        <v>145838.44400531886</v>
      </c>
      <c r="G1332" s="37">
        <v>24.914285659790039</v>
      </c>
      <c r="H1332" s="37">
        <v>6.8773174385297731E-2</v>
      </c>
      <c r="I1332" s="37">
        <v>49.914287567138672</v>
      </c>
      <c r="J1332" s="37">
        <v>5.1783180236816406</v>
      </c>
      <c r="K1332" s="37">
        <v>6394.09423828125</v>
      </c>
      <c r="L1332" s="37">
        <v>124.6</v>
      </c>
      <c r="M1332" s="37">
        <v>145838.42264065516</v>
      </c>
      <c r="N1332" s="37">
        <v>24.914285659790039</v>
      </c>
      <c r="O1332" s="37">
        <v>6.8773164334234999E-2</v>
      </c>
    </row>
    <row r="1333" spans="2:15" x14ac:dyDescent="0.2">
      <c r="B1333" s="37">
        <v>49.934284210205078</v>
      </c>
      <c r="C1333" s="37">
        <v>5.1775269508361816</v>
      </c>
      <c r="D1333" s="37">
        <v>6396.6767578125</v>
      </c>
      <c r="E1333" s="37">
        <v>124.70000000000002</v>
      </c>
      <c r="F1333" s="37">
        <v>145836.79733185461</v>
      </c>
      <c r="G1333" s="37">
        <v>24.934286117553711</v>
      </c>
      <c r="H1333" s="37">
        <v>6.8772397033511776E-2</v>
      </c>
      <c r="I1333" s="37">
        <v>49.934284210205078</v>
      </c>
      <c r="J1333" s="37">
        <v>5.1775269508361816</v>
      </c>
      <c r="K1333" s="37">
        <v>6396.6767578125</v>
      </c>
      <c r="L1333" s="37">
        <v>124.70000000000002</v>
      </c>
      <c r="M1333" s="37">
        <v>145836.79732633196</v>
      </c>
      <c r="N1333" s="37">
        <v>24.934286117553711</v>
      </c>
      <c r="O1333" s="37">
        <v>6.8772397056266171E-2</v>
      </c>
    </row>
    <row r="1334" spans="2:15" x14ac:dyDescent="0.2">
      <c r="B1334" s="37">
        <v>49.95428466796875</v>
      </c>
      <c r="C1334" s="37">
        <v>5.1768603324890137</v>
      </c>
      <c r="D1334" s="37">
        <v>6399.3681640625</v>
      </c>
      <c r="E1334" s="37">
        <v>124.80000000000001</v>
      </c>
      <c r="F1334" s="37">
        <v>145944.5060665893</v>
      </c>
      <c r="G1334" s="37">
        <v>24.954286575317383</v>
      </c>
      <c r="H1334" s="37">
        <v>6.8823200196000994E-2</v>
      </c>
      <c r="I1334" s="37">
        <v>49.95428466796875</v>
      </c>
      <c r="J1334" s="37">
        <v>5.1768603324890137</v>
      </c>
      <c r="K1334" s="37">
        <v>6399.36767578125</v>
      </c>
      <c r="L1334" s="37">
        <v>124.80000000000001</v>
      </c>
      <c r="M1334" s="37">
        <v>145944.49623690921</v>
      </c>
      <c r="N1334" s="37">
        <v>24.954286575317383</v>
      </c>
      <c r="O1334" s="37">
        <v>6.8823195584737692E-2</v>
      </c>
    </row>
    <row r="1335" spans="2:15" x14ac:dyDescent="0.2">
      <c r="B1335" s="37">
        <v>49.974285125732422</v>
      </c>
      <c r="C1335" s="37">
        <v>5.1763224601745605</v>
      </c>
      <c r="D1335" s="37">
        <v>6402.171875</v>
      </c>
      <c r="E1335" s="37">
        <v>124.9</v>
      </c>
      <c r="F1335" s="37">
        <v>145893.77262939108</v>
      </c>
      <c r="G1335" s="37">
        <v>24.974285125732422</v>
      </c>
      <c r="H1335" s="37">
        <v>6.8799268030894242E-2</v>
      </c>
      <c r="I1335" s="37">
        <v>49.974285125732422</v>
      </c>
      <c r="J1335" s="37">
        <v>5.1763224601745605</v>
      </c>
      <c r="K1335" s="37">
        <v>6402.17138671875</v>
      </c>
      <c r="L1335" s="37">
        <v>124.9</v>
      </c>
      <c r="M1335" s="37">
        <v>145893.76279975055</v>
      </c>
      <c r="N1335" s="37">
        <v>24.974285125732422</v>
      </c>
      <c r="O1335" s="37">
        <v>6.879926341964078E-2</v>
      </c>
    </row>
    <row r="1336" spans="2:15" x14ac:dyDescent="0.2">
      <c r="B1336" s="37">
        <v>49.994285583496094</v>
      </c>
      <c r="C1336" s="37">
        <v>5.1759071350097656</v>
      </c>
      <c r="D1336" s="37">
        <v>6405.08056640625</v>
      </c>
      <c r="E1336" s="37">
        <v>125</v>
      </c>
      <c r="F1336" s="37">
        <v>145898.70949308871</v>
      </c>
      <c r="G1336" s="37">
        <v>24.994285583496094</v>
      </c>
      <c r="H1336" s="37">
        <v>6.880159696987323E-2</v>
      </c>
      <c r="I1336" s="37">
        <v>49.994285583496094</v>
      </c>
      <c r="J1336" s="37">
        <v>5.1759071350097656</v>
      </c>
      <c r="K1336" s="37">
        <v>6405.08056640625</v>
      </c>
      <c r="L1336" s="37">
        <v>125</v>
      </c>
      <c r="M1336" s="37">
        <v>145898.68817358144</v>
      </c>
      <c r="N1336" s="37">
        <v>24.994285583496094</v>
      </c>
      <c r="O1336" s="37">
        <v>6.8801586939949227E-2</v>
      </c>
    </row>
    <row r="1337" spans="2:15" x14ac:dyDescent="0.2">
      <c r="B1337" s="37">
        <v>50.014286041259766</v>
      </c>
      <c r="C1337" s="37">
        <v>5.17559814453125</v>
      </c>
      <c r="D1337" s="37">
        <v>6408.07666015625</v>
      </c>
      <c r="E1337" s="37">
        <v>125.1</v>
      </c>
      <c r="F1337" s="37">
        <v>145744.68926458948</v>
      </c>
      <c r="G1337" s="37">
        <v>25.014286041259766</v>
      </c>
      <c r="H1337" s="37">
        <v>6.8728945139623479E-2</v>
      </c>
      <c r="I1337" s="37">
        <v>50.014286041259766</v>
      </c>
      <c r="J1337" s="37">
        <v>5.17559814453125</v>
      </c>
      <c r="K1337" s="37">
        <v>6408.07666015625</v>
      </c>
      <c r="L1337" s="37">
        <v>125.1</v>
      </c>
      <c r="M1337" s="37">
        <v>145744.68925918551</v>
      </c>
      <c r="N1337" s="37">
        <v>25.014286041259766</v>
      </c>
      <c r="O1337" s="37">
        <v>6.8728945162417801E-2</v>
      </c>
    </row>
    <row r="1338" spans="2:15" x14ac:dyDescent="0.2">
      <c r="B1338" s="37">
        <v>50.034286499023438</v>
      </c>
      <c r="C1338" s="37">
        <v>5.1753702163696289</v>
      </c>
      <c r="D1338" s="37">
        <v>6411.13232421875</v>
      </c>
      <c r="E1338" s="37">
        <v>125.20000000000002</v>
      </c>
      <c r="F1338" s="37">
        <v>145752.5631233163</v>
      </c>
      <c r="G1338" s="37">
        <v>25.034286499023437</v>
      </c>
      <c r="H1338" s="37">
        <v>6.8732659726973705E-2</v>
      </c>
      <c r="I1338" s="37">
        <v>50.034286499023438</v>
      </c>
      <c r="J1338" s="37">
        <v>5.1753702163696289</v>
      </c>
      <c r="K1338" s="37">
        <v>6411.13232421875</v>
      </c>
      <c r="L1338" s="37">
        <v>125.20000000000002</v>
      </c>
      <c r="M1338" s="37">
        <v>145752.563117932</v>
      </c>
      <c r="N1338" s="37">
        <v>25.034286499023437</v>
      </c>
      <c r="O1338" s="37">
        <v>6.8732659749778713E-2</v>
      </c>
    </row>
    <row r="1339" spans="2:15" x14ac:dyDescent="0.2">
      <c r="B1339" s="37">
        <v>50.054286956787109</v>
      </c>
      <c r="C1339" s="37">
        <v>5.1751928329467773</v>
      </c>
      <c r="D1339" s="37">
        <v>6414.212890625</v>
      </c>
      <c r="E1339" s="37">
        <v>125.30000000000001</v>
      </c>
      <c r="F1339" s="37">
        <v>145653.80371246664</v>
      </c>
      <c r="G1339" s="37">
        <v>25.054285049438477</v>
      </c>
      <c r="H1339" s="37">
        <v>6.8686073502978937E-2</v>
      </c>
      <c r="I1339" s="37">
        <v>50.054286956787109</v>
      </c>
      <c r="J1339" s="37">
        <v>5.1751928329467773</v>
      </c>
      <c r="K1339" s="37">
        <v>6414.212890625</v>
      </c>
      <c r="L1339" s="37">
        <v>125.30000000000001</v>
      </c>
      <c r="M1339" s="37">
        <v>145653.80370714169</v>
      </c>
      <c r="N1339" s="37">
        <v>25.054285049438477</v>
      </c>
      <c r="O1339" s="37">
        <v>6.8686073525794769E-2</v>
      </c>
    </row>
    <row r="1340" spans="2:15" x14ac:dyDescent="0.2">
      <c r="B1340" s="37">
        <v>50.074287414550781</v>
      </c>
      <c r="C1340" s="37">
        <v>5.1750326156616211</v>
      </c>
      <c r="D1340" s="37">
        <v>6417.2783203125</v>
      </c>
      <c r="E1340" s="37">
        <v>125.4</v>
      </c>
      <c r="F1340" s="37">
        <v>145608.31776020364</v>
      </c>
      <c r="G1340" s="37">
        <v>25.074285507202148</v>
      </c>
      <c r="H1340" s="37">
        <v>6.8664617406309747E-2</v>
      </c>
      <c r="I1340" s="37">
        <v>50.074287414550781</v>
      </c>
      <c r="J1340" s="37">
        <v>5.1750326156616211</v>
      </c>
      <c r="K1340" s="37">
        <v>6417.2783203125</v>
      </c>
      <c r="L1340" s="37">
        <v>125.4</v>
      </c>
      <c r="M1340" s="37">
        <v>145608.31775491819</v>
      </c>
      <c r="N1340" s="37">
        <v>25.074285507202148</v>
      </c>
      <c r="O1340" s="37">
        <v>6.8664617429136279E-2</v>
      </c>
    </row>
    <row r="1341" spans="2:15" x14ac:dyDescent="0.2">
      <c r="B1341" s="37">
        <v>50.094284057617188</v>
      </c>
      <c r="C1341" s="37">
        <v>5.1748566627502441</v>
      </c>
      <c r="D1341" s="37">
        <v>6420.2900390625</v>
      </c>
      <c r="E1341" s="37">
        <v>125.5</v>
      </c>
      <c r="F1341" s="37">
        <v>145508.16976675869</v>
      </c>
      <c r="G1341" s="37">
        <v>25.09428596496582</v>
      </c>
      <c r="H1341" s="37">
        <v>6.8617378391257117E-2</v>
      </c>
      <c r="I1341" s="37">
        <v>50.094284057617188</v>
      </c>
      <c r="J1341" s="37">
        <v>5.1748566627502441</v>
      </c>
      <c r="K1341" s="37">
        <v>6420.2900390625</v>
      </c>
      <c r="L1341" s="37">
        <v>125.5</v>
      </c>
      <c r="M1341" s="37">
        <v>145508.16976153251</v>
      </c>
      <c r="N1341" s="37">
        <v>25.09428596496582</v>
      </c>
      <c r="O1341" s="37">
        <v>6.861737841409421E-2</v>
      </c>
    </row>
    <row r="1342" spans="2:15" x14ac:dyDescent="0.2">
      <c r="B1342" s="37">
        <v>50.114284515380859</v>
      </c>
      <c r="C1342" s="37">
        <v>5.1746377944946289</v>
      </c>
      <c r="D1342" s="37">
        <v>6423.21484375</v>
      </c>
      <c r="E1342" s="37">
        <v>125.6</v>
      </c>
      <c r="F1342" s="37">
        <v>145352.71320044092</v>
      </c>
      <c r="G1342" s="37">
        <v>25.114286422729492</v>
      </c>
      <c r="H1342" s="37">
        <v>6.8544050993546102E-2</v>
      </c>
      <c r="I1342" s="37">
        <v>50.114284515380859</v>
      </c>
      <c r="J1342" s="37">
        <v>5.1746377944946289</v>
      </c>
      <c r="K1342" s="37">
        <v>6423.21484375</v>
      </c>
      <c r="L1342" s="37">
        <v>125.6</v>
      </c>
      <c r="M1342" s="37">
        <v>145352.71319529382</v>
      </c>
      <c r="N1342" s="37">
        <v>25.114286422729492</v>
      </c>
      <c r="O1342" s="37">
        <v>6.8544051016393465E-2</v>
      </c>
    </row>
    <row r="1343" spans="2:15" x14ac:dyDescent="0.2">
      <c r="B1343" s="37">
        <v>50.134284973144531</v>
      </c>
      <c r="C1343" s="37">
        <v>5.1743559837341309</v>
      </c>
      <c r="D1343" s="37">
        <v>6426.03076171875</v>
      </c>
      <c r="E1343" s="37">
        <v>125.70000000000002</v>
      </c>
      <c r="F1343" s="37">
        <v>145248.5941399633</v>
      </c>
      <c r="G1343" s="37">
        <v>25.134284973144531</v>
      </c>
      <c r="H1343" s="37">
        <v>6.8494934583173669E-2</v>
      </c>
      <c r="I1343" s="37">
        <v>50.134284973144531</v>
      </c>
      <c r="J1343" s="37">
        <v>5.1743559837341309</v>
      </c>
      <c r="K1343" s="37">
        <v>6426.03076171875</v>
      </c>
      <c r="L1343" s="37">
        <v>125.70000000000002</v>
      </c>
      <c r="M1343" s="37">
        <v>145248.61496361229</v>
      </c>
      <c r="N1343" s="37">
        <v>25.134284973144531</v>
      </c>
      <c r="O1343" s="37">
        <v>6.8494944429852933E-2</v>
      </c>
    </row>
    <row r="1344" spans="2:15" x14ac:dyDescent="0.2">
      <c r="B1344" s="37">
        <v>50.154285430908203</v>
      </c>
      <c r="C1344" s="37">
        <v>5.1740007400512695</v>
      </c>
      <c r="D1344" s="37">
        <v>6428.7275390625</v>
      </c>
      <c r="E1344" s="37">
        <v>125.80000000000001</v>
      </c>
      <c r="F1344" s="37">
        <v>145142.12794399026</v>
      </c>
      <c r="G1344" s="37">
        <v>25.154285430908203</v>
      </c>
      <c r="H1344" s="37">
        <v>6.8444716633430686E-2</v>
      </c>
      <c r="I1344" s="37">
        <v>50.154285430908203</v>
      </c>
      <c r="J1344" s="37">
        <v>5.1740007400512695</v>
      </c>
      <c r="K1344" s="37">
        <v>6428.7275390625</v>
      </c>
      <c r="L1344" s="37">
        <v>125.80000000000001</v>
      </c>
      <c r="M1344" s="37">
        <v>145142.1279389617</v>
      </c>
      <c r="N1344" s="37">
        <v>25.154285430908203</v>
      </c>
      <c r="O1344" s="37">
        <v>6.8444716656297325E-2</v>
      </c>
    </row>
    <row r="1345" spans="2:15" x14ac:dyDescent="0.2">
      <c r="B1345" s="37">
        <v>50.174285888671875</v>
      </c>
      <c r="C1345" s="37">
        <v>5.1735734939575195</v>
      </c>
      <c r="D1345" s="37">
        <v>6431.3095703125</v>
      </c>
      <c r="E1345" s="37">
        <v>125.9</v>
      </c>
      <c r="F1345" s="37">
        <v>144979.77868277609</v>
      </c>
      <c r="G1345" s="37">
        <v>25.174285888671875</v>
      </c>
      <c r="H1345" s="37">
        <v>6.8368135690951362E-2</v>
      </c>
      <c r="I1345" s="37">
        <v>50.174285888671875</v>
      </c>
      <c r="J1345" s="37">
        <v>5.1735734939575195</v>
      </c>
      <c r="K1345" s="37">
        <v>6431.3095703125</v>
      </c>
      <c r="L1345" s="37">
        <v>125.9</v>
      </c>
      <c r="M1345" s="37">
        <v>144979.77867782663</v>
      </c>
      <c r="N1345" s="37">
        <v>25.174285888671875</v>
      </c>
      <c r="O1345" s="37">
        <v>6.8368135713827091E-2</v>
      </c>
    </row>
    <row r="1346" spans="2:15" x14ac:dyDescent="0.2">
      <c r="B1346" s="37">
        <v>50.194286346435547</v>
      </c>
      <c r="C1346" s="37">
        <v>5.1730847358703613</v>
      </c>
      <c r="D1346" s="37">
        <v>6433.791015625</v>
      </c>
      <c r="E1346" s="37">
        <v>126</v>
      </c>
      <c r="F1346" s="37">
        <v>144922.5050290103</v>
      </c>
      <c r="G1346" s="37">
        <v>25.194286346435547</v>
      </c>
      <c r="H1346" s="37">
        <v>6.8341118565621917E-2</v>
      </c>
      <c r="I1346" s="37">
        <v>50.194286346435547</v>
      </c>
      <c r="J1346" s="37">
        <v>5.1730847358703613</v>
      </c>
      <c r="K1346" s="37">
        <v>6433.791015625</v>
      </c>
      <c r="L1346" s="37">
        <v>126</v>
      </c>
      <c r="M1346" s="37">
        <v>144922.50502410042</v>
      </c>
      <c r="N1346" s="37">
        <v>25.194286346435547</v>
      </c>
      <c r="O1346" s="37">
        <v>6.8341118588506333E-2</v>
      </c>
    </row>
    <row r="1347" spans="2:15" x14ac:dyDescent="0.2">
      <c r="B1347" s="37">
        <v>50.214286804199219</v>
      </c>
      <c r="C1347" s="37">
        <v>5.1725549697875977</v>
      </c>
      <c r="D1347" s="37">
        <v>6436.19677734375</v>
      </c>
      <c r="E1347" s="37">
        <v>126.1</v>
      </c>
      <c r="F1347" s="37">
        <v>144863.74553681409</v>
      </c>
      <c r="G1347" s="37">
        <v>25.214284896850586</v>
      </c>
      <c r="H1347" s="37">
        <v>6.8313401672424098E-2</v>
      </c>
      <c r="I1347" s="37">
        <v>50.214286804199219</v>
      </c>
      <c r="J1347" s="37">
        <v>5.1725549697875977</v>
      </c>
      <c r="K1347" s="37">
        <v>6436.19677734375</v>
      </c>
      <c r="L1347" s="37">
        <v>126.1</v>
      </c>
      <c r="M1347" s="37">
        <v>144863.74553194371</v>
      </c>
      <c r="N1347" s="37">
        <v>25.214284896850586</v>
      </c>
      <c r="O1347" s="37">
        <v>6.8313401695316925E-2</v>
      </c>
    </row>
    <row r="1348" spans="2:15" x14ac:dyDescent="0.2">
      <c r="B1348" s="37">
        <v>50.234287261962891</v>
      </c>
      <c r="C1348" s="37">
        <v>5.1720108985900879</v>
      </c>
      <c r="D1348" s="37">
        <v>6438.55859375</v>
      </c>
      <c r="E1348" s="37">
        <v>126.20000000000002</v>
      </c>
      <c r="F1348" s="37">
        <v>144696.96665746468</v>
      </c>
      <c r="G1348" s="37">
        <v>25.234285354614258</v>
      </c>
      <c r="H1348" s="37">
        <v>6.8234731623998485E-2</v>
      </c>
      <c r="I1348" s="37">
        <v>50.234287261962891</v>
      </c>
      <c r="J1348" s="37">
        <v>5.1720108985900879</v>
      </c>
      <c r="K1348" s="37">
        <v>6438.55859375</v>
      </c>
      <c r="L1348" s="37">
        <v>126.20000000000002</v>
      </c>
      <c r="M1348" s="37">
        <v>144696.96665267338</v>
      </c>
      <c r="N1348" s="37">
        <v>25.234285354614258</v>
      </c>
      <c r="O1348" s="37">
        <v>6.823473164689961E-2</v>
      </c>
    </row>
    <row r="1349" spans="2:15" x14ac:dyDescent="0.2">
      <c r="B1349" s="37">
        <v>50.254283905029297</v>
      </c>
      <c r="C1349" s="37">
        <v>5.1714835166931152</v>
      </c>
      <c r="D1349" s="37">
        <v>6440.91259765625</v>
      </c>
      <c r="E1349" s="37">
        <v>126.30000000000001</v>
      </c>
      <c r="F1349" s="37">
        <v>144583.58945156718</v>
      </c>
      <c r="G1349" s="37">
        <v>25.25428581237793</v>
      </c>
      <c r="H1349" s="37">
        <v>6.8181250255745202E-2</v>
      </c>
      <c r="I1349" s="37">
        <v>50.254283905029297</v>
      </c>
      <c r="J1349" s="37">
        <v>5.1714835166931152</v>
      </c>
      <c r="K1349" s="37">
        <v>6440.91259765625</v>
      </c>
      <c r="L1349" s="37">
        <v>126.30000000000001</v>
      </c>
      <c r="M1349" s="37">
        <v>144583.58944683513</v>
      </c>
      <c r="N1349" s="37">
        <v>25.25428581237793</v>
      </c>
      <c r="O1349" s="37">
        <v>6.8181250278654557E-2</v>
      </c>
    </row>
    <row r="1350" spans="2:15" x14ac:dyDescent="0.2">
      <c r="B1350" s="37">
        <v>50.274284362792969</v>
      </c>
      <c r="C1350" s="37">
        <v>5.1710038185119629</v>
      </c>
      <c r="D1350" s="37">
        <v>6443.29638671875</v>
      </c>
      <c r="E1350" s="37">
        <v>126.4</v>
      </c>
      <c r="F1350" s="37">
        <v>144470.81235451071</v>
      </c>
      <c r="G1350" s="37">
        <v>25.274286270141602</v>
      </c>
      <c r="H1350" s="37">
        <v>6.8128051928021849E-2</v>
      </c>
      <c r="I1350" s="37">
        <v>50.274284362792969</v>
      </c>
      <c r="J1350" s="37">
        <v>5.1710038185119629</v>
      </c>
      <c r="K1350" s="37">
        <v>6443.29638671875</v>
      </c>
      <c r="L1350" s="37">
        <v>126.4</v>
      </c>
      <c r="M1350" s="37">
        <v>144470.81234983788</v>
      </c>
      <c r="N1350" s="37">
        <v>25.274286270141602</v>
      </c>
      <c r="O1350" s="37">
        <v>6.812805195093953E-2</v>
      </c>
    </row>
    <row r="1351" spans="2:15" x14ac:dyDescent="0.2">
      <c r="B1351" s="37">
        <v>50.294284820556641</v>
      </c>
      <c r="C1351" s="37">
        <v>5.1705994606018066</v>
      </c>
      <c r="D1351" s="37">
        <v>6445.74560546875</v>
      </c>
      <c r="E1351" s="37">
        <v>126.5</v>
      </c>
      <c r="F1351" s="37">
        <v>144412.92848459198</v>
      </c>
      <c r="G1351" s="37">
        <v>25.294284820556641</v>
      </c>
      <c r="H1351" s="37">
        <v>6.8100747796077984E-2</v>
      </c>
      <c r="I1351" s="37">
        <v>50.294284820556641</v>
      </c>
      <c r="J1351" s="37">
        <v>5.1705994606018066</v>
      </c>
      <c r="K1351" s="37">
        <v>6445.74560546875</v>
      </c>
      <c r="L1351" s="37">
        <v>126.5</v>
      </c>
      <c r="M1351" s="37">
        <v>144412.92847995876</v>
      </c>
      <c r="N1351" s="37">
        <v>25.294284820556641</v>
      </c>
      <c r="O1351" s="37">
        <v>6.810074781900427E-2</v>
      </c>
    </row>
    <row r="1352" spans="2:15" x14ac:dyDescent="0.2">
      <c r="B1352" s="37">
        <v>50.314285278320313</v>
      </c>
      <c r="C1352" s="37">
        <v>5.1702923774719238</v>
      </c>
      <c r="D1352" s="37">
        <v>6448.287109375</v>
      </c>
      <c r="E1352" s="37">
        <v>126.6</v>
      </c>
      <c r="F1352" s="37">
        <v>144410.46328655214</v>
      </c>
      <c r="G1352" s="37">
        <v>25.314285278320312</v>
      </c>
      <c r="H1352" s="37">
        <v>6.8099584257917109E-2</v>
      </c>
      <c r="I1352" s="37">
        <v>50.314285278320313</v>
      </c>
      <c r="J1352" s="37">
        <v>5.1702923774719238</v>
      </c>
      <c r="K1352" s="37">
        <v>6448.287109375</v>
      </c>
      <c r="L1352" s="37">
        <v>126.6</v>
      </c>
      <c r="M1352" s="37">
        <v>144410.46328193872</v>
      </c>
      <c r="N1352" s="37">
        <v>25.314285278320312</v>
      </c>
      <c r="O1352" s="37">
        <v>6.8099584280852291E-2</v>
      </c>
    </row>
    <row r="1353" spans="2:15" x14ac:dyDescent="0.2">
      <c r="B1353" s="37">
        <v>50.334285736083984</v>
      </c>
      <c r="C1353" s="37">
        <v>5.1700949668884277</v>
      </c>
      <c r="D1353" s="37">
        <v>6450.9375</v>
      </c>
      <c r="E1353" s="37">
        <v>126.70000000000002</v>
      </c>
      <c r="F1353" s="37">
        <v>144356.6278576733</v>
      </c>
      <c r="G1353" s="37">
        <v>25.334285736083984</v>
      </c>
      <c r="H1353" s="37">
        <v>6.8074189670102647E-2</v>
      </c>
      <c r="I1353" s="37">
        <v>50.334285736083984</v>
      </c>
      <c r="J1353" s="37">
        <v>5.1700949668884277</v>
      </c>
      <c r="K1353" s="37">
        <v>6450.9375</v>
      </c>
      <c r="L1353" s="37">
        <v>126.70000000000002</v>
      </c>
      <c r="M1353" s="37">
        <v>144356.62785309926</v>
      </c>
      <c r="N1353" s="37">
        <v>25.334285736083984</v>
      </c>
      <c r="O1353" s="37">
        <v>6.8074189693047085E-2</v>
      </c>
    </row>
    <row r="1354" spans="2:15" x14ac:dyDescent="0.2">
      <c r="B1354" s="37">
        <v>50.354286193847656</v>
      </c>
      <c r="C1354" s="37">
        <v>5.1700105667114258</v>
      </c>
      <c r="D1354" s="37">
        <v>6453.69921875</v>
      </c>
      <c r="E1354" s="37">
        <v>126.80000000000001</v>
      </c>
      <c r="F1354" s="37">
        <v>144305.06996413131</v>
      </c>
      <c r="G1354" s="37">
        <v>25.354286193847656</v>
      </c>
      <c r="H1354" s="37">
        <v>6.8049869666611543E-2</v>
      </c>
      <c r="I1354" s="37">
        <v>50.354286193847656</v>
      </c>
      <c r="J1354" s="37">
        <v>5.1700105667114258</v>
      </c>
      <c r="K1354" s="37">
        <v>6453.69921875</v>
      </c>
      <c r="L1354" s="37">
        <v>126.80000000000001</v>
      </c>
      <c r="M1354" s="37">
        <v>144305.06995959688</v>
      </c>
      <c r="N1354" s="37">
        <v>25.354286193847656</v>
      </c>
      <c r="O1354" s="37">
        <v>6.8049869689565667E-2</v>
      </c>
    </row>
    <row r="1355" spans="2:15" x14ac:dyDescent="0.2">
      <c r="B1355" s="37">
        <v>50.374286651611328</v>
      </c>
      <c r="C1355" s="37">
        <v>5.1700296401977539</v>
      </c>
      <c r="D1355" s="37">
        <v>6456.56201171875</v>
      </c>
      <c r="E1355" s="37">
        <v>126.9</v>
      </c>
      <c r="F1355" s="37">
        <v>144416.2050120463</v>
      </c>
      <c r="G1355" s="37">
        <v>25.374286651611328</v>
      </c>
      <c r="H1355" s="37">
        <v>6.8102291783732685E-2</v>
      </c>
      <c r="I1355" s="37">
        <v>50.374286651611328</v>
      </c>
      <c r="J1355" s="37">
        <v>5.1700296401977539</v>
      </c>
      <c r="K1355" s="37">
        <v>6456.56201171875</v>
      </c>
      <c r="L1355" s="37">
        <v>126.9</v>
      </c>
      <c r="M1355" s="37">
        <v>144416.20500749216</v>
      </c>
      <c r="N1355" s="37">
        <v>25.374286651611328</v>
      </c>
      <c r="O1355" s="37">
        <v>6.8102291806696857E-2</v>
      </c>
    </row>
    <row r="1356" spans="2:15" x14ac:dyDescent="0.2">
      <c r="B1356" s="37">
        <v>50.394287109375</v>
      </c>
      <c r="C1356" s="37">
        <v>5.1701359748840332</v>
      </c>
      <c r="D1356" s="37">
        <v>6459.50341796875</v>
      </c>
      <c r="E1356" s="37">
        <v>127</v>
      </c>
      <c r="F1356" s="37">
        <v>144314.70492084065</v>
      </c>
      <c r="G1356" s="37">
        <v>25.394285202026367</v>
      </c>
      <c r="H1356" s="37">
        <v>6.8054414693349538E-2</v>
      </c>
      <c r="I1356" s="37">
        <v>50.394287109375</v>
      </c>
      <c r="J1356" s="37">
        <v>5.1701359748840332</v>
      </c>
      <c r="K1356" s="37">
        <v>6459.50341796875</v>
      </c>
      <c r="L1356" s="37">
        <v>127</v>
      </c>
      <c r="M1356" s="37">
        <v>144314.70491634574</v>
      </c>
      <c r="N1356" s="37">
        <v>25.394285202026367</v>
      </c>
      <c r="O1356" s="37">
        <v>6.805441471632398E-2</v>
      </c>
    </row>
    <row r="1357" spans="2:15" x14ac:dyDescent="0.2">
      <c r="B1357" s="37">
        <v>50.414287567138672</v>
      </c>
      <c r="C1357" s="37">
        <v>5.1703033447265625</v>
      </c>
      <c r="D1357" s="37">
        <v>6462.49462890625</v>
      </c>
      <c r="E1357" s="37">
        <v>127.1</v>
      </c>
      <c r="F1357" s="37">
        <v>144374.86386112854</v>
      </c>
      <c r="G1357" s="37">
        <v>25.414285659790039</v>
      </c>
      <c r="H1357" s="37">
        <v>6.8082791620159885E-2</v>
      </c>
      <c r="I1357" s="37">
        <v>50.414287567138672</v>
      </c>
      <c r="J1357" s="37">
        <v>5.1703033447265625</v>
      </c>
      <c r="K1357" s="37">
        <v>6462.49462890625</v>
      </c>
      <c r="L1357" s="37">
        <v>127.1</v>
      </c>
      <c r="M1357" s="37">
        <v>144374.86385663372</v>
      </c>
      <c r="N1357" s="37">
        <v>25.414285659790039</v>
      </c>
      <c r="O1357" s="37">
        <v>6.8082791643144819E-2</v>
      </c>
    </row>
    <row r="1358" spans="2:15" x14ac:dyDescent="0.2">
      <c r="B1358" s="37">
        <v>50.434284210205078</v>
      </c>
      <c r="C1358" s="37">
        <v>5.170501708984375</v>
      </c>
      <c r="D1358" s="37">
        <v>6465.5</v>
      </c>
      <c r="E1358" s="37">
        <v>127.20000000000002</v>
      </c>
      <c r="F1358" s="37">
        <v>144435.34593162721</v>
      </c>
      <c r="G1358" s="37">
        <v>25.434286117553711</v>
      </c>
      <c r="H1358" s="37">
        <v>6.8111321359417151E-2</v>
      </c>
      <c r="I1358" s="37">
        <v>50.434284210205078</v>
      </c>
      <c r="J1358" s="37">
        <v>5.170501708984375</v>
      </c>
      <c r="K1358" s="37">
        <v>6465.5</v>
      </c>
      <c r="L1358" s="37">
        <v>127.20000000000002</v>
      </c>
      <c r="M1358" s="37">
        <v>144435.34592713229</v>
      </c>
      <c r="N1358" s="37">
        <v>25.434286117553711</v>
      </c>
      <c r="O1358" s="37">
        <v>6.8111321382412576E-2</v>
      </c>
    </row>
    <row r="1359" spans="2:15" x14ac:dyDescent="0.2">
      <c r="B1359" s="37">
        <v>50.45428466796875</v>
      </c>
      <c r="C1359" s="37">
        <v>5.1706995964050293</v>
      </c>
      <c r="D1359" s="37">
        <v>6468.48388671875</v>
      </c>
      <c r="E1359" s="37">
        <v>127.30000000000001</v>
      </c>
      <c r="F1359" s="37">
        <v>144548.93577837816</v>
      </c>
      <c r="G1359" s="37">
        <v>25.454286575317383</v>
      </c>
      <c r="H1359" s="37">
        <v>6.8164902170384789E-2</v>
      </c>
      <c r="I1359" s="37">
        <v>50.45428466796875</v>
      </c>
      <c r="J1359" s="37">
        <v>5.1706995964050293</v>
      </c>
      <c r="K1359" s="37">
        <v>6468.48388671875</v>
      </c>
      <c r="L1359" s="37">
        <v>127.30000000000001</v>
      </c>
      <c r="M1359" s="37">
        <v>144548.9357738636</v>
      </c>
      <c r="N1359" s="37">
        <v>25.454286575317383</v>
      </c>
      <c r="O1359" s="37">
        <v>6.8164902193390678E-2</v>
      </c>
    </row>
    <row r="1360" spans="2:15" x14ac:dyDescent="0.2">
      <c r="B1360" s="37">
        <v>50.474285125732422</v>
      </c>
      <c r="C1360" s="37">
        <v>5.1708674430847168</v>
      </c>
      <c r="D1360" s="37">
        <v>6471.41162109375</v>
      </c>
      <c r="E1360" s="37">
        <v>127.4</v>
      </c>
      <c r="F1360" s="37">
        <v>144714.9752744631</v>
      </c>
      <c r="G1360" s="37">
        <v>25.474285125732422</v>
      </c>
      <c r="H1360" s="37">
        <v>6.824322308932039E-2</v>
      </c>
      <c r="I1360" s="37">
        <v>50.474285125732422</v>
      </c>
      <c r="J1360" s="37">
        <v>5.1708674430847168</v>
      </c>
      <c r="K1360" s="37">
        <v>6471.41162109375</v>
      </c>
      <c r="L1360" s="37">
        <v>127.4</v>
      </c>
      <c r="M1360" s="37">
        <v>144714.9752699089</v>
      </c>
      <c r="N1360" s="37">
        <v>25.474285125732422</v>
      </c>
      <c r="O1360" s="37">
        <v>6.8243223112336493E-2</v>
      </c>
    </row>
    <row r="1361" spans="2:15" x14ac:dyDescent="0.2">
      <c r="B1361" s="37">
        <v>50.494285583496094</v>
      </c>
      <c r="C1361" s="37">
        <v>5.172696590423584</v>
      </c>
      <c r="D1361" s="37">
        <v>6545.02734375</v>
      </c>
      <c r="E1361" s="37">
        <v>127.5</v>
      </c>
      <c r="F1361" s="37">
        <v>146196.02853197846</v>
      </c>
      <c r="G1361" s="37">
        <v>25.494285583496094</v>
      </c>
      <c r="H1361" s="37">
        <v>6.8941837203754727E-2</v>
      </c>
      <c r="I1361" s="37">
        <v>50.494285583496094</v>
      </c>
      <c r="J1361" s="37">
        <v>5.172696590423584</v>
      </c>
      <c r="K1361" s="37">
        <v>6545.02734375</v>
      </c>
      <c r="L1361" s="37">
        <v>127.5</v>
      </c>
      <c r="M1361" s="37">
        <v>146196.02852742438</v>
      </c>
      <c r="N1361" s="37">
        <v>25.494285583496094</v>
      </c>
      <c r="O1361" s="37">
        <v>6.8941837227028499E-2</v>
      </c>
    </row>
    <row r="1362" spans="2:15" x14ac:dyDescent="0.2">
      <c r="B1362" s="37">
        <v>50.514286041259766</v>
      </c>
      <c r="C1362" s="37">
        <v>5.1842293739318848</v>
      </c>
      <c r="D1362" s="37">
        <v>6910.203125</v>
      </c>
      <c r="E1362" s="37">
        <v>127.6</v>
      </c>
      <c r="F1362" s="37">
        <v>154078.48605458593</v>
      </c>
      <c r="G1362" s="37">
        <v>25.514286041259766</v>
      </c>
      <c r="H1362" s="37">
        <v>7.2660003471804749E-2</v>
      </c>
      <c r="I1362" s="37">
        <v>50.514286041259766</v>
      </c>
      <c r="J1362" s="37">
        <v>5.1842293739318848</v>
      </c>
      <c r="K1362" s="37">
        <v>6910.203125</v>
      </c>
      <c r="L1362" s="37">
        <v>127.6</v>
      </c>
      <c r="M1362" s="37">
        <v>154078.48604983435</v>
      </c>
      <c r="N1362" s="37">
        <v>25.514286041259766</v>
      </c>
      <c r="O1362" s="37">
        <v>7.2660003496356373E-2</v>
      </c>
    </row>
    <row r="1363" spans="2:15" x14ac:dyDescent="0.2">
      <c r="B1363" s="37">
        <v>50.534286499023438</v>
      </c>
      <c r="C1363" s="37">
        <v>5.2056326866149902</v>
      </c>
      <c r="D1363" s="37">
        <v>7106.86376953125</v>
      </c>
      <c r="E1363" s="37">
        <v>127.70000000000002</v>
      </c>
      <c r="F1363" s="37">
        <v>158142.29330868807</v>
      </c>
      <c r="G1363" s="37">
        <v>25.534286499023438</v>
      </c>
      <c r="H1363" s="37">
        <v>7.4576943211156169E-2</v>
      </c>
      <c r="I1363" s="37">
        <v>50.534286499023438</v>
      </c>
      <c r="J1363" s="37">
        <v>5.2056326866149902</v>
      </c>
      <c r="K1363" s="37">
        <v>7106.86376953125</v>
      </c>
      <c r="L1363" s="37">
        <v>127.70000000000002</v>
      </c>
      <c r="M1363" s="37">
        <v>158142.29330389691</v>
      </c>
      <c r="N1363" s="37">
        <v>25.534286499023438</v>
      </c>
      <c r="O1363" s="37">
        <v>7.4576943236395993E-2</v>
      </c>
    </row>
    <row r="1364" spans="2:15" x14ac:dyDescent="0.2">
      <c r="B1364" s="37">
        <v>50.554286956787109</v>
      </c>
      <c r="C1364" s="37">
        <v>5.2279624938964844</v>
      </c>
      <c r="D1364" s="37">
        <v>6999.974609375</v>
      </c>
      <c r="E1364" s="37">
        <v>127.80000000000001</v>
      </c>
      <c r="F1364" s="37">
        <v>155081.20305870826</v>
      </c>
      <c r="G1364" s="37">
        <v>25.554285049438477</v>
      </c>
      <c r="H1364" s="37">
        <v>7.3133085550493915E-2</v>
      </c>
      <c r="I1364" s="37">
        <v>50.554286956787109</v>
      </c>
      <c r="J1364" s="37">
        <v>5.2279624938964844</v>
      </c>
      <c r="K1364" s="37">
        <v>6999.974609375</v>
      </c>
      <c r="L1364" s="37">
        <v>127.80000000000001</v>
      </c>
      <c r="M1364" s="37">
        <v>155081.20305425304</v>
      </c>
      <c r="N1364" s="37">
        <v>25.554285049438477</v>
      </c>
      <c r="O1364" s="37">
        <v>7.3133085575359802E-2</v>
      </c>
    </row>
    <row r="1365" spans="2:15" x14ac:dyDescent="0.2">
      <c r="B1365" s="37">
        <v>50.574287414550781</v>
      </c>
      <c r="C1365" s="37">
        <v>5.2472896575927734</v>
      </c>
      <c r="D1365" s="37">
        <v>6920.98193359375</v>
      </c>
      <c r="E1365" s="37">
        <v>127.9</v>
      </c>
      <c r="F1365" s="37">
        <v>152366.92785538529</v>
      </c>
      <c r="G1365" s="37">
        <v>25.574285507202148</v>
      </c>
      <c r="H1365" s="37">
        <v>7.1852812442284475E-2</v>
      </c>
      <c r="I1365" s="37">
        <v>50.574287414550781</v>
      </c>
      <c r="J1365" s="37">
        <v>5.2472896575927734</v>
      </c>
      <c r="K1365" s="37">
        <v>6920.98193359375</v>
      </c>
      <c r="L1365" s="37">
        <v>127.9</v>
      </c>
      <c r="M1365" s="37">
        <v>152366.92785134516</v>
      </c>
      <c r="N1365" s="37">
        <v>25.574285507202148</v>
      </c>
      <c r="O1365" s="37">
        <v>7.1852812466874041E-2</v>
      </c>
    </row>
    <row r="1366" spans="2:15" x14ac:dyDescent="0.2">
      <c r="B1366" s="37">
        <v>50.594284057617188</v>
      </c>
      <c r="C1366" s="37">
        <v>5.266110897064209</v>
      </c>
      <c r="D1366" s="37">
        <v>6961.99462890625</v>
      </c>
      <c r="E1366" s="37">
        <v>128</v>
      </c>
      <c r="F1366" s="37">
        <v>152870.57138659377</v>
      </c>
      <c r="G1366" s="37">
        <v>25.59428596496582</v>
      </c>
      <c r="H1366" s="37">
        <v>7.2090424512329249E-2</v>
      </c>
      <c r="I1366" s="37">
        <v>50.594284057617188</v>
      </c>
      <c r="J1366" s="37">
        <v>5.266110897064209</v>
      </c>
      <c r="K1366" s="37">
        <v>6961.99462890625</v>
      </c>
      <c r="L1366" s="37">
        <v>128</v>
      </c>
      <c r="M1366" s="37">
        <v>152870.57138267218</v>
      </c>
      <c r="N1366" s="37">
        <v>25.59428596496582</v>
      </c>
      <c r="O1366" s="37">
        <v>7.2090424537062381E-2</v>
      </c>
    </row>
    <row r="1367" spans="2:15" x14ac:dyDescent="0.2">
      <c r="B1367" s="37">
        <v>50.614284515380859</v>
      </c>
      <c r="C1367" s="37">
        <v>5.2858724594116211</v>
      </c>
      <c r="D1367" s="37">
        <v>7004.31494140625</v>
      </c>
      <c r="E1367" s="37">
        <v>128.1</v>
      </c>
      <c r="F1367" s="37">
        <v>154204.13659448642</v>
      </c>
      <c r="G1367" s="37">
        <v>25.614286422729492</v>
      </c>
      <c r="H1367" s="37">
        <v>7.2719513044675055E-2</v>
      </c>
      <c r="I1367" s="37">
        <v>50.614284515380859</v>
      </c>
      <c r="J1367" s="37">
        <v>5.2858724594116211</v>
      </c>
      <c r="K1367" s="37">
        <v>7004.31494140625</v>
      </c>
      <c r="L1367" s="37">
        <v>128.1</v>
      </c>
      <c r="M1367" s="37">
        <v>154204.13659038692</v>
      </c>
      <c r="N1367" s="37">
        <v>25.614286422729492</v>
      </c>
      <c r="O1367" s="37">
        <v>7.2719513069556221E-2</v>
      </c>
    </row>
    <row r="1368" spans="2:15" x14ac:dyDescent="0.2">
      <c r="B1368" s="37">
        <v>50.634284973144531</v>
      </c>
      <c r="C1368" s="37">
        <v>5.3055176734924316</v>
      </c>
      <c r="D1368" s="37">
        <v>7028.69970703125</v>
      </c>
      <c r="E1368" s="37">
        <v>128.20000000000002</v>
      </c>
      <c r="F1368" s="37">
        <v>155230.42307315129</v>
      </c>
      <c r="G1368" s="37">
        <v>25.634284973144531</v>
      </c>
      <c r="H1368" s="37">
        <v>7.3203656638316184E-2</v>
      </c>
      <c r="I1368" s="37">
        <v>50.634284973144531</v>
      </c>
      <c r="J1368" s="37">
        <v>5.3055176734924316</v>
      </c>
      <c r="K1368" s="37">
        <v>7028.69970703125</v>
      </c>
      <c r="L1368" s="37">
        <v>128.20000000000002</v>
      </c>
      <c r="M1368" s="37">
        <v>155230.42306885429</v>
      </c>
      <c r="N1368" s="37">
        <v>25.634284973144531</v>
      </c>
      <c r="O1368" s="37">
        <v>7.3203656663282712E-2</v>
      </c>
    </row>
    <row r="1369" spans="2:15" x14ac:dyDescent="0.2">
      <c r="B1369" s="37">
        <v>50.654285430908203</v>
      </c>
      <c r="C1369" s="37">
        <v>5.3240127563476562</v>
      </c>
      <c r="D1369" s="37">
        <v>7107.15380859375</v>
      </c>
      <c r="E1369" s="37">
        <v>128.30000000000001</v>
      </c>
      <c r="F1369" s="37">
        <v>157023.1072010248</v>
      </c>
      <c r="G1369" s="37">
        <v>25.654285430908203</v>
      </c>
      <c r="H1369" s="37">
        <v>7.4049305124046977E-2</v>
      </c>
      <c r="I1369" s="37">
        <v>50.654285430908203</v>
      </c>
      <c r="J1369" s="37">
        <v>5.3240127563476562</v>
      </c>
      <c r="K1369" s="37">
        <v>7107.15380859375</v>
      </c>
      <c r="L1369" s="37">
        <v>128.30000000000001</v>
      </c>
      <c r="M1369" s="37">
        <v>157023.10719664872</v>
      </c>
      <c r="N1369" s="37">
        <v>25.654285430908203</v>
      </c>
      <c r="O1369" s="37">
        <v>7.4049305149288008E-2</v>
      </c>
    </row>
    <row r="1370" spans="2:15" x14ac:dyDescent="0.2">
      <c r="B1370" s="37">
        <v>50.674285888671875</v>
      </c>
      <c r="C1370" s="37">
        <v>5.3410587310791016</v>
      </c>
      <c r="D1370" s="37">
        <v>7286.927734375</v>
      </c>
      <c r="E1370" s="37">
        <v>128.4</v>
      </c>
      <c r="F1370" s="37">
        <v>160800.61125895524</v>
      </c>
      <c r="G1370" s="37">
        <v>25.674285888671875</v>
      </c>
      <c r="H1370" s="37">
        <v>7.5831186916651167E-2</v>
      </c>
      <c r="I1370" s="37">
        <v>50.674285888671875</v>
      </c>
      <c r="J1370" s="37">
        <v>5.3410587310791016</v>
      </c>
      <c r="K1370" s="37">
        <v>7286.927734375</v>
      </c>
      <c r="L1370" s="37">
        <v>128.4</v>
      </c>
      <c r="M1370" s="37">
        <v>160800.61125451987</v>
      </c>
      <c r="N1370" s="37">
        <v>25.674285888671875</v>
      </c>
      <c r="O1370" s="37">
        <v>7.583118694252132E-2</v>
      </c>
    </row>
    <row r="1371" spans="2:15" x14ac:dyDescent="0.2">
      <c r="B1371" s="37">
        <v>50.694286346435547</v>
      </c>
      <c r="C1371" s="37">
        <v>5.3566493988037109</v>
      </c>
      <c r="D1371" s="37">
        <v>7557.267578125</v>
      </c>
      <c r="E1371" s="37">
        <v>128.5</v>
      </c>
      <c r="F1371" s="37">
        <v>166507.30736110872</v>
      </c>
      <c r="G1371" s="37">
        <v>25.694286346435547</v>
      </c>
      <c r="H1371" s="37">
        <v>7.8523060279399981E-2</v>
      </c>
      <c r="I1371" s="37">
        <v>50.694286346435547</v>
      </c>
      <c r="J1371" s="37">
        <v>5.3566493988037109</v>
      </c>
      <c r="K1371" s="37">
        <v>7557.267578125</v>
      </c>
      <c r="L1371" s="37">
        <v>128.5</v>
      </c>
      <c r="M1371" s="37">
        <v>166507.30735657481</v>
      </c>
      <c r="N1371" s="37">
        <v>25.694286346435547</v>
      </c>
      <c r="O1371" s="37">
        <v>7.8523060306216211E-2</v>
      </c>
    </row>
    <row r="1372" spans="2:15" x14ac:dyDescent="0.2">
      <c r="B1372" s="37">
        <v>50.714286804199219</v>
      </c>
      <c r="C1372" s="37">
        <v>5.3714494705200195</v>
      </c>
      <c r="D1372" s="37">
        <v>7853.7138671875</v>
      </c>
      <c r="E1372" s="37">
        <v>128.6</v>
      </c>
      <c r="F1372" s="37">
        <v>172524.96017740341</v>
      </c>
      <c r="G1372" s="37">
        <v>25.714284896850586</v>
      </c>
      <c r="H1372" s="37">
        <v>8.1361610263497433E-2</v>
      </c>
      <c r="I1372" s="37">
        <v>50.714286804199219</v>
      </c>
      <c r="J1372" s="37">
        <v>5.3714494705200195</v>
      </c>
      <c r="K1372" s="37">
        <v>7853.7138671875</v>
      </c>
      <c r="L1372" s="37">
        <v>128.6</v>
      </c>
      <c r="M1372" s="37">
        <v>172524.96017284977</v>
      </c>
      <c r="N1372" s="37">
        <v>25.714284896850586</v>
      </c>
      <c r="O1372" s="37">
        <v>8.1361610291351041E-2</v>
      </c>
    </row>
    <row r="1373" spans="2:15" x14ac:dyDescent="0.2">
      <c r="B1373" s="37">
        <v>50.734287261962891</v>
      </c>
      <c r="C1373" s="37">
        <v>5.3871922492980957</v>
      </c>
      <c r="D1373" s="37">
        <v>8069.76611328125</v>
      </c>
      <c r="E1373" s="37">
        <v>128.70000000000002</v>
      </c>
      <c r="F1373" s="37">
        <v>176710.92741227822</v>
      </c>
      <c r="G1373" s="37">
        <v>25.734285354614258</v>
      </c>
      <c r="H1373" s="37">
        <v>8.3336159248832628E-2</v>
      </c>
      <c r="I1373" s="37">
        <v>50.734287261962891</v>
      </c>
      <c r="J1373" s="37">
        <v>5.3871922492980957</v>
      </c>
      <c r="K1373" s="37">
        <v>8069.76611328125</v>
      </c>
      <c r="L1373" s="37">
        <v>128.70000000000002</v>
      </c>
      <c r="M1373" s="37">
        <v>176710.92740778398</v>
      </c>
      <c r="N1373" s="37">
        <v>25.734285354614258</v>
      </c>
      <c r="O1373" s="37">
        <v>8.333615927744234E-2</v>
      </c>
    </row>
    <row r="1374" spans="2:15" x14ac:dyDescent="0.2">
      <c r="B1374" s="37">
        <v>50.754283905029297</v>
      </c>
      <c r="C1374" s="37">
        <v>5.4056854248046875</v>
      </c>
      <c r="D1374" s="37">
        <v>8118.02685546875</v>
      </c>
      <c r="E1374" s="37">
        <v>128.80000000000001</v>
      </c>
      <c r="F1374" s="37">
        <v>176931.97858278369</v>
      </c>
      <c r="G1374" s="37">
        <v>25.75428581237793</v>
      </c>
      <c r="H1374" s="37">
        <v>8.3440471090511767E-2</v>
      </c>
      <c r="I1374" s="37">
        <v>50.754283905029297</v>
      </c>
      <c r="J1374" s="37">
        <v>5.4056854248046875</v>
      </c>
      <c r="K1374" s="37">
        <v>8118.02685546875</v>
      </c>
      <c r="L1374" s="37">
        <v>128.80000000000001</v>
      </c>
      <c r="M1374" s="37">
        <v>176931.97857856617</v>
      </c>
      <c r="N1374" s="37">
        <v>25.75428581237793</v>
      </c>
      <c r="O1374" s="37">
        <v>8.3440471119290441E-2</v>
      </c>
    </row>
    <row r="1375" spans="2:15" x14ac:dyDescent="0.2">
      <c r="B1375" s="37">
        <v>50.774284362792969</v>
      </c>
      <c r="C1375" s="37">
        <v>5.4269928932189941</v>
      </c>
      <c r="D1375" s="37">
        <v>8015.005859375</v>
      </c>
      <c r="E1375" s="37">
        <v>128.9</v>
      </c>
      <c r="F1375" s="37">
        <v>174109.37439720929</v>
      </c>
      <c r="G1375" s="37">
        <v>25.774286270141602</v>
      </c>
      <c r="H1375" s="37">
        <v>8.2109104750637221E-2</v>
      </c>
      <c r="I1375" s="37">
        <v>50.774284362792969</v>
      </c>
      <c r="J1375" s="37">
        <v>5.4269928932189941</v>
      </c>
      <c r="K1375" s="37">
        <v>8015.005859375</v>
      </c>
      <c r="L1375" s="37">
        <v>128.9</v>
      </c>
      <c r="M1375" s="37">
        <v>174109.37439326831</v>
      </c>
      <c r="N1375" s="37">
        <v>25.774286270141602</v>
      </c>
      <c r="O1375" s="37">
        <v>8.2109104779055447E-2</v>
      </c>
    </row>
    <row r="1376" spans="2:15" x14ac:dyDescent="0.2">
      <c r="B1376" s="37">
        <v>50.794284820556641</v>
      </c>
      <c r="C1376" s="37">
        <v>5.448915958404541</v>
      </c>
      <c r="D1376" s="37">
        <v>7887.388671875</v>
      </c>
      <c r="E1376" s="37">
        <v>129</v>
      </c>
      <c r="F1376" s="37">
        <v>170791.9314214373</v>
      </c>
      <c r="G1376" s="37">
        <v>25.794284820556641</v>
      </c>
      <c r="H1376" s="37">
        <v>8.054432664882849E-2</v>
      </c>
      <c r="I1376" s="37">
        <v>50.794284820556641</v>
      </c>
      <c r="J1376" s="37">
        <v>5.448915958404541</v>
      </c>
      <c r="K1376" s="37">
        <v>7887.388671875</v>
      </c>
      <c r="L1376" s="37">
        <v>129</v>
      </c>
      <c r="M1376" s="37">
        <v>170791.93141777295</v>
      </c>
      <c r="N1376" s="37">
        <v>25.794284820556641</v>
      </c>
      <c r="O1376" s="37">
        <v>8.0544326676800226E-2</v>
      </c>
    </row>
    <row r="1377" spans="2:15" x14ac:dyDescent="0.2">
      <c r="B1377" s="37">
        <v>50.814285278320312</v>
      </c>
      <c r="C1377" s="37">
        <v>5.4688282012939453</v>
      </c>
      <c r="D1377" s="37">
        <v>7867.443359375</v>
      </c>
      <c r="E1377" s="37">
        <v>129.1</v>
      </c>
      <c r="F1377" s="37">
        <v>170337.02743482942</v>
      </c>
      <c r="G1377" s="37">
        <v>25.814285278320313</v>
      </c>
      <c r="H1377" s="37">
        <v>8.0329797379224382E-2</v>
      </c>
      <c r="I1377" s="37">
        <v>50.814285278320312</v>
      </c>
      <c r="J1377" s="37">
        <v>5.4688282012939453</v>
      </c>
      <c r="K1377" s="37">
        <v>7867.443359375</v>
      </c>
      <c r="L1377" s="37">
        <v>129.1</v>
      </c>
      <c r="M1377" s="37">
        <v>170337.02743118483</v>
      </c>
      <c r="N1377" s="37">
        <v>25.814285278320313</v>
      </c>
      <c r="O1377" s="37">
        <v>8.0329797407126285E-2</v>
      </c>
    </row>
    <row r="1378" spans="2:15" x14ac:dyDescent="0.2">
      <c r="B1378" s="37">
        <v>50.834285736083984</v>
      </c>
      <c r="C1378" s="37">
        <v>5.4860954284667969</v>
      </c>
      <c r="D1378" s="37">
        <v>7984.41650390625</v>
      </c>
      <c r="E1378" s="37">
        <v>129.20000000000002</v>
      </c>
      <c r="F1378" s="37">
        <v>173493.82135768989</v>
      </c>
      <c r="G1378" s="37">
        <v>25.834285736083984</v>
      </c>
      <c r="H1378" s="37">
        <v>8.181889163679415E-2</v>
      </c>
      <c r="I1378" s="37">
        <v>50.834285736083984</v>
      </c>
      <c r="J1378" s="37">
        <v>5.4860954284667969</v>
      </c>
      <c r="K1378" s="37">
        <v>7984.41650390625</v>
      </c>
      <c r="L1378" s="37">
        <v>129.20000000000002</v>
      </c>
      <c r="M1378" s="37">
        <v>173493.82135374896</v>
      </c>
      <c r="N1378" s="37">
        <v>25.834285736083984</v>
      </c>
      <c r="O1378" s="37">
        <v>8.1818891665105392E-2</v>
      </c>
    </row>
    <row r="1379" spans="2:15" x14ac:dyDescent="0.2">
      <c r="B1379" s="37">
        <v>50.854286193847656</v>
      </c>
      <c r="C1379" s="37">
        <v>5.5022611618041992</v>
      </c>
      <c r="D1379" s="37">
        <v>8171.56494140625</v>
      </c>
      <c r="E1379" s="37">
        <v>129.30000000000001</v>
      </c>
      <c r="F1379" s="37">
        <v>178223.13011624062</v>
      </c>
      <c r="G1379" s="37">
        <v>25.854286193847656</v>
      </c>
      <c r="H1379" s="37">
        <v>8.404973534479275E-2</v>
      </c>
      <c r="I1379" s="37">
        <v>50.854286193847656</v>
      </c>
      <c r="J1379" s="37">
        <v>5.5022611618041992</v>
      </c>
      <c r="K1379" s="37">
        <v>8171.56494140625</v>
      </c>
      <c r="L1379" s="37">
        <v>129.30000000000001</v>
      </c>
      <c r="M1379" s="37">
        <v>178223.13011194408</v>
      </c>
      <c r="N1379" s="37">
        <v>25.854286193847656</v>
      </c>
      <c r="O1379" s="37">
        <v>8.404973537375883E-2</v>
      </c>
    </row>
    <row r="1380" spans="2:15" x14ac:dyDescent="0.2">
      <c r="B1380" s="37">
        <v>50.874286651611328</v>
      </c>
      <c r="C1380" s="37">
        <v>5.5189223289489746</v>
      </c>
      <c r="D1380" s="37">
        <v>8367.7548828125</v>
      </c>
      <c r="E1380" s="37">
        <v>129.4</v>
      </c>
      <c r="F1380" s="37">
        <v>182759.39997622886</v>
      </c>
      <c r="G1380" s="37">
        <v>25.874286651611328</v>
      </c>
      <c r="H1380" s="37">
        <v>8.6189524091591543E-2</v>
      </c>
      <c r="I1380" s="37">
        <v>50.874286651611328</v>
      </c>
      <c r="J1380" s="37">
        <v>5.5189223289489746</v>
      </c>
      <c r="K1380" s="37">
        <v>8367.7548828125</v>
      </c>
      <c r="L1380" s="37">
        <v>129.4</v>
      </c>
      <c r="M1380" s="37">
        <v>182759.39997171506</v>
      </c>
      <c r="N1380" s="37">
        <v>25.874286651611328</v>
      </c>
      <c r="O1380" s="37">
        <v>8.6189524121244157E-2</v>
      </c>
    </row>
    <row r="1381" spans="2:15" x14ac:dyDescent="0.2">
      <c r="B1381" s="37">
        <v>50.894287109375</v>
      </c>
      <c r="C1381" s="37">
        <v>5.5369157791137695</v>
      </c>
      <c r="D1381" s="37">
        <v>8600.666015625</v>
      </c>
      <c r="E1381" s="37">
        <v>129.5</v>
      </c>
      <c r="F1381" s="37">
        <v>187177.43558164348</v>
      </c>
      <c r="G1381" s="37">
        <v>25.894285202026367</v>
      </c>
      <c r="H1381" s="37">
        <v>8.8273545082738811E-2</v>
      </c>
      <c r="I1381" s="37">
        <v>50.894287109375</v>
      </c>
      <c r="J1381" s="37">
        <v>5.5369157791137695</v>
      </c>
      <c r="K1381" s="37">
        <v>8600.666015625</v>
      </c>
      <c r="L1381" s="37">
        <v>129.5</v>
      </c>
      <c r="M1381" s="37">
        <v>187177.43557722855</v>
      </c>
      <c r="N1381" s="37">
        <v>25.894285202026367</v>
      </c>
      <c r="O1381" s="37">
        <v>8.827354511320655E-2</v>
      </c>
    </row>
    <row r="1382" spans="2:15" x14ac:dyDescent="0.2">
      <c r="B1382" s="37">
        <v>50.914287567138672</v>
      </c>
      <c r="C1382" s="37">
        <v>5.555419921875</v>
      </c>
      <c r="D1382" s="37">
        <v>8814.5185546875</v>
      </c>
      <c r="E1382" s="37">
        <v>129.6</v>
      </c>
      <c r="F1382" s="37">
        <v>190729.93278281926</v>
      </c>
      <c r="G1382" s="37">
        <v>25.914285659790039</v>
      </c>
      <c r="H1382" s="37">
        <v>8.994929415074715E-2</v>
      </c>
      <c r="I1382" s="37">
        <v>50.914287567138672</v>
      </c>
      <c r="J1382" s="37">
        <v>5.555419921875</v>
      </c>
      <c r="K1382" s="37">
        <v>8814.5185546875</v>
      </c>
      <c r="L1382" s="37">
        <v>129.6</v>
      </c>
      <c r="M1382" s="37">
        <v>190729.93277868108</v>
      </c>
      <c r="N1382" s="37">
        <v>25.914285659790039</v>
      </c>
      <c r="O1382" s="37">
        <v>8.9949294181963332E-2</v>
      </c>
    </row>
    <row r="1383" spans="2:15" x14ac:dyDescent="0.2">
      <c r="B1383" s="37">
        <v>50.934284210205078</v>
      </c>
      <c r="C1383" s="37">
        <v>5.5738887786865234</v>
      </c>
      <c r="D1383" s="37">
        <v>8962.4453125</v>
      </c>
      <c r="E1383" s="37">
        <v>129.70000000000002</v>
      </c>
      <c r="F1383" s="37">
        <v>193223.91781566007</v>
      </c>
      <c r="G1383" s="37">
        <v>25.934286117553711</v>
      </c>
      <c r="H1383" s="37">
        <v>9.1125745515037035E-2</v>
      </c>
      <c r="I1383" s="37">
        <v>50.934284210205078</v>
      </c>
      <c r="J1383" s="37">
        <v>5.5738887786865234</v>
      </c>
      <c r="K1383" s="37">
        <v>8962.4453125</v>
      </c>
      <c r="L1383" s="37">
        <v>129.70000000000002</v>
      </c>
      <c r="M1383" s="37">
        <v>193223.91781169976</v>
      </c>
      <c r="N1383" s="37">
        <v>25.934286117553711</v>
      </c>
      <c r="O1383" s="37">
        <v>9.1125745546770942E-2</v>
      </c>
    </row>
    <row r="1384" spans="2:15" x14ac:dyDescent="0.2">
      <c r="B1384" s="37">
        <v>50.95428466796875</v>
      </c>
      <c r="C1384" s="37">
        <v>5.593238353729248</v>
      </c>
      <c r="D1384" s="37">
        <v>9004.830078125</v>
      </c>
      <c r="E1384" s="37">
        <v>129.80000000000001</v>
      </c>
      <c r="F1384" s="37">
        <v>194076.53442685422</v>
      </c>
      <c r="G1384" s="37">
        <v>25.954286575317383</v>
      </c>
      <c r="H1384" s="37">
        <v>9.1527966097377539E-2</v>
      </c>
      <c r="I1384" s="37">
        <v>50.95428466796875</v>
      </c>
      <c r="J1384" s="37">
        <v>5.593238353729248</v>
      </c>
      <c r="K1384" s="37">
        <v>9004.830078125</v>
      </c>
      <c r="L1384" s="37">
        <v>129.80000000000001</v>
      </c>
      <c r="M1384" s="37">
        <v>194076.53442289389</v>
      </c>
      <c r="N1384" s="37">
        <v>25.954286575317383</v>
      </c>
      <c r="O1384" s="37">
        <v>9.1527966129259744E-2</v>
      </c>
    </row>
    <row r="1385" spans="2:15" x14ac:dyDescent="0.2">
      <c r="B1385" s="37">
        <v>50.974285125732422</v>
      </c>
      <c r="C1385" s="37">
        <v>5.6138339042663574</v>
      </c>
      <c r="D1385" s="37">
        <v>8922.8388671875</v>
      </c>
      <c r="E1385" s="37">
        <v>129.9</v>
      </c>
      <c r="F1385" s="37">
        <v>192962.55323739551</v>
      </c>
      <c r="G1385" s="37">
        <v>25.974285125732422</v>
      </c>
      <c r="H1385" s="37">
        <v>9.1002552268989553E-2</v>
      </c>
      <c r="I1385" s="37">
        <v>50.974285125732422</v>
      </c>
      <c r="J1385" s="37">
        <v>5.6138339042663574</v>
      </c>
      <c r="K1385" s="37">
        <v>8922.83984375</v>
      </c>
      <c r="L1385" s="37">
        <v>129.9</v>
      </c>
      <c r="M1385" s="37">
        <v>192962.57288151421</v>
      </c>
      <c r="N1385" s="37">
        <v>25.974285125732422</v>
      </c>
      <c r="O1385" s="37">
        <v>9.1002561568639562E-2</v>
      </c>
    </row>
    <row r="1386" spans="2:15" x14ac:dyDescent="0.2">
      <c r="B1386" s="37">
        <v>50.994285583496094</v>
      </c>
      <c r="C1386" s="37">
        <v>5.634674072265625</v>
      </c>
      <c r="D1386" s="37">
        <v>8801.9462890625</v>
      </c>
      <c r="E1386" s="37">
        <v>130</v>
      </c>
      <c r="F1386" s="37">
        <v>190905.29901829473</v>
      </c>
      <c r="G1386" s="37">
        <v>25.994285583496094</v>
      </c>
      <c r="H1386" s="37">
        <v>9.0032198216770068E-2</v>
      </c>
      <c r="I1386" s="37">
        <v>50.994285583496094</v>
      </c>
      <c r="J1386" s="37">
        <v>5.634674072265625</v>
      </c>
      <c r="K1386" s="37">
        <v>8801.947265625</v>
      </c>
      <c r="L1386" s="37">
        <v>130</v>
      </c>
      <c r="M1386" s="37">
        <v>190905.31866227492</v>
      </c>
      <c r="N1386" s="37">
        <v>25.994285583496094</v>
      </c>
      <c r="O1386" s="37">
        <v>9.0032207515996998E-2</v>
      </c>
    </row>
    <row r="1387" spans="2:15" x14ac:dyDescent="0.2">
      <c r="B1387" s="37">
        <v>51.014286041259766</v>
      </c>
      <c r="C1387" s="37">
        <v>5.65472412109375</v>
      </c>
      <c r="D1387" s="37">
        <v>8771.12890625</v>
      </c>
      <c r="E1387" s="37">
        <v>130.1</v>
      </c>
      <c r="F1387" s="37">
        <v>190499.47305319612</v>
      </c>
      <c r="G1387" s="37">
        <v>26.014286041259766</v>
      </c>
      <c r="H1387" s="37">
        <v>8.9840820008504366E-2</v>
      </c>
      <c r="I1387" s="37">
        <v>51.014286041259766</v>
      </c>
      <c r="J1387" s="37">
        <v>5.65472412109375</v>
      </c>
      <c r="K1387" s="37">
        <v>8771.12890625</v>
      </c>
      <c r="L1387" s="37">
        <v>130.1</v>
      </c>
      <c r="M1387" s="37">
        <v>190499.47304882077</v>
      </c>
      <c r="N1387" s="37">
        <v>26.014286041259766</v>
      </c>
      <c r="O1387" s="37">
        <v>8.984082003956867E-2</v>
      </c>
    </row>
    <row r="1388" spans="2:15" x14ac:dyDescent="0.2">
      <c r="B1388" s="37">
        <v>51.034286499023438</v>
      </c>
      <c r="C1388" s="37">
        <v>5.6736860275268555</v>
      </c>
      <c r="D1388" s="37">
        <v>8887.416015625</v>
      </c>
      <c r="E1388" s="37">
        <v>130.20000000000002</v>
      </c>
      <c r="F1388" s="37">
        <v>192624.71785348331</v>
      </c>
      <c r="G1388" s="37">
        <v>26.034286499023438</v>
      </c>
      <c r="H1388" s="37">
        <v>9.0843336881056488E-2</v>
      </c>
      <c r="I1388" s="37">
        <v>51.034286499023438</v>
      </c>
      <c r="J1388" s="37">
        <v>5.6736860275268555</v>
      </c>
      <c r="K1388" s="37">
        <v>8887.416015625</v>
      </c>
      <c r="L1388" s="37">
        <v>130.20000000000002</v>
      </c>
      <c r="M1388" s="37">
        <v>192624.71784918712</v>
      </c>
      <c r="N1388" s="37">
        <v>26.034286499023438</v>
      </c>
      <c r="O1388" s="37">
        <v>9.0843336912527786E-2</v>
      </c>
    </row>
    <row r="1389" spans="2:15" x14ac:dyDescent="0.2">
      <c r="B1389" s="37">
        <v>51.054286956787109</v>
      </c>
      <c r="C1389" s="37">
        <v>5.6917948722839355</v>
      </c>
      <c r="D1389" s="37">
        <v>9120.611328125</v>
      </c>
      <c r="E1389" s="37">
        <v>130.30000000000001</v>
      </c>
      <c r="F1389" s="37">
        <v>196887.74949820558</v>
      </c>
      <c r="G1389" s="37">
        <v>26.054285049438477</v>
      </c>
      <c r="H1389" s="37">
        <v>9.2854242925932418E-2</v>
      </c>
      <c r="I1389" s="37">
        <v>51.054286956787109</v>
      </c>
      <c r="J1389" s="37">
        <v>5.6917948722839355</v>
      </c>
      <c r="K1389" s="37">
        <v>9120.611328125</v>
      </c>
      <c r="L1389" s="37">
        <v>130.30000000000001</v>
      </c>
      <c r="M1389" s="37">
        <v>196887.74949406763</v>
      </c>
      <c r="N1389" s="37">
        <v>26.054285049438477</v>
      </c>
      <c r="O1389" s="37">
        <v>9.2854242958219854E-2</v>
      </c>
    </row>
    <row r="1390" spans="2:15" x14ac:dyDescent="0.2">
      <c r="B1390" s="37">
        <v>51.074287414550781</v>
      </c>
      <c r="C1390" s="37">
        <v>5.7096004486083984</v>
      </c>
      <c r="D1390" s="37">
        <v>9394.328125</v>
      </c>
      <c r="E1390" s="37">
        <v>130.4</v>
      </c>
      <c r="F1390" s="37">
        <v>201966.01879076887</v>
      </c>
      <c r="G1390" s="37">
        <v>26.074285507202148</v>
      </c>
      <c r="H1390" s="37">
        <v>9.524969564329025E-2</v>
      </c>
      <c r="I1390" s="37">
        <v>51.074287414550781</v>
      </c>
      <c r="J1390" s="37">
        <v>5.7096004486083984</v>
      </c>
      <c r="K1390" s="37">
        <v>9394.328125</v>
      </c>
      <c r="L1390" s="37">
        <v>130.4</v>
      </c>
      <c r="M1390" s="37">
        <v>201966.01878678903</v>
      </c>
      <c r="N1390" s="37">
        <v>26.074285507202148</v>
      </c>
      <c r="O1390" s="37">
        <v>9.5249695676535573E-2</v>
      </c>
    </row>
    <row r="1391" spans="2:15" x14ac:dyDescent="0.2">
      <c r="B1391" s="37">
        <v>51.094284057617188</v>
      </c>
      <c r="C1391" s="37">
        <v>5.7277522087097168</v>
      </c>
      <c r="D1391" s="37">
        <v>9626.462890625</v>
      </c>
      <c r="E1391" s="37">
        <v>130.5</v>
      </c>
      <c r="F1391" s="37">
        <v>206475.53535278636</v>
      </c>
      <c r="G1391" s="37">
        <v>26.09428596496582</v>
      </c>
      <c r="H1391" s="37">
        <v>9.7376865844894134E-2</v>
      </c>
      <c r="I1391" s="37">
        <v>51.094284057617188</v>
      </c>
      <c r="J1391" s="37">
        <v>5.7277522087097168</v>
      </c>
      <c r="K1391" s="37">
        <v>9626.462890625</v>
      </c>
      <c r="L1391" s="37">
        <v>130.5</v>
      </c>
      <c r="M1391" s="37">
        <v>206475.53534886584</v>
      </c>
      <c r="N1391" s="37">
        <v>26.09428596496582</v>
      </c>
      <c r="O1391" s="37">
        <v>9.7376865878951807E-2</v>
      </c>
    </row>
    <row r="1392" spans="2:15" x14ac:dyDescent="0.2">
      <c r="B1392" s="37">
        <v>51.114284515380859</v>
      </c>
      <c r="C1392" s="37">
        <v>5.7466506958007813</v>
      </c>
      <c r="D1392" s="37">
        <v>9765.7255859375</v>
      </c>
      <c r="E1392" s="37">
        <v>130.6</v>
      </c>
      <c r="F1392" s="37">
        <v>209277.21061089338</v>
      </c>
      <c r="G1392" s="37">
        <v>26.114286422729492</v>
      </c>
      <c r="H1392" s="37">
        <v>9.8698456595803993E-2</v>
      </c>
      <c r="I1392" s="37">
        <v>51.114284515380859</v>
      </c>
      <c r="J1392" s="37">
        <v>5.7466506958007813</v>
      </c>
      <c r="K1392" s="37">
        <v>9765.7255859375</v>
      </c>
      <c r="L1392" s="37">
        <v>130.6</v>
      </c>
      <c r="M1392" s="37">
        <v>209277.21060697292</v>
      </c>
      <c r="N1392" s="37">
        <v>26.114286422729492</v>
      </c>
      <c r="O1392" s="37">
        <v>9.8698456630348999E-2</v>
      </c>
    </row>
    <row r="1393" spans="2:15" x14ac:dyDescent="0.2">
      <c r="B1393" s="37">
        <v>51.134284973144531</v>
      </c>
      <c r="C1393" s="37">
        <v>5.7663006782531738</v>
      </c>
      <c r="D1393" s="37">
        <v>9806.8330078125</v>
      </c>
      <c r="E1393" s="37">
        <v>130.70000000000002</v>
      </c>
      <c r="F1393" s="37">
        <v>210104.19291880497</v>
      </c>
      <c r="G1393" s="37">
        <v>26.134284973144531</v>
      </c>
      <c r="H1393" s="37">
        <v>9.9088587192538338E-2</v>
      </c>
      <c r="I1393" s="37">
        <v>51.134284973144531</v>
      </c>
      <c r="J1393" s="37">
        <v>5.7663006782531738</v>
      </c>
      <c r="K1393" s="37">
        <v>9806.8330078125</v>
      </c>
      <c r="L1393" s="37">
        <v>130.70000000000002</v>
      </c>
      <c r="M1393" s="37">
        <v>210104.19291488451</v>
      </c>
      <c r="N1393" s="37">
        <v>26.134284973144531</v>
      </c>
      <c r="O1393" s="37">
        <v>9.9088587227227215E-2</v>
      </c>
    </row>
    <row r="1394" spans="2:15" x14ac:dyDescent="0.2">
      <c r="B1394" s="37">
        <v>51.154285430908203</v>
      </c>
      <c r="C1394" s="37">
        <v>5.7864842414855957</v>
      </c>
      <c r="D1394" s="37">
        <v>9775.1494140625</v>
      </c>
      <c r="E1394" s="37">
        <v>130.80000000000001</v>
      </c>
      <c r="F1394" s="37">
        <v>209306.03603305839</v>
      </c>
      <c r="G1394" s="37">
        <v>26.154285430908203</v>
      </c>
      <c r="H1394" s="37">
        <v>9.8712146669734269E-2</v>
      </c>
      <c r="I1394" s="37">
        <v>51.154285430908203</v>
      </c>
      <c r="J1394" s="37">
        <v>5.7864842414855957</v>
      </c>
      <c r="K1394" s="37">
        <v>9775.1494140625</v>
      </c>
      <c r="L1394" s="37">
        <v>130.80000000000001</v>
      </c>
      <c r="M1394" s="37">
        <v>209306.03602919716</v>
      </c>
      <c r="N1394" s="37">
        <v>26.154285430908203</v>
      </c>
      <c r="O1394" s="37">
        <v>9.8712146704312304E-2</v>
      </c>
    </row>
    <row r="1395" spans="2:15" x14ac:dyDescent="0.2">
      <c r="B1395" s="37">
        <v>51.174285888671875</v>
      </c>
      <c r="C1395" s="37">
        <v>5.8069305419921875</v>
      </c>
      <c r="D1395" s="37">
        <v>9709.1826171875</v>
      </c>
      <c r="E1395" s="37">
        <v>130.9</v>
      </c>
      <c r="F1395" s="37">
        <v>207711.07069949672</v>
      </c>
      <c r="G1395" s="37">
        <v>26.174285888671875</v>
      </c>
      <c r="H1395" s="37">
        <v>9.7959853720370221E-2</v>
      </c>
      <c r="I1395" s="37">
        <v>51.174285888671875</v>
      </c>
      <c r="J1395" s="37">
        <v>5.8069305419921875</v>
      </c>
      <c r="K1395" s="37">
        <v>9709.1826171875</v>
      </c>
      <c r="L1395" s="37">
        <v>130.9</v>
      </c>
      <c r="M1395" s="37">
        <v>207711.07069573426</v>
      </c>
      <c r="N1395" s="37">
        <v>26.174285888671875</v>
      </c>
      <c r="O1395" s="37">
        <v>9.7959853754717441E-2</v>
      </c>
    </row>
    <row r="1396" spans="2:15" x14ac:dyDescent="0.2">
      <c r="B1396" s="37">
        <v>51.194286346435547</v>
      </c>
      <c r="C1396" s="37">
        <v>5.8272824287414551</v>
      </c>
      <c r="D1396" s="37">
        <v>9660.4296875</v>
      </c>
      <c r="E1396" s="37">
        <v>131</v>
      </c>
      <c r="F1396" s="37">
        <v>206248.18235256514</v>
      </c>
      <c r="G1396" s="37">
        <v>26.194286346435547</v>
      </c>
      <c r="H1396" s="37">
        <v>9.7269860851912707E-2</v>
      </c>
      <c r="I1396" s="37">
        <v>51.194286346435547</v>
      </c>
      <c r="J1396" s="37">
        <v>5.8272824287414551</v>
      </c>
      <c r="K1396" s="37">
        <v>9660.4296875</v>
      </c>
      <c r="L1396" s="37">
        <v>131</v>
      </c>
      <c r="M1396" s="37">
        <v>206248.18234898051</v>
      </c>
      <c r="N1396" s="37">
        <v>26.194286346435547</v>
      </c>
      <c r="O1396" s="37">
        <v>9.7269860886089354E-2</v>
      </c>
    </row>
    <row r="1397" spans="2:15" x14ac:dyDescent="0.2">
      <c r="B1397" s="37">
        <v>51.214286804199219</v>
      </c>
      <c r="C1397" s="37">
        <v>5.8470768928527832</v>
      </c>
      <c r="D1397" s="37">
        <v>9689.212890625</v>
      </c>
      <c r="E1397" s="37">
        <v>131.1</v>
      </c>
      <c r="F1397" s="37">
        <v>206345.23770112568</v>
      </c>
      <c r="G1397" s="37">
        <v>26.214284896850586</v>
      </c>
      <c r="H1397" s="37">
        <v>9.7315687558864702E-2</v>
      </c>
      <c r="I1397" s="37">
        <v>51.214286804199219</v>
      </c>
      <c r="J1397" s="37">
        <v>5.8470768928527832</v>
      </c>
      <c r="K1397" s="37">
        <v>9689.212890625</v>
      </c>
      <c r="L1397" s="37">
        <v>131.1</v>
      </c>
      <c r="M1397" s="37">
        <v>206345.2376977189</v>
      </c>
      <c r="N1397" s="37">
        <v>26.214284896850586</v>
      </c>
      <c r="O1397" s="37">
        <v>9.7315687593142117E-2</v>
      </c>
    </row>
    <row r="1398" spans="2:15" x14ac:dyDescent="0.2">
      <c r="B1398" s="37">
        <v>51.234287261962891</v>
      </c>
      <c r="C1398" s="37">
        <v>5.8659811019897461</v>
      </c>
      <c r="D1398" s="37">
        <v>9834.6513671875</v>
      </c>
      <c r="E1398" s="37">
        <v>131.20000000000002</v>
      </c>
      <c r="F1398" s="37">
        <v>208842.80254650459</v>
      </c>
      <c r="G1398" s="37">
        <v>26.234285354614258</v>
      </c>
      <c r="H1398" s="37">
        <v>9.8493830329207499E-2</v>
      </c>
      <c r="I1398" s="37">
        <v>51.234287261962891</v>
      </c>
      <c r="J1398" s="37">
        <v>5.8659811019897461</v>
      </c>
      <c r="K1398" s="37">
        <v>9834.6513671875</v>
      </c>
      <c r="L1398" s="37">
        <v>131.20000000000002</v>
      </c>
      <c r="M1398" s="37">
        <v>208842.80254325591</v>
      </c>
      <c r="N1398" s="37">
        <v>26.234285354614258</v>
      </c>
      <c r="O1398" s="37">
        <v>9.8493830363993951E-2</v>
      </c>
    </row>
    <row r="1399" spans="2:15" x14ac:dyDescent="0.2">
      <c r="B1399" s="37">
        <v>51.254283905029297</v>
      </c>
      <c r="C1399" s="37">
        <v>5.8841147422790527</v>
      </c>
      <c r="D1399" s="37">
        <v>10078.4853515625</v>
      </c>
      <c r="E1399" s="37">
        <v>131.30000000000001</v>
      </c>
      <c r="F1399" s="37">
        <v>213266.43131629194</v>
      </c>
      <c r="G1399" s="37">
        <v>26.25428581237793</v>
      </c>
      <c r="H1399" s="37">
        <v>0.10058048923601955</v>
      </c>
      <c r="I1399" s="37">
        <v>51.254283905029297</v>
      </c>
      <c r="J1399" s="37">
        <v>5.8841147422790527</v>
      </c>
      <c r="K1399" s="37">
        <v>10078.4853515625</v>
      </c>
      <c r="L1399" s="37">
        <v>131.30000000000001</v>
      </c>
      <c r="M1399" s="37">
        <v>213266.43131322111</v>
      </c>
      <c r="N1399" s="37">
        <v>26.25428581237793</v>
      </c>
      <c r="O1399" s="37">
        <v>0.1005804892716593</v>
      </c>
    </row>
    <row r="1400" spans="2:15" x14ac:dyDescent="0.2">
      <c r="B1400" s="37">
        <v>51.274284362792969</v>
      </c>
      <c r="C1400" s="37">
        <v>5.9020791053771973</v>
      </c>
      <c r="D1400" s="37">
        <v>10344.1474609375</v>
      </c>
      <c r="E1400" s="37">
        <v>131.4</v>
      </c>
      <c r="F1400" s="37">
        <v>218236.35278987858</v>
      </c>
      <c r="G1400" s="37">
        <v>26.274286270141602</v>
      </c>
      <c r="H1400" s="37">
        <v>0.10292483363126632</v>
      </c>
      <c r="I1400" s="37">
        <v>51.274284362792969</v>
      </c>
      <c r="J1400" s="37">
        <v>5.9020791053771973</v>
      </c>
      <c r="K1400" s="37">
        <v>10344.1474609375</v>
      </c>
      <c r="L1400" s="37">
        <v>131.4</v>
      </c>
      <c r="M1400" s="37">
        <v>218236.35278694605</v>
      </c>
      <c r="N1400" s="37">
        <v>26.274286270141602</v>
      </c>
      <c r="O1400" s="37">
        <v>0.10292483366783579</v>
      </c>
    </row>
    <row r="1401" spans="2:15" x14ac:dyDescent="0.2">
      <c r="B1401" s="37">
        <v>51.294284820556641</v>
      </c>
      <c r="C1401" s="37">
        <v>5.9205875396728516</v>
      </c>
      <c r="D1401" s="37">
        <v>10541.7548828125</v>
      </c>
      <c r="E1401" s="37">
        <v>131.5</v>
      </c>
      <c r="F1401" s="37">
        <v>221944.19516757017</v>
      </c>
      <c r="G1401" s="37">
        <v>26.294284820556641</v>
      </c>
      <c r="H1401" s="37">
        <v>0.104673859118374</v>
      </c>
      <c r="I1401" s="37">
        <v>51.294284820556641</v>
      </c>
      <c r="J1401" s="37">
        <v>5.9205875396728516</v>
      </c>
      <c r="K1401" s="37">
        <v>10541.7548828125</v>
      </c>
      <c r="L1401" s="37">
        <v>131.5</v>
      </c>
      <c r="M1401" s="37">
        <v>221944.19516473653</v>
      </c>
      <c r="N1401" s="37">
        <v>26.294284820556641</v>
      </c>
      <c r="O1401" s="37">
        <v>0.10467385915563501</v>
      </c>
    </row>
    <row r="1402" spans="2:15" x14ac:dyDescent="0.2">
      <c r="B1402" s="37">
        <v>51.314285278320312</v>
      </c>
      <c r="C1402" s="37">
        <v>5.9400100708007812</v>
      </c>
      <c r="D1402" s="37">
        <v>10623.12109375</v>
      </c>
      <c r="E1402" s="37">
        <v>131.6</v>
      </c>
      <c r="F1402" s="37">
        <v>223366.9794935942</v>
      </c>
      <c r="G1402" s="37">
        <v>26.314285278320313</v>
      </c>
      <c r="H1402" s="37">
        <v>0.10534502955090549</v>
      </c>
      <c r="I1402" s="37">
        <v>51.314285278320312</v>
      </c>
      <c r="J1402" s="37">
        <v>5.9400100708007812</v>
      </c>
      <c r="K1402" s="37">
        <v>10623.12109375</v>
      </c>
      <c r="L1402" s="37">
        <v>131.6</v>
      </c>
      <c r="M1402" s="37">
        <v>223366.97949083959</v>
      </c>
      <c r="N1402" s="37">
        <v>26.314285278320313</v>
      </c>
      <c r="O1402" s="37">
        <v>0.10534502958845129</v>
      </c>
    </row>
    <row r="1403" spans="2:15" x14ac:dyDescent="0.2">
      <c r="B1403" s="37">
        <v>51.334285736083984</v>
      </c>
      <c r="C1403" s="37">
        <v>5.9602112770080566</v>
      </c>
      <c r="D1403" s="37">
        <v>10602.6123046875</v>
      </c>
      <c r="E1403" s="37">
        <v>131.70000000000002</v>
      </c>
      <c r="F1403" s="37">
        <v>222847.22376672324</v>
      </c>
      <c r="G1403" s="37">
        <v>26.334285736083984</v>
      </c>
      <c r="H1403" s="37">
        <v>0.10509990950126019</v>
      </c>
      <c r="I1403" s="37">
        <v>51.334285736083984</v>
      </c>
      <c r="J1403" s="37">
        <v>5.9602112770080566</v>
      </c>
      <c r="K1403" s="37">
        <v>10602.6123046875</v>
      </c>
      <c r="L1403" s="37">
        <v>131.70000000000002</v>
      </c>
      <c r="M1403" s="37">
        <v>222847.22376400809</v>
      </c>
      <c r="N1403" s="37">
        <v>26.334285736083984</v>
      </c>
      <c r="O1403" s="37">
        <v>0.10509990953873419</v>
      </c>
    </row>
    <row r="1404" spans="2:15" x14ac:dyDescent="0.2">
      <c r="B1404" s="37">
        <v>51.354286193847656</v>
      </c>
      <c r="C1404" s="37">
        <v>5.980743408203125</v>
      </c>
      <c r="D1404" s="37">
        <v>10535.9716796875</v>
      </c>
      <c r="E1404" s="37">
        <v>131.80000000000001</v>
      </c>
      <c r="F1404" s="37">
        <v>221238.72849661461</v>
      </c>
      <c r="G1404" s="37">
        <v>26.354286193847656</v>
      </c>
      <c r="H1404" s="37">
        <v>0.10434123397249385</v>
      </c>
      <c r="I1404" s="37">
        <v>51.354286193847656</v>
      </c>
      <c r="J1404" s="37">
        <v>5.980743408203125</v>
      </c>
      <c r="K1404" s="37">
        <v>10535.9716796875</v>
      </c>
      <c r="L1404" s="37">
        <v>131.80000000000001</v>
      </c>
      <c r="M1404" s="37">
        <v>221238.72849399818</v>
      </c>
      <c r="N1404" s="37">
        <v>26.354286193847656</v>
      </c>
      <c r="O1404" s="37">
        <v>0.1043412340097347</v>
      </c>
    </row>
    <row r="1405" spans="2:15" x14ac:dyDescent="0.2">
      <c r="B1405" s="37">
        <v>51.374286651611328</v>
      </c>
      <c r="C1405" s="37">
        <v>6.0011367797851563</v>
      </c>
      <c r="D1405" s="37">
        <v>10485.484375</v>
      </c>
      <c r="E1405" s="37">
        <v>131.9</v>
      </c>
      <c r="F1405" s="37">
        <v>219848.11884521594</v>
      </c>
      <c r="G1405" s="37">
        <v>26.374286651611328</v>
      </c>
      <c r="H1405" s="37">
        <v>0.10368533421298434</v>
      </c>
      <c r="I1405" s="37">
        <v>51.374286651611328</v>
      </c>
      <c r="J1405" s="37">
        <v>6.0011367797851563</v>
      </c>
      <c r="K1405" s="37">
        <v>10485.484375</v>
      </c>
      <c r="L1405" s="37">
        <v>131.9</v>
      </c>
      <c r="M1405" s="37">
        <v>219848.11884273778</v>
      </c>
      <c r="N1405" s="37">
        <v>26.374286651611328</v>
      </c>
      <c r="O1405" s="37">
        <v>0.10368533425004858</v>
      </c>
    </row>
    <row r="1406" spans="2:15" x14ac:dyDescent="0.2">
      <c r="B1406" s="37">
        <v>51.394287109375</v>
      </c>
      <c r="C1406" s="37">
        <v>6.0210494995117188</v>
      </c>
      <c r="D1406" s="37">
        <v>10498.521484375</v>
      </c>
      <c r="E1406" s="37">
        <v>132</v>
      </c>
      <c r="F1406" s="37">
        <v>219789.10269096596</v>
      </c>
      <c r="G1406" s="37">
        <v>26.394285202026367</v>
      </c>
      <c r="H1406" s="37">
        <v>0.10365754282878617</v>
      </c>
      <c r="I1406" s="37">
        <v>51.394287109375</v>
      </c>
      <c r="J1406" s="37">
        <v>6.0210494995117188</v>
      </c>
      <c r="K1406" s="37">
        <v>10498.521484375</v>
      </c>
      <c r="L1406" s="37">
        <v>132</v>
      </c>
      <c r="M1406" s="37">
        <v>219789.10268860636</v>
      </c>
      <c r="N1406" s="37">
        <v>26.394285202026367</v>
      </c>
      <c r="O1406" s="37">
        <v>0.10365754286589608</v>
      </c>
    </row>
    <row r="1407" spans="2:15" x14ac:dyDescent="0.2">
      <c r="B1407" s="37">
        <v>51.414287567138672</v>
      </c>
      <c r="C1407" s="37">
        <v>6.0402975082397461</v>
      </c>
      <c r="D1407" s="37">
        <v>10600.240234375</v>
      </c>
      <c r="E1407" s="37">
        <v>132.1</v>
      </c>
      <c r="F1407" s="37">
        <v>221621.3852932764</v>
      </c>
      <c r="G1407" s="37">
        <v>26.414285659790039</v>
      </c>
      <c r="H1407" s="37">
        <v>0.10452187127577658</v>
      </c>
      <c r="I1407" s="37">
        <v>51.414287567138672</v>
      </c>
      <c r="J1407" s="37">
        <v>6.0402975082397461</v>
      </c>
      <c r="K1407" s="37">
        <v>10600.240234375</v>
      </c>
      <c r="L1407" s="37">
        <v>132.1</v>
      </c>
      <c r="M1407" s="37">
        <v>221621.38529099591</v>
      </c>
      <c r="N1407" s="37">
        <v>26.414285659790039</v>
      </c>
      <c r="O1407" s="37">
        <v>0.10452187131324248</v>
      </c>
    </row>
    <row r="1408" spans="2:15" x14ac:dyDescent="0.2">
      <c r="B1408" s="37">
        <v>51.434284210205078</v>
      </c>
      <c r="C1408" s="37">
        <v>6.0588898658752441</v>
      </c>
      <c r="D1408" s="37">
        <v>10787.71484375</v>
      </c>
      <c r="E1408" s="37">
        <v>132.20000000000002</v>
      </c>
      <c r="F1408" s="37">
        <v>225125.43751074548</v>
      </c>
      <c r="G1408" s="37">
        <v>26.434286117553711</v>
      </c>
      <c r="H1408" s="37">
        <v>0.10617476884623006</v>
      </c>
      <c r="I1408" s="37">
        <v>51.434284210205078</v>
      </c>
      <c r="J1408" s="37">
        <v>6.0588898658752441</v>
      </c>
      <c r="K1408" s="37">
        <v>10787.71484375</v>
      </c>
      <c r="L1408" s="37">
        <v>132.20000000000002</v>
      </c>
      <c r="M1408" s="37">
        <v>225125.43750856374</v>
      </c>
      <c r="N1408" s="37">
        <v>26.434286117553711</v>
      </c>
      <c r="O1408" s="37">
        <v>0.10617476888435202</v>
      </c>
    </row>
    <row r="1409" spans="2:15" x14ac:dyDescent="0.2">
      <c r="B1409" s="37">
        <v>51.45428466796875</v>
      </c>
      <c r="C1409" s="37">
        <v>6.0770907402038574</v>
      </c>
      <c r="D1409" s="37">
        <v>11024.3798828125</v>
      </c>
      <c r="E1409" s="37">
        <v>132.30000000000001</v>
      </c>
      <c r="F1409" s="37">
        <v>229833.35895675543</v>
      </c>
      <c r="G1409" s="37">
        <v>26.454286575317383</v>
      </c>
      <c r="H1409" s="37">
        <v>0.1083955294206881</v>
      </c>
      <c r="I1409" s="37">
        <v>51.45428466796875</v>
      </c>
      <c r="J1409" s="37">
        <v>6.0770907402038574</v>
      </c>
      <c r="K1409" s="37">
        <v>11024.37890625</v>
      </c>
      <c r="L1409" s="37">
        <v>132.30000000000001</v>
      </c>
      <c r="M1409" s="37">
        <v>229833.33930631657</v>
      </c>
      <c r="N1409" s="37">
        <v>26.454286575317383</v>
      </c>
      <c r="O1409" s="37">
        <v>0.10839552019158331</v>
      </c>
    </row>
    <row r="1410" spans="2:15" x14ac:dyDescent="0.2">
      <c r="B1410" s="37">
        <v>51.474285125732422</v>
      </c>
      <c r="C1410" s="37">
        <v>6.0953803062438965</v>
      </c>
      <c r="D1410" s="37">
        <v>11246.95703125</v>
      </c>
      <c r="E1410" s="37">
        <v>132.4</v>
      </c>
      <c r="F1410" s="37">
        <v>234257.85346508061</v>
      </c>
      <c r="G1410" s="37">
        <v>26.474285125732422</v>
      </c>
      <c r="H1410" s="37">
        <v>0.11048259566728277</v>
      </c>
      <c r="I1410" s="37">
        <v>51.474285125732422</v>
      </c>
      <c r="J1410" s="37">
        <v>6.0953803062438965</v>
      </c>
      <c r="K1410" s="37">
        <v>11246.95703125</v>
      </c>
      <c r="L1410" s="37">
        <v>132.4</v>
      </c>
      <c r="M1410" s="37">
        <v>234257.85346293836</v>
      </c>
      <c r="N1410" s="37">
        <v>26.474285125732422</v>
      </c>
      <c r="O1410" s="37">
        <v>0.11048259570701187</v>
      </c>
    </row>
    <row r="1411" spans="2:15" x14ac:dyDescent="0.2">
      <c r="B1411" s="37">
        <v>51.494285583496094</v>
      </c>
      <c r="C1411" s="37">
        <v>6.1142563819885254</v>
      </c>
      <c r="D1411" s="37">
        <v>11391.7333984375</v>
      </c>
      <c r="E1411" s="37">
        <v>132.5</v>
      </c>
      <c r="F1411" s="37">
        <v>237170.60515633383</v>
      </c>
      <c r="G1411" s="37">
        <v>26.494285583496094</v>
      </c>
      <c r="H1411" s="37">
        <v>0.11185657938535018</v>
      </c>
      <c r="I1411" s="37">
        <v>51.494285583496094</v>
      </c>
      <c r="J1411" s="37">
        <v>6.1142563819885254</v>
      </c>
      <c r="K1411" s="37">
        <v>11391.7333984375</v>
      </c>
      <c r="L1411" s="37">
        <v>132.5</v>
      </c>
      <c r="M1411" s="37">
        <v>237170.6051541917</v>
      </c>
      <c r="N1411" s="37">
        <v>26.494285583496094</v>
      </c>
      <c r="O1411" s="37">
        <v>0.11185657942558594</v>
      </c>
    </row>
    <row r="1412" spans="2:15" x14ac:dyDescent="0.2">
      <c r="B1412" s="37">
        <v>51.514286041259766</v>
      </c>
      <c r="C1412" s="37">
        <v>6.1339573860168457</v>
      </c>
      <c r="D1412" s="37">
        <v>11428.638671875</v>
      </c>
      <c r="E1412" s="37">
        <v>132.6</v>
      </c>
      <c r="F1412" s="37">
        <v>237913.09060123921</v>
      </c>
      <c r="G1412" s="37">
        <v>26.514286041259766</v>
      </c>
      <c r="H1412" s="37">
        <v>0.11220685489063907</v>
      </c>
      <c r="I1412" s="37">
        <v>51.514286041259766</v>
      </c>
      <c r="J1412" s="37">
        <v>6.1339573860168457</v>
      </c>
      <c r="K1412" s="37">
        <v>11428.638671875</v>
      </c>
      <c r="L1412" s="37">
        <v>132.6</v>
      </c>
      <c r="M1412" s="37">
        <v>237913.09059909693</v>
      </c>
      <c r="N1412" s="37">
        <v>26.514286041259766</v>
      </c>
      <c r="O1412" s="37">
        <v>0.11220685493100396</v>
      </c>
    </row>
    <row r="1413" spans="2:15" x14ac:dyDescent="0.2">
      <c r="B1413" s="37">
        <v>51.534286499023437</v>
      </c>
      <c r="C1413" s="37">
        <v>6.1543121337890625</v>
      </c>
      <c r="D1413" s="37">
        <v>11380.15234375</v>
      </c>
      <c r="E1413" s="37">
        <v>132.70000000000002</v>
      </c>
      <c r="F1413" s="37">
        <v>236937.58066769817</v>
      </c>
      <c r="G1413" s="37">
        <v>26.534286499023438</v>
      </c>
      <c r="H1413" s="37">
        <v>0.11174675845693814</v>
      </c>
      <c r="I1413" s="37">
        <v>51.534286499023437</v>
      </c>
      <c r="J1413" s="37">
        <v>6.1543121337890625</v>
      </c>
      <c r="K1413" s="37">
        <v>11380.15234375</v>
      </c>
      <c r="L1413" s="37">
        <v>132.70000000000002</v>
      </c>
      <c r="M1413" s="37">
        <v>236937.58066555602</v>
      </c>
      <c r="N1413" s="37">
        <v>26.534286499023438</v>
      </c>
      <c r="O1413" s="37">
        <v>0.11174675849713338</v>
      </c>
    </row>
    <row r="1414" spans="2:15" x14ac:dyDescent="0.2">
      <c r="B1414" s="37">
        <v>51.554286956787109</v>
      </c>
      <c r="C1414" s="37">
        <v>6.1748232841491699</v>
      </c>
      <c r="D1414" s="37">
        <v>11310.0205078125</v>
      </c>
      <c r="E1414" s="37">
        <v>132.80000000000001</v>
      </c>
      <c r="F1414" s="37">
        <v>235580.12777438524</v>
      </c>
      <c r="G1414" s="37">
        <v>26.554285049438477</v>
      </c>
      <c r="H1414" s="37">
        <v>0.11110649859229643</v>
      </c>
      <c r="I1414" s="37">
        <v>51.554286956787109</v>
      </c>
      <c r="J1414" s="37">
        <v>6.1748232841491699</v>
      </c>
      <c r="K1414" s="37">
        <v>11310.0205078125</v>
      </c>
      <c r="L1414" s="37">
        <v>132.80000000000001</v>
      </c>
      <c r="M1414" s="37">
        <v>235580.12777222332</v>
      </c>
      <c r="N1414" s="37">
        <v>26.554285049438477</v>
      </c>
      <c r="O1414" s="37">
        <v>0.11110649863224627</v>
      </c>
    </row>
    <row r="1415" spans="2:15" x14ac:dyDescent="0.2">
      <c r="B1415" s="37">
        <v>51.574287414550781</v>
      </c>
      <c r="C1415" s="37">
        <v>6.1949453353881836</v>
      </c>
      <c r="D1415" s="37">
        <v>11288.5</v>
      </c>
      <c r="E1415" s="37">
        <v>132.9</v>
      </c>
      <c r="F1415" s="37">
        <v>235147.1606260321</v>
      </c>
      <c r="G1415" s="37">
        <v>26.574285507202148</v>
      </c>
      <c r="H1415" s="37">
        <v>0.11090231489881226</v>
      </c>
      <c r="I1415" s="37">
        <v>51.574287414550781</v>
      </c>
      <c r="J1415" s="37">
        <v>6.1949453353881836</v>
      </c>
      <c r="K1415" s="37">
        <v>11288.5</v>
      </c>
      <c r="L1415" s="37">
        <v>132.9</v>
      </c>
      <c r="M1415" s="37">
        <v>235147.16062387015</v>
      </c>
      <c r="N1415" s="37">
        <v>26.574285507202148</v>
      </c>
      <c r="O1415" s="37">
        <v>0.11090231493868681</v>
      </c>
    </row>
    <row r="1416" spans="2:15" x14ac:dyDescent="0.2">
      <c r="B1416" s="37">
        <v>51.594284057617187</v>
      </c>
      <c r="C1416" s="37">
        <v>6.2143607139587402</v>
      </c>
      <c r="D1416" s="37">
        <v>11357.712890625</v>
      </c>
      <c r="E1416" s="37">
        <v>133</v>
      </c>
      <c r="F1416" s="37">
        <v>236539.64978927234</v>
      </c>
      <c r="G1416" s="37">
        <v>26.59428596496582</v>
      </c>
      <c r="H1416" s="37">
        <v>0.1115591968146217</v>
      </c>
      <c r="I1416" s="37">
        <v>51.594284057617187</v>
      </c>
      <c r="J1416" s="37">
        <v>6.2143607139587402</v>
      </c>
      <c r="K1416" s="37">
        <v>11357.712890625</v>
      </c>
      <c r="L1416" s="37">
        <v>133</v>
      </c>
      <c r="M1416" s="37">
        <v>236539.64978711033</v>
      </c>
      <c r="N1416" s="37">
        <v>26.59428596496582</v>
      </c>
      <c r="O1416" s="37">
        <v>0.11155919685473845</v>
      </c>
    </row>
    <row r="1417" spans="2:15" x14ac:dyDescent="0.2">
      <c r="B1417" s="37">
        <v>51.614284515380859</v>
      </c>
      <c r="C1417" s="37">
        <v>6.2330832481384277</v>
      </c>
      <c r="D1417" s="37">
        <v>11517.3818359375</v>
      </c>
      <c r="E1417" s="37">
        <v>133.1</v>
      </c>
      <c r="F1417" s="37">
        <v>239859.11173223305</v>
      </c>
      <c r="G1417" s="37">
        <v>26.614286422729492</v>
      </c>
      <c r="H1417" s="37">
        <v>0.11312502586453736</v>
      </c>
      <c r="I1417" s="37">
        <v>51.614284515380859</v>
      </c>
      <c r="J1417" s="37">
        <v>6.2330832481384277</v>
      </c>
      <c r="K1417" s="37">
        <v>11517.3818359375</v>
      </c>
      <c r="L1417" s="37">
        <v>133.1</v>
      </c>
      <c r="M1417" s="37">
        <v>239859.11173003155</v>
      </c>
      <c r="N1417" s="37">
        <v>26.614286422729492</v>
      </c>
      <c r="O1417" s="37">
        <v>0.11312502590521285</v>
      </c>
    </row>
    <row r="1418" spans="2:15" x14ac:dyDescent="0.2">
      <c r="B1418" s="37">
        <v>51.634284973144531</v>
      </c>
      <c r="C1418" s="37">
        <v>6.2513875961303711</v>
      </c>
      <c r="D1418" s="37">
        <v>11732.5244140625</v>
      </c>
      <c r="E1418" s="37">
        <v>133.20000000000002</v>
      </c>
      <c r="F1418" s="37">
        <v>244348.18721568768</v>
      </c>
      <c r="G1418" s="37">
        <v>26.634284973144531</v>
      </c>
      <c r="H1418" s="37">
        <v>0.11524255748032608</v>
      </c>
      <c r="I1418" s="37">
        <v>51.634284973144531</v>
      </c>
      <c r="J1418" s="37">
        <v>6.2513875961303711</v>
      </c>
      <c r="K1418" s="37">
        <v>11732.5244140625</v>
      </c>
      <c r="L1418" s="37">
        <v>133.20000000000002</v>
      </c>
      <c r="M1418" s="37">
        <v>244348.18721342704</v>
      </c>
      <c r="N1418" s="37">
        <v>26.634284973144531</v>
      </c>
      <c r="O1418" s="37">
        <v>0.11524255752175447</v>
      </c>
    </row>
    <row r="1419" spans="2:15" x14ac:dyDescent="0.2">
      <c r="B1419" s="37">
        <v>51.654285430908203</v>
      </c>
      <c r="C1419" s="37">
        <v>6.2696676254272461</v>
      </c>
      <c r="D1419" s="37">
        <v>11950.89453125</v>
      </c>
      <c r="E1419" s="37">
        <v>133.30000000000001</v>
      </c>
      <c r="F1419" s="37">
        <v>248795.12463691403</v>
      </c>
      <c r="G1419" s="37">
        <v>26.654285430908203</v>
      </c>
      <c r="H1419" s="37">
        <v>0.11734021248697397</v>
      </c>
      <c r="I1419" s="37">
        <v>51.654285430908203</v>
      </c>
      <c r="J1419" s="37">
        <v>6.2696676254272461</v>
      </c>
      <c r="K1419" s="37">
        <v>11950.89453125</v>
      </c>
      <c r="L1419" s="37">
        <v>133.30000000000001</v>
      </c>
      <c r="M1419" s="37">
        <v>248795.12463463368</v>
      </c>
      <c r="N1419" s="37">
        <v>26.654285430908203</v>
      </c>
      <c r="O1419" s="37">
        <v>0.11734021252916653</v>
      </c>
    </row>
    <row r="1420" spans="2:15" x14ac:dyDescent="0.2">
      <c r="B1420" s="37">
        <v>51.674285888671875</v>
      </c>
      <c r="C1420" s="37">
        <v>6.2883138656616211</v>
      </c>
      <c r="D1420" s="37">
        <v>12120.4267578125</v>
      </c>
      <c r="E1420" s="37">
        <v>133.4</v>
      </c>
      <c r="F1420" s="37">
        <v>252366.55626152488</v>
      </c>
      <c r="G1420" s="37">
        <v>26.674285888671875</v>
      </c>
      <c r="H1420" s="37">
        <v>0.11902489331711685</v>
      </c>
      <c r="I1420" s="37">
        <v>51.674285888671875</v>
      </c>
      <c r="J1420" s="37">
        <v>6.2883138656616211</v>
      </c>
      <c r="K1420" s="37">
        <v>12120.4267578125</v>
      </c>
      <c r="L1420" s="37">
        <v>133.4</v>
      </c>
      <c r="M1420" s="37">
        <v>252366.27748161537</v>
      </c>
      <c r="N1420" s="37">
        <v>26.674285888671875</v>
      </c>
      <c r="O1420" s="37">
        <v>0.11902489335990271</v>
      </c>
    </row>
    <row r="1421" spans="2:15" x14ac:dyDescent="0.2">
      <c r="B1421" s="37">
        <v>51.694286346435547</v>
      </c>
      <c r="C1421" s="37">
        <v>6.3075976371765137</v>
      </c>
      <c r="D1421" s="37">
        <v>12205.826171875</v>
      </c>
      <c r="E1421" s="37">
        <v>133.5</v>
      </c>
      <c r="F1421" s="37">
        <v>254191.78221597066</v>
      </c>
      <c r="G1421" s="37">
        <v>26.694286346435547</v>
      </c>
      <c r="H1421" s="37">
        <v>0.11988589504624933</v>
      </c>
      <c r="I1421" s="37">
        <v>51.694286346435547</v>
      </c>
      <c r="J1421" s="37">
        <v>6.3075976371765137</v>
      </c>
      <c r="K1421" s="37">
        <v>12205.826171875</v>
      </c>
      <c r="L1421" s="37">
        <v>133.5</v>
      </c>
      <c r="M1421" s="37">
        <v>254191.28622846166</v>
      </c>
      <c r="N1421" s="37">
        <v>26.694286346435547</v>
      </c>
      <c r="O1421" s="37">
        <v>0.11988589508933406</v>
      </c>
    </row>
    <row r="1422" spans="2:15" x14ac:dyDescent="0.2">
      <c r="B1422" s="37">
        <v>51.714286804199219</v>
      </c>
      <c r="C1422" s="37">
        <v>6.3275537490844727</v>
      </c>
      <c r="D1422" s="37">
        <v>12203.833984375</v>
      </c>
      <c r="E1422" s="37">
        <v>133.6</v>
      </c>
      <c r="F1422" s="37">
        <v>254205.23208059202</v>
      </c>
      <c r="G1422" s="37">
        <v>26.714284896850586</v>
      </c>
      <c r="H1422" s="37">
        <v>0.11989228681805783</v>
      </c>
      <c r="I1422" s="37">
        <v>51.714286804199219</v>
      </c>
      <c r="J1422" s="37">
        <v>6.3275537490844727</v>
      </c>
      <c r="K1422" s="37">
        <v>12203.833984375</v>
      </c>
      <c r="L1422" s="37">
        <v>133.6</v>
      </c>
      <c r="M1422" s="37">
        <v>254204.73446873674</v>
      </c>
      <c r="N1422" s="37">
        <v>26.714284896850586</v>
      </c>
      <c r="O1422" s="37">
        <v>0.11989228686113557</v>
      </c>
    </row>
    <row r="1423" spans="2:15" x14ac:dyDescent="0.2">
      <c r="B1423" s="37">
        <v>51.734287261962891</v>
      </c>
      <c r="C1423" s="37">
        <v>6.3479228019714355</v>
      </c>
      <c r="D1423" s="37">
        <v>12149.396484375</v>
      </c>
      <c r="E1423" s="37">
        <v>133.70000000000002</v>
      </c>
      <c r="F1423" s="37">
        <v>253270.62156858368</v>
      </c>
      <c r="G1423" s="37">
        <v>26.734285354614258</v>
      </c>
      <c r="H1423" s="37">
        <v>0.11945148102609585</v>
      </c>
      <c r="I1423" s="37">
        <v>51.734287261962891</v>
      </c>
      <c r="J1423" s="37">
        <v>6.3479228019714355</v>
      </c>
      <c r="K1423" s="37">
        <v>12149.396484375</v>
      </c>
      <c r="L1423" s="37">
        <v>133.70000000000002</v>
      </c>
      <c r="M1423" s="37">
        <v>253270.23514200759</v>
      </c>
      <c r="N1423" s="37">
        <v>26.734285354614258</v>
      </c>
      <c r="O1423" s="37">
        <v>0.11945148106898307</v>
      </c>
    </row>
    <row r="1424" spans="2:15" x14ac:dyDescent="0.2">
      <c r="B1424" s="37">
        <v>51.754283905029297</v>
      </c>
      <c r="C1424" s="37">
        <v>6.3682341575622559</v>
      </c>
      <c r="D1424" s="37">
        <v>12103.6259765625</v>
      </c>
      <c r="E1424" s="37">
        <v>133.80000000000001</v>
      </c>
      <c r="F1424" s="37">
        <v>252403.28965389481</v>
      </c>
      <c r="G1424" s="37">
        <v>26.75428581237793</v>
      </c>
      <c r="H1424" s="37">
        <v>0.11904241067027431</v>
      </c>
      <c r="I1424" s="37">
        <v>51.754283905029297</v>
      </c>
      <c r="J1424" s="37">
        <v>6.3682341575622559</v>
      </c>
      <c r="K1424" s="37">
        <v>12103.6259765625</v>
      </c>
      <c r="L1424" s="37">
        <v>133.80000000000001</v>
      </c>
      <c r="M1424" s="37">
        <v>252403.00640710429</v>
      </c>
      <c r="N1424" s="37">
        <v>26.75428581237793</v>
      </c>
      <c r="O1424" s="37">
        <v>0.11904241071300141</v>
      </c>
    </row>
    <row r="1425" spans="2:15" x14ac:dyDescent="0.2">
      <c r="B1425" s="37">
        <v>51.774284362792969</v>
      </c>
      <c r="C1425" s="37">
        <v>6.388031005859375</v>
      </c>
      <c r="D1425" s="37">
        <v>12125.330078125</v>
      </c>
      <c r="E1425" s="37">
        <v>133.9</v>
      </c>
      <c r="F1425" s="37">
        <v>252839.94921839228</v>
      </c>
      <c r="G1425" s="37">
        <v>26.774286270141602</v>
      </c>
      <c r="H1425" s="37">
        <v>0.11924842915541699</v>
      </c>
      <c r="I1425" s="37">
        <v>51.774284362792969</v>
      </c>
      <c r="J1425" s="37">
        <v>6.388031005859375</v>
      </c>
      <c r="K1425" s="37">
        <v>12125.330078125</v>
      </c>
      <c r="L1425" s="37">
        <v>133.9</v>
      </c>
      <c r="M1425" s="37">
        <v>252839.61398960429</v>
      </c>
      <c r="N1425" s="37">
        <v>26.774286270141602</v>
      </c>
      <c r="O1425" s="37">
        <v>0.11924842919822005</v>
      </c>
    </row>
    <row r="1426" spans="2:15" x14ac:dyDescent="0.2">
      <c r="B1426" s="37">
        <v>51.794284820556641</v>
      </c>
      <c r="C1426" s="37">
        <v>6.4071040153503418</v>
      </c>
      <c r="D1426" s="37">
        <v>12241.6279296875</v>
      </c>
      <c r="E1426" s="37">
        <v>134</v>
      </c>
      <c r="F1426" s="37">
        <v>255179.73567095087</v>
      </c>
      <c r="G1426" s="37">
        <v>26.794284820556641</v>
      </c>
      <c r="H1426" s="37">
        <v>0.1203521466607142</v>
      </c>
      <c r="I1426" s="37">
        <v>51.794284820556641</v>
      </c>
      <c r="J1426" s="37">
        <v>6.4071040153503418</v>
      </c>
      <c r="K1426" s="37">
        <v>12241.6279296875</v>
      </c>
      <c r="L1426" s="37">
        <v>134</v>
      </c>
      <c r="M1426" s="37">
        <v>255179.12200733452</v>
      </c>
      <c r="N1426" s="37">
        <v>26.794284820556641</v>
      </c>
      <c r="O1426" s="37">
        <v>0.12035214670392423</v>
      </c>
    </row>
    <row r="1427" spans="2:15" x14ac:dyDescent="0.2">
      <c r="B1427" s="37">
        <v>51.814285278320312</v>
      </c>
      <c r="C1427" s="37">
        <v>6.4255871772766113</v>
      </c>
      <c r="D1427" s="37">
        <v>12435.490234375</v>
      </c>
      <c r="E1427" s="37">
        <v>134.1</v>
      </c>
      <c r="F1427" s="37">
        <v>259026.5115985678</v>
      </c>
      <c r="G1427" s="37">
        <v>26.814285278320312</v>
      </c>
      <c r="H1427" s="37">
        <v>0.12216670657250048</v>
      </c>
      <c r="I1427" s="37">
        <v>51.814285278320312</v>
      </c>
      <c r="J1427" s="37">
        <v>6.4255871772766113</v>
      </c>
      <c r="K1427" s="37">
        <v>12435.490234375</v>
      </c>
      <c r="L1427" s="37">
        <v>134.1</v>
      </c>
      <c r="M1427" s="37">
        <v>259025.44018362366</v>
      </c>
      <c r="N1427" s="37">
        <v>26.814285278320312</v>
      </c>
      <c r="O1427" s="37">
        <v>0.12216670661638895</v>
      </c>
    </row>
    <row r="1428" spans="2:15" x14ac:dyDescent="0.2">
      <c r="B1428" s="37">
        <v>51.834285736083984</v>
      </c>
      <c r="C1428" s="37">
        <v>6.4438724517822266</v>
      </c>
      <c r="D1428" s="37">
        <v>12656.4892578125</v>
      </c>
      <c r="E1428" s="37">
        <v>134.20000000000002</v>
      </c>
      <c r="F1428" s="37">
        <v>263419.24749408261</v>
      </c>
      <c r="G1428" s="37">
        <v>26.834285736083984</v>
      </c>
      <c r="H1428" s="37">
        <v>0.12423879411305569</v>
      </c>
      <c r="I1428" s="37">
        <v>51.834285736083984</v>
      </c>
      <c r="J1428" s="37">
        <v>6.4438724517822266</v>
      </c>
      <c r="K1428" s="37">
        <v>12656.4892578125</v>
      </c>
      <c r="L1428" s="37">
        <v>134.20000000000002</v>
      </c>
      <c r="M1428" s="37">
        <v>263417.653364097</v>
      </c>
      <c r="N1428" s="37">
        <v>26.834285736083984</v>
      </c>
      <c r="O1428" s="37">
        <v>0.12423879415771753</v>
      </c>
    </row>
    <row r="1429" spans="2:15" x14ac:dyDescent="0.2">
      <c r="B1429" s="37">
        <v>51.854286193847656</v>
      </c>
      <c r="C1429" s="37">
        <v>6.4624090194702148</v>
      </c>
      <c r="D1429" s="37">
        <v>12846.0947265625</v>
      </c>
      <c r="E1429" s="37">
        <v>134.30000000000001</v>
      </c>
      <c r="F1429" s="37">
        <v>267180.37948073773</v>
      </c>
      <c r="G1429" s="37">
        <v>26.854286193847656</v>
      </c>
      <c r="H1429" s="37">
        <v>0.12601295656395012</v>
      </c>
      <c r="I1429" s="37">
        <v>51.854286193847656</v>
      </c>
      <c r="J1429" s="37">
        <v>6.4624090194702148</v>
      </c>
      <c r="K1429" s="37">
        <v>12846.0947265625</v>
      </c>
      <c r="L1429" s="37">
        <v>134.30000000000001</v>
      </c>
      <c r="M1429" s="37">
        <v>267178.33779004181</v>
      </c>
      <c r="N1429" s="37">
        <v>26.854286193847656</v>
      </c>
      <c r="O1429" s="37">
        <v>0.1260129566092755</v>
      </c>
    </row>
    <row r="1430" spans="2:15" x14ac:dyDescent="0.2">
      <c r="B1430" s="37">
        <v>51.874286651611328</v>
      </c>
      <c r="C1430" s="37">
        <v>6.4815115928649902</v>
      </c>
      <c r="D1430" s="37">
        <v>12962.6298828125</v>
      </c>
      <c r="E1430" s="37">
        <v>134.4</v>
      </c>
      <c r="F1430" s="37">
        <v>269524.93890030636</v>
      </c>
      <c r="G1430" s="37">
        <v>26.874286651611328</v>
      </c>
      <c r="H1430" s="37">
        <v>0.12711892600766311</v>
      </c>
      <c r="I1430" s="37">
        <v>51.874286651611328</v>
      </c>
      <c r="J1430" s="37">
        <v>6.4815115928649902</v>
      </c>
      <c r="K1430" s="37">
        <v>12962.6298828125</v>
      </c>
      <c r="L1430" s="37">
        <v>134.4</v>
      </c>
      <c r="M1430" s="37">
        <v>269522.61820669164</v>
      </c>
      <c r="N1430" s="37">
        <v>26.874286651611328</v>
      </c>
      <c r="O1430" s="37">
        <v>0.12711892605339636</v>
      </c>
    </row>
    <row r="1431" spans="2:15" x14ac:dyDescent="0.2">
      <c r="B1431" s="37">
        <v>51.894287109375</v>
      </c>
      <c r="C1431" s="37">
        <v>6.501255989074707</v>
      </c>
      <c r="D1431" s="37">
        <v>12995.6083984375</v>
      </c>
      <c r="E1431" s="37">
        <v>134.5</v>
      </c>
      <c r="F1431" s="37">
        <v>270081.36213534576</v>
      </c>
      <c r="G1431" s="37">
        <v>26.894285202026367</v>
      </c>
      <c r="H1431" s="37">
        <v>0.12738143611879352</v>
      </c>
      <c r="I1431" s="37">
        <v>51.894287109375</v>
      </c>
      <c r="J1431" s="37">
        <v>6.501255989074707</v>
      </c>
      <c r="K1431" s="37">
        <v>12995.6083984375</v>
      </c>
      <c r="L1431" s="37">
        <v>134.5</v>
      </c>
      <c r="M1431" s="37">
        <v>270078.97520926391</v>
      </c>
      <c r="N1431" s="37">
        <v>26.894285202026367</v>
      </c>
      <c r="O1431" s="37">
        <v>0.12738143616464215</v>
      </c>
    </row>
    <row r="1432" spans="2:15" x14ac:dyDescent="0.2">
      <c r="B1432" s="37">
        <v>51.914287567138672</v>
      </c>
      <c r="C1432" s="37">
        <v>6.5214715003967285</v>
      </c>
      <c r="D1432" s="37">
        <v>12967.3408203125</v>
      </c>
      <c r="E1432" s="37">
        <v>134.6</v>
      </c>
      <c r="F1432" s="37">
        <v>269459.1073748513</v>
      </c>
      <c r="G1432" s="37">
        <v>26.914285659790039</v>
      </c>
      <c r="H1432" s="37">
        <v>0.1270879678702623</v>
      </c>
      <c r="I1432" s="37">
        <v>51.914287567138672</v>
      </c>
      <c r="J1432" s="37">
        <v>6.5214715003967285</v>
      </c>
      <c r="K1432" s="37">
        <v>12967.3408203125</v>
      </c>
      <c r="L1432" s="37">
        <v>134.6</v>
      </c>
      <c r="M1432" s="37">
        <v>269456.79446691158</v>
      </c>
      <c r="N1432" s="37">
        <v>26.914285659790039</v>
      </c>
      <c r="O1432" s="37">
        <v>0.12708796791601207</v>
      </c>
    </row>
    <row r="1433" spans="2:15" x14ac:dyDescent="0.2">
      <c r="B1433" s="37">
        <v>51.934284210205078</v>
      </c>
      <c r="C1433" s="37">
        <v>6.5418086051940918</v>
      </c>
      <c r="D1433" s="37">
        <v>12923.9853515625</v>
      </c>
      <c r="E1433" s="37">
        <v>134.70000000000002</v>
      </c>
      <c r="F1433" s="37">
        <v>268426.23254040617</v>
      </c>
      <c r="G1433" s="37">
        <v>26.934286117553711</v>
      </c>
      <c r="H1433" s="37">
        <v>0.12660081116933322</v>
      </c>
      <c r="I1433" s="37">
        <v>51.934284210205078</v>
      </c>
      <c r="J1433" s="37">
        <v>6.5418086051940918</v>
      </c>
      <c r="K1433" s="37">
        <v>12923.9853515625</v>
      </c>
      <c r="L1433" s="37">
        <v>134.70000000000002</v>
      </c>
      <c r="M1433" s="37">
        <v>268424.04251036799</v>
      </c>
      <c r="N1433" s="37">
        <v>26.934286117553711</v>
      </c>
      <c r="O1433" s="37">
        <v>0.1266008112149313</v>
      </c>
    </row>
    <row r="1434" spans="2:15" x14ac:dyDescent="0.2">
      <c r="B1434" s="37">
        <v>51.95428466796875</v>
      </c>
      <c r="C1434" s="37">
        <v>6.5618619918823242</v>
      </c>
      <c r="D1434" s="37">
        <v>12918.60546875</v>
      </c>
      <c r="E1434" s="37">
        <v>134.80000000000001</v>
      </c>
      <c r="F1434" s="37">
        <v>268157.39328818239</v>
      </c>
      <c r="G1434" s="37">
        <v>26.954286575317383</v>
      </c>
      <c r="H1434" s="37">
        <v>0.12647404772820148</v>
      </c>
      <c r="I1434" s="37">
        <v>51.95428466796875</v>
      </c>
      <c r="J1434" s="37">
        <v>6.5618619918823242</v>
      </c>
      <c r="K1434" s="37">
        <v>12918.60546875</v>
      </c>
      <c r="L1434" s="37">
        <v>134.80000000000001</v>
      </c>
      <c r="M1434" s="37">
        <v>268155.23522352957</v>
      </c>
      <c r="N1434" s="37">
        <v>26.954286575317383</v>
      </c>
      <c r="O1434" s="37">
        <v>0.12647404777378071</v>
      </c>
    </row>
    <row r="1435" spans="2:15" x14ac:dyDescent="0.2">
      <c r="B1435" s="37">
        <v>51.974285125732422</v>
      </c>
      <c r="C1435" s="37">
        <v>6.5813322067260742</v>
      </c>
      <c r="D1435" s="37">
        <v>12989.9560546875</v>
      </c>
      <c r="E1435" s="37">
        <v>134.9</v>
      </c>
      <c r="F1435" s="37">
        <v>269378.75840594113</v>
      </c>
      <c r="G1435" s="37">
        <v>26.974285125732422</v>
      </c>
      <c r="H1435" s="37">
        <v>0.12705020905363296</v>
      </c>
      <c r="I1435" s="37">
        <v>51.974285125732422</v>
      </c>
      <c r="J1435" s="37">
        <v>6.5813322067260742</v>
      </c>
      <c r="K1435" s="37">
        <v>12989.9560546875</v>
      </c>
      <c r="L1435" s="37">
        <v>134.9</v>
      </c>
      <c r="M1435" s="37">
        <v>269376.45498747285</v>
      </c>
      <c r="N1435" s="37">
        <v>26.974285125732422</v>
      </c>
      <c r="O1435" s="37">
        <v>0.12705020909946194</v>
      </c>
    </row>
    <row r="1436" spans="2:15" x14ac:dyDescent="0.2">
      <c r="B1436" s="37">
        <v>51.994285583496094</v>
      </c>
      <c r="C1436" s="37">
        <v>6.6001639366149902</v>
      </c>
      <c r="D1436" s="37">
        <v>13144.607421875</v>
      </c>
      <c r="E1436" s="37">
        <v>135</v>
      </c>
      <c r="F1436" s="37">
        <v>272276.06621339539</v>
      </c>
      <c r="G1436" s="37">
        <v>26.994285583496094</v>
      </c>
      <c r="H1436" s="37">
        <v>0.12841690779269099</v>
      </c>
      <c r="I1436" s="37">
        <v>51.994285583496094</v>
      </c>
      <c r="J1436" s="37">
        <v>6.6001639366149902</v>
      </c>
      <c r="K1436" s="37">
        <v>13144.607421875</v>
      </c>
      <c r="L1436" s="37">
        <v>135</v>
      </c>
      <c r="M1436" s="37">
        <v>272273.41802077676</v>
      </c>
      <c r="N1436" s="37">
        <v>26.994285583496094</v>
      </c>
      <c r="O1436" s="37">
        <v>0.12841690783906115</v>
      </c>
    </row>
    <row r="1437" spans="2:15" x14ac:dyDescent="0.2">
      <c r="B1437" s="37">
        <v>52.014286041259766</v>
      </c>
      <c r="C1437" s="37">
        <v>6.6185894012451172</v>
      </c>
      <c r="D1437" s="37">
        <v>13352.1142578125</v>
      </c>
      <c r="E1437" s="37">
        <v>135.1</v>
      </c>
      <c r="F1437" s="37">
        <v>276290.32227406593</v>
      </c>
      <c r="G1437" s="37">
        <v>27.014286041259766</v>
      </c>
      <c r="H1437" s="37">
        <v>0.13031046788526379</v>
      </c>
      <c r="I1437" s="37">
        <v>52.014286041259766</v>
      </c>
      <c r="J1437" s="37">
        <v>6.6185894012451172</v>
      </c>
      <c r="K1437" s="37">
        <v>13352.1142578125</v>
      </c>
      <c r="L1437" s="37">
        <v>135.1</v>
      </c>
      <c r="M1437" s="37">
        <v>276287.19640164071</v>
      </c>
      <c r="N1437" s="37">
        <v>27.014286041259766</v>
      </c>
      <c r="O1437" s="37">
        <v>0.13031046793236015</v>
      </c>
    </row>
    <row r="1438" spans="2:15" x14ac:dyDescent="0.2">
      <c r="B1438" s="37">
        <v>52.034286499023437</v>
      </c>
      <c r="C1438" s="37">
        <v>6.6370272636413574</v>
      </c>
      <c r="D1438" s="37">
        <v>13558.0830078125</v>
      </c>
      <c r="E1438" s="37">
        <v>135.20000000000002</v>
      </c>
      <c r="F1438" s="37">
        <v>280273.63657138043</v>
      </c>
      <c r="G1438" s="37">
        <v>27.034286499023437</v>
      </c>
      <c r="H1438" s="37">
        <v>0.13218943263583119</v>
      </c>
      <c r="I1438" s="37">
        <v>52.034286499023437</v>
      </c>
      <c r="J1438" s="37">
        <v>6.6370272636413574</v>
      </c>
      <c r="K1438" s="37">
        <v>13558.0830078125</v>
      </c>
      <c r="L1438" s="37">
        <v>135.20000000000002</v>
      </c>
      <c r="M1438" s="37">
        <v>280270.03670096112</v>
      </c>
      <c r="N1438" s="37">
        <v>27.034286499023437</v>
      </c>
      <c r="O1438" s="37">
        <v>0.13218943268364836</v>
      </c>
    </row>
    <row r="1439" spans="2:15" x14ac:dyDescent="0.2">
      <c r="B1439" s="37">
        <v>52.054286956787109</v>
      </c>
      <c r="C1439" s="37">
        <v>6.6558876037597656</v>
      </c>
      <c r="D1439" s="37">
        <v>13709.5556640625</v>
      </c>
      <c r="E1439" s="37">
        <v>135.30000000000001</v>
      </c>
      <c r="F1439" s="37">
        <v>283160.54391796555</v>
      </c>
      <c r="G1439" s="37">
        <v>27.054285049438477</v>
      </c>
      <c r="H1439" s="37">
        <v>0.13355122568192113</v>
      </c>
      <c r="I1439" s="37">
        <v>52.054286956787109</v>
      </c>
      <c r="J1439" s="37">
        <v>6.6558876037597656</v>
      </c>
      <c r="K1439" s="37">
        <v>13709.5556640625</v>
      </c>
      <c r="L1439" s="37">
        <v>135.30000000000001</v>
      </c>
      <c r="M1439" s="37">
        <v>283156.60051086039</v>
      </c>
      <c r="N1439" s="37">
        <v>27.054285049438477</v>
      </c>
      <c r="O1439" s="37">
        <v>0.13355122573026837</v>
      </c>
    </row>
    <row r="1440" spans="2:15" x14ac:dyDescent="0.2">
      <c r="B1440" s="37">
        <v>52.074287414550781</v>
      </c>
      <c r="C1440" s="37">
        <v>6.6753787994384766</v>
      </c>
      <c r="D1440" s="37">
        <v>13779.2373046875</v>
      </c>
      <c r="E1440" s="37">
        <v>135.4</v>
      </c>
      <c r="F1440" s="37">
        <v>284401.89434965944</v>
      </c>
      <c r="G1440" s="37">
        <v>27.074285507202148</v>
      </c>
      <c r="H1440" s="37">
        <v>0.13413681373990746</v>
      </c>
      <c r="I1440" s="37">
        <v>52.074287414550781</v>
      </c>
      <c r="J1440" s="37">
        <v>6.6753787994384766</v>
      </c>
      <c r="K1440" s="37">
        <v>13779.2373046875</v>
      </c>
      <c r="L1440" s="37">
        <v>135.4</v>
      </c>
      <c r="M1440" s="37">
        <v>284397.8032107288</v>
      </c>
      <c r="N1440" s="37">
        <v>27.074285507202148</v>
      </c>
      <c r="O1440" s="37">
        <v>0.13413681378849857</v>
      </c>
    </row>
    <row r="1441" spans="2:15" x14ac:dyDescent="0.2">
      <c r="B1441" s="37">
        <v>52.094284057617187</v>
      </c>
      <c r="C1441" s="37">
        <v>6.6954269409179687</v>
      </c>
      <c r="D1441" s="37">
        <v>13776.2275390625</v>
      </c>
      <c r="E1441" s="37">
        <v>135.5</v>
      </c>
      <c r="F1441" s="37">
        <v>284180.75248232525</v>
      </c>
      <c r="G1441" s="37">
        <v>27.09428596496582</v>
      </c>
      <c r="H1441" s="37">
        <v>0.13403254929774791</v>
      </c>
      <c r="I1441" s="37">
        <v>52.094284057617187</v>
      </c>
      <c r="J1441" s="37">
        <v>6.6954269409179687</v>
      </c>
      <c r="K1441" s="37">
        <v>13776.2275390625</v>
      </c>
      <c r="L1441" s="37">
        <v>135.5</v>
      </c>
      <c r="M1441" s="37">
        <v>284176.68763317849</v>
      </c>
      <c r="N1441" s="37">
        <v>27.09428596496582</v>
      </c>
      <c r="O1441" s="37">
        <v>0.13403254934632849</v>
      </c>
    </row>
    <row r="1442" spans="2:15" x14ac:dyDescent="0.2">
      <c r="B1442" s="37">
        <v>52.114284515380859</v>
      </c>
      <c r="C1442" s="37">
        <v>6.7157301902770996</v>
      </c>
      <c r="D1442" s="37">
        <v>13739.677734375</v>
      </c>
      <c r="E1442" s="37">
        <v>135.6</v>
      </c>
      <c r="F1442" s="37">
        <v>283284.81447553687</v>
      </c>
      <c r="G1442" s="37">
        <v>27.114286422729492</v>
      </c>
      <c r="H1442" s="37">
        <v>0.13360998498420554</v>
      </c>
      <c r="I1442" s="37">
        <v>52.114284515380859</v>
      </c>
      <c r="J1442" s="37">
        <v>6.7157301902770996</v>
      </c>
      <c r="K1442" s="37">
        <v>13739.677734375</v>
      </c>
      <c r="L1442" s="37">
        <v>135.6</v>
      </c>
      <c r="M1442" s="37">
        <v>283280.85621025821</v>
      </c>
      <c r="N1442" s="37">
        <v>27.114286422729492</v>
      </c>
      <c r="O1442" s="37">
        <v>0.13360998503265828</v>
      </c>
    </row>
    <row r="1443" spans="2:15" x14ac:dyDescent="0.2">
      <c r="B1443" s="37">
        <v>52.134284973144531</v>
      </c>
      <c r="C1443" s="37">
        <v>6.7358970642089844</v>
      </c>
      <c r="D1443" s="37">
        <v>13720.75</v>
      </c>
      <c r="E1443" s="37">
        <v>135.70000000000002</v>
      </c>
      <c r="F1443" s="37">
        <v>282796.94721231196</v>
      </c>
      <c r="G1443" s="37">
        <v>27.134284973144531</v>
      </c>
      <c r="H1443" s="37">
        <v>0.13337990675895442</v>
      </c>
      <c r="I1443" s="37">
        <v>52.134284973144531</v>
      </c>
      <c r="J1443" s="37">
        <v>6.7358970642089844</v>
      </c>
      <c r="K1443" s="37">
        <v>13720.75</v>
      </c>
      <c r="L1443" s="37">
        <v>135.70000000000002</v>
      </c>
      <c r="M1443" s="37">
        <v>282793.04697447305</v>
      </c>
      <c r="N1443" s="37">
        <v>27.134284973144531</v>
      </c>
      <c r="O1443" s="37">
        <v>0.13337990680734091</v>
      </c>
    </row>
    <row r="1444" spans="2:15" x14ac:dyDescent="0.2">
      <c r="B1444" s="37">
        <v>52.154285430908203</v>
      </c>
      <c r="C1444" s="37">
        <v>6.7556056976318359</v>
      </c>
      <c r="D1444" s="37">
        <v>13761.779296875</v>
      </c>
      <c r="E1444" s="37">
        <v>135.80000000000001</v>
      </c>
      <c r="F1444" s="37">
        <v>283408.31140067161</v>
      </c>
      <c r="G1444" s="37">
        <v>27.154285430908203</v>
      </c>
      <c r="H1444" s="37">
        <v>0.13366833192632802</v>
      </c>
      <c r="I1444" s="37">
        <v>52.154285430908203</v>
      </c>
      <c r="J1444" s="37">
        <v>6.7556056976318359</v>
      </c>
      <c r="K1444" s="37">
        <v>13761.779296875</v>
      </c>
      <c r="L1444" s="37">
        <v>135.80000000000001</v>
      </c>
      <c r="M1444" s="37">
        <v>283404.33839311334</v>
      </c>
      <c r="N1444" s="37">
        <v>27.154285430908203</v>
      </c>
      <c r="O1444" s="37">
        <v>0.13366833197485811</v>
      </c>
    </row>
    <row r="1445" spans="2:15" x14ac:dyDescent="0.2">
      <c r="B1445" s="37">
        <v>52.174285888671875</v>
      </c>
      <c r="C1445" s="37">
        <v>6.7747230529785156</v>
      </c>
      <c r="D1445" s="37">
        <v>13880.1513671875</v>
      </c>
      <c r="E1445" s="37">
        <v>135.9</v>
      </c>
      <c r="F1445" s="37">
        <v>285682.80821707362</v>
      </c>
      <c r="G1445" s="37">
        <v>27.174285888671875</v>
      </c>
      <c r="H1445" s="37">
        <v>0.1347412534748452</v>
      </c>
      <c r="I1445" s="37">
        <v>52.174285888671875</v>
      </c>
      <c r="J1445" s="37">
        <v>6.7747230529785156</v>
      </c>
      <c r="K1445" s="37">
        <v>13880.1513671875</v>
      </c>
      <c r="L1445" s="37">
        <v>135.9</v>
      </c>
      <c r="M1445" s="37">
        <v>285678.56454325758</v>
      </c>
      <c r="N1445" s="37">
        <v>27.174285888671875</v>
      </c>
      <c r="O1445" s="37">
        <v>0.13474125352378954</v>
      </c>
    </row>
    <row r="1446" spans="2:15" x14ac:dyDescent="0.2">
      <c r="B1446" s="37">
        <v>52.194286346435547</v>
      </c>
      <c r="C1446" s="37">
        <v>6.7933564186096191</v>
      </c>
      <c r="D1446" s="37">
        <v>14061.640625</v>
      </c>
      <c r="E1446" s="37">
        <v>136</v>
      </c>
      <c r="F1446" s="37">
        <v>289227.18164336489</v>
      </c>
      <c r="G1446" s="37">
        <v>27.194286346435547</v>
      </c>
      <c r="H1446" s="37">
        <v>0.13641317061208894</v>
      </c>
      <c r="I1446" s="37">
        <v>52.194286346435547</v>
      </c>
      <c r="J1446" s="37">
        <v>6.7933564186096191</v>
      </c>
      <c r="K1446" s="37">
        <v>14061.640625</v>
      </c>
      <c r="L1446" s="37">
        <v>136</v>
      </c>
      <c r="M1446" s="37">
        <v>289222.51620119397</v>
      </c>
      <c r="N1446" s="37">
        <v>27.194286346435547</v>
      </c>
      <c r="O1446" s="37">
        <v>0.13641317066166839</v>
      </c>
    </row>
    <row r="1447" spans="2:15" x14ac:dyDescent="0.2">
      <c r="B1447" s="37">
        <v>52.214286804199219</v>
      </c>
      <c r="C1447" s="37">
        <v>6.8118157386779785</v>
      </c>
      <c r="D1447" s="37">
        <v>14265.6240234375</v>
      </c>
      <c r="E1447" s="37">
        <v>136.1</v>
      </c>
      <c r="F1447" s="37">
        <v>293331.17354981939</v>
      </c>
      <c r="G1447" s="37">
        <v>27.214284896850586</v>
      </c>
      <c r="H1447" s="37">
        <v>0.13834905971254377</v>
      </c>
      <c r="I1447" s="37">
        <v>52.214286804199219</v>
      </c>
      <c r="J1447" s="37">
        <v>6.8118157386779785</v>
      </c>
      <c r="K1447" s="37">
        <v>14265.6240234375</v>
      </c>
      <c r="L1447" s="37">
        <v>136.1</v>
      </c>
      <c r="M1447" s="37">
        <v>293326.01974982215</v>
      </c>
      <c r="N1447" s="37">
        <v>27.214284896850586</v>
      </c>
      <c r="O1447" s="37">
        <v>0.1383490597628371</v>
      </c>
    </row>
    <row r="1448" spans="2:15" x14ac:dyDescent="0.2">
      <c r="B1448" s="37">
        <v>52.234287261962891</v>
      </c>
      <c r="C1448" s="37">
        <v>6.8304891586303711</v>
      </c>
      <c r="D1448" s="37">
        <v>14441.3935546875</v>
      </c>
      <c r="E1448" s="37">
        <v>136.20000000000002</v>
      </c>
      <c r="F1448" s="37">
        <v>296867.53001593659</v>
      </c>
      <c r="G1448" s="37">
        <v>27.234285354614258</v>
      </c>
      <c r="H1448" s="37">
        <v>0.14001719440294136</v>
      </c>
      <c r="I1448" s="37">
        <v>52.234287261962891</v>
      </c>
      <c r="J1448" s="37">
        <v>6.8304891586303711</v>
      </c>
      <c r="K1448" s="37">
        <v>14441.3935546875</v>
      </c>
      <c r="L1448" s="37">
        <v>136.20000000000002</v>
      </c>
      <c r="M1448" s="37">
        <v>296861.95540171827</v>
      </c>
      <c r="N1448" s="37">
        <v>27.234285354614258</v>
      </c>
      <c r="O1448" s="37">
        <v>0.1400171944538498</v>
      </c>
    </row>
    <row r="1449" spans="2:15" x14ac:dyDescent="0.2">
      <c r="B1449" s="37">
        <v>52.254283905029297</v>
      </c>
      <c r="C1449" s="37">
        <v>6.8496785163879395</v>
      </c>
      <c r="D1449" s="37">
        <v>14549.9521484375</v>
      </c>
      <c r="E1449" s="37">
        <v>136.30000000000001</v>
      </c>
      <c r="F1449" s="37">
        <v>298998.12353049568</v>
      </c>
      <c r="G1449" s="37">
        <v>27.25428581237793</v>
      </c>
      <c r="H1449" s="37">
        <v>0.14102223704519468</v>
      </c>
      <c r="I1449" s="37">
        <v>52.254283905029297</v>
      </c>
      <c r="J1449" s="37">
        <v>6.8496785163879395</v>
      </c>
      <c r="K1449" s="37">
        <v>14549.9521484375</v>
      </c>
      <c r="L1449" s="37">
        <v>136.30000000000001</v>
      </c>
      <c r="M1449" s="37">
        <v>298992.29609503347</v>
      </c>
      <c r="N1449" s="37">
        <v>27.25428581237793</v>
      </c>
      <c r="O1449" s="37">
        <v>0.14102223743695591</v>
      </c>
    </row>
    <row r="1450" spans="2:15" x14ac:dyDescent="0.2">
      <c r="B1450" s="37">
        <v>52.274284362792969</v>
      </c>
      <c r="C1450" s="37">
        <v>6.8694601058959961</v>
      </c>
      <c r="D1450" s="37">
        <v>14581.630859375</v>
      </c>
      <c r="E1450" s="37">
        <v>136.4</v>
      </c>
      <c r="F1450" s="37">
        <v>299528.42873405869</v>
      </c>
      <c r="G1450" s="37">
        <v>27.274286270141602</v>
      </c>
      <c r="H1450" s="37">
        <v>0.14127242780661087</v>
      </c>
      <c r="I1450" s="37">
        <v>52.274284362792969</v>
      </c>
      <c r="J1450" s="37">
        <v>6.8694601058959961</v>
      </c>
      <c r="K1450" s="37">
        <v>14581.630859375</v>
      </c>
      <c r="L1450" s="37">
        <v>136.4</v>
      </c>
      <c r="M1450" s="37">
        <v>299522.53745179664</v>
      </c>
      <c r="N1450" s="37">
        <v>27.274286270141602</v>
      </c>
      <c r="O1450" s="37">
        <v>0.14127242785801009</v>
      </c>
    </row>
    <row r="1451" spans="2:15" x14ac:dyDescent="0.2">
      <c r="B1451" s="37">
        <v>52.294284820556641</v>
      </c>
      <c r="C1451" s="37">
        <v>6.8896474838256836</v>
      </c>
      <c r="D1451" s="37">
        <v>14560.578125</v>
      </c>
      <c r="E1451" s="37">
        <v>136.5</v>
      </c>
      <c r="F1451" s="37">
        <v>299158.39728290017</v>
      </c>
      <c r="G1451" s="37">
        <v>27.294284820556641</v>
      </c>
      <c r="H1451" s="37">
        <v>0.14109793077875912</v>
      </c>
      <c r="I1451" s="37">
        <v>52.294284820556641</v>
      </c>
      <c r="J1451" s="37">
        <v>6.8896474838256836</v>
      </c>
      <c r="K1451" s="37">
        <v>14560.578125</v>
      </c>
      <c r="L1451" s="37">
        <v>136.5</v>
      </c>
      <c r="M1451" s="37">
        <v>299152.55000717554</v>
      </c>
      <c r="N1451" s="37">
        <v>27.294284820556641</v>
      </c>
      <c r="O1451" s="37">
        <v>0.14109793083008468</v>
      </c>
    </row>
    <row r="1452" spans="2:15" x14ac:dyDescent="0.2">
      <c r="B1452" s="37">
        <v>52.314285278320312</v>
      </c>
      <c r="C1452" s="37">
        <v>6.9098811149597168</v>
      </c>
      <c r="D1452" s="37">
        <v>14533.5087890625</v>
      </c>
      <c r="E1452" s="37">
        <v>136.6</v>
      </c>
      <c r="F1452" s="37">
        <v>298560.25496459776</v>
      </c>
      <c r="G1452" s="37">
        <v>27.314285278320312</v>
      </c>
      <c r="H1452" s="37">
        <v>0.14081583802692701</v>
      </c>
      <c r="I1452" s="37">
        <v>52.314285278320312</v>
      </c>
      <c r="J1452" s="37">
        <v>6.9098811149597168</v>
      </c>
      <c r="K1452" s="37">
        <v>14533.5087890625</v>
      </c>
      <c r="L1452" s="37">
        <v>136.6</v>
      </c>
      <c r="M1452" s="37">
        <v>298554.47883733868</v>
      </c>
      <c r="N1452" s="37">
        <v>27.314285278320312</v>
      </c>
      <c r="O1452" s="37">
        <v>0.1408158380781579</v>
      </c>
    </row>
    <row r="1453" spans="2:15" x14ac:dyDescent="0.2">
      <c r="B1453" s="37">
        <v>52.334285736083984</v>
      </c>
      <c r="C1453" s="37">
        <v>6.9297924041748047</v>
      </c>
      <c r="D1453" s="37">
        <v>14548.4716796875</v>
      </c>
      <c r="E1453" s="37">
        <v>136.70000000000002</v>
      </c>
      <c r="F1453" s="37">
        <v>298914.82507572987</v>
      </c>
      <c r="G1453" s="37">
        <v>27.334285736083984</v>
      </c>
      <c r="H1453" s="37">
        <v>0.14098313640037899</v>
      </c>
      <c r="I1453" s="37">
        <v>52.334285736083984</v>
      </c>
      <c r="J1453" s="37">
        <v>6.9297924041748047</v>
      </c>
      <c r="K1453" s="37">
        <v>14548.4716796875</v>
      </c>
      <c r="L1453" s="37">
        <v>136.70000000000002</v>
      </c>
      <c r="M1453" s="37">
        <v>298909.00673385424</v>
      </c>
      <c r="N1453" s="37">
        <v>27.334285736083984</v>
      </c>
      <c r="O1453" s="37">
        <v>0.14098313645166219</v>
      </c>
    </row>
    <row r="1454" spans="2:15" x14ac:dyDescent="0.2">
      <c r="B1454" s="37">
        <v>52.354286193847656</v>
      </c>
      <c r="C1454" s="37">
        <v>6.9491629600524902</v>
      </c>
      <c r="D1454" s="37">
        <v>14634.126953125</v>
      </c>
      <c r="E1454" s="37">
        <v>136.80000000000001</v>
      </c>
      <c r="F1454" s="37">
        <v>300745.19965632114</v>
      </c>
      <c r="G1454" s="37">
        <v>27.354286193847656</v>
      </c>
      <c r="H1454" s="37">
        <v>0.14184656558816192</v>
      </c>
      <c r="I1454" s="37">
        <v>52.354286193847656</v>
      </c>
      <c r="J1454" s="37">
        <v>6.9491629600524902</v>
      </c>
      <c r="K1454" s="37">
        <v>14634.126953125</v>
      </c>
      <c r="L1454" s="37">
        <v>136.80000000000001</v>
      </c>
      <c r="M1454" s="37">
        <v>300739.16349447577</v>
      </c>
      <c r="N1454" s="37">
        <v>27.354286193847656</v>
      </c>
      <c r="O1454" s="37">
        <v>0.14184656563974485</v>
      </c>
    </row>
    <row r="1455" spans="2:15" x14ac:dyDescent="0.2">
      <c r="B1455" s="37">
        <v>52.374286651611328</v>
      </c>
      <c r="C1455" s="37">
        <v>6.9680080413818359</v>
      </c>
      <c r="D1455" s="37">
        <v>14788.62890625</v>
      </c>
      <c r="E1455" s="37">
        <v>136.9</v>
      </c>
      <c r="F1455" s="37">
        <v>303853.66385205468</v>
      </c>
      <c r="G1455" s="37">
        <v>27.374286651611328</v>
      </c>
      <c r="H1455" s="37">
        <v>0.14331286649226466</v>
      </c>
      <c r="I1455" s="37">
        <v>52.374286651611328</v>
      </c>
      <c r="J1455" s="37">
        <v>6.9680080413818359</v>
      </c>
      <c r="K1455" s="37">
        <v>14788.62890625</v>
      </c>
      <c r="L1455" s="37">
        <v>136.9</v>
      </c>
      <c r="M1455" s="37">
        <v>303847.25779034512</v>
      </c>
      <c r="N1455" s="37">
        <v>27.374286651611328</v>
      </c>
      <c r="O1455" s="37">
        <v>0.1433128665443883</v>
      </c>
    </row>
    <row r="1456" spans="2:15" x14ac:dyDescent="0.2">
      <c r="B1456" s="37">
        <v>52.394287109375</v>
      </c>
      <c r="C1456" s="37">
        <v>6.9865612983703613</v>
      </c>
      <c r="D1456" s="37">
        <v>14981.7197265625</v>
      </c>
      <c r="E1456" s="37">
        <v>137</v>
      </c>
      <c r="F1456" s="37">
        <v>307845.55773325433</v>
      </c>
      <c r="G1456" s="37">
        <v>27.394285202026367</v>
      </c>
      <c r="H1456" s="37">
        <v>0.14519587774086376</v>
      </c>
      <c r="I1456" s="37">
        <v>52.394287109375</v>
      </c>
      <c r="J1456" s="37">
        <v>6.9865612983703613</v>
      </c>
      <c r="K1456" s="37">
        <v>14981.7197265625</v>
      </c>
      <c r="L1456" s="37">
        <v>137</v>
      </c>
      <c r="M1456" s="37">
        <v>307838.67665264203</v>
      </c>
      <c r="N1456" s="37">
        <v>27.394285202026367</v>
      </c>
      <c r="O1456" s="37">
        <v>0.14519587779366314</v>
      </c>
    </row>
    <row r="1457" spans="2:15" x14ac:dyDescent="0.2">
      <c r="B1457" s="37">
        <v>52.414287567138672</v>
      </c>
      <c r="C1457" s="37">
        <v>7.0051703453063965</v>
      </c>
      <c r="D1457" s="37">
        <v>15167.9140625</v>
      </c>
      <c r="E1457" s="37">
        <v>137.1</v>
      </c>
      <c r="F1457" s="37">
        <v>311645.16946747451</v>
      </c>
      <c r="G1457" s="37">
        <v>27.414285659790039</v>
      </c>
      <c r="H1457" s="37">
        <v>0.14698819150241449</v>
      </c>
      <c r="I1457" s="37">
        <v>52.414287567138672</v>
      </c>
      <c r="J1457" s="37">
        <v>7.0051703453063965</v>
      </c>
      <c r="K1457" s="37">
        <v>15167.9140625</v>
      </c>
      <c r="L1457" s="37">
        <v>137.1</v>
      </c>
      <c r="M1457" s="37">
        <v>311637.83624719706</v>
      </c>
      <c r="N1457" s="37">
        <v>27.414285659790039</v>
      </c>
      <c r="O1457" s="37">
        <v>0.14698819155586548</v>
      </c>
    </row>
    <row r="1458" spans="2:15" x14ac:dyDescent="0.2">
      <c r="B1458" s="37">
        <v>52.434284210205078</v>
      </c>
      <c r="C1458" s="37">
        <v>7.0241575241088867</v>
      </c>
      <c r="D1458" s="37">
        <v>15305.1552734375</v>
      </c>
      <c r="E1458" s="37">
        <v>137.20000000000002</v>
      </c>
      <c r="F1458" s="37">
        <v>314406.36064358545</v>
      </c>
      <c r="G1458" s="37">
        <v>27.434286117553711</v>
      </c>
      <c r="H1458" s="37">
        <v>0.14829068477203486</v>
      </c>
      <c r="I1458" s="37">
        <v>52.434284210205078</v>
      </c>
      <c r="J1458" s="37">
        <v>7.0241575241088867</v>
      </c>
      <c r="K1458" s="37">
        <v>15305.1552734375</v>
      </c>
      <c r="L1458" s="37">
        <v>137.20000000000002</v>
      </c>
      <c r="M1458" s="37">
        <v>314398.69884542027</v>
      </c>
      <c r="N1458" s="37">
        <v>27.434286117553711</v>
      </c>
      <c r="O1458" s="37">
        <v>0.14829068482596611</v>
      </c>
    </row>
    <row r="1459" spans="2:15" x14ac:dyDescent="0.2">
      <c r="B1459" s="37">
        <v>52.45428466796875</v>
      </c>
      <c r="C1459" s="37">
        <v>7.0436882972717285</v>
      </c>
      <c r="D1459" s="37">
        <v>15371.998046875</v>
      </c>
      <c r="E1459" s="37">
        <v>137.30000000000001</v>
      </c>
      <c r="F1459" s="37">
        <v>315858.22851876821</v>
      </c>
      <c r="G1459" s="37">
        <v>27.454286575317383</v>
      </c>
      <c r="H1459" s="37">
        <v>0.14897557501180936</v>
      </c>
      <c r="I1459" s="37">
        <v>52.45428466796875</v>
      </c>
      <c r="J1459" s="37">
        <v>7.0436882972717285</v>
      </c>
      <c r="K1459" s="37">
        <v>15371.998046875</v>
      </c>
      <c r="L1459" s="37">
        <v>137.30000000000001</v>
      </c>
      <c r="M1459" s="37">
        <v>315850.39393864333</v>
      </c>
      <c r="N1459" s="37">
        <v>27.454286575317383</v>
      </c>
      <c r="O1459" s="37">
        <v>0.1489755750659745</v>
      </c>
    </row>
    <row r="1460" spans="2:15" x14ac:dyDescent="0.2">
      <c r="B1460" s="37">
        <v>52.474285125732422</v>
      </c>
      <c r="C1460" s="37">
        <v>7.0637006759643555</v>
      </c>
      <c r="D1460" s="37">
        <v>15376.693359375</v>
      </c>
      <c r="E1460" s="37">
        <v>137.4</v>
      </c>
      <c r="F1460" s="37">
        <v>315952.70268569159</v>
      </c>
      <c r="G1460" s="37">
        <v>27.474285125732422</v>
      </c>
      <c r="H1460" s="37">
        <v>0.14902018625641689</v>
      </c>
      <c r="I1460" s="37">
        <v>52.474285125732422</v>
      </c>
      <c r="J1460" s="37">
        <v>7.0637006759643555</v>
      </c>
      <c r="K1460" s="37">
        <v>15376.693359375</v>
      </c>
      <c r="L1460" s="37">
        <v>137.4</v>
      </c>
      <c r="M1460" s="37">
        <v>315944.85683994688</v>
      </c>
      <c r="N1460" s="37">
        <v>27.474285125732422</v>
      </c>
      <c r="O1460" s="37">
        <v>0.14902018631059852</v>
      </c>
    </row>
    <row r="1461" spans="2:15" x14ac:dyDescent="0.2">
      <c r="B1461" s="37">
        <v>52.494285583496094</v>
      </c>
      <c r="C1461" s="37">
        <v>7.0839276313781738</v>
      </c>
      <c r="D1461" s="37">
        <v>15354.046875</v>
      </c>
      <c r="E1461" s="37">
        <v>137.5</v>
      </c>
      <c r="F1461" s="37">
        <v>315497.07459260582</v>
      </c>
      <c r="G1461" s="37">
        <v>27.494285583496094</v>
      </c>
      <c r="H1461" s="37">
        <v>0.14880531536242855</v>
      </c>
      <c r="I1461" s="37">
        <v>52.494285583496094</v>
      </c>
      <c r="J1461" s="37">
        <v>7.0839276313781738</v>
      </c>
      <c r="K1461" s="37">
        <v>15354.046875</v>
      </c>
      <c r="L1461" s="37">
        <v>137.5</v>
      </c>
      <c r="M1461" s="37">
        <v>315489.28293802054</v>
      </c>
      <c r="N1461" s="37">
        <v>27.494285583496094</v>
      </c>
      <c r="O1461" s="37">
        <v>0.14880531541653091</v>
      </c>
    </row>
    <row r="1462" spans="2:15" x14ac:dyDescent="0.2">
      <c r="B1462" s="37">
        <v>52.514286041259766</v>
      </c>
      <c r="C1462" s="37">
        <v>7.1040105819702148</v>
      </c>
      <c r="D1462" s="37">
        <v>15350.599609375</v>
      </c>
      <c r="E1462" s="37">
        <v>137.6</v>
      </c>
      <c r="F1462" s="37">
        <v>315374.2038418373</v>
      </c>
      <c r="G1462" s="37">
        <v>27.514286041259766</v>
      </c>
      <c r="H1462" s="37">
        <v>0.1487474048483548</v>
      </c>
      <c r="I1462" s="37">
        <v>52.514286041259766</v>
      </c>
      <c r="J1462" s="37">
        <v>7.1040105819702148</v>
      </c>
      <c r="K1462" s="37">
        <v>15350.599609375</v>
      </c>
      <c r="L1462" s="37">
        <v>137.6</v>
      </c>
      <c r="M1462" s="37">
        <v>315366.42678375641</v>
      </c>
      <c r="N1462" s="37">
        <v>27.514286041259766</v>
      </c>
      <c r="O1462" s="37">
        <v>0.14874740490244512</v>
      </c>
    </row>
    <row r="1463" spans="2:15" x14ac:dyDescent="0.2">
      <c r="B1463" s="37">
        <v>52.534286499023438</v>
      </c>
      <c r="C1463" s="37">
        <v>7.1236577033996582</v>
      </c>
      <c r="D1463" s="37">
        <v>15404.3056640625</v>
      </c>
      <c r="E1463" s="37">
        <v>137.70000000000002</v>
      </c>
      <c r="F1463" s="37">
        <v>316454.73596400197</v>
      </c>
      <c r="G1463" s="37">
        <v>27.534286499023438</v>
      </c>
      <c r="H1463" s="37">
        <v>0.14925713622658301</v>
      </c>
      <c r="I1463" s="37">
        <v>52.534286499023438</v>
      </c>
      <c r="J1463" s="37">
        <v>7.1236577033996582</v>
      </c>
      <c r="K1463" s="37">
        <v>15404.3056640625</v>
      </c>
      <c r="L1463" s="37">
        <v>137.70000000000002</v>
      </c>
      <c r="M1463" s="37">
        <v>316446.83030949306</v>
      </c>
      <c r="N1463" s="37">
        <v>27.534286499023438</v>
      </c>
      <c r="O1463" s="37">
        <v>0.14925713628086132</v>
      </c>
    </row>
    <row r="1464" spans="2:15" x14ac:dyDescent="0.2">
      <c r="B1464" s="37">
        <v>52.554286956787109</v>
      </c>
      <c r="C1464" s="37">
        <v>7.1427688598632812</v>
      </c>
      <c r="D1464" s="37">
        <v>15527.9658203125</v>
      </c>
      <c r="E1464" s="37">
        <v>137.80000000000001</v>
      </c>
      <c r="F1464" s="37">
        <v>319049.72443245637</v>
      </c>
      <c r="G1464" s="37">
        <v>27.554285049438477</v>
      </c>
      <c r="H1464" s="37">
        <v>0.15048123272251798</v>
      </c>
      <c r="I1464" s="37">
        <v>52.554286956787109</v>
      </c>
      <c r="J1464" s="37">
        <v>7.1427688598632812</v>
      </c>
      <c r="K1464" s="37">
        <v>15527.9658203125</v>
      </c>
      <c r="L1464" s="37">
        <v>137.80000000000001</v>
      </c>
      <c r="M1464" s="37">
        <v>319041.50997626199</v>
      </c>
      <c r="N1464" s="37">
        <v>27.554285049438477</v>
      </c>
      <c r="O1464" s="37">
        <v>0.15048123277722902</v>
      </c>
    </row>
    <row r="1465" spans="2:15" x14ac:dyDescent="0.2">
      <c r="B1465" s="37">
        <v>52.574287414550781</v>
      </c>
      <c r="C1465" s="37">
        <v>7.1614789962768555</v>
      </c>
      <c r="D1465" s="37">
        <v>15704.1171875</v>
      </c>
      <c r="E1465" s="37">
        <v>137.9</v>
      </c>
      <c r="F1465" s="37">
        <v>322593.75956856896</v>
      </c>
      <c r="G1465" s="37">
        <v>27.574285507202148</v>
      </c>
      <c r="H1465" s="37">
        <v>0.15215299123574358</v>
      </c>
      <c r="I1465" s="37">
        <v>52.574287414550781</v>
      </c>
      <c r="J1465" s="37">
        <v>7.1614789962768555</v>
      </c>
      <c r="K1465" s="37">
        <v>15704.1171875</v>
      </c>
      <c r="L1465" s="37">
        <v>137.9</v>
      </c>
      <c r="M1465" s="37">
        <v>322585.1233839179</v>
      </c>
      <c r="N1465" s="37">
        <v>27.574285507202148</v>
      </c>
      <c r="O1465" s="37">
        <v>0.15215299129107104</v>
      </c>
    </row>
    <row r="1466" spans="2:15" x14ac:dyDescent="0.2">
      <c r="B1466" s="37">
        <v>52.594284057617187</v>
      </c>
      <c r="C1466" s="37">
        <v>7.1800904273986816</v>
      </c>
      <c r="D1466" s="37">
        <v>15893.3583984375</v>
      </c>
      <c r="E1466" s="37">
        <v>138</v>
      </c>
      <c r="F1466" s="37">
        <v>326294.1165096091</v>
      </c>
      <c r="G1466" s="37">
        <v>27.59428596496582</v>
      </c>
      <c r="H1466" s="37">
        <v>0.15389848618079036</v>
      </c>
      <c r="I1466" s="37">
        <v>52.594284057617187</v>
      </c>
      <c r="J1466" s="37">
        <v>7.1800904273986816</v>
      </c>
      <c r="K1466" s="37">
        <v>15893.3583984375</v>
      </c>
      <c r="L1466" s="37">
        <v>138</v>
      </c>
      <c r="M1466" s="37">
        <v>326285.03999587486</v>
      </c>
      <c r="N1466" s="37">
        <v>27.59428596496582</v>
      </c>
      <c r="O1466" s="37">
        <v>0.1538984862367801</v>
      </c>
    </row>
    <row r="1467" spans="2:15" x14ac:dyDescent="0.2">
      <c r="B1467" s="37">
        <v>52.614284515380859</v>
      </c>
      <c r="C1467" s="37">
        <v>7.1989402770996094</v>
      </c>
      <c r="D1467" s="37">
        <v>16051.763671875</v>
      </c>
      <c r="E1467" s="37">
        <v>138.1</v>
      </c>
      <c r="F1467" s="37">
        <v>329374.07726822398</v>
      </c>
      <c r="G1467" s="37">
        <v>27.614286422729492</v>
      </c>
      <c r="H1467" s="37">
        <v>0.15535134207982276</v>
      </c>
      <c r="I1467" s="37">
        <v>52.614284515380859</v>
      </c>
      <c r="J1467" s="37">
        <v>7.1989402770996094</v>
      </c>
      <c r="K1467" s="37">
        <v>16051.763671875</v>
      </c>
      <c r="L1467" s="37">
        <v>138.1</v>
      </c>
      <c r="M1467" s="37">
        <v>329364.63424629375</v>
      </c>
      <c r="N1467" s="37">
        <v>27.614286422729492</v>
      </c>
      <c r="O1467" s="37">
        <v>0.15535134213636684</v>
      </c>
    </row>
    <row r="1468" spans="2:15" x14ac:dyDescent="0.2">
      <c r="B1468" s="37">
        <v>52.634284973144531</v>
      </c>
      <c r="C1468" s="37">
        <v>7.2182564735412598</v>
      </c>
      <c r="D1468" s="37">
        <v>16149.4140625</v>
      </c>
      <c r="E1468" s="37">
        <v>138.20000000000002</v>
      </c>
      <c r="F1468" s="37">
        <v>331338.73859980225</v>
      </c>
      <c r="G1468" s="37">
        <v>27.634284973144531</v>
      </c>
      <c r="H1468" s="37">
        <v>0.15627811463762686</v>
      </c>
      <c r="I1468" s="37">
        <v>52.634284973144531</v>
      </c>
      <c r="J1468" s="37">
        <v>7.2182564735412598</v>
      </c>
      <c r="K1468" s="37">
        <v>16149.4140625</v>
      </c>
      <c r="L1468" s="37">
        <v>138.20000000000002</v>
      </c>
      <c r="M1468" s="37">
        <v>331329.06177896535</v>
      </c>
      <c r="N1468" s="37">
        <v>27.634284973144531</v>
      </c>
      <c r="O1468" s="37">
        <v>0.15627811469451269</v>
      </c>
    </row>
    <row r="1469" spans="2:15" x14ac:dyDescent="0.2">
      <c r="B1469" s="37">
        <v>52.654285430908203</v>
      </c>
      <c r="C1469" s="37">
        <v>7.2380685806274414</v>
      </c>
      <c r="D1469" s="37">
        <v>16182.392578125</v>
      </c>
      <c r="E1469" s="37">
        <v>138.30000000000001</v>
      </c>
      <c r="F1469" s="37">
        <v>332002.2490729572</v>
      </c>
      <c r="G1469" s="37">
        <v>27.654285430908203</v>
      </c>
      <c r="H1469" s="37">
        <v>0.15659113816638903</v>
      </c>
      <c r="I1469" s="37">
        <v>52.654285430908203</v>
      </c>
      <c r="J1469" s="37">
        <v>7.2380685806274414</v>
      </c>
      <c r="K1469" s="37">
        <v>16182.392578125</v>
      </c>
      <c r="L1469" s="37">
        <v>138.30000000000001</v>
      </c>
      <c r="M1469" s="37">
        <v>331992.49327704665</v>
      </c>
      <c r="N1469" s="37">
        <v>27.654285430908203</v>
      </c>
      <c r="O1469" s="37">
        <v>0.15659113822339027</v>
      </c>
    </row>
    <row r="1470" spans="2:15" x14ac:dyDescent="0.2">
      <c r="B1470" s="37">
        <v>52.674285888671875</v>
      </c>
      <c r="C1470" s="37">
        <v>7.2581977844238281</v>
      </c>
      <c r="D1470" s="37">
        <v>16173.841796875</v>
      </c>
      <c r="E1470" s="37">
        <v>138.4</v>
      </c>
      <c r="F1470" s="37">
        <v>331616.15842383727</v>
      </c>
      <c r="G1470" s="37">
        <v>27.674285888671875</v>
      </c>
      <c r="H1470" s="37">
        <v>0.15640906733064305</v>
      </c>
      <c r="I1470" s="37">
        <v>52.674285888671875</v>
      </c>
      <c r="J1470" s="37">
        <v>7.2581977844238281</v>
      </c>
      <c r="K1470" s="37">
        <v>16173.841796875</v>
      </c>
      <c r="L1470" s="37">
        <v>138.4</v>
      </c>
      <c r="M1470" s="37">
        <v>331606.44854511577</v>
      </c>
      <c r="N1470" s="37">
        <v>27.674285888671875</v>
      </c>
      <c r="O1470" s="37">
        <v>0.1564090673876144</v>
      </c>
    </row>
    <row r="1471" spans="2:15" x14ac:dyDescent="0.2">
      <c r="B1471" s="37">
        <v>52.694286346435547</v>
      </c>
      <c r="C1471" s="37">
        <v>7.2783350944519043</v>
      </c>
      <c r="D1471" s="37">
        <v>16164.0498046875</v>
      </c>
      <c r="E1471" s="37">
        <v>138.5</v>
      </c>
      <c r="F1471" s="37">
        <v>331419.15537808329</v>
      </c>
      <c r="G1471" s="37">
        <v>27.694286346435547</v>
      </c>
      <c r="H1471" s="37">
        <v>0.15631618954737825</v>
      </c>
      <c r="I1471" s="37">
        <v>52.694286346435547</v>
      </c>
      <c r="J1471" s="37">
        <v>7.2783350944519043</v>
      </c>
      <c r="K1471" s="37">
        <v>16164.0498046875</v>
      </c>
      <c r="L1471" s="37">
        <v>138.5</v>
      </c>
      <c r="M1471" s="37">
        <v>331409.46891660028</v>
      </c>
      <c r="N1471" s="37">
        <v>27.694286346435547</v>
      </c>
      <c r="O1471" s="37">
        <v>0.15631618960431526</v>
      </c>
    </row>
    <row r="1472" spans="2:15" x14ac:dyDescent="0.2">
      <c r="B1472" s="37">
        <v>52.714286804199219</v>
      </c>
      <c r="C1472" s="37">
        <v>7.2981686592102051</v>
      </c>
      <c r="D1472" s="37">
        <v>16193.5673828125</v>
      </c>
      <c r="E1472" s="37">
        <v>138.6</v>
      </c>
      <c r="F1472" s="37">
        <v>331798.96878233325</v>
      </c>
      <c r="G1472" s="37">
        <v>27.714284896850586</v>
      </c>
      <c r="H1472" s="37">
        <v>0.15649539390541611</v>
      </c>
      <c r="I1472" s="37">
        <v>52.714286804199219</v>
      </c>
      <c r="J1472" s="37">
        <v>7.2981686592102051</v>
      </c>
      <c r="K1472" s="37">
        <v>16193.5673828125</v>
      </c>
      <c r="L1472" s="37">
        <v>138.6</v>
      </c>
      <c r="M1472" s="37">
        <v>331789.23710301949</v>
      </c>
      <c r="N1472" s="37">
        <v>27.714284896850586</v>
      </c>
      <c r="O1472" s="37">
        <v>0.15649539396245651</v>
      </c>
    </row>
    <row r="1473" spans="2:15" x14ac:dyDescent="0.2">
      <c r="B1473" s="37">
        <v>52.734287261962891</v>
      </c>
      <c r="C1473" s="37">
        <v>7.3175158500671387</v>
      </c>
      <c r="D1473" s="37">
        <v>16286.11328125</v>
      </c>
      <c r="E1473" s="37">
        <v>138.70000000000002</v>
      </c>
      <c r="F1473" s="37">
        <v>333553.90329258254</v>
      </c>
      <c r="G1473" s="37">
        <v>27.734285354614258</v>
      </c>
      <c r="H1473" s="37">
        <v>0.15732323870874076</v>
      </c>
      <c r="I1473" s="37">
        <v>52.734287261962891</v>
      </c>
      <c r="J1473" s="37">
        <v>7.3175158500671387</v>
      </c>
      <c r="K1473" s="37">
        <v>16286.11328125</v>
      </c>
      <c r="L1473" s="37">
        <v>138.70000000000002</v>
      </c>
      <c r="M1473" s="37">
        <v>333543.96276987193</v>
      </c>
      <c r="N1473" s="37">
        <v>27.734285354614258</v>
      </c>
      <c r="O1473" s="37">
        <v>0.15732323876610504</v>
      </c>
    </row>
    <row r="1474" spans="2:15" x14ac:dyDescent="0.2">
      <c r="B1474" s="37">
        <v>52.754283905029297</v>
      </c>
      <c r="C1474" s="37">
        <v>7.3364014625549316</v>
      </c>
      <c r="D1474" s="37">
        <v>16438.4453125</v>
      </c>
      <c r="E1474" s="37">
        <v>138.80000000000001</v>
      </c>
      <c r="F1474" s="37">
        <v>336618.72362682578</v>
      </c>
      <c r="G1474" s="37">
        <v>27.75428581237793</v>
      </c>
      <c r="H1474" s="37">
        <v>0.15876895303559366</v>
      </c>
      <c r="I1474" s="37">
        <v>52.754283905029297</v>
      </c>
      <c r="J1474" s="37">
        <v>7.3364014625549316</v>
      </c>
      <c r="K1474" s="37">
        <v>16438.4453125</v>
      </c>
      <c r="L1474" s="37">
        <v>138.80000000000001</v>
      </c>
      <c r="M1474" s="37">
        <v>336608.41839737736</v>
      </c>
      <c r="N1474" s="37">
        <v>27.75428581237793</v>
      </c>
      <c r="O1474" s="37">
        <v>0.15876895309349101</v>
      </c>
    </row>
    <row r="1475" spans="2:15" x14ac:dyDescent="0.2">
      <c r="B1475" s="37">
        <v>52.774284362792969</v>
      </c>
      <c r="C1475" s="37">
        <v>7.3550472259521484</v>
      </c>
      <c r="D1475" s="37">
        <v>16621.8046875</v>
      </c>
      <c r="E1475" s="37">
        <v>138.9</v>
      </c>
      <c r="F1475" s="37">
        <v>340200.76584796293</v>
      </c>
      <c r="G1475" s="37">
        <v>27.774286270141602</v>
      </c>
      <c r="H1475" s="37">
        <v>0.16045863892204121</v>
      </c>
      <c r="I1475" s="37">
        <v>52.774284362792969</v>
      </c>
      <c r="J1475" s="37">
        <v>7.3550472259521484</v>
      </c>
      <c r="K1475" s="37">
        <v>16621.802734375</v>
      </c>
      <c r="L1475" s="37">
        <v>138.9</v>
      </c>
      <c r="M1475" s="37">
        <v>340189.99507592322</v>
      </c>
      <c r="N1475" s="37">
        <v>27.774286270141602</v>
      </c>
      <c r="O1475" s="37">
        <v>0.1604586204444699</v>
      </c>
    </row>
    <row r="1476" spans="2:15" x14ac:dyDescent="0.2">
      <c r="B1476" s="37">
        <v>52.794284820556641</v>
      </c>
      <c r="C1476" s="37">
        <v>7.3737735748291016</v>
      </c>
      <c r="D1476" s="37">
        <v>16794.486328125</v>
      </c>
      <c r="E1476" s="37">
        <v>139</v>
      </c>
      <c r="F1476" s="37">
        <v>343621.49182845163</v>
      </c>
      <c r="G1476" s="37">
        <v>27.794284820556641</v>
      </c>
      <c r="H1476" s="37">
        <v>0.16207223256893058</v>
      </c>
      <c r="I1476" s="37">
        <v>52.794284820556641</v>
      </c>
      <c r="J1476" s="37">
        <v>7.3737735748291016</v>
      </c>
      <c r="K1476" s="37">
        <v>16794.486328125</v>
      </c>
      <c r="L1476" s="37">
        <v>139</v>
      </c>
      <c r="M1476" s="37">
        <v>343610.35329250409</v>
      </c>
      <c r="N1476" s="37">
        <v>27.794284820556641</v>
      </c>
      <c r="O1476" s="37">
        <v>0.16207223262807388</v>
      </c>
    </row>
    <row r="1477" spans="2:15" x14ac:dyDescent="0.2">
      <c r="B1477" s="37">
        <v>52.814285278320313</v>
      </c>
      <c r="C1477" s="37">
        <v>7.3928623199462891</v>
      </c>
      <c r="D1477" s="37">
        <v>16920.017578125</v>
      </c>
      <c r="E1477" s="37">
        <v>139.1</v>
      </c>
      <c r="F1477" s="37">
        <v>345986.56646442425</v>
      </c>
      <c r="G1477" s="37">
        <v>27.814285278320313</v>
      </c>
      <c r="H1477" s="37">
        <v>0.16318787902499743</v>
      </c>
      <c r="I1477" s="37">
        <v>52.814285278320313</v>
      </c>
      <c r="J1477" s="37">
        <v>7.3928623199462891</v>
      </c>
      <c r="K1477" s="37">
        <v>16920.017578125</v>
      </c>
      <c r="L1477" s="37">
        <v>139.1</v>
      </c>
      <c r="M1477" s="37">
        <v>345975.146484475</v>
      </c>
      <c r="N1477" s="37">
        <v>27.814285278320313</v>
      </c>
      <c r="O1477" s="37">
        <v>0.16318787908458007</v>
      </c>
    </row>
    <row r="1478" spans="2:15" x14ac:dyDescent="0.2">
      <c r="B1478" s="37">
        <v>52.834285736083984</v>
      </c>
      <c r="C1478" s="37">
        <v>7.4124336242675781</v>
      </c>
      <c r="D1478" s="37">
        <v>16982.71484375</v>
      </c>
      <c r="E1478" s="37">
        <v>139.20000000000002</v>
      </c>
      <c r="F1478" s="37">
        <v>347140.97722250177</v>
      </c>
      <c r="G1478" s="37">
        <v>27.834285736083984</v>
      </c>
      <c r="H1478" s="37">
        <v>0.16373245806597245</v>
      </c>
      <c r="I1478" s="37">
        <v>52.834285736083984</v>
      </c>
      <c r="J1478" s="37">
        <v>7.4124336242675781</v>
      </c>
      <c r="K1478" s="37">
        <v>16982.71484375</v>
      </c>
      <c r="L1478" s="37">
        <v>139.20000000000002</v>
      </c>
      <c r="M1478" s="37">
        <v>347129.4198555816</v>
      </c>
      <c r="N1478" s="37">
        <v>27.834285736083984</v>
      </c>
      <c r="O1478" s="37">
        <v>0.16373245812577447</v>
      </c>
    </row>
    <row r="1479" spans="2:15" x14ac:dyDescent="0.2">
      <c r="B1479" s="37">
        <v>52.854286193847656</v>
      </c>
      <c r="C1479" s="37">
        <v>7.4324002265930176</v>
      </c>
      <c r="D1479" s="37">
        <v>16993.8984375</v>
      </c>
      <c r="E1479" s="37">
        <v>139.30000000000001</v>
      </c>
      <c r="F1479" s="37">
        <v>347312.47851248959</v>
      </c>
      <c r="G1479" s="37">
        <v>27.854286193847656</v>
      </c>
      <c r="H1479" s="37">
        <v>0.1638134026023913</v>
      </c>
      <c r="I1479" s="37">
        <v>52.854286193847656</v>
      </c>
      <c r="J1479" s="37">
        <v>7.4324002265930176</v>
      </c>
      <c r="K1479" s="37">
        <v>16993.8984375</v>
      </c>
      <c r="L1479" s="37">
        <v>139.30000000000001</v>
      </c>
      <c r="M1479" s="37">
        <v>347300.90071456222</v>
      </c>
      <c r="N1479" s="37">
        <v>27.854286193847656</v>
      </c>
      <c r="O1479" s="37">
        <v>0.16381340266223254</v>
      </c>
    </row>
    <row r="1480" spans="2:15" x14ac:dyDescent="0.2">
      <c r="B1480" s="37">
        <v>52.874286651611328</v>
      </c>
      <c r="C1480" s="37">
        <v>7.452509880065918</v>
      </c>
      <c r="D1480" s="37">
        <v>16986.44140625</v>
      </c>
      <c r="E1480" s="37">
        <v>139.4</v>
      </c>
      <c r="F1480" s="37">
        <v>347055.42769700731</v>
      </c>
      <c r="G1480" s="37">
        <v>27.874286651611328</v>
      </c>
      <c r="H1480" s="37">
        <v>0.16369219998078624</v>
      </c>
      <c r="I1480" s="37">
        <v>52.874286651611328</v>
      </c>
      <c r="J1480" s="37">
        <v>7.452509880065918</v>
      </c>
      <c r="K1480" s="37">
        <v>16986.44140625</v>
      </c>
      <c r="L1480" s="37">
        <v>139.4</v>
      </c>
      <c r="M1480" s="37">
        <v>347043.88046160818</v>
      </c>
      <c r="N1480" s="37">
        <v>27.874286651611328</v>
      </c>
      <c r="O1480" s="37">
        <v>0.16369220004060139</v>
      </c>
    </row>
    <row r="1481" spans="2:15" x14ac:dyDescent="0.2">
      <c r="B1481" s="37">
        <v>52.894287109375</v>
      </c>
      <c r="C1481" s="37">
        <v>7.4724559783935547</v>
      </c>
      <c r="D1481" s="37">
        <v>17000.46875</v>
      </c>
      <c r="E1481" s="37">
        <v>139.5</v>
      </c>
      <c r="F1481" s="37">
        <v>347284.1435671667</v>
      </c>
      <c r="G1481" s="37">
        <v>27.894285202026367</v>
      </c>
      <c r="H1481" s="37">
        <v>0.16380013240673669</v>
      </c>
      <c r="I1481" s="37">
        <v>52.894287109375</v>
      </c>
      <c r="J1481" s="37">
        <v>7.4724559783935547</v>
      </c>
      <c r="K1481" s="37">
        <v>17000.46875</v>
      </c>
      <c r="L1481" s="37">
        <v>139.5</v>
      </c>
      <c r="M1481" s="37">
        <v>347272.56909282121</v>
      </c>
      <c r="N1481" s="37">
        <v>27.894285202026367</v>
      </c>
      <c r="O1481" s="37">
        <v>0.16380013246660094</v>
      </c>
    </row>
    <row r="1482" spans="2:15" x14ac:dyDescent="0.2">
      <c r="B1482" s="37">
        <v>52.914287567138672</v>
      </c>
      <c r="C1482" s="37">
        <v>7.4920048713684082</v>
      </c>
      <c r="D1482" s="37">
        <v>17066.45703125</v>
      </c>
      <c r="E1482" s="37">
        <v>139.6</v>
      </c>
      <c r="F1482" s="37">
        <v>348558.28618449089</v>
      </c>
      <c r="G1482" s="37">
        <v>27.914285659790039</v>
      </c>
      <c r="H1482" s="37">
        <v>0.16440118901109804</v>
      </c>
      <c r="I1482" s="37">
        <v>52.914287567138672</v>
      </c>
      <c r="J1482" s="37">
        <v>7.4920048713684082</v>
      </c>
      <c r="K1482" s="37">
        <v>17066.45703125</v>
      </c>
      <c r="L1482" s="37">
        <v>139.6</v>
      </c>
      <c r="M1482" s="37">
        <v>348546.56007613137</v>
      </c>
      <c r="N1482" s="37">
        <v>27.914285659790039</v>
      </c>
      <c r="O1482" s="37">
        <v>0.16440118907119325</v>
      </c>
    </row>
    <row r="1483" spans="2:15" x14ac:dyDescent="0.2">
      <c r="B1483" s="37">
        <v>52.934284210205078</v>
      </c>
      <c r="C1483" s="37">
        <v>7.5110940933227539</v>
      </c>
      <c r="D1483" s="37">
        <v>17192.689453125</v>
      </c>
      <c r="E1483" s="37">
        <v>139.70000000000002</v>
      </c>
      <c r="F1483" s="37">
        <v>351098.00659319822</v>
      </c>
      <c r="G1483" s="37">
        <v>27.934286117553711</v>
      </c>
      <c r="H1483" s="37">
        <v>0.16559921527198421</v>
      </c>
      <c r="I1483" s="37">
        <v>52.934284210205078</v>
      </c>
      <c r="J1483" s="37">
        <v>7.5110940933227539</v>
      </c>
      <c r="K1483" s="37">
        <v>17192.689453125</v>
      </c>
      <c r="L1483" s="37">
        <v>139.70000000000002</v>
      </c>
      <c r="M1483" s="37">
        <v>351085.978259689</v>
      </c>
      <c r="N1483" s="37">
        <v>27.934286117553711</v>
      </c>
      <c r="O1483" s="37">
        <v>0.1655992153325212</v>
      </c>
    </row>
    <row r="1484" spans="2:15" x14ac:dyDescent="0.2">
      <c r="B1484" s="37">
        <v>52.95428466796875</v>
      </c>
      <c r="C1484" s="37">
        <v>7.5298557281494141</v>
      </c>
      <c r="D1484" s="37">
        <v>17362.03515625</v>
      </c>
      <c r="E1484" s="37">
        <v>139.80000000000001</v>
      </c>
      <c r="F1484" s="37">
        <v>354451.64037673769</v>
      </c>
      <c r="G1484" s="37">
        <v>27.954286575317383</v>
      </c>
      <c r="H1484" s="37">
        <v>0.16718116169967084</v>
      </c>
      <c r="I1484" s="37">
        <v>52.95428466796875</v>
      </c>
      <c r="J1484" s="37">
        <v>7.5298557281494141</v>
      </c>
      <c r="K1484" s="37">
        <v>17362.03515625</v>
      </c>
      <c r="L1484" s="37">
        <v>139.80000000000001</v>
      </c>
      <c r="M1484" s="37">
        <v>354439.21297074552</v>
      </c>
      <c r="N1484" s="37">
        <v>27.954286575317383</v>
      </c>
      <c r="O1484" s="37">
        <v>0.16718116176080042</v>
      </c>
    </row>
    <row r="1485" spans="2:15" x14ac:dyDescent="0.2">
      <c r="B1485" s="37">
        <v>52.974285125732422</v>
      </c>
      <c r="C1485" s="37">
        <v>7.5485610961914063</v>
      </c>
      <c r="D1485" s="37">
        <v>17539.345703125</v>
      </c>
      <c r="E1485" s="37">
        <v>139.9</v>
      </c>
      <c r="F1485" s="37">
        <v>358072.52876467851</v>
      </c>
      <c r="G1485" s="37">
        <v>27.974285125732422</v>
      </c>
      <c r="H1485" s="37">
        <v>0.16888917140559992</v>
      </c>
      <c r="I1485" s="37">
        <v>52.974285125732422</v>
      </c>
      <c r="J1485" s="37">
        <v>7.5485610961914063</v>
      </c>
      <c r="K1485" s="37">
        <v>17539.345703125</v>
      </c>
      <c r="L1485" s="37">
        <v>139.9</v>
      </c>
      <c r="M1485" s="37">
        <v>358059.67048551887</v>
      </c>
      <c r="N1485" s="37">
        <v>27.974285125732422</v>
      </c>
      <c r="O1485" s="37">
        <v>0.16888917146735</v>
      </c>
    </row>
    <row r="1486" spans="2:15" x14ac:dyDescent="0.2">
      <c r="B1486" s="37">
        <v>52.994285583496094</v>
      </c>
      <c r="C1486" s="37">
        <v>7.5675029754638672</v>
      </c>
      <c r="D1486" s="37">
        <v>17686.435546875</v>
      </c>
      <c r="E1486" s="37">
        <v>140</v>
      </c>
      <c r="F1486" s="37">
        <v>360978.38473185734</v>
      </c>
      <c r="G1486" s="37">
        <v>27.994285583496094</v>
      </c>
      <c r="H1486" s="37">
        <v>0.1702599030845133</v>
      </c>
      <c r="I1486" s="37">
        <v>52.994285583496094</v>
      </c>
      <c r="J1486" s="37">
        <v>7.5675029754638672</v>
      </c>
      <c r="K1486" s="37">
        <v>17686.435546875</v>
      </c>
      <c r="L1486" s="37">
        <v>140</v>
      </c>
      <c r="M1486" s="37">
        <v>360965.18066101894</v>
      </c>
      <c r="N1486" s="37">
        <v>27.994285583496094</v>
      </c>
      <c r="O1486" s="37">
        <v>0.17025990314677814</v>
      </c>
    </row>
    <row r="1487" spans="2:15" x14ac:dyDescent="0.2">
      <c r="B1487" s="37">
        <v>53.014286041259766</v>
      </c>
      <c r="C1487" s="37">
        <v>7.5868740081787109</v>
      </c>
      <c r="D1487" s="37">
        <v>17778.380859375</v>
      </c>
      <c r="E1487" s="37">
        <v>140.1</v>
      </c>
      <c r="F1487" s="37">
        <v>362881.78334741294</v>
      </c>
      <c r="G1487" s="37">
        <v>28.014286041259766</v>
      </c>
      <c r="H1487" s="37">
        <v>0.17115777863646836</v>
      </c>
      <c r="I1487" s="37">
        <v>53.014286041259766</v>
      </c>
      <c r="J1487" s="37">
        <v>7.5868740081787109</v>
      </c>
      <c r="K1487" s="37">
        <v>17778.380859375</v>
      </c>
      <c r="L1487" s="37">
        <v>140.1</v>
      </c>
      <c r="M1487" s="37">
        <v>362868.35276713292</v>
      </c>
      <c r="N1487" s="37">
        <v>28.014286041259766</v>
      </c>
      <c r="O1487" s="37">
        <v>0.17115777869905496</v>
      </c>
    </row>
    <row r="1488" spans="2:15" x14ac:dyDescent="0.2">
      <c r="B1488" s="37">
        <v>53.034286499023438</v>
      </c>
      <c r="C1488" s="37">
        <v>7.6066827774047852</v>
      </c>
      <c r="D1488" s="37">
        <v>17814.078125</v>
      </c>
      <c r="E1488" s="37">
        <v>140.20000000000002</v>
      </c>
      <c r="F1488" s="37">
        <v>363546.4904448833</v>
      </c>
      <c r="G1488" s="37">
        <v>28.034286499023438</v>
      </c>
      <c r="H1488" s="37">
        <v>0.17147136629815868</v>
      </c>
      <c r="I1488" s="37">
        <v>53.034286499023438</v>
      </c>
      <c r="J1488" s="37">
        <v>7.6066827774047852</v>
      </c>
      <c r="K1488" s="37">
        <v>17814.078125</v>
      </c>
      <c r="L1488" s="37">
        <v>140.20000000000002</v>
      </c>
      <c r="M1488" s="37">
        <v>363532.98074726638</v>
      </c>
      <c r="N1488" s="37">
        <v>28.034286499023438</v>
      </c>
      <c r="O1488" s="37">
        <v>0.17147136636087021</v>
      </c>
    </row>
    <row r="1489" spans="2:15" x14ac:dyDescent="0.2">
      <c r="B1489" s="37">
        <v>53.054286956787109</v>
      </c>
      <c r="C1489" s="37">
        <v>7.6267528533935547</v>
      </c>
      <c r="D1489" s="37">
        <v>17816.458984375</v>
      </c>
      <c r="E1489" s="37">
        <v>140.30000000000001</v>
      </c>
      <c r="F1489" s="37">
        <v>363594.39914086193</v>
      </c>
      <c r="G1489" s="37">
        <v>28.054285049438477</v>
      </c>
      <c r="H1489" s="37">
        <v>0.17149401235221576</v>
      </c>
      <c r="I1489" s="37">
        <v>53.054286956787109</v>
      </c>
      <c r="J1489" s="37">
        <v>7.6267528533935547</v>
      </c>
      <c r="K1489" s="37">
        <v>17816.458984375</v>
      </c>
      <c r="L1489" s="37">
        <v>140.30000000000001</v>
      </c>
      <c r="M1489" s="37">
        <v>363580.88371854089</v>
      </c>
      <c r="N1489" s="37">
        <v>28.054285049438477</v>
      </c>
      <c r="O1489" s="37">
        <v>0.17149401241493561</v>
      </c>
    </row>
    <row r="1490" spans="2:15" x14ac:dyDescent="0.2">
      <c r="B1490" s="37">
        <v>53.074287414550781</v>
      </c>
      <c r="C1490" s="37">
        <v>7.6468009948730469</v>
      </c>
      <c r="D1490" s="37">
        <v>17822.318359375</v>
      </c>
      <c r="E1490" s="37">
        <v>140.4</v>
      </c>
      <c r="F1490" s="37">
        <v>363712.29940608348</v>
      </c>
      <c r="G1490" s="37">
        <v>28.074285507202148</v>
      </c>
      <c r="H1490" s="37">
        <v>0.17154967323174014</v>
      </c>
      <c r="I1490" s="37">
        <v>53.074287414550781</v>
      </c>
      <c r="J1490" s="37">
        <v>7.6468009948730469</v>
      </c>
      <c r="K1490" s="37">
        <v>17822.318359375</v>
      </c>
      <c r="L1490" s="37">
        <v>140.4</v>
      </c>
      <c r="M1490" s="37">
        <v>363698.76993076323</v>
      </c>
      <c r="N1490" s="37">
        <v>28.074285507202148</v>
      </c>
      <c r="O1490" s="37">
        <v>0.17154967329448054</v>
      </c>
    </row>
    <row r="1491" spans="2:15" x14ac:dyDescent="0.2">
      <c r="B1491" s="37">
        <v>53.094284057617188</v>
      </c>
      <c r="C1491" s="37">
        <v>7.6665611267089844</v>
      </c>
      <c r="D1491" s="37">
        <v>17866.388671875</v>
      </c>
      <c r="E1491" s="37">
        <v>140.5</v>
      </c>
      <c r="F1491" s="37">
        <v>364598.97793508484</v>
      </c>
      <c r="G1491" s="37">
        <v>28.09428596496582</v>
      </c>
      <c r="H1491" s="37">
        <v>0.17196796514586243</v>
      </c>
      <c r="I1491" s="37">
        <v>53.094284057617188</v>
      </c>
      <c r="J1491" s="37">
        <v>7.6665611267089844</v>
      </c>
      <c r="K1491" s="37">
        <v>17866.388671875</v>
      </c>
      <c r="L1491" s="37">
        <v>140.5</v>
      </c>
      <c r="M1491" s="37">
        <v>364585.34292970668</v>
      </c>
      <c r="N1491" s="37">
        <v>28.09428596496582</v>
      </c>
      <c r="O1491" s="37">
        <v>0.17196796520875707</v>
      </c>
    </row>
    <row r="1492" spans="2:15" x14ac:dyDescent="0.2">
      <c r="B1492" s="37">
        <v>53.114284515380859</v>
      </c>
      <c r="C1492" s="37">
        <v>7.6858944892883301</v>
      </c>
      <c r="D1492" s="37">
        <v>17966.658203125</v>
      </c>
      <c r="E1492" s="37">
        <v>140.6</v>
      </c>
      <c r="F1492" s="37">
        <v>366723.35929519532</v>
      </c>
      <c r="G1492" s="37">
        <v>28.114286422729492</v>
      </c>
      <c r="H1492" s="37">
        <v>0.17297007738807879</v>
      </c>
      <c r="I1492" s="37">
        <v>53.114284515380859</v>
      </c>
      <c r="J1492" s="37">
        <v>7.6858944892883301</v>
      </c>
      <c r="K1492" s="37">
        <v>17966.658203125</v>
      </c>
      <c r="L1492" s="37">
        <v>140.6</v>
      </c>
      <c r="M1492" s="37">
        <v>366709.47148569196</v>
      </c>
      <c r="N1492" s="37">
        <v>28.114286422729492</v>
      </c>
      <c r="O1492" s="37">
        <v>0.17297007745132431</v>
      </c>
    </row>
    <row r="1493" spans="2:15" x14ac:dyDescent="0.2">
      <c r="B1493" s="37">
        <v>53.134284973144531</v>
      </c>
      <c r="C1493" s="37">
        <v>7.7048482894897461</v>
      </c>
      <c r="D1493" s="37">
        <v>18117.1171875</v>
      </c>
      <c r="E1493" s="37">
        <v>140.70000000000002</v>
      </c>
      <c r="F1493" s="37">
        <v>369750.50969863386</v>
      </c>
      <c r="G1493" s="37">
        <v>28.134284973144531</v>
      </c>
      <c r="H1493" s="37">
        <v>0.17439802246294323</v>
      </c>
      <c r="I1493" s="37">
        <v>53.134284973144531</v>
      </c>
      <c r="J1493" s="37">
        <v>7.7048482894897461</v>
      </c>
      <c r="K1493" s="37">
        <v>18117.1171875</v>
      </c>
      <c r="L1493" s="37">
        <v>140.70000000000002</v>
      </c>
      <c r="M1493" s="37">
        <v>369736.26166487142</v>
      </c>
      <c r="N1493" s="37">
        <v>28.134284973144531</v>
      </c>
      <c r="O1493" s="37">
        <v>0.17439802252671527</v>
      </c>
    </row>
    <row r="1494" spans="2:15" x14ac:dyDescent="0.2">
      <c r="B1494" s="37">
        <v>53.154285430908203</v>
      </c>
      <c r="C1494" s="37">
        <v>7.7236299514770508</v>
      </c>
      <c r="D1494" s="37">
        <v>18290.740234375</v>
      </c>
      <c r="E1494" s="37">
        <v>140.80000000000001</v>
      </c>
      <c r="F1494" s="37">
        <v>373297.21273949987</v>
      </c>
      <c r="G1494" s="37">
        <v>28.154285430908203</v>
      </c>
      <c r="H1494" s="37">
        <v>0.17607104039858071</v>
      </c>
      <c r="I1494" s="37">
        <v>53.154285430908203</v>
      </c>
      <c r="J1494" s="37">
        <v>7.7236299514770508</v>
      </c>
      <c r="K1494" s="37">
        <v>18290.740234375</v>
      </c>
      <c r="L1494" s="37">
        <v>140.80000000000001</v>
      </c>
      <c r="M1494" s="37">
        <v>373282.54265945015</v>
      </c>
      <c r="N1494" s="37">
        <v>28.154285430908203</v>
      </c>
      <c r="O1494" s="37">
        <v>0.17607104046296035</v>
      </c>
    </row>
    <row r="1495" spans="2:15" x14ac:dyDescent="0.2">
      <c r="B1495" s="37">
        <v>53.174285888671875</v>
      </c>
      <c r="C1495" s="37">
        <v>7.7425174713134766</v>
      </c>
      <c r="D1495" s="37">
        <v>18451.17578125</v>
      </c>
      <c r="E1495" s="37">
        <v>140.9</v>
      </c>
      <c r="F1495" s="37">
        <v>376525.07688539423</v>
      </c>
      <c r="G1495" s="37">
        <v>28.174285888671875</v>
      </c>
      <c r="H1495" s="37">
        <v>0.17759366215474257</v>
      </c>
      <c r="I1495" s="37">
        <v>53.174285888671875</v>
      </c>
      <c r="J1495" s="37">
        <v>7.7425174713134766</v>
      </c>
      <c r="K1495" s="37">
        <v>18451.17578125</v>
      </c>
      <c r="L1495" s="37">
        <v>140.9</v>
      </c>
      <c r="M1495" s="37">
        <v>376510.02269796864</v>
      </c>
      <c r="N1495" s="37">
        <v>28.174285888671875</v>
      </c>
      <c r="O1495" s="37">
        <v>0.17759366221968367</v>
      </c>
    </row>
    <row r="1496" spans="2:15" x14ac:dyDescent="0.2">
      <c r="B1496" s="37">
        <v>53.194286346435547</v>
      </c>
      <c r="C1496" s="37">
        <v>7.7617430686950684</v>
      </c>
      <c r="D1496" s="37">
        <v>18568.13671875</v>
      </c>
      <c r="E1496" s="37">
        <v>141</v>
      </c>
      <c r="F1496" s="37">
        <v>378878.26867928816</v>
      </c>
      <c r="G1496" s="37">
        <v>28.194286346435547</v>
      </c>
      <c r="H1496" s="37">
        <v>0.17870370310452635</v>
      </c>
      <c r="I1496" s="37">
        <v>53.194286346435547</v>
      </c>
      <c r="J1496" s="37">
        <v>7.7617430686950684</v>
      </c>
      <c r="K1496" s="37">
        <v>18568.13671875</v>
      </c>
      <c r="L1496" s="37">
        <v>141</v>
      </c>
      <c r="M1496" s="37">
        <v>378862.93446182099</v>
      </c>
      <c r="N1496" s="37">
        <v>28.194286346435547</v>
      </c>
      <c r="O1496" s="37">
        <v>0.17870370316987674</v>
      </c>
    </row>
    <row r="1497" spans="2:15" x14ac:dyDescent="0.2">
      <c r="B1497" s="37">
        <v>53.214286804199219</v>
      </c>
      <c r="C1497" s="37">
        <v>7.7813940048217773</v>
      </c>
      <c r="D1497" s="37">
        <v>18630.099609375</v>
      </c>
      <c r="E1497" s="37">
        <v>141.1</v>
      </c>
      <c r="F1497" s="37">
        <v>380124.9214167177</v>
      </c>
      <c r="G1497" s="37">
        <v>28.214284896850586</v>
      </c>
      <c r="H1497" s="37">
        <v>0.17929179373712301</v>
      </c>
      <c r="I1497" s="37">
        <v>53.214286804199219</v>
      </c>
      <c r="J1497" s="37">
        <v>7.7813940048217773</v>
      </c>
      <c r="K1497" s="37">
        <v>18630.099609375</v>
      </c>
      <c r="L1497" s="37">
        <v>141.1</v>
      </c>
      <c r="M1497" s="37">
        <v>380109.43883589364</v>
      </c>
      <c r="N1497" s="37">
        <v>28.214284896850586</v>
      </c>
      <c r="O1497" s="37">
        <v>0.17929179380269028</v>
      </c>
    </row>
    <row r="1498" spans="2:15" x14ac:dyDescent="0.2">
      <c r="B1498" s="37">
        <v>53.234287261962891</v>
      </c>
      <c r="C1498" s="37">
        <v>7.8013777732849121</v>
      </c>
      <c r="D1498" s="37">
        <v>18648.990234375</v>
      </c>
      <c r="E1498" s="37">
        <v>141.20000000000002</v>
      </c>
      <c r="F1498" s="37">
        <v>380451.50704692816</v>
      </c>
      <c r="G1498" s="37">
        <v>28.234285354614258</v>
      </c>
      <c r="H1498" s="37">
        <v>0.17944589018151919</v>
      </c>
      <c r="I1498" s="37">
        <v>53.234287261962891</v>
      </c>
      <c r="J1498" s="37">
        <v>7.8013777732849121</v>
      </c>
      <c r="K1498" s="37">
        <v>18648.990234375</v>
      </c>
      <c r="L1498" s="37">
        <v>141.20000000000002</v>
      </c>
      <c r="M1498" s="37">
        <v>380435.98558190383</v>
      </c>
      <c r="N1498" s="37">
        <v>28.234285354614258</v>
      </c>
      <c r="O1498" s="37">
        <v>0.17944589024715255</v>
      </c>
    </row>
    <row r="1499" spans="2:15" x14ac:dyDescent="0.2">
      <c r="B1499" s="37">
        <v>53.254283905029297</v>
      </c>
      <c r="C1499" s="37">
        <v>7.8214612007141113</v>
      </c>
      <c r="D1499" s="37">
        <v>18654.921875</v>
      </c>
      <c r="E1499" s="37">
        <v>141.30000000000001</v>
      </c>
      <c r="F1499" s="37">
        <v>380463.84685867239</v>
      </c>
      <c r="G1499" s="37">
        <v>28.25428581237793</v>
      </c>
      <c r="H1499" s="37">
        <v>0.17945175904942451</v>
      </c>
      <c r="I1499" s="37">
        <v>53.254283905029297</v>
      </c>
      <c r="J1499" s="37">
        <v>7.8214612007141113</v>
      </c>
      <c r="K1499" s="37">
        <v>18654.921875</v>
      </c>
      <c r="L1499" s="37">
        <v>141.30000000000001</v>
      </c>
      <c r="M1499" s="37">
        <v>380448.323901136</v>
      </c>
      <c r="N1499" s="37">
        <v>28.25428581237793</v>
      </c>
      <c r="O1499" s="37">
        <v>0.17945175911507869</v>
      </c>
    </row>
    <row r="1500" spans="2:15" x14ac:dyDescent="0.2">
      <c r="B1500" s="37">
        <v>53.274284362792969</v>
      </c>
      <c r="C1500" s="37">
        <v>7.841372013092041</v>
      </c>
      <c r="D1500" s="37">
        <v>18683.197265625</v>
      </c>
      <c r="E1500" s="37">
        <v>141.4</v>
      </c>
      <c r="F1500" s="37">
        <v>381086.24266220379</v>
      </c>
      <c r="G1500" s="37">
        <v>28.274286270141602</v>
      </c>
      <c r="H1500" s="37">
        <v>0.17974538890295025</v>
      </c>
      <c r="I1500" s="37">
        <v>53.274284362792969</v>
      </c>
      <c r="J1500" s="37">
        <v>7.841372013092041</v>
      </c>
      <c r="K1500" s="37">
        <v>18683.197265625</v>
      </c>
      <c r="L1500" s="37">
        <v>141.4</v>
      </c>
      <c r="M1500" s="37">
        <v>381070.64562176936</v>
      </c>
      <c r="N1500" s="37">
        <v>28.274286270141602</v>
      </c>
      <c r="O1500" s="37">
        <v>0.17974538896870335</v>
      </c>
    </row>
    <row r="1501" spans="2:15" x14ac:dyDescent="0.2">
      <c r="B1501" s="37">
        <v>53.294284820556641</v>
      </c>
      <c r="C1501" s="37">
        <v>7.8609147071838379</v>
      </c>
      <c r="D1501" s="37">
        <v>18759.216796875</v>
      </c>
      <c r="E1501" s="37">
        <v>141.5</v>
      </c>
      <c r="F1501" s="37">
        <v>382669.21765039797</v>
      </c>
      <c r="G1501" s="37">
        <v>28.294284820556641</v>
      </c>
      <c r="H1501" s="37">
        <v>0.18049212163224668</v>
      </c>
      <c r="I1501" s="37">
        <v>53.294284820556641</v>
      </c>
      <c r="J1501" s="37">
        <v>7.8609147071838379</v>
      </c>
      <c r="K1501" s="37">
        <v>18759.216796875</v>
      </c>
      <c r="L1501" s="37">
        <v>141.5</v>
      </c>
      <c r="M1501" s="37">
        <v>382653.43222765805</v>
      </c>
      <c r="N1501" s="37">
        <v>28.294284820556641</v>
      </c>
      <c r="O1501" s="37">
        <v>0.18049212169826584</v>
      </c>
    </row>
    <row r="1502" spans="2:15" x14ac:dyDescent="0.2">
      <c r="B1502" s="37">
        <v>53.314285278320313</v>
      </c>
      <c r="C1502" s="37">
        <v>7.8800511360168457</v>
      </c>
      <c r="D1502" s="37">
        <v>18887.78515625</v>
      </c>
      <c r="E1502" s="37">
        <v>141.6</v>
      </c>
      <c r="F1502" s="37">
        <v>385148.94523140113</v>
      </c>
      <c r="G1502" s="37">
        <v>28.314285278320313</v>
      </c>
      <c r="H1502" s="37">
        <v>0.18166184983328032</v>
      </c>
      <c r="I1502" s="37">
        <v>53.314285278320313</v>
      </c>
      <c r="J1502" s="37">
        <v>7.8800511360168457</v>
      </c>
      <c r="K1502" s="37">
        <v>18887.78515625</v>
      </c>
      <c r="L1502" s="37">
        <v>141.6</v>
      </c>
      <c r="M1502" s="37">
        <v>385132.86472195527</v>
      </c>
      <c r="N1502" s="37">
        <v>28.314285278320313</v>
      </c>
      <c r="O1502" s="37">
        <v>0.18166184989974937</v>
      </c>
    </row>
    <row r="1503" spans="2:15" x14ac:dyDescent="0.2">
      <c r="B1503" s="37">
        <v>53.334285736083984</v>
      </c>
      <c r="C1503" s="37">
        <v>7.8989167213439941</v>
      </c>
      <c r="D1503" s="37">
        <v>19051.37890625</v>
      </c>
      <c r="E1503" s="37">
        <v>141.70000000000002</v>
      </c>
      <c r="F1503" s="37">
        <v>388386.85705494269</v>
      </c>
      <c r="G1503" s="37">
        <v>28.334285736083984</v>
      </c>
      <c r="H1503" s="37">
        <v>0.18318921047275896</v>
      </c>
      <c r="I1503" s="37">
        <v>53.334285736083984</v>
      </c>
      <c r="J1503" s="37">
        <v>7.8989167213439941</v>
      </c>
      <c r="K1503" s="37">
        <v>19051.37890625</v>
      </c>
      <c r="L1503" s="37">
        <v>141.70000000000002</v>
      </c>
      <c r="M1503" s="37">
        <v>388370.39124276757</v>
      </c>
      <c r="N1503" s="37">
        <v>28.334285736083984</v>
      </c>
      <c r="O1503" s="37">
        <v>0.18318921053980056</v>
      </c>
    </row>
    <row r="1504" spans="2:15" x14ac:dyDescent="0.2">
      <c r="B1504" s="37">
        <v>53.354286193847656</v>
      </c>
      <c r="C1504" s="37">
        <v>7.9177570343017578</v>
      </c>
      <c r="D1504" s="37">
        <v>19217.958984375</v>
      </c>
      <c r="E1504" s="37">
        <v>141.80000000000001</v>
      </c>
      <c r="F1504" s="37">
        <v>391738.35291297693</v>
      </c>
      <c r="G1504" s="37">
        <v>28.354286193847656</v>
      </c>
      <c r="H1504" s="37">
        <v>0.18477014964210259</v>
      </c>
      <c r="I1504" s="37">
        <v>53.354286193847656</v>
      </c>
      <c r="J1504" s="37">
        <v>7.9177570343017578</v>
      </c>
      <c r="K1504" s="37">
        <v>19217.958984375</v>
      </c>
      <c r="L1504" s="37">
        <v>141.80000000000001</v>
      </c>
      <c r="M1504" s="37">
        <v>391721.48828225204</v>
      </c>
      <c r="N1504" s="37">
        <v>28.354286193847656</v>
      </c>
      <c r="O1504" s="37">
        <v>0.18477014970972716</v>
      </c>
    </row>
    <row r="1505" spans="2:15" x14ac:dyDescent="0.2">
      <c r="B1505" s="37">
        <v>53.374286651611328</v>
      </c>
      <c r="C1505" s="37">
        <v>7.9368233680725098</v>
      </c>
      <c r="D1505" s="37">
        <v>19354.77734375</v>
      </c>
      <c r="E1505" s="37">
        <v>141.9</v>
      </c>
      <c r="F1505" s="37">
        <v>394437.56322368642</v>
      </c>
      <c r="G1505" s="37">
        <v>28.374286651611328</v>
      </c>
      <c r="H1505" s="37">
        <v>0.18604340685666959</v>
      </c>
      <c r="I1505" s="37">
        <v>53.374286651611328</v>
      </c>
      <c r="J1505" s="37">
        <v>7.9368233680725098</v>
      </c>
      <c r="K1505" s="37">
        <v>19354.77734375</v>
      </c>
      <c r="L1505" s="37">
        <v>141.9</v>
      </c>
      <c r="M1505" s="37">
        <v>394420.37739011121</v>
      </c>
      <c r="N1505" s="37">
        <v>28.374286651611328</v>
      </c>
      <c r="O1505" s="37">
        <v>0.18604340692477292</v>
      </c>
    </row>
    <row r="1506" spans="2:15" x14ac:dyDescent="0.2">
      <c r="B1506" s="37">
        <v>53.394287109375</v>
      </c>
      <c r="C1506" s="37">
        <v>7.956265926361084</v>
      </c>
      <c r="D1506" s="37">
        <v>19442.220703125</v>
      </c>
      <c r="E1506" s="37">
        <v>142</v>
      </c>
      <c r="F1506" s="37">
        <v>396089.87866142968</v>
      </c>
      <c r="G1506" s="37">
        <v>28.394285202026367</v>
      </c>
      <c r="H1506" s="37">
        <v>0.18682284654464112</v>
      </c>
      <c r="I1506" s="37">
        <v>53.394287109375</v>
      </c>
      <c r="J1506" s="37">
        <v>7.956265926361084</v>
      </c>
      <c r="K1506" s="37">
        <v>19442.220703125</v>
      </c>
      <c r="L1506" s="37">
        <v>142</v>
      </c>
      <c r="M1506" s="37">
        <v>396072.49619506922</v>
      </c>
      <c r="N1506" s="37">
        <v>28.394285202026367</v>
      </c>
      <c r="O1506" s="37">
        <v>0.18682284661305051</v>
      </c>
    </row>
    <row r="1507" spans="2:15" x14ac:dyDescent="0.2">
      <c r="B1507" s="37">
        <v>53.414287567138672</v>
      </c>
      <c r="C1507" s="37">
        <v>7.976071834564209</v>
      </c>
      <c r="D1507" s="37">
        <v>19481.86328125</v>
      </c>
      <c r="E1507" s="37">
        <v>142.1</v>
      </c>
      <c r="F1507" s="37">
        <v>396833.97263886163</v>
      </c>
      <c r="G1507" s="37">
        <v>28.414285659790039</v>
      </c>
      <c r="H1507" s="37">
        <v>0.18717388139887917</v>
      </c>
      <c r="I1507" s="37">
        <v>53.414287567138672</v>
      </c>
      <c r="J1507" s="37">
        <v>7.976071834564209</v>
      </c>
      <c r="K1507" s="37">
        <v>19481.86328125</v>
      </c>
      <c r="L1507" s="37">
        <v>142.1</v>
      </c>
      <c r="M1507" s="37">
        <v>396816.50160869159</v>
      </c>
      <c r="N1507" s="37">
        <v>28.414285659790039</v>
      </c>
      <c r="O1507" s="37">
        <v>0.18717388146742733</v>
      </c>
    </row>
    <row r="1508" spans="2:15" x14ac:dyDescent="0.2">
      <c r="B1508" s="37">
        <v>53.434284210205078</v>
      </c>
      <c r="C1508" s="37">
        <v>7.9960732460021973</v>
      </c>
      <c r="D1508" s="37">
        <v>19495.498046875</v>
      </c>
      <c r="E1508" s="37">
        <v>142.20000000000002</v>
      </c>
      <c r="F1508" s="37">
        <v>397054.80694117106</v>
      </c>
      <c r="G1508" s="37">
        <v>28.434286117553711</v>
      </c>
      <c r="H1508" s="37">
        <v>0.18727809582789384</v>
      </c>
      <c r="I1508" s="37">
        <v>53.434284210205078</v>
      </c>
      <c r="J1508" s="37">
        <v>7.9960732460021973</v>
      </c>
      <c r="K1508" s="37">
        <v>19495.498046875</v>
      </c>
      <c r="L1508" s="37">
        <v>142.20000000000002</v>
      </c>
      <c r="M1508" s="37">
        <v>397037.30960994732</v>
      </c>
      <c r="N1508" s="37">
        <v>28.434286117553711</v>
      </c>
      <c r="O1508" s="37">
        <v>0.18727809589648967</v>
      </c>
    </row>
    <row r="1509" spans="2:15" x14ac:dyDescent="0.2">
      <c r="B1509" s="37">
        <v>53.45428466796875</v>
      </c>
      <c r="C1509" s="37">
        <v>8.0160207748413086</v>
      </c>
      <c r="D1509" s="37">
        <v>19515.66796875</v>
      </c>
      <c r="E1509" s="37">
        <v>142.30000000000001</v>
      </c>
      <c r="F1509" s="37">
        <v>397407.12409582926</v>
      </c>
      <c r="G1509" s="37">
        <v>28.454286575317383</v>
      </c>
      <c r="H1509" s="37">
        <v>0.18744433069595848</v>
      </c>
      <c r="I1509" s="37">
        <v>53.45428466796875</v>
      </c>
      <c r="J1509" s="37">
        <v>8.0160207748413086</v>
      </c>
      <c r="K1509" s="37">
        <v>19515.66796875</v>
      </c>
      <c r="L1509" s="37">
        <v>142.30000000000001</v>
      </c>
      <c r="M1509" s="37">
        <v>397389.58481829328</v>
      </c>
      <c r="N1509" s="37">
        <v>28.454286575317383</v>
      </c>
      <c r="O1509" s="37">
        <v>0.18744433076462491</v>
      </c>
    </row>
    <row r="1510" spans="2:15" x14ac:dyDescent="0.2">
      <c r="B1510" s="37">
        <v>53.474285125732422</v>
      </c>
      <c r="C1510" s="37">
        <v>8.0356884002685547</v>
      </c>
      <c r="D1510" s="37">
        <v>19571.828125</v>
      </c>
      <c r="E1510" s="37">
        <v>142.4</v>
      </c>
      <c r="F1510" s="37">
        <v>398430.05016216106</v>
      </c>
      <c r="G1510" s="37">
        <v>28.474285125732422</v>
      </c>
      <c r="H1510" s="37">
        <v>0.18792688914627861</v>
      </c>
      <c r="I1510" s="37">
        <v>53.474285125732422</v>
      </c>
      <c r="J1510" s="37">
        <v>8.0356884002685547</v>
      </c>
      <c r="K1510" s="37">
        <v>19571.828125</v>
      </c>
      <c r="L1510" s="37">
        <v>142.4</v>
      </c>
      <c r="M1510" s="37">
        <v>398412.38914287486</v>
      </c>
      <c r="N1510" s="37">
        <v>28.474285125732422</v>
      </c>
      <c r="O1510" s="37">
        <v>0.18792688921514161</v>
      </c>
    </row>
    <row r="1511" spans="2:15" x14ac:dyDescent="0.2">
      <c r="B1511" s="37">
        <v>53.494285583496094</v>
      </c>
      <c r="C1511" s="37">
        <v>8.0549707412719727</v>
      </c>
      <c r="D1511" s="37">
        <v>19677.8515625</v>
      </c>
      <c r="E1511" s="37">
        <v>142.5</v>
      </c>
      <c r="F1511" s="37">
        <v>400563.18752052548</v>
      </c>
      <c r="G1511" s="37">
        <v>28.494285583496094</v>
      </c>
      <c r="H1511" s="37">
        <v>0.18893313195220535</v>
      </c>
      <c r="I1511" s="37">
        <v>53.494285583496094</v>
      </c>
      <c r="J1511" s="37">
        <v>8.0549707412719727</v>
      </c>
      <c r="K1511" s="37">
        <v>19677.8515625</v>
      </c>
      <c r="L1511" s="37">
        <v>142.5</v>
      </c>
      <c r="M1511" s="37">
        <v>400545.27265515178</v>
      </c>
      <c r="N1511" s="37">
        <v>28.494285583496094</v>
      </c>
      <c r="O1511" s="37">
        <v>0.18893313202143933</v>
      </c>
    </row>
    <row r="1512" spans="2:15" x14ac:dyDescent="0.2">
      <c r="B1512" s="37">
        <v>53.514286041259766</v>
      </c>
      <c r="C1512" s="37">
        <v>8.0739269256591797</v>
      </c>
      <c r="D1512" s="37">
        <v>19826.365234375</v>
      </c>
      <c r="E1512" s="37">
        <v>142.6</v>
      </c>
      <c r="F1512" s="37">
        <v>403497.71320520702</v>
      </c>
      <c r="G1512" s="37">
        <v>28.514286041259766</v>
      </c>
      <c r="H1512" s="37">
        <v>0.19031738535728707</v>
      </c>
      <c r="I1512" s="37">
        <v>53.514286041259766</v>
      </c>
      <c r="J1512" s="37">
        <v>8.0739269256591797</v>
      </c>
      <c r="K1512" s="37">
        <v>19826.365234375</v>
      </c>
      <c r="L1512" s="37">
        <v>142.6</v>
      </c>
      <c r="M1512" s="37">
        <v>403479.44913731108</v>
      </c>
      <c r="N1512" s="37">
        <v>28.514286041259766</v>
      </c>
      <c r="O1512" s="37">
        <v>0.19031738542704082</v>
      </c>
    </row>
    <row r="1513" spans="2:15" x14ac:dyDescent="0.2">
      <c r="B1513" s="37">
        <v>53.534286499023438</v>
      </c>
      <c r="C1513" s="37">
        <v>8.0927515029907227</v>
      </c>
      <c r="D1513" s="37">
        <v>19992.125</v>
      </c>
      <c r="E1513" s="37">
        <v>142.70000000000002</v>
      </c>
      <c r="F1513" s="37">
        <v>406779.21306855604</v>
      </c>
      <c r="G1513" s="37">
        <v>28.534286499023438</v>
      </c>
      <c r="H1513" s="37">
        <v>0.19186530792724432</v>
      </c>
      <c r="I1513" s="37">
        <v>53.534286499023438</v>
      </c>
      <c r="J1513" s="37">
        <v>8.0927515029907227</v>
      </c>
      <c r="K1513" s="37">
        <v>19992.125</v>
      </c>
      <c r="L1513" s="37">
        <v>142.70000000000002</v>
      </c>
      <c r="M1513" s="37">
        <v>406760.5585108503</v>
      </c>
      <c r="N1513" s="37">
        <v>28.534286499023438</v>
      </c>
      <c r="O1513" s="37">
        <v>0.19186530799757814</v>
      </c>
    </row>
    <row r="1514" spans="2:15" x14ac:dyDescent="0.2">
      <c r="B1514" s="37">
        <v>53.554286956787109</v>
      </c>
      <c r="C1514" s="37">
        <v>8.1116924285888672</v>
      </c>
      <c r="D1514" s="37">
        <v>20142.955078125</v>
      </c>
      <c r="E1514" s="37">
        <v>142.80000000000001</v>
      </c>
      <c r="F1514" s="37">
        <v>409813.83538581</v>
      </c>
      <c r="G1514" s="37">
        <v>28.554285049438477</v>
      </c>
      <c r="H1514" s="37">
        <v>0.19329677812603277</v>
      </c>
      <c r="I1514" s="37">
        <v>53.554286956787109</v>
      </c>
      <c r="J1514" s="37">
        <v>8.1116924285888672</v>
      </c>
      <c r="K1514" s="37">
        <v>20142.955078125</v>
      </c>
      <c r="L1514" s="37">
        <v>142.80000000000001</v>
      </c>
      <c r="M1514" s="37">
        <v>409794.81971453805</v>
      </c>
      <c r="N1514" s="37">
        <v>28.554285049438477</v>
      </c>
      <c r="O1514" s="37">
        <v>0.19329677819689442</v>
      </c>
    </row>
    <row r="1515" spans="2:15" x14ac:dyDescent="0.2">
      <c r="B1515" s="37">
        <v>53.574287414550781</v>
      </c>
      <c r="C1515" s="37">
        <v>8.1309471130371094</v>
      </c>
      <c r="D1515" s="37">
        <v>20253.515625</v>
      </c>
      <c r="E1515" s="37">
        <v>142.9</v>
      </c>
      <c r="F1515" s="37">
        <v>411984.76919451437</v>
      </c>
      <c r="G1515" s="37">
        <v>28.574285507202148</v>
      </c>
      <c r="H1515" s="37">
        <v>0.19432084866360774</v>
      </c>
      <c r="I1515" s="37">
        <v>53.574287414550781</v>
      </c>
      <c r="J1515" s="37">
        <v>8.1309471130371094</v>
      </c>
      <c r="K1515" s="37">
        <v>20253.515625</v>
      </c>
      <c r="L1515" s="37">
        <v>142.9</v>
      </c>
      <c r="M1515" s="37">
        <v>411965.49518004415</v>
      </c>
      <c r="N1515" s="37">
        <v>28.574285507202148</v>
      </c>
      <c r="O1515" s="37">
        <v>0.19432084873485631</v>
      </c>
    </row>
    <row r="1516" spans="2:15" x14ac:dyDescent="0.2">
      <c r="B1516" s="37">
        <v>53.594284057617188</v>
      </c>
      <c r="C1516" s="37">
        <v>8.15057373046875</v>
      </c>
      <c r="D1516" s="37">
        <v>20315.96484375</v>
      </c>
      <c r="E1516" s="37">
        <v>143</v>
      </c>
      <c r="F1516" s="37">
        <v>413241.2170859584</v>
      </c>
      <c r="G1516" s="37">
        <v>28.59428596496582</v>
      </c>
      <c r="H1516" s="37">
        <v>0.19491355922780756</v>
      </c>
      <c r="I1516" s="37">
        <v>53.594284057617188</v>
      </c>
      <c r="J1516" s="37">
        <v>8.15057373046875</v>
      </c>
      <c r="K1516" s="37">
        <v>20315.96484375</v>
      </c>
      <c r="L1516" s="37">
        <v>143</v>
      </c>
      <c r="M1516" s="37">
        <v>413221.79354274314</v>
      </c>
      <c r="N1516" s="37">
        <v>28.59428596496582</v>
      </c>
      <c r="O1516" s="37">
        <v>0.19491355929927465</v>
      </c>
    </row>
    <row r="1517" spans="2:15" x14ac:dyDescent="0.2">
      <c r="B1517" s="37">
        <v>53.614284515380859</v>
      </c>
      <c r="C1517" s="37">
        <v>8.1704769134521484</v>
      </c>
      <c r="D1517" s="37">
        <v>20343</v>
      </c>
      <c r="E1517" s="37">
        <v>143.1</v>
      </c>
      <c r="F1517" s="37">
        <v>413731.66161394166</v>
      </c>
      <c r="G1517" s="37">
        <v>28.614286422729492</v>
      </c>
      <c r="H1517" s="37">
        <v>0.19514494787398348</v>
      </c>
      <c r="I1517" s="37">
        <v>53.614284515380859</v>
      </c>
      <c r="J1517" s="37">
        <v>8.1704769134521484</v>
      </c>
      <c r="K1517" s="37">
        <v>20343</v>
      </c>
      <c r="L1517" s="37">
        <v>143.1</v>
      </c>
      <c r="M1517" s="37">
        <v>413712.17968882137</v>
      </c>
      <c r="N1517" s="37">
        <v>28.614286422729492</v>
      </c>
      <c r="O1517" s="37">
        <v>0.19514494794554529</v>
      </c>
    </row>
    <row r="1518" spans="2:15" x14ac:dyDescent="0.2">
      <c r="B1518" s="37">
        <v>53.634284973144531</v>
      </c>
      <c r="C1518" s="37">
        <v>8.1904439926147461</v>
      </c>
      <c r="D1518" s="37">
        <v>20362.16796875</v>
      </c>
      <c r="E1518" s="37">
        <v>143.20000000000002</v>
      </c>
      <c r="F1518" s="37">
        <v>414010.34320611024</v>
      </c>
      <c r="G1518" s="37">
        <v>28.634284973144531</v>
      </c>
      <c r="H1518" s="37">
        <v>0.19527644884550097</v>
      </c>
      <c r="I1518" s="37">
        <v>53.634284973144531</v>
      </c>
      <c r="J1518" s="37">
        <v>8.1904439926147461</v>
      </c>
      <c r="K1518" s="37">
        <v>20362.16796875</v>
      </c>
      <c r="L1518" s="37">
        <v>143.20000000000002</v>
      </c>
      <c r="M1518" s="37">
        <v>413990.82809666829</v>
      </c>
      <c r="N1518" s="37">
        <v>28.634284973144531</v>
      </c>
      <c r="O1518" s="37">
        <v>0.19527644891712984</v>
      </c>
    </row>
    <row r="1519" spans="2:15" x14ac:dyDescent="0.2">
      <c r="B1519" s="37">
        <v>53.654285430908203</v>
      </c>
      <c r="C1519" s="37">
        <v>8.2102422714233398</v>
      </c>
      <c r="D1519" s="37">
        <v>20403.98046875</v>
      </c>
      <c r="E1519" s="37">
        <v>143.30000000000001</v>
      </c>
      <c r="F1519" s="37">
        <v>414958.57399144862</v>
      </c>
      <c r="G1519" s="37">
        <v>28.654285430908203</v>
      </c>
      <c r="H1519" s="37">
        <v>0.19572377504421248</v>
      </c>
      <c r="I1519" s="37">
        <v>53.654285430908203</v>
      </c>
      <c r="J1519" s="37">
        <v>8.2102422714233398</v>
      </c>
      <c r="K1519" s="37">
        <v>20403.98046875</v>
      </c>
      <c r="L1519" s="37">
        <v>143.30000000000001</v>
      </c>
      <c r="M1519" s="37">
        <v>414938.94602767128</v>
      </c>
      <c r="N1519" s="37">
        <v>28.654285430908203</v>
      </c>
      <c r="O1519" s="37">
        <v>0.19572377511598762</v>
      </c>
    </row>
    <row r="1520" spans="2:15" x14ac:dyDescent="0.2">
      <c r="B1520" s="37">
        <v>53.674285888671875</v>
      </c>
      <c r="C1520" s="37">
        <v>8.2297153472900391</v>
      </c>
      <c r="D1520" s="37">
        <v>20489.001953125</v>
      </c>
      <c r="E1520" s="37">
        <v>143.4</v>
      </c>
      <c r="F1520" s="37">
        <v>416562.20279435941</v>
      </c>
      <c r="G1520" s="37">
        <v>28.674285888671875</v>
      </c>
      <c r="H1520" s="37">
        <v>0.19648024912303744</v>
      </c>
      <c r="I1520" s="37">
        <v>53.674285888671875</v>
      </c>
      <c r="J1520" s="37">
        <v>8.2297153472900391</v>
      </c>
      <c r="K1520" s="37">
        <v>20489.001953125</v>
      </c>
      <c r="L1520" s="37">
        <v>143.4</v>
      </c>
      <c r="M1520" s="37">
        <v>416542.38399110996</v>
      </c>
      <c r="N1520" s="37">
        <v>28.674285888671875</v>
      </c>
      <c r="O1520" s="37">
        <v>0.19648024919511017</v>
      </c>
    </row>
    <row r="1521" spans="2:15" x14ac:dyDescent="0.2">
      <c r="B1521" s="37">
        <v>53.694286346435547</v>
      </c>
      <c r="C1521" s="37">
        <v>8.2488470077514648</v>
      </c>
      <c r="D1521" s="37">
        <v>20619.296875</v>
      </c>
      <c r="E1521" s="37">
        <v>143.5</v>
      </c>
      <c r="F1521" s="37">
        <v>419237.16466813814</v>
      </c>
      <c r="G1521" s="37">
        <v>28.694286346435547</v>
      </c>
      <c r="H1521" s="37">
        <v>0.19774206898126068</v>
      </c>
      <c r="I1521" s="37">
        <v>53.694286346435547</v>
      </c>
      <c r="J1521" s="37">
        <v>8.2488470077514648</v>
      </c>
      <c r="K1521" s="37">
        <v>20619.296875</v>
      </c>
      <c r="L1521" s="37">
        <v>143.5</v>
      </c>
      <c r="M1521" s="37">
        <v>419217.02754710132</v>
      </c>
      <c r="N1521" s="37">
        <v>28.694286346435547</v>
      </c>
      <c r="O1521" s="37">
        <v>0.19774206905378935</v>
      </c>
    </row>
    <row r="1522" spans="2:15" x14ac:dyDescent="0.2">
      <c r="B1522" s="37">
        <v>53.714286804199219</v>
      </c>
      <c r="C1522" s="37">
        <v>8.2677698135375977</v>
      </c>
      <c r="D1522" s="37">
        <v>20777.798828125</v>
      </c>
      <c r="E1522" s="37">
        <v>143.6</v>
      </c>
      <c r="F1522" s="37">
        <v>422426.1548164913</v>
      </c>
      <c r="G1522" s="37">
        <v>28.714284896850586</v>
      </c>
      <c r="H1522" s="37">
        <v>0.19924635339478455</v>
      </c>
      <c r="I1522" s="37">
        <v>53.714286804199219</v>
      </c>
      <c r="J1522" s="37">
        <v>8.2677698135375977</v>
      </c>
      <c r="K1522" s="37">
        <v>20777.798828125</v>
      </c>
      <c r="L1522" s="37">
        <v>143.6</v>
      </c>
      <c r="M1522" s="37">
        <v>422405.63821389113</v>
      </c>
      <c r="N1522" s="37">
        <v>28.714284896850586</v>
      </c>
      <c r="O1522" s="37">
        <v>0.19924635346786787</v>
      </c>
    </row>
    <row r="1523" spans="2:15" x14ac:dyDescent="0.2">
      <c r="B1523" s="37">
        <v>53.734287261962891</v>
      </c>
      <c r="C1523" s="37">
        <v>8.2867059707641602</v>
      </c>
      <c r="D1523" s="37">
        <v>20935.7734375</v>
      </c>
      <c r="E1523" s="37">
        <v>143.70000000000002</v>
      </c>
      <c r="F1523" s="37">
        <v>425604.53268075828</v>
      </c>
      <c r="G1523" s="37">
        <v>28.734285354614258</v>
      </c>
      <c r="H1523" s="37">
        <v>0.20074563344364468</v>
      </c>
      <c r="I1523" s="37">
        <v>53.734287261962891</v>
      </c>
      <c r="J1523" s="37">
        <v>8.2867059707641602</v>
      </c>
      <c r="K1523" s="37">
        <v>20935.7734375</v>
      </c>
      <c r="L1523" s="37">
        <v>143.70000000000002</v>
      </c>
      <c r="M1523" s="37">
        <v>425583.63785884279</v>
      </c>
      <c r="N1523" s="37">
        <v>28.734285354614258</v>
      </c>
      <c r="O1523" s="37">
        <v>0.20074563351728086</v>
      </c>
    </row>
    <row r="1524" spans="2:15" x14ac:dyDescent="0.2">
      <c r="B1524" s="37">
        <v>53.754283905029297</v>
      </c>
      <c r="C1524" s="37">
        <v>8.3058700561523437</v>
      </c>
      <c r="D1524" s="37">
        <v>21065.12109375</v>
      </c>
      <c r="E1524" s="37">
        <v>143.80000000000001</v>
      </c>
      <c r="F1524" s="37">
        <v>428206.94085136557</v>
      </c>
      <c r="G1524" s="37">
        <v>28.75428581237793</v>
      </c>
      <c r="H1524" s="37">
        <v>0.20197323009211415</v>
      </c>
      <c r="I1524" s="37">
        <v>53.754283905029297</v>
      </c>
      <c r="J1524" s="37">
        <v>8.3058700561523437</v>
      </c>
      <c r="K1524" s="37">
        <v>21065.12109375</v>
      </c>
      <c r="L1524" s="37">
        <v>143.80000000000001</v>
      </c>
      <c r="M1524" s="37">
        <v>428185.73634478438</v>
      </c>
      <c r="N1524" s="37">
        <v>28.75428581237793</v>
      </c>
      <c r="O1524" s="37">
        <v>0.20197323016620297</v>
      </c>
    </row>
    <row r="1525" spans="2:15" x14ac:dyDescent="0.2">
      <c r="B1525" s="37">
        <v>53.774284362792969</v>
      </c>
      <c r="C1525" s="37">
        <v>8.3253812789916992</v>
      </c>
      <c r="D1525" s="37">
        <v>21150.291015625</v>
      </c>
      <c r="E1525" s="37">
        <v>143.9</v>
      </c>
      <c r="F1525" s="37">
        <v>429920.52225890022</v>
      </c>
      <c r="G1525" s="37">
        <v>28.774286270141602</v>
      </c>
      <c r="H1525" s="37">
        <v>0.20278156929211147</v>
      </c>
      <c r="I1525" s="37">
        <v>53.774284362792969</v>
      </c>
      <c r="J1525" s="37">
        <v>8.3253812789916992</v>
      </c>
      <c r="K1525" s="37">
        <v>21150.291015625</v>
      </c>
      <c r="L1525" s="37">
        <v>143.9</v>
      </c>
      <c r="M1525" s="37">
        <v>429899.11642978858</v>
      </c>
      <c r="N1525" s="37">
        <v>28.774286270141602</v>
      </c>
      <c r="O1525" s="37">
        <v>0.20278157059325255</v>
      </c>
    </row>
    <row r="1526" spans="2:15" x14ac:dyDescent="0.2">
      <c r="B1526" s="37">
        <v>53.794284820556641</v>
      </c>
      <c r="C1526" s="37">
        <v>8.3452110290527344</v>
      </c>
      <c r="D1526" s="37">
        <v>21194.716796875</v>
      </c>
      <c r="E1526" s="37">
        <v>144</v>
      </c>
      <c r="F1526" s="37">
        <v>430760.87218146393</v>
      </c>
      <c r="G1526" s="37">
        <v>28.794284820556641</v>
      </c>
      <c r="H1526" s="37">
        <v>0.20317800750618903</v>
      </c>
      <c r="I1526" s="37">
        <v>53.794284820556641</v>
      </c>
      <c r="J1526" s="37">
        <v>8.3452110290527344</v>
      </c>
      <c r="K1526" s="37">
        <v>21194.716796875</v>
      </c>
      <c r="L1526" s="37">
        <v>144</v>
      </c>
      <c r="M1526" s="37">
        <v>430739.36636298022</v>
      </c>
      <c r="N1526" s="37">
        <v>28.794284820556641</v>
      </c>
      <c r="O1526" s="37">
        <v>0.20317800882061221</v>
      </c>
    </row>
    <row r="1527" spans="2:15" x14ac:dyDescent="0.2">
      <c r="B1527" s="37">
        <v>53.814285278320313</v>
      </c>
      <c r="C1527" s="37">
        <v>8.365199089050293</v>
      </c>
      <c r="D1527" s="37">
        <v>21219.103515625</v>
      </c>
      <c r="E1527" s="37">
        <v>144.1</v>
      </c>
      <c r="F1527" s="37">
        <v>431305.01641316921</v>
      </c>
      <c r="G1527" s="37">
        <v>28.814285278320313</v>
      </c>
      <c r="H1527" s="37">
        <v>0.20343472692977826</v>
      </c>
      <c r="I1527" s="37">
        <v>53.814285278320313</v>
      </c>
      <c r="J1527" s="37">
        <v>8.365199089050293</v>
      </c>
      <c r="K1527" s="37">
        <v>21219.103515625</v>
      </c>
      <c r="L1527" s="37">
        <v>144.1</v>
      </c>
      <c r="M1527" s="37">
        <v>431283.44319431914</v>
      </c>
      <c r="N1527" s="37">
        <v>28.814285278320313</v>
      </c>
      <c r="O1527" s="37">
        <v>0.2034347270044059</v>
      </c>
    </row>
    <row r="1528" spans="2:15" x14ac:dyDescent="0.2">
      <c r="B1528" s="37">
        <v>53.834285736083984</v>
      </c>
      <c r="C1528" s="37">
        <v>8.3851222991943359</v>
      </c>
      <c r="D1528" s="37">
        <v>21252.408203125</v>
      </c>
      <c r="E1528" s="37">
        <v>144.20000000000002</v>
      </c>
      <c r="F1528" s="37">
        <v>431975.10482039506</v>
      </c>
      <c r="G1528" s="37">
        <v>28.834285736083984</v>
      </c>
      <c r="H1528" s="37">
        <v>0.20375085358247491</v>
      </c>
      <c r="I1528" s="37">
        <v>53.834285736083984</v>
      </c>
      <c r="J1528" s="37">
        <v>8.3851222991943359</v>
      </c>
      <c r="K1528" s="37">
        <v>21252.408203125</v>
      </c>
      <c r="L1528" s="37">
        <v>144.20000000000002</v>
      </c>
      <c r="M1528" s="37">
        <v>431953.45184359973</v>
      </c>
      <c r="N1528" s="37">
        <v>28.834285736083984</v>
      </c>
      <c r="O1528" s="37">
        <v>0.20375085365721915</v>
      </c>
    </row>
    <row r="1529" spans="2:15" x14ac:dyDescent="0.2">
      <c r="B1529" s="37">
        <v>53.854286193847656</v>
      </c>
      <c r="C1529" s="37">
        <v>8.4047889709472656</v>
      </c>
      <c r="D1529" s="37">
        <v>21319.43359375</v>
      </c>
      <c r="E1529" s="37">
        <v>144.30000000000001</v>
      </c>
      <c r="F1529" s="37">
        <v>433323.63533991209</v>
      </c>
      <c r="G1529" s="37">
        <v>28.854286193847656</v>
      </c>
      <c r="H1529" s="37">
        <v>0.20438699890579748</v>
      </c>
      <c r="I1529" s="37">
        <v>53.854286193847656</v>
      </c>
      <c r="J1529" s="37">
        <v>8.4047889709472656</v>
      </c>
      <c r="K1529" s="37">
        <v>21319.43359375</v>
      </c>
      <c r="L1529" s="37">
        <v>144.30000000000001</v>
      </c>
      <c r="M1529" s="37">
        <v>433301.82187757158</v>
      </c>
      <c r="N1529" s="37">
        <v>28.854286193847656</v>
      </c>
      <c r="O1529" s="37">
        <v>0.20438699898077634</v>
      </c>
    </row>
    <row r="1530" spans="2:15" x14ac:dyDescent="0.2">
      <c r="B1530" s="37">
        <v>53.874286651611328</v>
      </c>
      <c r="C1530" s="37">
        <v>8.4241209030151367</v>
      </c>
      <c r="D1530" s="37">
        <v>21430.40625</v>
      </c>
      <c r="E1530" s="37">
        <v>144.4</v>
      </c>
      <c r="F1530" s="37">
        <v>435556.35779034562</v>
      </c>
      <c r="G1530" s="37">
        <v>28.874286651611328</v>
      </c>
      <c r="H1530" s="37">
        <v>0.2054402159442891</v>
      </c>
      <c r="I1530" s="37">
        <v>53.874286651611328</v>
      </c>
      <c r="J1530" s="37">
        <v>8.4241209030151367</v>
      </c>
      <c r="K1530" s="37">
        <v>21430.40625</v>
      </c>
      <c r="L1530" s="37">
        <v>144.4</v>
      </c>
      <c r="M1530" s="37">
        <v>435534.27863218164</v>
      </c>
      <c r="N1530" s="37">
        <v>28.874286651611328</v>
      </c>
      <c r="O1530" s="37">
        <v>0.20544021601965637</v>
      </c>
    </row>
    <row r="1531" spans="2:15" x14ac:dyDescent="0.2">
      <c r="B1531" s="37">
        <v>53.894287109375</v>
      </c>
      <c r="C1531" s="37">
        <v>8.4431829452514648</v>
      </c>
      <c r="D1531" s="37">
        <v>21576.86328125</v>
      </c>
      <c r="E1531" s="37">
        <v>144.5</v>
      </c>
      <c r="F1531" s="37">
        <v>438556.48996910127</v>
      </c>
      <c r="G1531" s="37">
        <v>28.894285202026367</v>
      </c>
      <c r="H1531" s="37">
        <v>0.2068554172593772</v>
      </c>
      <c r="I1531" s="37">
        <v>53.894287109375</v>
      </c>
      <c r="J1531" s="37">
        <v>8.4431829452514648</v>
      </c>
      <c r="K1531" s="37">
        <v>21576.86328125</v>
      </c>
      <c r="L1531" s="37">
        <v>144.5</v>
      </c>
      <c r="M1531" s="37">
        <v>438534.05380129296</v>
      </c>
      <c r="N1531" s="37">
        <v>28.894285202026367</v>
      </c>
      <c r="O1531" s="37">
        <v>0.20685541733525695</v>
      </c>
    </row>
    <row r="1532" spans="2:15" x14ac:dyDescent="0.2">
      <c r="B1532" s="37">
        <v>53.914287567138672</v>
      </c>
      <c r="C1532" s="37">
        <v>8.4621524810791016</v>
      </c>
      <c r="D1532" s="37">
        <v>21735.501953125</v>
      </c>
      <c r="E1532" s="37">
        <v>144.6</v>
      </c>
      <c r="F1532" s="37">
        <v>441694.74228329986</v>
      </c>
      <c r="G1532" s="37">
        <v>28.914285659790039</v>
      </c>
      <c r="H1532" s="37">
        <v>0.20833577005152901</v>
      </c>
      <c r="I1532" s="37">
        <v>53.914287567138672</v>
      </c>
      <c r="J1532" s="37">
        <v>8.4621524810791016</v>
      </c>
      <c r="K1532" s="37">
        <v>21735.501953125</v>
      </c>
      <c r="L1532" s="37">
        <v>144.6</v>
      </c>
      <c r="M1532" s="37">
        <v>441671.93267077551</v>
      </c>
      <c r="N1532" s="37">
        <v>28.914285659790039</v>
      </c>
      <c r="O1532" s="37">
        <v>0.20833577012796395</v>
      </c>
    </row>
    <row r="1533" spans="2:15" x14ac:dyDescent="0.2">
      <c r="B1533" s="37">
        <v>53.934284210205078</v>
      </c>
      <c r="C1533" s="37">
        <v>8.4812450408935547</v>
      </c>
      <c r="D1533" s="37">
        <v>21878.2421875</v>
      </c>
      <c r="E1533" s="37">
        <v>144.70000000000002</v>
      </c>
      <c r="F1533" s="37">
        <v>444566.60441643448</v>
      </c>
      <c r="G1533" s="37">
        <v>28.934286117553711</v>
      </c>
      <c r="H1533" s="37">
        <v>0.2096904661856287</v>
      </c>
      <c r="I1533" s="37">
        <v>53.934284210205078</v>
      </c>
      <c r="J1533" s="37">
        <v>8.4812450408935547</v>
      </c>
      <c r="K1533" s="37">
        <v>21878.2421875</v>
      </c>
      <c r="L1533" s="37">
        <v>144.70000000000002</v>
      </c>
      <c r="M1533" s="37">
        <v>444543.45305734238</v>
      </c>
      <c r="N1533" s="37">
        <v>28.934286117553711</v>
      </c>
      <c r="O1533" s="37">
        <v>0.2096904662625631</v>
      </c>
    </row>
    <row r="1534" spans="2:15" x14ac:dyDescent="0.2">
      <c r="B1534" s="37">
        <v>53.95428466796875</v>
      </c>
      <c r="C1534" s="37">
        <v>8.5006189346313477</v>
      </c>
      <c r="D1534" s="37">
        <v>21984.158203125</v>
      </c>
      <c r="E1534" s="37">
        <v>144.80000000000001</v>
      </c>
      <c r="F1534" s="37">
        <v>446590.62780567206</v>
      </c>
      <c r="G1534" s="37">
        <v>28.954286575317383</v>
      </c>
      <c r="H1534" s="37">
        <v>0.21064523993214085</v>
      </c>
      <c r="I1534" s="37">
        <v>53.95428466796875</v>
      </c>
      <c r="J1534" s="37">
        <v>8.5006189346313477</v>
      </c>
      <c r="K1534" s="37">
        <v>21984.158203125</v>
      </c>
      <c r="L1534" s="37">
        <v>144.80000000000001</v>
      </c>
      <c r="M1534" s="37">
        <v>446567.23558409209</v>
      </c>
      <c r="N1534" s="37">
        <v>28.954286575317383</v>
      </c>
      <c r="O1534" s="37">
        <v>0.21064524000944601</v>
      </c>
    </row>
    <row r="1535" spans="2:15" x14ac:dyDescent="0.2">
      <c r="B1535" s="37">
        <v>53.974285125732422</v>
      </c>
      <c r="C1535" s="37">
        <v>8.5203123092651367</v>
      </c>
      <c r="D1535" s="37">
        <v>22048.248046875</v>
      </c>
      <c r="E1535" s="37">
        <v>144.9</v>
      </c>
      <c r="F1535" s="37">
        <v>447987.03744049952</v>
      </c>
      <c r="G1535" s="37">
        <v>28.974285125732422</v>
      </c>
      <c r="H1535" s="37">
        <v>0.2113039708130616</v>
      </c>
      <c r="I1535" s="37">
        <v>53.974285125732422</v>
      </c>
      <c r="J1535" s="37">
        <v>8.5203123092651367</v>
      </c>
      <c r="K1535" s="37">
        <v>22048.248046875</v>
      </c>
      <c r="L1535" s="37">
        <v>144.9</v>
      </c>
      <c r="M1535" s="37">
        <v>447963.47903577547</v>
      </c>
      <c r="N1535" s="37">
        <v>28.974285125732422</v>
      </c>
      <c r="O1535" s="37">
        <v>0.21130397089059094</v>
      </c>
    </row>
    <row r="1536" spans="2:15" x14ac:dyDescent="0.2">
      <c r="B1536" s="37">
        <v>53.994285583496094</v>
      </c>
      <c r="C1536" s="37">
        <v>8.5402231216430664</v>
      </c>
      <c r="D1536" s="37">
        <v>22083.34375</v>
      </c>
      <c r="E1536" s="37">
        <v>145</v>
      </c>
      <c r="F1536" s="37">
        <v>448532.71627662115</v>
      </c>
      <c r="G1536" s="37">
        <v>28.994285583496094</v>
      </c>
      <c r="H1536" s="37">
        <v>0.21156141388572591</v>
      </c>
      <c r="I1536" s="37">
        <v>53.994285583496094</v>
      </c>
      <c r="J1536" s="37">
        <v>8.5402231216430664</v>
      </c>
      <c r="K1536" s="37">
        <v>22083.34375</v>
      </c>
      <c r="L1536" s="37">
        <v>145</v>
      </c>
      <c r="M1536" s="37">
        <v>448509.0929174943</v>
      </c>
      <c r="N1536" s="37">
        <v>28.994285583496094</v>
      </c>
      <c r="O1536" s="37">
        <v>0.21156141396337808</v>
      </c>
    </row>
    <row r="1537" spans="2:15" x14ac:dyDescent="0.2">
      <c r="B1537" s="37">
        <v>54.014286041259766</v>
      </c>
      <c r="C1537" s="37">
        <v>8.5601606369018555</v>
      </c>
      <c r="D1537" s="37">
        <v>22114.4453125</v>
      </c>
      <c r="E1537" s="37">
        <v>145.1</v>
      </c>
      <c r="F1537" s="37">
        <v>449211.94083219103</v>
      </c>
      <c r="G1537" s="37">
        <v>29.014286041259766</v>
      </c>
      <c r="H1537" s="37">
        <v>0.21188184997271425</v>
      </c>
      <c r="I1537" s="37">
        <v>54.014286041259766</v>
      </c>
      <c r="J1537" s="37">
        <v>8.5601606369018555</v>
      </c>
      <c r="K1537" s="37">
        <v>22114.4453125</v>
      </c>
      <c r="L1537" s="37">
        <v>145.1</v>
      </c>
      <c r="M1537" s="37">
        <v>449188.23662799719</v>
      </c>
      <c r="N1537" s="37">
        <v>29.014286041259766</v>
      </c>
      <c r="O1537" s="37">
        <v>0.21188185005047533</v>
      </c>
    </row>
    <row r="1538" spans="2:15" x14ac:dyDescent="0.2">
      <c r="B1538" s="37">
        <v>54.034286499023438</v>
      </c>
      <c r="C1538" s="37">
        <v>8.5799198150634766</v>
      </c>
      <c r="D1538" s="37">
        <v>22167.9609375</v>
      </c>
      <c r="E1538" s="37">
        <v>145.20000000000002</v>
      </c>
      <c r="F1538" s="37">
        <v>450235.17884631892</v>
      </c>
      <c r="G1538" s="37">
        <v>29.034286499023437</v>
      </c>
      <c r="H1538" s="37">
        <v>0.21236455640292429</v>
      </c>
      <c r="I1538" s="37">
        <v>54.034286499023438</v>
      </c>
      <c r="J1538" s="37">
        <v>8.5799198150634766</v>
      </c>
      <c r="K1538" s="37">
        <v>22167.9609375</v>
      </c>
      <c r="L1538" s="37">
        <v>145.20000000000002</v>
      </c>
      <c r="M1538" s="37">
        <v>450211.35286290647</v>
      </c>
      <c r="N1538" s="37">
        <v>29.034286499023437</v>
      </c>
      <c r="O1538" s="37">
        <v>0.21236455648087271</v>
      </c>
    </row>
    <row r="1539" spans="2:15" x14ac:dyDescent="0.2">
      <c r="B1539" s="37">
        <v>54.054286956787109</v>
      </c>
      <c r="C1539" s="37">
        <v>8.5993738174438477</v>
      </c>
      <c r="D1539" s="37">
        <v>22260.509765625</v>
      </c>
      <c r="E1539" s="37">
        <v>145.30000000000001</v>
      </c>
      <c r="F1539" s="37">
        <v>452043.74296151538</v>
      </c>
      <c r="G1539" s="37">
        <v>29.054285049438477</v>
      </c>
      <c r="H1539" s="37">
        <v>0.21321769879047511</v>
      </c>
      <c r="I1539" s="37">
        <v>54.054286956787109</v>
      </c>
      <c r="J1539" s="37">
        <v>8.5993738174438477</v>
      </c>
      <c r="K1539" s="37">
        <v>22260.509765625</v>
      </c>
      <c r="L1539" s="37">
        <v>145.30000000000001</v>
      </c>
      <c r="M1539" s="37">
        <v>452019.70175301749</v>
      </c>
      <c r="N1539" s="37">
        <v>29.054285049438477</v>
      </c>
      <c r="O1539" s="37">
        <v>0.21321769886874734</v>
      </c>
    </row>
    <row r="1540" spans="2:15" x14ac:dyDescent="0.2">
      <c r="B1540" s="37">
        <v>54.074287414550781</v>
      </c>
      <c r="C1540" s="37">
        <v>8.6185245513916016</v>
      </c>
      <c r="D1540" s="37">
        <v>22391.99609375</v>
      </c>
      <c r="E1540" s="37">
        <v>145.4</v>
      </c>
      <c r="F1540" s="37">
        <v>454689.18558246741</v>
      </c>
      <c r="G1540" s="37">
        <v>29.074285507202148</v>
      </c>
      <c r="H1540" s="37">
        <v>0.21446559396705064</v>
      </c>
      <c r="I1540" s="37">
        <v>54.074287414550781</v>
      </c>
      <c r="J1540" s="37">
        <v>8.6185245513916016</v>
      </c>
      <c r="K1540" s="37">
        <v>22391.99609375</v>
      </c>
      <c r="L1540" s="37">
        <v>145.4</v>
      </c>
      <c r="M1540" s="37">
        <v>454664.82956887799</v>
      </c>
      <c r="N1540" s="37">
        <v>29.074285507202148</v>
      </c>
      <c r="O1540" s="37">
        <v>0.21446559404578303</v>
      </c>
    </row>
    <row r="1541" spans="2:15" x14ac:dyDescent="0.2">
      <c r="B1541" s="37">
        <v>54.094284057617188</v>
      </c>
      <c r="C1541" s="37">
        <v>8.6375007629394531</v>
      </c>
      <c r="D1541" s="37">
        <v>22545.904296875</v>
      </c>
      <c r="E1541" s="37">
        <v>145.5</v>
      </c>
      <c r="F1541" s="37">
        <v>457732.26889630326</v>
      </c>
      <c r="G1541" s="37">
        <v>29.09428596496582</v>
      </c>
      <c r="H1541" s="37">
        <v>0.21590105510275845</v>
      </c>
      <c r="I1541" s="37">
        <v>54.094284057617188</v>
      </c>
      <c r="J1541" s="37">
        <v>8.6375007629394531</v>
      </c>
      <c r="K1541" s="37">
        <v>22545.904296875</v>
      </c>
      <c r="L1541" s="37">
        <v>145.5</v>
      </c>
      <c r="M1541" s="37">
        <v>457707.55076241243</v>
      </c>
      <c r="N1541" s="37">
        <v>29.09428596496582</v>
      </c>
      <c r="O1541" s="37">
        <v>0.21590105518202943</v>
      </c>
    </row>
    <row r="1542" spans="2:15" x14ac:dyDescent="0.2">
      <c r="B1542" s="37">
        <v>54.114284515380859</v>
      </c>
      <c r="C1542" s="37">
        <v>8.6565008163452148</v>
      </c>
      <c r="D1542" s="37">
        <v>22696.515625</v>
      </c>
      <c r="E1542" s="37">
        <v>145.60000000000002</v>
      </c>
      <c r="F1542" s="37">
        <v>460655.54735561943</v>
      </c>
      <c r="G1542" s="37">
        <v>29.114286422729492</v>
      </c>
      <c r="H1542" s="37">
        <v>0.21728000479348178</v>
      </c>
      <c r="I1542" s="37">
        <v>54.114284515380859</v>
      </c>
      <c r="J1542" s="37">
        <v>8.6565008163452148</v>
      </c>
      <c r="K1542" s="37">
        <v>22696.515625</v>
      </c>
      <c r="L1542" s="37">
        <v>145.60000000000002</v>
      </c>
      <c r="M1542" s="37">
        <v>460630.48135696835</v>
      </c>
      <c r="N1542" s="37">
        <v>29.114286422729492</v>
      </c>
      <c r="O1542" s="37">
        <v>0.21728000487327986</v>
      </c>
    </row>
    <row r="1543" spans="2:15" x14ac:dyDescent="0.2">
      <c r="B1543" s="37">
        <v>54.134284973144531</v>
      </c>
      <c r="C1543" s="37">
        <v>8.6757078170776367</v>
      </c>
      <c r="D1543" s="37">
        <v>22819.927734375</v>
      </c>
      <c r="E1543" s="37">
        <v>145.70000000000002</v>
      </c>
      <c r="F1543" s="37">
        <v>463192.00504846708</v>
      </c>
      <c r="G1543" s="37">
        <v>29.134284973144531</v>
      </c>
      <c r="H1543" s="37">
        <v>0.2184764921856045</v>
      </c>
      <c r="I1543" s="37">
        <v>54.134284973144531</v>
      </c>
      <c r="J1543" s="37">
        <v>8.6757078170776367</v>
      </c>
      <c r="K1543" s="37">
        <v>22819.927734375</v>
      </c>
      <c r="L1543" s="37">
        <v>145.70000000000002</v>
      </c>
      <c r="M1543" s="37">
        <v>463166.63721277448</v>
      </c>
      <c r="N1543" s="37">
        <v>29.134284973144531</v>
      </c>
      <c r="O1543" s="37">
        <v>0.21847649226583443</v>
      </c>
    </row>
    <row r="1544" spans="2:15" x14ac:dyDescent="0.2">
      <c r="B1544" s="37">
        <v>54.154285430908203</v>
      </c>
      <c r="C1544" s="37">
        <v>8.6952142715454102</v>
      </c>
      <c r="D1544" s="37">
        <v>22904.14453125</v>
      </c>
      <c r="E1544" s="37">
        <v>145.80000000000001</v>
      </c>
      <c r="F1544" s="37">
        <v>464779.46019534627</v>
      </c>
      <c r="G1544" s="37">
        <v>29.154285430908203</v>
      </c>
      <c r="H1544" s="37">
        <v>0.21922533794868523</v>
      </c>
      <c r="I1544" s="37">
        <v>54.154285430908203</v>
      </c>
      <c r="J1544" s="37">
        <v>8.6952142715454102</v>
      </c>
      <c r="K1544" s="37">
        <v>22904.14453125</v>
      </c>
      <c r="L1544" s="37">
        <v>145.80000000000001</v>
      </c>
      <c r="M1544" s="37">
        <v>464753.90344439831</v>
      </c>
      <c r="N1544" s="37">
        <v>29.154285430908203</v>
      </c>
      <c r="O1544" s="37">
        <v>0.21922533802920979</v>
      </c>
    </row>
    <row r="1545" spans="2:15" x14ac:dyDescent="0.2">
      <c r="B1545" s="37">
        <v>54.174285888671875</v>
      </c>
      <c r="C1545" s="37">
        <v>8.7149839401245117</v>
      </c>
      <c r="D1545" s="37">
        <v>22953.986328125</v>
      </c>
      <c r="E1545" s="37">
        <v>145.9</v>
      </c>
      <c r="F1545" s="37">
        <v>465782.24981724215</v>
      </c>
      <c r="G1545" s="37">
        <v>29.174285888671875</v>
      </c>
      <c r="H1545" s="37">
        <v>0.21969839881232889</v>
      </c>
      <c r="I1545" s="37">
        <v>54.174285888671875</v>
      </c>
      <c r="J1545" s="37">
        <v>8.7149839401245117</v>
      </c>
      <c r="K1545" s="37">
        <v>22953.986328125</v>
      </c>
      <c r="L1545" s="37">
        <v>145.9</v>
      </c>
      <c r="M1545" s="37">
        <v>465756.57372024667</v>
      </c>
      <c r="N1545" s="37">
        <v>29.174285888671875</v>
      </c>
      <c r="O1545" s="37">
        <v>0.21969839889302792</v>
      </c>
    </row>
    <row r="1546" spans="2:15" x14ac:dyDescent="0.2">
      <c r="B1546" s="37">
        <v>54.194286346435547</v>
      </c>
      <c r="C1546" s="37">
        <v>8.7348670959472656</v>
      </c>
      <c r="D1546" s="37">
        <v>22988.810546875</v>
      </c>
      <c r="E1546" s="37">
        <v>146</v>
      </c>
      <c r="F1546" s="37">
        <v>466429.42705960065</v>
      </c>
      <c r="G1546" s="37">
        <v>29.194286346435547</v>
      </c>
      <c r="H1546" s="37">
        <v>0.22000371854990447</v>
      </c>
      <c r="I1546" s="37">
        <v>54.194286346435547</v>
      </c>
      <c r="J1546" s="37">
        <v>8.7348670959472656</v>
      </c>
      <c r="K1546" s="37">
        <v>22988.810546875</v>
      </c>
      <c r="L1546" s="37">
        <v>146</v>
      </c>
      <c r="M1546" s="37">
        <v>466403.67393080384</v>
      </c>
      <c r="N1546" s="37">
        <v>29.194286346435547</v>
      </c>
      <c r="O1546" s="37">
        <v>0.2200037186307254</v>
      </c>
    </row>
    <row r="1547" spans="2:15" x14ac:dyDescent="0.2">
      <c r="B1547" s="37">
        <v>54.214286804199219</v>
      </c>
      <c r="C1547" s="37">
        <v>8.7546710968017578</v>
      </c>
      <c r="D1547" s="37">
        <v>23034.12890625</v>
      </c>
      <c r="E1547" s="37">
        <v>146.10000000000002</v>
      </c>
      <c r="F1547" s="37">
        <v>467341.21713726915</v>
      </c>
      <c r="G1547" s="37">
        <v>29.214284896850586</v>
      </c>
      <c r="H1547" s="37">
        <v>0.22043385464603107</v>
      </c>
      <c r="I1547" s="37">
        <v>54.214286804199219</v>
      </c>
      <c r="J1547" s="37">
        <v>8.7546710968017578</v>
      </c>
      <c r="K1547" s="37">
        <v>23034.12890625</v>
      </c>
      <c r="L1547" s="37">
        <v>146.10000000000002</v>
      </c>
      <c r="M1547" s="37">
        <v>467315.35549065733</v>
      </c>
      <c r="N1547" s="37">
        <v>29.214284896850586</v>
      </c>
      <c r="O1547" s="37">
        <v>0.22043385472701069</v>
      </c>
    </row>
    <row r="1548" spans="2:15" x14ac:dyDescent="0.2">
      <c r="B1548" s="37">
        <v>54.234287261962891</v>
      </c>
      <c r="C1548" s="37">
        <v>8.7742366790771484</v>
      </c>
      <c r="D1548" s="37">
        <v>23110.720703125</v>
      </c>
      <c r="E1548" s="37">
        <v>146.20000000000002</v>
      </c>
      <c r="F1548" s="37">
        <v>468882.21548100322</v>
      </c>
      <c r="G1548" s="37">
        <v>29.234285354614258</v>
      </c>
      <c r="H1548" s="37">
        <v>0.22116078751301718</v>
      </c>
      <c r="I1548" s="37">
        <v>54.234287261962891</v>
      </c>
      <c r="J1548" s="37">
        <v>8.7742366790771484</v>
      </c>
      <c r="K1548" s="37">
        <v>23110.720703125</v>
      </c>
      <c r="L1548" s="37">
        <v>146.20000000000002</v>
      </c>
      <c r="M1548" s="37">
        <v>468856.17044673726</v>
      </c>
      <c r="N1548" s="37">
        <v>29.234285354614258</v>
      </c>
      <c r="O1548" s="37">
        <v>0.22116078759426477</v>
      </c>
    </row>
    <row r="1549" spans="2:15" x14ac:dyDescent="0.2">
      <c r="B1549" s="37">
        <v>54.254283905029297</v>
      </c>
      <c r="C1549" s="37">
        <v>8.7935094833374023</v>
      </c>
      <c r="D1549" s="37">
        <v>23225.908203125</v>
      </c>
      <c r="E1549" s="37">
        <v>146.30000000000001</v>
      </c>
      <c r="F1549" s="37">
        <v>471146.27566587232</v>
      </c>
      <c r="G1549" s="37">
        <v>29.25428581237793</v>
      </c>
      <c r="H1549" s="37">
        <v>0.22222878613136154</v>
      </c>
      <c r="I1549" s="37">
        <v>54.254283905029297</v>
      </c>
      <c r="J1549" s="37">
        <v>8.7935094833374023</v>
      </c>
      <c r="K1549" s="37">
        <v>23225.908203125</v>
      </c>
      <c r="L1549" s="37">
        <v>146.30000000000001</v>
      </c>
      <c r="M1549" s="37">
        <v>471119.96120705578</v>
      </c>
      <c r="N1549" s="37">
        <v>29.25428581237793</v>
      </c>
      <c r="O1549" s="37">
        <v>0.22222878621301223</v>
      </c>
    </row>
    <row r="1550" spans="2:15" x14ac:dyDescent="0.2">
      <c r="B1550" s="37">
        <v>54.274284362792969</v>
      </c>
      <c r="C1550" s="37">
        <v>8.81256103515625</v>
      </c>
      <c r="D1550" s="37">
        <v>23370.623046875</v>
      </c>
      <c r="E1550" s="37">
        <v>146.4</v>
      </c>
      <c r="F1550" s="37">
        <v>474057.88032596064</v>
      </c>
      <c r="G1550" s="37">
        <v>29.274286270141602</v>
      </c>
      <c r="H1550" s="37">
        <v>0.22360222943781602</v>
      </c>
      <c r="I1550" s="37">
        <v>54.274284362792969</v>
      </c>
      <c r="J1550" s="37">
        <v>8.81256103515625</v>
      </c>
      <c r="K1550" s="37">
        <v>23370.623046875</v>
      </c>
      <c r="L1550" s="37">
        <v>146.4</v>
      </c>
      <c r="M1550" s="37">
        <v>474031.21939135261</v>
      </c>
      <c r="N1550" s="37">
        <v>29.274286270141602</v>
      </c>
      <c r="O1550" s="37">
        <v>0.22360222951997316</v>
      </c>
    </row>
    <row r="1551" spans="2:15" x14ac:dyDescent="0.2">
      <c r="B1551" s="37">
        <v>54.294284820556641</v>
      </c>
      <c r="C1551" s="37">
        <v>8.8315572738647461</v>
      </c>
      <c r="D1551" s="37">
        <v>23523.47265625</v>
      </c>
      <c r="E1551" s="37">
        <v>146.5</v>
      </c>
      <c r="F1551" s="37">
        <v>477133.15022550238</v>
      </c>
      <c r="G1551" s="37">
        <v>29.294284820556641</v>
      </c>
      <c r="H1551" s="37">
        <v>0.22505287272847138</v>
      </c>
      <c r="I1551" s="37">
        <v>54.294284820556641</v>
      </c>
      <c r="J1551" s="37">
        <v>8.8315572738647461</v>
      </c>
      <c r="K1551" s="37">
        <v>23523.47265625</v>
      </c>
      <c r="L1551" s="37">
        <v>146.5</v>
      </c>
      <c r="M1551" s="37">
        <v>477106.12334074668</v>
      </c>
      <c r="N1551" s="37">
        <v>29.294284820556641</v>
      </c>
      <c r="O1551" s="37">
        <v>0.22505287281116335</v>
      </c>
    </row>
    <row r="1552" spans="2:15" x14ac:dyDescent="0.2">
      <c r="B1552" s="37">
        <v>54.314285278320313</v>
      </c>
      <c r="C1552" s="37">
        <v>8.8506870269775391</v>
      </c>
      <c r="D1552" s="37">
        <v>23659.970703125</v>
      </c>
      <c r="E1552" s="37">
        <v>146.60000000000002</v>
      </c>
      <c r="F1552" s="37">
        <v>479825.96479809989</v>
      </c>
      <c r="G1552" s="37">
        <v>29.314285278320312</v>
      </c>
      <c r="H1552" s="37">
        <v>0.226323113610614</v>
      </c>
      <c r="I1552" s="37">
        <v>54.314285278320313</v>
      </c>
      <c r="J1552" s="37">
        <v>8.8506870269775391</v>
      </c>
      <c r="K1552" s="37">
        <v>23659.970703125</v>
      </c>
      <c r="L1552" s="37">
        <v>146.60000000000002</v>
      </c>
      <c r="M1552" s="37">
        <v>479798.61747130996</v>
      </c>
      <c r="N1552" s="37">
        <v>29.314285278320312</v>
      </c>
      <c r="O1552" s="37">
        <v>0.2263231136937838</v>
      </c>
    </row>
    <row r="1553" spans="2:15" x14ac:dyDescent="0.2">
      <c r="B1553" s="37">
        <v>54.334285736083984</v>
      </c>
      <c r="C1553" s="37">
        <v>8.870081901550293</v>
      </c>
      <c r="D1553" s="37">
        <v>23762.9453125</v>
      </c>
      <c r="E1553" s="37">
        <v>146.70000000000002</v>
      </c>
      <c r="F1553" s="37">
        <v>481951.23329614702</v>
      </c>
      <c r="G1553" s="37">
        <v>29.334285736083984</v>
      </c>
      <c r="H1553" s="37">
        <v>0.22732564432223953</v>
      </c>
      <c r="I1553" s="37">
        <v>54.334285736083984</v>
      </c>
      <c r="J1553" s="37">
        <v>8.870081901550293</v>
      </c>
      <c r="K1553" s="37">
        <v>23762.9453125</v>
      </c>
      <c r="L1553" s="37">
        <v>146.70000000000002</v>
      </c>
      <c r="M1553" s="37">
        <v>481923.63305965945</v>
      </c>
      <c r="N1553" s="37">
        <v>29.334285736083984</v>
      </c>
      <c r="O1553" s="37">
        <v>0.22732564440576963</v>
      </c>
    </row>
    <row r="1554" spans="2:15" x14ac:dyDescent="0.2">
      <c r="B1554" s="37">
        <v>54.354286193847656</v>
      </c>
      <c r="C1554" s="37">
        <v>8.8897609710693359</v>
      </c>
      <c r="D1554" s="37">
        <v>23829.7109375</v>
      </c>
      <c r="E1554" s="37">
        <v>146.80000000000001</v>
      </c>
      <c r="F1554" s="37">
        <v>483294.52993371605</v>
      </c>
      <c r="G1554" s="37">
        <v>29.354286193847656</v>
      </c>
      <c r="H1554" s="37">
        <v>0.22795932183915144</v>
      </c>
      <c r="I1554" s="37">
        <v>54.354286193847656</v>
      </c>
      <c r="J1554" s="37">
        <v>8.8897609710693359</v>
      </c>
      <c r="K1554" s="37">
        <v>23829.7109375</v>
      </c>
      <c r="L1554" s="37">
        <v>146.80000000000001</v>
      </c>
      <c r="M1554" s="37">
        <v>483266.76983408676</v>
      </c>
      <c r="N1554" s="37">
        <v>29.354286193847656</v>
      </c>
      <c r="O1554" s="37">
        <v>0.22795932192291521</v>
      </c>
    </row>
    <row r="1555" spans="2:15" x14ac:dyDescent="0.2">
      <c r="B1555" s="37">
        <v>54.374286651611328</v>
      </c>
      <c r="C1555" s="37">
        <v>8.9096269607543945</v>
      </c>
      <c r="D1555" s="37">
        <v>23873.0078125</v>
      </c>
      <c r="E1555" s="37">
        <v>146.9</v>
      </c>
      <c r="F1555" s="37">
        <v>484112.18749033165</v>
      </c>
      <c r="G1555" s="37">
        <v>29.374286651611328</v>
      </c>
      <c r="H1555" s="37">
        <v>0.22834505626791704</v>
      </c>
      <c r="I1555" s="37">
        <v>54.374286651611328</v>
      </c>
      <c r="J1555" s="37">
        <v>8.9096269607543945</v>
      </c>
      <c r="K1555" s="37">
        <v>23873.0078125</v>
      </c>
      <c r="L1555" s="37">
        <v>146.9</v>
      </c>
      <c r="M1555" s="37">
        <v>484084.33007359103</v>
      </c>
      <c r="N1555" s="37">
        <v>29.374286651611328</v>
      </c>
      <c r="O1555" s="37">
        <v>0.22834505635183233</v>
      </c>
    </row>
    <row r="1556" spans="2:15" x14ac:dyDescent="0.2">
      <c r="B1556" s="37">
        <v>54.394287109375</v>
      </c>
      <c r="C1556" s="37">
        <v>8.9295053482055664</v>
      </c>
      <c r="D1556" s="37">
        <v>23915.380859375</v>
      </c>
      <c r="E1556" s="37">
        <v>147</v>
      </c>
      <c r="F1556" s="37">
        <v>484964.72570172983</v>
      </c>
      <c r="G1556" s="37">
        <v>29.394285202026367</v>
      </c>
      <c r="H1556" s="37">
        <v>0.22874724405875044</v>
      </c>
      <c r="I1556" s="37">
        <v>54.394287109375</v>
      </c>
      <c r="J1556" s="37">
        <v>8.9295053482055664</v>
      </c>
      <c r="K1556" s="37">
        <v>23915.380859375</v>
      </c>
      <c r="L1556" s="37">
        <v>147</v>
      </c>
      <c r="M1556" s="37">
        <v>484936.76681730663</v>
      </c>
      <c r="N1556" s="37">
        <v>29.394285202026367</v>
      </c>
      <c r="O1556" s="37">
        <v>0.22874724414281405</v>
      </c>
    </row>
    <row r="1557" spans="2:15" x14ac:dyDescent="0.2">
      <c r="B1557" s="37">
        <v>54.414287567138672</v>
      </c>
      <c r="C1557" s="37">
        <v>8.9492216110229492</v>
      </c>
      <c r="D1557" s="37">
        <v>23979.50390625</v>
      </c>
      <c r="E1557" s="37">
        <v>147.10000000000002</v>
      </c>
      <c r="F1557" s="37">
        <v>486254.86864872236</v>
      </c>
      <c r="G1557" s="37">
        <v>29.414285659790039</v>
      </c>
      <c r="H1557" s="37">
        <v>0.22935584820443555</v>
      </c>
      <c r="I1557" s="37">
        <v>54.414287567138672</v>
      </c>
      <c r="J1557" s="37">
        <v>8.9492216110229492</v>
      </c>
      <c r="K1557" s="37">
        <v>23979.50390625</v>
      </c>
      <c r="L1557" s="37">
        <v>147.10000000000002</v>
      </c>
      <c r="M1557" s="37">
        <v>486226.7562262562</v>
      </c>
      <c r="N1557" s="37">
        <v>29.414285659790039</v>
      </c>
      <c r="O1557" s="37">
        <v>0.22935584828872357</v>
      </c>
    </row>
    <row r="1558" spans="2:15" x14ac:dyDescent="0.2">
      <c r="B1558" s="37">
        <v>54.434284210205078</v>
      </c>
      <c r="C1558" s="37">
        <v>8.9686746597290039</v>
      </c>
      <c r="D1558" s="37">
        <v>24078.587890625</v>
      </c>
      <c r="E1558" s="37">
        <v>147.20000000000002</v>
      </c>
      <c r="F1558" s="37">
        <v>488248.41026118817</v>
      </c>
      <c r="G1558" s="37">
        <v>29.434286117553711</v>
      </c>
      <c r="H1558" s="37">
        <v>0.23029624448321651</v>
      </c>
      <c r="I1558" s="37">
        <v>54.434284210205078</v>
      </c>
      <c r="J1558" s="37">
        <v>8.9686746597290039</v>
      </c>
      <c r="K1558" s="37">
        <v>24078.587890625</v>
      </c>
      <c r="L1558" s="37">
        <v>147.20000000000002</v>
      </c>
      <c r="M1558" s="37">
        <v>488220.06060293497</v>
      </c>
      <c r="N1558" s="37">
        <v>29.434286117553711</v>
      </c>
      <c r="O1558" s="37">
        <v>0.23029624456785114</v>
      </c>
    </row>
    <row r="1559" spans="2:15" x14ac:dyDescent="0.2">
      <c r="B1559" s="37">
        <v>54.45428466796875</v>
      </c>
      <c r="C1559" s="37">
        <v>8.9878787994384766</v>
      </c>
      <c r="D1559" s="37">
        <v>24210.9140625</v>
      </c>
      <c r="E1559" s="37">
        <v>147.30000000000001</v>
      </c>
      <c r="F1559" s="37">
        <v>490964.22496277862</v>
      </c>
      <c r="G1559" s="37">
        <v>29.454286575317383</v>
      </c>
      <c r="H1559" s="37">
        <v>0.23157733459682134</v>
      </c>
      <c r="I1559" s="37">
        <v>54.45428466796875</v>
      </c>
      <c r="J1559" s="37">
        <v>8.9878787994384766</v>
      </c>
      <c r="K1559" s="37">
        <v>24210.9140625</v>
      </c>
      <c r="L1559" s="37">
        <v>147.30000000000001</v>
      </c>
      <c r="M1559" s="37">
        <v>490935.55212559173</v>
      </c>
      <c r="N1559" s="37">
        <v>29.454286575317383</v>
      </c>
      <c r="O1559" s="37">
        <v>0.23157733468191921</v>
      </c>
    </row>
    <row r="1560" spans="2:15" x14ac:dyDescent="0.2">
      <c r="B1560" s="37">
        <v>54.474285125732422</v>
      </c>
      <c r="C1560" s="37">
        <v>9.006953239440918</v>
      </c>
      <c r="D1560" s="37">
        <v>24360.77734375</v>
      </c>
      <c r="E1560" s="37">
        <v>147.4</v>
      </c>
      <c r="F1560" s="37">
        <v>493925.9595828639</v>
      </c>
      <c r="G1560" s="37">
        <v>29.474285125732422</v>
      </c>
      <c r="H1560" s="37">
        <v>0.23297442341845662</v>
      </c>
      <c r="I1560" s="37">
        <v>54.474285125732422</v>
      </c>
      <c r="J1560" s="37">
        <v>9.006953239440918</v>
      </c>
      <c r="K1560" s="37">
        <v>24360.77734375</v>
      </c>
      <c r="L1560" s="37">
        <v>147.4</v>
      </c>
      <c r="M1560" s="37">
        <v>493896.93430517818</v>
      </c>
      <c r="N1560" s="37">
        <v>29.474285125732422</v>
      </c>
      <c r="O1560" s="37">
        <v>0.23297442350407885</v>
      </c>
    </row>
    <row r="1561" spans="2:15" x14ac:dyDescent="0.2">
      <c r="B1561" s="37">
        <v>54.494285583496094</v>
      </c>
      <c r="C1561" s="37">
        <v>9.0260734558105469</v>
      </c>
      <c r="D1561" s="37">
        <v>24505.291015625</v>
      </c>
      <c r="E1561" s="37">
        <v>147.5</v>
      </c>
      <c r="F1561" s="37">
        <v>496833.51151448517</v>
      </c>
      <c r="G1561" s="37">
        <v>29.494285583496094</v>
      </c>
      <c r="H1561" s="37">
        <v>0.23434595520442156</v>
      </c>
      <c r="I1561" s="37">
        <v>54.494285583496094</v>
      </c>
      <c r="J1561" s="37">
        <v>9.0260734558105469</v>
      </c>
      <c r="K1561" s="37">
        <v>24505.291015625</v>
      </c>
      <c r="L1561" s="37">
        <v>147.5</v>
      </c>
      <c r="M1561" s="37">
        <v>496804.14024317282</v>
      </c>
      <c r="N1561" s="37">
        <v>29.494285583496094</v>
      </c>
      <c r="O1561" s="37">
        <v>0.23434595529054952</v>
      </c>
    </row>
    <row r="1562" spans="2:15" x14ac:dyDescent="0.2">
      <c r="B1562" s="37">
        <v>54.514286041259766</v>
      </c>
      <c r="C1562" s="37">
        <v>9.0453939437866211</v>
      </c>
      <c r="D1562" s="37">
        <v>24624.244140625</v>
      </c>
      <c r="E1562" s="37">
        <v>147.60000000000002</v>
      </c>
      <c r="F1562" s="37">
        <v>499226.78664077946</v>
      </c>
      <c r="G1562" s="37">
        <v>29.514286041259766</v>
      </c>
      <c r="H1562" s="37">
        <v>0.23547490465326298</v>
      </c>
      <c r="I1562" s="37">
        <v>54.514286041259766</v>
      </c>
      <c r="J1562" s="37">
        <v>9.0453939437866211</v>
      </c>
      <c r="K1562" s="37">
        <v>24624.244140625</v>
      </c>
      <c r="L1562" s="37">
        <v>147.60000000000002</v>
      </c>
      <c r="M1562" s="37">
        <v>499197.13056939637</v>
      </c>
      <c r="N1562" s="37">
        <v>29.514286041259766</v>
      </c>
      <c r="O1562" s="37">
        <v>0.23547490473980731</v>
      </c>
    </row>
    <row r="1563" spans="2:15" x14ac:dyDescent="0.2">
      <c r="B1563" s="37">
        <v>54.534286499023438</v>
      </c>
      <c r="C1563" s="37">
        <v>9.0649805068969727</v>
      </c>
      <c r="D1563" s="37">
        <v>24708.525390625</v>
      </c>
      <c r="E1563" s="37">
        <v>147.70000000000002</v>
      </c>
      <c r="F1563" s="37">
        <v>500869.02805738791</v>
      </c>
      <c r="G1563" s="37">
        <v>29.534286499023438</v>
      </c>
      <c r="H1563" s="37">
        <v>0.23624959292139455</v>
      </c>
      <c r="I1563" s="37">
        <v>54.534286499023438</v>
      </c>
      <c r="J1563" s="37">
        <v>9.0649805068969727</v>
      </c>
      <c r="K1563" s="37">
        <v>24708.525390625</v>
      </c>
      <c r="L1563" s="37">
        <v>147.70000000000002</v>
      </c>
      <c r="M1563" s="37">
        <v>500836.07057917345</v>
      </c>
      <c r="N1563" s="37">
        <v>29.534286499023438</v>
      </c>
      <c r="O1563" s="37">
        <v>0.23624959300823373</v>
      </c>
    </row>
    <row r="1564" spans="2:15" x14ac:dyDescent="0.2">
      <c r="B1564" s="37">
        <v>54.554286956787109</v>
      </c>
      <c r="C1564" s="37">
        <v>9.0847883224487305</v>
      </c>
      <c r="D1564" s="37">
        <v>24763.8984375</v>
      </c>
      <c r="E1564" s="37">
        <v>147.80000000000001</v>
      </c>
      <c r="F1564" s="37">
        <v>501929.64969508117</v>
      </c>
      <c r="G1564" s="37">
        <v>29.554285049438477</v>
      </c>
      <c r="H1564" s="37">
        <v>0.23674993331446936</v>
      </c>
      <c r="I1564" s="37">
        <v>54.554286956787109</v>
      </c>
      <c r="J1564" s="37">
        <v>9.0847883224487305</v>
      </c>
      <c r="K1564" s="37">
        <v>24763.8984375</v>
      </c>
      <c r="L1564" s="37">
        <v>147.80000000000001</v>
      </c>
      <c r="M1564" s="37">
        <v>501892.8524117549</v>
      </c>
      <c r="N1564" s="37">
        <v>29.554285049438477</v>
      </c>
      <c r="O1564" s="37">
        <v>0.23674993340150235</v>
      </c>
    </row>
    <row r="1565" spans="2:15" x14ac:dyDescent="0.2">
      <c r="B1565" s="37">
        <v>54.574287414550781</v>
      </c>
      <c r="C1565" s="37">
        <v>9.1046772003173828</v>
      </c>
      <c r="D1565" s="37">
        <v>24808.361328125</v>
      </c>
      <c r="E1565" s="37">
        <v>147.9</v>
      </c>
      <c r="F1565" s="37">
        <v>502877.68154934049</v>
      </c>
      <c r="G1565" s="37">
        <v>29.574285507202148</v>
      </c>
      <c r="H1565" s="37">
        <v>0.23719716550424561</v>
      </c>
      <c r="I1565" s="37">
        <v>54.574287414550781</v>
      </c>
      <c r="J1565" s="37">
        <v>9.1046772003173828</v>
      </c>
      <c r="K1565" s="37">
        <v>24808.361328125</v>
      </c>
      <c r="L1565" s="37">
        <v>147.9</v>
      </c>
      <c r="M1565" s="37">
        <v>502837.44822040241</v>
      </c>
      <c r="N1565" s="37">
        <v>29.574285507202148</v>
      </c>
      <c r="O1565" s="37">
        <v>0.2371971638051216</v>
      </c>
    </row>
    <row r="1566" spans="2:15" x14ac:dyDescent="0.2">
      <c r="B1566" s="37">
        <v>54.594284057617188</v>
      </c>
      <c r="C1566" s="37">
        <v>9.1244735717773437</v>
      </c>
      <c r="D1566" s="37">
        <v>24864.32421875</v>
      </c>
      <c r="E1566" s="37">
        <v>148</v>
      </c>
      <c r="F1566" s="37">
        <v>503950.17973229947</v>
      </c>
      <c r="G1566" s="37">
        <v>29.59428596496582</v>
      </c>
      <c r="H1566" s="37">
        <v>0.23770310760110841</v>
      </c>
      <c r="I1566" s="37">
        <v>54.594284057617188</v>
      </c>
      <c r="J1566" s="37">
        <v>9.1244735717773437</v>
      </c>
      <c r="K1566" s="37">
        <v>24864.32421875</v>
      </c>
      <c r="L1566" s="37">
        <v>148</v>
      </c>
      <c r="M1566" s="37">
        <v>503906.06738617318</v>
      </c>
      <c r="N1566" s="37">
        <v>29.59428596496582</v>
      </c>
      <c r="O1566" s="37">
        <v>0.23770310768849298</v>
      </c>
    </row>
    <row r="1567" spans="2:15" x14ac:dyDescent="0.2">
      <c r="B1567" s="37">
        <v>54.614284515380859</v>
      </c>
      <c r="C1567" s="37">
        <v>9.1440448760986328</v>
      </c>
      <c r="D1567" s="37">
        <v>24949.064453125</v>
      </c>
      <c r="E1567" s="37">
        <v>148.10000000000002</v>
      </c>
      <c r="F1567" s="37">
        <v>505601.66360197839</v>
      </c>
      <c r="G1567" s="37">
        <v>29.614286422729492</v>
      </c>
      <c r="H1567" s="37">
        <v>0.23848215616249033</v>
      </c>
      <c r="I1567" s="37">
        <v>54.614284515380859</v>
      </c>
      <c r="J1567" s="37">
        <v>9.1440448760986328</v>
      </c>
      <c r="K1567" s="37">
        <v>24949.064453125</v>
      </c>
      <c r="L1567" s="37">
        <v>148.10000000000002</v>
      </c>
      <c r="M1567" s="37">
        <v>505551.57274229452</v>
      </c>
      <c r="N1567" s="37">
        <v>29.614286422729492</v>
      </c>
      <c r="O1567" s="37">
        <v>0.23848215625017136</v>
      </c>
    </row>
    <row r="1568" spans="2:15" x14ac:dyDescent="0.2">
      <c r="B1568" s="37">
        <v>54.634284973144531</v>
      </c>
      <c r="C1568" s="37">
        <v>9.1633539199829102</v>
      </c>
      <c r="D1568" s="37">
        <v>25067.505859375</v>
      </c>
      <c r="E1568" s="37">
        <v>148.20000000000002</v>
      </c>
      <c r="F1568" s="37">
        <v>508038.11211938685</v>
      </c>
      <c r="G1568" s="37">
        <v>29.634284973144531</v>
      </c>
      <c r="H1568" s="37">
        <v>0.23963146947838884</v>
      </c>
      <c r="I1568" s="37">
        <v>54.634284973144531</v>
      </c>
      <c r="J1568" s="37">
        <v>9.1633539199829102</v>
      </c>
      <c r="K1568" s="37">
        <v>25067.505859375</v>
      </c>
      <c r="L1568" s="37">
        <v>148.20000000000002</v>
      </c>
      <c r="M1568" s="37">
        <v>507979.20146390528</v>
      </c>
      <c r="N1568" s="37">
        <v>29.634284973144531</v>
      </c>
      <c r="O1568" s="37">
        <v>0.23963146956648435</v>
      </c>
    </row>
    <row r="1569" spans="2:15" x14ac:dyDescent="0.2">
      <c r="B1569" s="37">
        <v>54.654285430908203</v>
      </c>
      <c r="C1569" s="37">
        <v>9.1824722290039063</v>
      </c>
      <c r="D1569" s="37">
        <v>25210.291015625</v>
      </c>
      <c r="E1569" s="37">
        <v>148.30000000000001</v>
      </c>
      <c r="F1569" s="37">
        <v>510857.42827169923</v>
      </c>
      <c r="G1569" s="37">
        <v>29.654285430908203</v>
      </c>
      <c r="H1569" s="37">
        <v>0.24096138083933677</v>
      </c>
      <c r="I1569" s="37">
        <v>54.654285430908203</v>
      </c>
      <c r="J1569" s="37">
        <v>9.1824722290039063</v>
      </c>
      <c r="K1569" s="37">
        <v>25210.291015625</v>
      </c>
      <c r="L1569" s="37">
        <v>148.30000000000001</v>
      </c>
      <c r="M1569" s="37">
        <v>510788.31197528553</v>
      </c>
      <c r="N1569" s="37">
        <v>29.654285430908203</v>
      </c>
      <c r="O1569" s="37">
        <v>0.24096138092793198</v>
      </c>
    </row>
    <row r="1570" spans="2:15" x14ac:dyDescent="0.2">
      <c r="B1570" s="37">
        <v>54.674285888671875</v>
      </c>
      <c r="C1570" s="37">
        <v>9.2015504837036133</v>
      </c>
      <c r="D1570" s="37">
        <v>25357.947265625</v>
      </c>
      <c r="E1570" s="37">
        <v>148.4</v>
      </c>
      <c r="F1570" s="37">
        <v>513774.75121012999</v>
      </c>
      <c r="G1570" s="37">
        <v>29.674285888671875</v>
      </c>
      <c r="H1570" s="37">
        <v>0.24233752134313924</v>
      </c>
      <c r="I1570" s="37">
        <v>54.674285888671875</v>
      </c>
      <c r="J1570" s="37">
        <v>9.2015504837036133</v>
      </c>
      <c r="K1570" s="37">
        <v>25357.947265625</v>
      </c>
      <c r="L1570" s="37">
        <v>148.4</v>
      </c>
      <c r="M1570" s="37">
        <v>513695.07452669955</v>
      </c>
      <c r="N1570" s="37">
        <v>29.674285888671875</v>
      </c>
      <c r="O1570" s="37">
        <v>0.24233752143225118</v>
      </c>
    </row>
    <row r="1571" spans="2:15" x14ac:dyDescent="0.2">
      <c r="B1571" s="37">
        <v>54.694286346435547</v>
      </c>
      <c r="C1571" s="37">
        <v>9.2207517623901367</v>
      </c>
      <c r="D1571" s="37">
        <v>25489.263671875</v>
      </c>
      <c r="E1571" s="37">
        <v>148.5</v>
      </c>
      <c r="F1571" s="37">
        <v>516416.76978454803</v>
      </c>
      <c r="G1571" s="37">
        <v>29.694286346435547</v>
      </c>
      <c r="H1571" s="37">
        <v>0.24358380133965035</v>
      </c>
      <c r="I1571" s="37">
        <v>54.694286346435547</v>
      </c>
      <c r="J1571" s="37">
        <v>9.2207517623901367</v>
      </c>
      <c r="K1571" s="37">
        <v>25489.263671875</v>
      </c>
      <c r="L1571" s="37">
        <v>148.5</v>
      </c>
      <c r="M1571" s="37">
        <v>516327.52921765327</v>
      </c>
      <c r="N1571" s="37">
        <v>29.694286346435547</v>
      </c>
      <c r="O1571" s="37">
        <v>0.24358380142922184</v>
      </c>
    </row>
    <row r="1572" spans="2:15" x14ac:dyDescent="0.2">
      <c r="B1572" s="37">
        <v>54.714286804199219</v>
      </c>
      <c r="C1572" s="37">
        <v>9.2401809692382812</v>
      </c>
      <c r="D1572" s="37">
        <v>25590.291015625</v>
      </c>
      <c r="E1572" s="37">
        <v>148.60000000000002</v>
      </c>
      <c r="F1572" s="37">
        <v>518395.93154388509</v>
      </c>
      <c r="G1572" s="37">
        <v>29.714284896850586</v>
      </c>
      <c r="H1572" s="37">
        <v>0.24451741482766401</v>
      </c>
      <c r="I1572" s="37">
        <v>54.714286804199219</v>
      </c>
      <c r="J1572" s="37">
        <v>9.2401809692382812</v>
      </c>
      <c r="K1572" s="37">
        <v>25590.291015625</v>
      </c>
      <c r="L1572" s="37">
        <v>148.60000000000002</v>
      </c>
      <c r="M1572" s="37">
        <v>518299.52638642717</v>
      </c>
      <c r="N1572" s="37">
        <v>29.714284896850586</v>
      </c>
      <c r="O1572" s="37">
        <v>0.24451741491758908</v>
      </c>
    </row>
    <row r="1573" spans="2:15" x14ac:dyDescent="0.2">
      <c r="B1573" s="37">
        <v>54.734287261962891</v>
      </c>
      <c r="C1573" s="37">
        <v>9.2598447799682617</v>
      </c>
      <c r="D1573" s="37">
        <v>25660.154296875</v>
      </c>
      <c r="E1573" s="37">
        <v>148.70000000000002</v>
      </c>
      <c r="F1573" s="37">
        <v>519854.98944353405</v>
      </c>
      <c r="G1573" s="37">
        <v>29.734285354614258</v>
      </c>
      <c r="H1573" s="37">
        <v>0.24520569610596504</v>
      </c>
      <c r="I1573" s="37">
        <v>54.734287261962891</v>
      </c>
      <c r="J1573" s="37">
        <v>9.2598447799682617</v>
      </c>
      <c r="K1573" s="37">
        <v>25660.154296875</v>
      </c>
      <c r="L1573" s="37">
        <v>148.70000000000002</v>
      </c>
      <c r="M1573" s="37">
        <v>519753.30228810338</v>
      </c>
      <c r="N1573" s="37">
        <v>29.734285354614258</v>
      </c>
      <c r="O1573" s="37">
        <v>0.24520569619613458</v>
      </c>
    </row>
    <row r="1574" spans="2:15" x14ac:dyDescent="0.2">
      <c r="B1574" s="37">
        <v>54.754283905029297</v>
      </c>
      <c r="C1574" s="37">
        <v>9.2796497344970703</v>
      </c>
      <c r="D1574" s="37">
        <v>25711.234375</v>
      </c>
      <c r="E1574" s="37">
        <v>148.80000000000001</v>
      </c>
      <c r="F1574" s="37">
        <v>520775.79131483572</v>
      </c>
      <c r="G1574" s="37">
        <v>29.75428581237793</v>
      </c>
      <c r="H1574" s="37">
        <v>0.24564008311708457</v>
      </c>
      <c r="I1574" s="37">
        <v>54.754283905029297</v>
      </c>
      <c r="J1574" s="37">
        <v>9.2796497344970703</v>
      </c>
      <c r="K1574" s="37">
        <v>25711.234375</v>
      </c>
      <c r="L1574" s="37">
        <v>148.80000000000001</v>
      </c>
      <c r="M1574" s="37">
        <v>520670.77045833605</v>
      </c>
      <c r="N1574" s="37">
        <v>29.75428581237793</v>
      </c>
      <c r="O1574" s="37">
        <v>0.24564008320743289</v>
      </c>
    </row>
    <row r="1575" spans="2:15" x14ac:dyDescent="0.2">
      <c r="B1575" s="37">
        <v>54.774284362792969</v>
      </c>
      <c r="C1575" s="37">
        <v>9.2994384765625</v>
      </c>
      <c r="D1575" s="37">
        <v>25763.755859375</v>
      </c>
      <c r="E1575" s="37">
        <v>148.9</v>
      </c>
      <c r="F1575" s="37">
        <v>521779.04997140693</v>
      </c>
      <c r="G1575" s="37">
        <v>29.774286270141602</v>
      </c>
      <c r="H1575" s="37">
        <v>0.24611336594950167</v>
      </c>
      <c r="I1575" s="37">
        <v>54.774284362792969</v>
      </c>
      <c r="J1575" s="37">
        <v>9.2994384765625</v>
      </c>
      <c r="K1575" s="37">
        <v>25763.755859375</v>
      </c>
      <c r="L1575" s="37">
        <v>148.9</v>
      </c>
      <c r="M1575" s="37">
        <v>521670.39694011299</v>
      </c>
      <c r="N1575" s="37">
        <v>29.774286270141602</v>
      </c>
      <c r="O1575" s="37">
        <v>0.24611336604003373</v>
      </c>
    </row>
    <row r="1576" spans="2:15" x14ac:dyDescent="0.2">
      <c r="B1576" s="37">
        <v>54.794284820556641</v>
      </c>
      <c r="C1576" s="37">
        <v>9.3190650939941406</v>
      </c>
      <c r="D1576" s="37">
        <v>25837.111328125</v>
      </c>
      <c r="E1576" s="37">
        <v>149</v>
      </c>
      <c r="F1576" s="37">
        <v>523254.93664386007</v>
      </c>
      <c r="G1576" s="37">
        <v>29.794284820556641</v>
      </c>
      <c r="H1576" s="37">
        <v>0.24680958500612354</v>
      </c>
      <c r="I1576" s="37">
        <v>54.794284820556641</v>
      </c>
      <c r="J1576" s="37">
        <v>9.3190650939941406</v>
      </c>
      <c r="K1576" s="37">
        <v>25837.111328125</v>
      </c>
      <c r="L1576" s="37">
        <v>149</v>
      </c>
      <c r="M1576" s="37">
        <v>523140.94070365286</v>
      </c>
      <c r="N1576" s="37">
        <v>29.794284820556641</v>
      </c>
      <c r="O1576" s="37">
        <v>0.24680958509691234</v>
      </c>
    </row>
    <row r="1577" spans="2:15" x14ac:dyDescent="0.2">
      <c r="B1577" s="37">
        <v>54.814285278320313</v>
      </c>
      <c r="C1577" s="37">
        <v>9.3384523391723633</v>
      </c>
      <c r="D1577" s="37">
        <v>25941.666015625</v>
      </c>
      <c r="E1577" s="37">
        <v>149.10000000000002</v>
      </c>
      <c r="F1577" s="37">
        <v>525358.52685276687</v>
      </c>
      <c r="G1577" s="37">
        <v>29.814285278320313</v>
      </c>
      <c r="H1577" s="37">
        <v>0.24780189077513495</v>
      </c>
      <c r="I1577" s="37">
        <v>54.814285278320313</v>
      </c>
      <c r="J1577" s="37">
        <v>9.3384523391723633</v>
      </c>
      <c r="K1577" s="37">
        <v>25941.666015625</v>
      </c>
      <c r="L1577" s="37">
        <v>149.10000000000002</v>
      </c>
      <c r="M1577" s="37">
        <v>525236.91593797517</v>
      </c>
      <c r="N1577" s="37">
        <v>29.814285278320313</v>
      </c>
      <c r="O1577" s="37">
        <v>0.24780189086628965</v>
      </c>
    </row>
    <row r="1578" spans="2:15" x14ac:dyDescent="0.2">
      <c r="B1578" s="37">
        <v>54.834285736083984</v>
      </c>
      <c r="C1578" s="37">
        <v>9.3576231002807617</v>
      </c>
      <c r="D1578" s="37">
        <v>26074.486328125</v>
      </c>
      <c r="E1578" s="37">
        <v>149.20000000000002</v>
      </c>
      <c r="F1578" s="37">
        <v>527977.3791398654</v>
      </c>
      <c r="G1578" s="37">
        <v>29.834285736083984</v>
      </c>
      <c r="H1578" s="37">
        <v>0.24903724351510287</v>
      </c>
      <c r="I1578" s="37">
        <v>54.834285736083984</v>
      </c>
      <c r="J1578" s="37">
        <v>9.3576231002807617</v>
      </c>
      <c r="K1578" s="37">
        <v>26074.486328125</v>
      </c>
      <c r="L1578" s="37">
        <v>149.20000000000002</v>
      </c>
      <c r="M1578" s="37">
        <v>527846.28819420864</v>
      </c>
      <c r="N1578" s="37">
        <v>29.834285736083984</v>
      </c>
      <c r="O1578" s="37">
        <v>0.24903724360672239</v>
      </c>
    </row>
    <row r="1579" spans="2:15" x14ac:dyDescent="0.2">
      <c r="B1579" s="37">
        <v>54.854286193847656</v>
      </c>
      <c r="C1579" s="37">
        <v>9.3766946792602539</v>
      </c>
      <c r="D1579" s="37">
        <v>26220.76953125</v>
      </c>
      <c r="E1579" s="37">
        <v>149.30000000000001</v>
      </c>
      <c r="F1579" s="37">
        <v>530973.98292008683</v>
      </c>
      <c r="G1579" s="37">
        <v>29.854286193847656</v>
      </c>
      <c r="H1579" s="37">
        <v>0.25045078004868637</v>
      </c>
      <c r="I1579" s="37">
        <v>54.854286193847656</v>
      </c>
      <c r="J1579" s="37">
        <v>9.3766946792602539</v>
      </c>
      <c r="K1579" s="37">
        <v>26220.76953125</v>
      </c>
      <c r="L1579" s="37">
        <v>149.30000000000001</v>
      </c>
      <c r="M1579" s="37">
        <v>530832.04462318099</v>
      </c>
      <c r="N1579" s="37">
        <v>29.854286193847656</v>
      </c>
      <c r="O1579" s="37">
        <v>0.25045078014081779</v>
      </c>
    </row>
    <row r="1580" spans="2:15" x14ac:dyDescent="0.2">
      <c r="B1580" s="37">
        <v>54.874286651611328</v>
      </c>
      <c r="C1580" s="37">
        <v>9.3958234786987305</v>
      </c>
      <c r="D1580" s="37">
        <v>26360.271484375</v>
      </c>
      <c r="E1580" s="37">
        <v>149.4</v>
      </c>
      <c r="F1580" s="37">
        <v>533727.25857822737</v>
      </c>
      <c r="G1580" s="37">
        <v>29.874286651611328</v>
      </c>
      <c r="H1580" s="37">
        <v>0.25174954086671891</v>
      </c>
      <c r="I1580" s="37">
        <v>54.874286651611328</v>
      </c>
      <c r="J1580" s="37">
        <v>9.3958234786987305</v>
      </c>
      <c r="K1580" s="37">
        <v>26360.271484375</v>
      </c>
      <c r="L1580" s="37">
        <v>149.4</v>
      </c>
      <c r="M1580" s="37">
        <v>533575.35367851786</v>
      </c>
      <c r="N1580" s="37">
        <v>29.874286651611328</v>
      </c>
      <c r="O1580" s="37">
        <v>0.25174954095933866</v>
      </c>
    </row>
    <row r="1581" spans="2:15" x14ac:dyDescent="0.2">
      <c r="B1581" s="37">
        <v>54.894287109375</v>
      </c>
      <c r="C1581" s="37">
        <v>9.4151391983032227</v>
      </c>
      <c r="D1581" s="37">
        <v>26475.94921875</v>
      </c>
      <c r="E1581" s="37">
        <v>149.5</v>
      </c>
      <c r="F1581" s="37">
        <v>536054.63173765352</v>
      </c>
      <c r="G1581" s="37">
        <v>29.894285202026367</v>
      </c>
      <c r="H1581" s="37">
        <v>0.25284740401980194</v>
      </c>
      <c r="I1581" s="37">
        <v>54.894287109375</v>
      </c>
      <c r="J1581" s="37">
        <v>9.4151391983032227</v>
      </c>
      <c r="K1581" s="37">
        <v>26475.94921875</v>
      </c>
      <c r="L1581" s="37">
        <v>149.5</v>
      </c>
      <c r="M1581" s="37">
        <v>535894.30185310496</v>
      </c>
      <c r="N1581" s="37">
        <v>29.894285202026367</v>
      </c>
      <c r="O1581" s="37">
        <v>0.25284740411282636</v>
      </c>
    </row>
    <row r="1582" spans="2:15" x14ac:dyDescent="0.2">
      <c r="B1582" s="37">
        <v>54.914287567138672</v>
      </c>
      <c r="C1582" s="37">
        <v>9.4346933364868164</v>
      </c>
      <c r="D1582" s="37">
        <v>26561.138671875</v>
      </c>
      <c r="E1582" s="37">
        <v>149.60000000000002</v>
      </c>
      <c r="F1582" s="37">
        <v>537715.16286500369</v>
      </c>
      <c r="G1582" s="37">
        <v>29.914285659790039</v>
      </c>
      <c r="H1582" s="37">
        <v>0.2536307189339031</v>
      </c>
      <c r="I1582" s="37">
        <v>54.914287567138672</v>
      </c>
      <c r="J1582" s="37">
        <v>9.4346933364868164</v>
      </c>
      <c r="K1582" s="37">
        <v>26561.138671875</v>
      </c>
      <c r="L1582" s="37">
        <v>149.60000000000002</v>
      </c>
      <c r="M1582" s="37">
        <v>537548.82172910823</v>
      </c>
      <c r="N1582" s="37">
        <v>29.914285659790039</v>
      </c>
      <c r="O1582" s="37">
        <v>0.25363071902722567</v>
      </c>
    </row>
    <row r="1583" spans="2:15" x14ac:dyDescent="0.2">
      <c r="B1583" s="37">
        <v>54.934284210205078</v>
      </c>
      <c r="C1583" s="37">
        <v>9.454437255859375</v>
      </c>
      <c r="D1583" s="37">
        <v>26622.220703125</v>
      </c>
      <c r="E1583" s="37">
        <v>149.70000000000002</v>
      </c>
      <c r="F1583" s="37">
        <v>538944.11343837925</v>
      </c>
      <c r="G1583" s="37">
        <v>29.934286117553711</v>
      </c>
      <c r="H1583" s="37">
        <v>0.25421045994379454</v>
      </c>
      <c r="I1583" s="37">
        <v>54.934284210205078</v>
      </c>
      <c r="J1583" s="37">
        <v>9.454437255859375</v>
      </c>
      <c r="K1583" s="37">
        <v>26622.220703125</v>
      </c>
      <c r="L1583" s="37">
        <v>149.70000000000002</v>
      </c>
      <c r="M1583" s="37">
        <v>538773.32320435869</v>
      </c>
      <c r="N1583" s="37">
        <v>29.934286117553711</v>
      </c>
      <c r="O1583" s="37">
        <v>0.25421046003733089</v>
      </c>
    </row>
    <row r="1584" spans="2:15" x14ac:dyDescent="0.2">
      <c r="B1584" s="37">
        <v>54.95428466796875</v>
      </c>
      <c r="C1584" s="37">
        <v>9.4742422103881836</v>
      </c>
      <c r="D1584" s="37">
        <v>26675.740234375</v>
      </c>
      <c r="E1584" s="37">
        <v>149.80000000000001</v>
      </c>
      <c r="F1584" s="37">
        <v>539967.46063776489</v>
      </c>
      <c r="G1584" s="37">
        <v>29.954286575317383</v>
      </c>
      <c r="H1584" s="37">
        <v>0.25469321805922229</v>
      </c>
      <c r="I1584" s="37">
        <v>54.95428466796875</v>
      </c>
      <c r="J1584" s="37">
        <v>9.4742422103881836</v>
      </c>
      <c r="K1584" s="37">
        <v>26675.740234375</v>
      </c>
      <c r="L1584" s="37">
        <v>149.80000000000001</v>
      </c>
      <c r="M1584" s="37">
        <v>539792.96551889309</v>
      </c>
      <c r="N1584" s="37">
        <v>29.954286575317383</v>
      </c>
      <c r="O1584" s="37">
        <v>0.25469321815294588</v>
      </c>
    </row>
    <row r="1585" spans="2:15" x14ac:dyDescent="0.2">
      <c r="B1585" s="37">
        <v>54.974285125732422</v>
      </c>
      <c r="C1585" s="37">
        <v>9.4939603805541992</v>
      </c>
      <c r="D1585" s="37">
        <v>26741.26953125</v>
      </c>
      <c r="E1585" s="37">
        <v>149.9</v>
      </c>
      <c r="F1585" s="37">
        <v>541285.8901977815</v>
      </c>
      <c r="G1585" s="37">
        <v>29.974285125732422</v>
      </c>
      <c r="H1585" s="37">
        <v>0.25531516503482887</v>
      </c>
      <c r="I1585" s="37">
        <v>54.974285125732422</v>
      </c>
      <c r="J1585" s="37">
        <v>9.4939603805541992</v>
      </c>
      <c r="K1585" s="37">
        <v>26741.26953125</v>
      </c>
      <c r="L1585" s="37">
        <v>149.9</v>
      </c>
      <c r="M1585" s="37">
        <v>541106.62210767635</v>
      </c>
      <c r="N1585" s="37">
        <v>29.974285125732422</v>
      </c>
      <c r="O1585" s="37">
        <v>0.25531516512878183</v>
      </c>
    </row>
    <row r="1586" spans="2:15" x14ac:dyDescent="0.2">
      <c r="B1586" s="37">
        <v>54.994285583496094</v>
      </c>
      <c r="C1586" s="37">
        <v>9.5134820938110352</v>
      </c>
      <c r="D1586" s="37">
        <v>26833.080078125</v>
      </c>
      <c r="E1586" s="37">
        <v>150</v>
      </c>
      <c r="F1586" s="37">
        <v>543186.53316195856</v>
      </c>
      <c r="G1586" s="37">
        <v>29.994285583496094</v>
      </c>
      <c r="H1586" s="37">
        <v>0.25621174114507134</v>
      </c>
      <c r="I1586" s="37">
        <v>54.994285583496094</v>
      </c>
      <c r="J1586" s="37">
        <v>9.5134820938110352</v>
      </c>
      <c r="K1586" s="37">
        <v>26833.080078125</v>
      </c>
      <c r="L1586" s="37">
        <v>150</v>
      </c>
      <c r="M1586" s="37">
        <v>543000.38469219371</v>
      </c>
      <c r="N1586" s="37">
        <v>29.994285583496094</v>
      </c>
      <c r="O1586" s="37">
        <v>0.25621174123934565</v>
      </c>
    </row>
    <row r="1587" spans="2:15" x14ac:dyDescent="0.2">
      <c r="B1587" s="37">
        <v>55.014286041259766</v>
      </c>
      <c r="C1587" s="37">
        <v>9.5327854156494141</v>
      </c>
      <c r="D1587" s="37">
        <v>26954.171875</v>
      </c>
      <c r="E1587" s="37">
        <v>150.10000000000002</v>
      </c>
      <c r="F1587" s="37">
        <v>545622.86084013199</v>
      </c>
      <c r="G1587" s="37">
        <v>30.014286041259766</v>
      </c>
      <c r="H1587" s="37">
        <v>0.25736099786165084</v>
      </c>
      <c r="I1587" s="37">
        <v>55.014286041259766</v>
      </c>
      <c r="J1587" s="37">
        <v>9.5327854156494141</v>
      </c>
      <c r="K1587" s="37">
        <v>26954.171875</v>
      </c>
      <c r="L1587" s="37">
        <v>150.10000000000002</v>
      </c>
      <c r="M1587" s="37">
        <v>545427.89300912304</v>
      </c>
      <c r="N1587" s="37">
        <v>30.014286041259766</v>
      </c>
      <c r="O1587" s="37">
        <v>0.25736099795634892</v>
      </c>
    </row>
    <row r="1588" spans="2:15" x14ac:dyDescent="0.2">
      <c r="B1588" s="37">
        <v>55.034286499023438</v>
      </c>
      <c r="C1588" s="37">
        <v>9.5519418716430664</v>
      </c>
      <c r="D1588" s="37">
        <v>27095.154296875</v>
      </c>
      <c r="E1588" s="37">
        <v>150.20000000000002</v>
      </c>
      <c r="F1588" s="37">
        <v>548352.49408080487</v>
      </c>
      <c r="G1588" s="37">
        <v>30.034286499023438</v>
      </c>
      <c r="H1588" s="37">
        <v>0.25864860585162552</v>
      </c>
      <c r="I1588" s="37">
        <v>55.034286499023438</v>
      </c>
      <c r="J1588" s="37">
        <v>9.5519418716430664</v>
      </c>
      <c r="K1588" s="37">
        <v>27095.154296875</v>
      </c>
      <c r="L1588" s="37">
        <v>150.20000000000002</v>
      </c>
      <c r="M1588" s="37">
        <v>548147.64523031691</v>
      </c>
      <c r="N1588" s="37">
        <v>30.034286499023438</v>
      </c>
      <c r="O1588" s="37">
        <v>0.25864860594681699</v>
      </c>
    </row>
    <row r="1589" spans="2:15" x14ac:dyDescent="0.2">
      <c r="B1589" s="37">
        <v>55.054286956787109</v>
      </c>
      <c r="C1589" s="37">
        <v>9.5710878372192383</v>
      </c>
      <c r="D1589" s="37">
        <v>27238.400390625</v>
      </c>
      <c r="E1589" s="37">
        <v>150.30000000000001</v>
      </c>
      <c r="F1589" s="37">
        <v>551287.98509457021</v>
      </c>
      <c r="G1589" s="37">
        <v>30.054285049438477</v>
      </c>
      <c r="H1589" s="37">
        <v>0.26003331704744337</v>
      </c>
      <c r="I1589" s="37">
        <v>55.054286956787109</v>
      </c>
      <c r="J1589" s="37">
        <v>9.5710878372192383</v>
      </c>
      <c r="K1589" s="37">
        <v>27238.400390625</v>
      </c>
      <c r="L1589" s="37">
        <v>150.30000000000001</v>
      </c>
      <c r="M1589" s="37">
        <v>551072.51008683944</v>
      </c>
      <c r="N1589" s="37">
        <v>30.054285049438477</v>
      </c>
      <c r="O1589" s="37">
        <v>0.26003331714313616</v>
      </c>
    </row>
    <row r="1590" spans="2:15" x14ac:dyDescent="0.2">
      <c r="B1590" s="37">
        <v>55.074287414550781</v>
      </c>
      <c r="C1590" s="37">
        <v>9.590362548828125</v>
      </c>
      <c r="D1590" s="37">
        <v>27365.60546875</v>
      </c>
      <c r="E1590" s="37">
        <v>150.4</v>
      </c>
      <c r="F1590" s="37">
        <v>553847.30274486111</v>
      </c>
      <c r="G1590" s="37">
        <v>30.074285507202148</v>
      </c>
      <c r="H1590" s="37">
        <v>0.26124058705560582</v>
      </c>
      <c r="I1590" s="37">
        <v>55.074287414550781</v>
      </c>
      <c r="J1590" s="37">
        <v>9.590362548828125</v>
      </c>
      <c r="K1590" s="37">
        <v>27365.60546875</v>
      </c>
      <c r="L1590" s="37">
        <v>150.4</v>
      </c>
      <c r="M1590" s="37">
        <v>553622.56320258009</v>
      </c>
      <c r="N1590" s="37">
        <v>30.074285507202148</v>
      </c>
      <c r="O1590" s="37">
        <v>0.2612405871517437</v>
      </c>
    </row>
    <row r="1591" spans="2:15" x14ac:dyDescent="0.2">
      <c r="B1591" s="37">
        <v>55.094284057617188</v>
      </c>
      <c r="C1591" s="37">
        <v>9.6098489761352539</v>
      </c>
      <c r="D1591" s="37">
        <v>27465.560546875</v>
      </c>
      <c r="E1591" s="37">
        <v>150.5</v>
      </c>
      <c r="F1591" s="37">
        <v>555858.35220836487</v>
      </c>
      <c r="G1591" s="37">
        <v>30.09428596496582</v>
      </c>
      <c r="H1591" s="37">
        <v>0.26218924179920194</v>
      </c>
      <c r="I1591" s="37">
        <v>55.094284057617188</v>
      </c>
      <c r="J1591" s="37">
        <v>9.6098489761352539</v>
      </c>
      <c r="K1591" s="37">
        <v>27465.560546875</v>
      </c>
      <c r="L1591" s="37">
        <v>150.5</v>
      </c>
      <c r="M1591" s="37">
        <v>555626.33265303029</v>
      </c>
      <c r="N1591" s="37">
        <v>30.09428596496582</v>
      </c>
      <c r="O1591" s="37">
        <v>0.26218924189568965</v>
      </c>
    </row>
    <row r="1592" spans="2:15" x14ac:dyDescent="0.2">
      <c r="B1592" s="37">
        <v>55.114284515380859</v>
      </c>
      <c r="C1592" s="37">
        <v>9.629542350769043</v>
      </c>
      <c r="D1592" s="37">
        <v>27538.794921875</v>
      </c>
      <c r="E1592" s="37">
        <v>150.60000000000002</v>
      </c>
      <c r="F1592" s="37">
        <v>557331.79441637604</v>
      </c>
      <c r="G1592" s="37">
        <v>30.114286422729492</v>
      </c>
      <c r="H1592" s="37">
        <v>0.2628843083300253</v>
      </c>
      <c r="I1592" s="37">
        <v>55.114284515380859</v>
      </c>
      <c r="J1592" s="37">
        <v>9.629542350769043</v>
      </c>
      <c r="K1592" s="37">
        <v>27538.794921875</v>
      </c>
      <c r="L1592" s="37">
        <v>150.60000000000002</v>
      </c>
      <c r="M1592" s="37">
        <v>557094.44079512754</v>
      </c>
      <c r="N1592" s="37">
        <v>30.114286422729492</v>
      </c>
      <c r="O1592" s="37">
        <v>0.2628843084267693</v>
      </c>
    </row>
    <row r="1593" spans="2:15" x14ac:dyDescent="0.2">
      <c r="B1593" s="37">
        <v>55.134284973144531</v>
      </c>
      <c r="C1593" s="37">
        <v>9.6493492126464844</v>
      </c>
      <c r="D1593" s="37">
        <v>27597.185546875</v>
      </c>
      <c r="E1593" s="37">
        <v>150.70000000000002</v>
      </c>
      <c r="F1593" s="37">
        <v>558453.15373855678</v>
      </c>
      <c r="G1593" s="37">
        <v>30.134284973144531</v>
      </c>
      <c r="H1593" s="37">
        <v>0.26341329813541176</v>
      </c>
      <c r="I1593" s="37">
        <v>55.134284973144531</v>
      </c>
      <c r="J1593" s="37">
        <v>9.6493492126464844</v>
      </c>
      <c r="K1593" s="37">
        <v>27597.185546875</v>
      </c>
      <c r="L1593" s="37">
        <v>150.70000000000002</v>
      </c>
      <c r="M1593" s="37">
        <v>558211.74046643556</v>
      </c>
      <c r="N1593" s="37">
        <v>30.134284973144531</v>
      </c>
      <c r="O1593" s="37">
        <v>0.26341329823236009</v>
      </c>
    </row>
    <row r="1594" spans="2:15" x14ac:dyDescent="0.2">
      <c r="B1594" s="37">
        <v>55.154285430908203</v>
      </c>
      <c r="C1594" s="37">
        <v>9.6691293716430664</v>
      </c>
      <c r="D1594" s="37">
        <v>27658.783203125</v>
      </c>
      <c r="E1594" s="37">
        <v>150.80000000000001</v>
      </c>
      <c r="F1594" s="37">
        <v>559692.47054631845</v>
      </c>
      <c r="G1594" s="37">
        <v>30.154285430908203</v>
      </c>
      <c r="H1594" s="37">
        <v>0.26399792877672851</v>
      </c>
      <c r="I1594" s="37">
        <v>55.154285430908203</v>
      </c>
      <c r="J1594" s="37">
        <v>9.6691293716430664</v>
      </c>
      <c r="K1594" s="37">
        <v>27658.783203125</v>
      </c>
      <c r="L1594" s="37">
        <v>150.80000000000001</v>
      </c>
      <c r="M1594" s="37">
        <v>559446.57065414544</v>
      </c>
      <c r="N1594" s="37">
        <v>30.154285430908203</v>
      </c>
      <c r="O1594" s="37">
        <v>0.26399792887389245</v>
      </c>
    </row>
    <row r="1595" spans="2:15" x14ac:dyDescent="0.2">
      <c r="B1595" s="37">
        <v>55.174285888671875</v>
      </c>
      <c r="C1595" s="37">
        <v>9.688755989074707</v>
      </c>
      <c r="D1595" s="37">
        <v>27740.072265625</v>
      </c>
      <c r="E1595" s="37">
        <v>150.9</v>
      </c>
      <c r="F1595" s="37">
        <v>561274.54728955775</v>
      </c>
      <c r="G1595" s="37">
        <v>30.174285888671875</v>
      </c>
      <c r="H1595" s="37">
        <v>0.26474423721741008</v>
      </c>
      <c r="I1595" s="37">
        <v>55.174285888671875</v>
      </c>
      <c r="J1595" s="37">
        <v>9.688755989074707</v>
      </c>
      <c r="K1595" s="37">
        <v>27740.072265625</v>
      </c>
      <c r="L1595" s="37">
        <v>150.9</v>
      </c>
      <c r="M1595" s="37">
        <v>561022.92012015462</v>
      </c>
      <c r="N1595" s="37">
        <v>30.174285888671875</v>
      </c>
      <c r="O1595" s="37">
        <v>0.26474423731485841</v>
      </c>
    </row>
    <row r="1596" spans="2:15" x14ac:dyDescent="0.2">
      <c r="B1596" s="37">
        <v>55.194286346435547</v>
      </c>
      <c r="C1596" s="37">
        <v>9.7081689834594727</v>
      </c>
      <c r="D1596" s="37">
        <v>27849.029296875</v>
      </c>
      <c r="E1596" s="37">
        <v>151</v>
      </c>
      <c r="F1596" s="37">
        <v>563520.16379850928</v>
      </c>
      <c r="G1596" s="37">
        <v>30.194286346435547</v>
      </c>
      <c r="H1596" s="37">
        <v>0.2658035363889904</v>
      </c>
      <c r="I1596" s="37">
        <v>55.194286346435547</v>
      </c>
      <c r="J1596" s="37">
        <v>9.7081689834594727</v>
      </c>
      <c r="K1596" s="37">
        <v>27849.029296875</v>
      </c>
      <c r="L1596" s="37">
        <v>151</v>
      </c>
      <c r="M1596" s="37">
        <v>563243.8678851414</v>
      </c>
      <c r="N1596" s="37">
        <v>30.194286346435547</v>
      </c>
      <c r="O1596" s="37">
        <v>0.26580353648682009</v>
      </c>
    </row>
    <row r="1597" spans="2:15" x14ac:dyDescent="0.2">
      <c r="B1597" s="37">
        <v>55.214286804199219</v>
      </c>
      <c r="C1597" s="37">
        <v>9.7273960113525391</v>
      </c>
      <c r="D1597" s="37">
        <v>27981.859375</v>
      </c>
      <c r="E1597" s="37">
        <v>151.10000000000002</v>
      </c>
      <c r="F1597" s="37">
        <v>566139.21271489246</v>
      </c>
      <c r="G1597" s="37">
        <v>30.214284896850586</v>
      </c>
      <c r="H1597" s="37">
        <v>0.26703898237799029</v>
      </c>
      <c r="I1597" s="37">
        <v>55.214286804199219</v>
      </c>
      <c r="J1597" s="37">
        <v>9.7273960113525391</v>
      </c>
      <c r="K1597" s="37">
        <v>27981.859375</v>
      </c>
      <c r="L1597" s="37">
        <v>151.10000000000002</v>
      </c>
      <c r="M1597" s="37">
        <v>565801.1657826734</v>
      </c>
      <c r="N1597" s="37">
        <v>30.214284896850586</v>
      </c>
      <c r="O1597" s="37">
        <v>0.26703898247628477</v>
      </c>
    </row>
    <row r="1598" spans="2:15" x14ac:dyDescent="0.2">
      <c r="B1598" s="37">
        <v>55.234287261962891</v>
      </c>
      <c r="C1598" s="37">
        <v>9.7465438842773437</v>
      </c>
      <c r="D1598" s="37">
        <v>28124.76171875</v>
      </c>
      <c r="E1598" s="37">
        <v>151.20000000000002</v>
      </c>
      <c r="F1598" s="37">
        <v>569014.35333898605</v>
      </c>
      <c r="G1598" s="37">
        <v>30.234285354614258</v>
      </c>
      <c r="H1598" s="37">
        <v>0.26839522548115313</v>
      </c>
      <c r="I1598" s="37">
        <v>55.234287261962891</v>
      </c>
      <c r="J1598" s="37">
        <v>9.7465438842773437</v>
      </c>
      <c r="K1598" s="37">
        <v>28124.76171875</v>
      </c>
      <c r="L1598" s="37">
        <v>151.20000000000002</v>
      </c>
      <c r="M1598" s="37">
        <v>568608.51784608967</v>
      </c>
      <c r="N1598" s="37">
        <v>30.234285354614258</v>
      </c>
      <c r="O1598" s="37">
        <v>0.26839522557994783</v>
      </c>
    </row>
    <row r="1599" spans="2:15" x14ac:dyDescent="0.2">
      <c r="B1599" s="37">
        <v>55.254283905029297</v>
      </c>
      <c r="C1599" s="37">
        <v>9.7657489776611328</v>
      </c>
      <c r="D1599" s="37">
        <v>28259.91015625</v>
      </c>
      <c r="E1599" s="37">
        <v>151.30000000000001</v>
      </c>
      <c r="F1599" s="37">
        <v>571733.46942410525</v>
      </c>
      <c r="G1599" s="37">
        <v>30.25428581237793</v>
      </c>
      <c r="H1599" s="37">
        <v>0.26967787271506694</v>
      </c>
      <c r="I1599" s="37">
        <v>55.254283905029297</v>
      </c>
      <c r="J1599" s="37">
        <v>9.7657489776611328</v>
      </c>
      <c r="K1599" s="37">
        <v>28259.91015625</v>
      </c>
      <c r="L1599" s="37">
        <v>151.30000000000001</v>
      </c>
      <c r="M1599" s="37">
        <v>571263.52375240903</v>
      </c>
      <c r="N1599" s="37">
        <v>30.25428581237793</v>
      </c>
      <c r="O1599" s="37">
        <v>0.26967787281433453</v>
      </c>
    </row>
    <row r="1600" spans="2:15" x14ac:dyDescent="0.2">
      <c r="B1600" s="37">
        <v>55.274284362792969</v>
      </c>
      <c r="C1600" s="37">
        <v>9.7851190567016602</v>
      </c>
      <c r="D1600" s="37">
        <v>28373.0546875</v>
      </c>
      <c r="E1600" s="37">
        <v>151.4</v>
      </c>
      <c r="F1600" s="37">
        <v>573956.44843545347</v>
      </c>
      <c r="G1600" s="37">
        <v>30.274286270141602</v>
      </c>
      <c r="H1600" s="37">
        <v>0.27072649372942637</v>
      </c>
      <c r="I1600" s="37">
        <v>55.274284362792969</v>
      </c>
      <c r="J1600" s="37">
        <v>9.7851190567016602</v>
      </c>
      <c r="K1600" s="37">
        <v>28373.0546875</v>
      </c>
      <c r="L1600" s="37">
        <v>151.4</v>
      </c>
      <c r="M1600" s="37">
        <v>573434.08941168687</v>
      </c>
      <c r="N1600" s="37">
        <v>30.274286270141602</v>
      </c>
      <c r="O1600" s="37">
        <v>0.27072649382908986</v>
      </c>
    </row>
    <row r="1601" spans="2:15" x14ac:dyDescent="0.2">
      <c r="B1601" s="37">
        <v>55.294284820556641</v>
      </c>
      <c r="C1601" s="37">
        <v>9.8046884536743164</v>
      </c>
      <c r="D1601" s="37">
        <v>28459.5</v>
      </c>
      <c r="E1601" s="37">
        <v>151.5</v>
      </c>
      <c r="F1601" s="37">
        <v>575695.66103808291</v>
      </c>
      <c r="G1601" s="37">
        <v>30.294284820556641</v>
      </c>
      <c r="H1601" s="37">
        <v>0.27154692372641942</v>
      </c>
      <c r="I1601" s="37">
        <v>55.294284820556641</v>
      </c>
      <c r="J1601" s="37">
        <v>9.8046884536743164</v>
      </c>
      <c r="K1601" s="37">
        <v>28459.5</v>
      </c>
      <c r="L1601" s="37">
        <v>151.5</v>
      </c>
      <c r="M1601" s="37">
        <v>575132.29383541143</v>
      </c>
      <c r="N1601" s="37">
        <v>30.294284820556641</v>
      </c>
      <c r="O1601" s="37">
        <v>0.27154692382638557</v>
      </c>
    </row>
    <row r="1602" spans="2:15" x14ac:dyDescent="0.2">
      <c r="B1602" s="37">
        <v>55.314285278320312</v>
      </c>
      <c r="C1602" s="37">
        <v>9.824406623840332</v>
      </c>
      <c r="D1602" s="37">
        <v>28525.97265625</v>
      </c>
      <c r="E1602" s="37">
        <v>151.60000000000002</v>
      </c>
      <c r="F1602" s="37">
        <v>577033.07183476619</v>
      </c>
      <c r="G1602" s="37">
        <v>30.314285278320313</v>
      </c>
      <c r="H1602" s="37">
        <v>0.27217782425191206</v>
      </c>
      <c r="I1602" s="37">
        <v>55.314285278320312</v>
      </c>
      <c r="J1602" s="37">
        <v>9.824406623840332</v>
      </c>
      <c r="K1602" s="37">
        <v>28525.97265625</v>
      </c>
      <c r="L1602" s="37">
        <v>151.60000000000002</v>
      </c>
      <c r="M1602" s="37">
        <v>576438.16929516837</v>
      </c>
      <c r="N1602" s="37">
        <v>30.314285278320313</v>
      </c>
      <c r="O1602" s="37">
        <v>0.27217782435211069</v>
      </c>
    </row>
    <row r="1603" spans="2:15" x14ac:dyDescent="0.2">
      <c r="B1603" s="37">
        <v>55.334285736083984</v>
      </c>
      <c r="C1603" s="37">
        <v>9.8441562652587891</v>
      </c>
      <c r="D1603" s="37">
        <v>28587.60546875</v>
      </c>
      <c r="E1603" s="37">
        <v>151.70000000000002</v>
      </c>
      <c r="F1603" s="37">
        <v>578219.6712707415</v>
      </c>
      <c r="G1603" s="37">
        <v>30.334285736083984</v>
      </c>
      <c r="H1603" s="37">
        <v>0.2727375875618927</v>
      </c>
      <c r="I1603" s="37">
        <v>55.334285736083984</v>
      </c>
      <c r="J1603" s="37">
        <v>9.8441562652587891</v>
      </c>
      <c r="K1603" s="37">
        <v>28587.60546875</v>
      </c>
      <c r="L1603" s="37">
        <v>151.70000000000002</v>
      </c>
      <c r="M1603" s="37">
        <v>577596.78889441083</v>
      </c>
      <c r="N1603" s="37">
        <v>30.334285736083984</v>
      </c>
      <c r="O1603" s="37">
        <v>0.2727375876623071</v>
      </c>
    </row>
    <row r="1604" spans="2:15" x14ac:dyDescent="0.2">
      <c r="B1604" s="37">
        <v>55.354286193847656</v>
      </c>
      <c r="C1604" s="37">
        <v>9.8638076782226562</v>
      </c>
      <c r="D1604" s="37">
        <v>28661.421875</v>
      </c>
      <c r="E1604" s="37">
        <v>151.80000000000001</v>
      </c>
      <c r="F1604" s="37">
        <v>579651.37967008061</v>
      </c>
      <c r="G1604" s="37">
        <v>30.354286193847656</v>
      </c>
      <c r="H1604" s="37">
        <v>0.27341296887287436</v>
      </c>
      <c r="I1604" s="37">
        <v>55.354286193847656</v>
      </c>
      <c r="J1604" s="37">
        <v>9.8638076782226562</v>
      </c>
      <c r="K1604" s="37">
        <v>28661.421875</v>
      </c>
      <c r="L1604" s="37">
        <v>151.80000000000001</v>
      </c>
      <c r="M1604" s="37">
        <v>578994.73877222836</v>
      </c>
      <c r="N1604" s="37">
        <v>30.354286193847656</v>
      </c>
      <c r="O1604" s="37">
        <v>0.27341296897354711</v>
      </c>
    </row>
    <row r="1605" spans="2:15" x14ac:dyDescent="0.2">
      <c r="B1605" s="37">
        <v>55.374286651611328</v>
      </c>
      <c r="C1605" s="37">
        <v>9.8832721710205078</v>
      </c>
      <c r="D1605" s="37">
        <v>28759.103515625</v>
      </c>
      <c r="E1605" s="37">
        <v>151.9</v>
      </c>
      <c r="F1605" s="37">
        <v>581563.28712596127</v>
      </c>
      <c r="G1605" s="37">
        <v>30.374286651611328</v>
      </c>
      <c r="H1605" s="37">
        <v>0.27431485789525645</v>
      </c>
      <c r="I1605" s="37">
        <v>55.374286651611328</v>
      </c>
      <c r="J1605" s="37">
        <v>9.8832721710205078</v>
      </c>
      <c r="K1605" s="37">
        <v>28759.103515625</v>
      </c>
      <c r="L1605" s="37">
        <v>151.9</v>
      </c>
      <c r="M1605" s="37">
        <v>580861.56666582602</v>
      </c>
      <c r="N1605" s="37">
        <v>30.374286651611328</v>
      </c>
      <c r="O1605" s="37">
        <v>0.27431485799627109</v>
      </c>
    </row>
    <row r="1606" spans="2:15" x14ac:dyDescent="0.2">
      <c r="B1606" s="37">
        <v>55.394287109375</v>
      </c>
      <c r="C1606" s="37">
        <v>9.9025411605834961</v>
      </c>
      <c r="D1606" s="37">
        <v>28882.11328125</v>
      </c>
      <c r="E1606" s="37">
        <v>152</v>
      </c>
      <c r="F1606" s="37">
        <v>584091.61487271579</v>
      </c>
      <c r="G1606" s="37">
        <v>30.394285202026367</v>
      </c>
      <c r="H1606" s="37">
        <v>0.27550751063059842</v>
      </c>
      <c r="I1606" s="37">
        <v>55.394287109375</v>
      </c>
      <c r="J1606" s="37">
        <v>9.9025411605834961</v>
      </c>
      <c r="K1606" s="37">
        <v>28882.11328125</v>
      </c>
      <c r="L1606" s="37">
        <v>152</v>
      </c>
      <c r="M1606" s="37">
        <v>583330.28223381843</v>
      </c>
      <c r="N1606" s="37">
        <v>30.394285202026367</v>
      </c>
      <c r="O1606" s="37">
        <v>0.27550751073204333</v>
      </c>
    </row>
    <row r="1607" spans="2:15" x14ac:dyDescent="0.2">
      <c r="B1607" s="37">
        <v>55.414287567138672</v>
      </c>
      <c r="C1607" s="37">
        <v>9.921687126159668</v>
      </c>
      <c r="D1607" s="37">
        <v>29021.224609375</v>
      </c>
      <c r="E1607" s="37">
        <v>152.10000000000002</v>
      </c>
      <c r="F1607" s="37">
        <v>586943.89618730184</v>
      </c>
      <c r="G1607" s="37">
        <v>30.414285659790039</v>
      </c>
      <c r="H1607" s="37">
        <v>0.27685297170759721</v>
      </c>
      <c r="I1607" s="37">
        <v>55.414287567138672</v>
      </c>
      <c r="J1607" s="37">
        <v>9.921687126159668</v>
      </c>
      <c r="K1607" s="37">
        <v>29021.224609375</v>
      </c>
      <c r="L1607" s="37">
        <v>152.10000000000002</v>
      </c>
      <c r="M1607" s="37">
        <v>586115.31388107664</v>
      </c>
      <c r="N1607" s="37">
        <v>30.414285659790039</v>
      </c>
      <c r="O1607" s="37">
        <v>0.27685297180952911</v>
      </c>
    </row>
    <row r="1608" spans="2:15" x14ac:dyDescent="0.2">
      <c r="B1608" s="37">
        <v>55.434284210205078</v>
      </c>
      <c r="C1608" s="37">
        <v>9.9408330917358398</v>
      </c>
      <c r="D1608" s="37">
        <v>29160.5703125</v>
      </c>
      <c r="E1608" s="37">
        <v>152.20000000000002</v>
      </c>
      <c r="F1608" s="37">
        <v>589587.20507648878</v>
      </c>
      <c r="G1608" s="37">
        <v>30.434286117553711</v>
      </c>
      <c r="H1608" s="37">
        <v>0.2780998604899475</v>
      </c>
      <c r="I1608" s="37">
        <v>55.434284210205078</v>
      </c>
      <c r="J1608" s="37">
        <v>9.9408330917358398</v>
      </c>
      <c r="K1608" s="37">
        <v>29160.5703125</v>
      </c>
      <c r="L1608" s="37">
        <v>152.20000000000002</v>
      </c>
      <c r="M1608" s="37">
        <v>588696.29984019231</v>
      </c>
      <c r="N1608" s="37">
        <v>30.434286117553711</v>
      </c>
      <c r="O1608" s="37">
        <v>0.27809986059236702</v>
      </c>
    </row>
    <row r="1609" spans="2:15" x14ac:dyDescent="0.2">
      <c r="B1609" s="37">
        <v>55.45428466796875</v>
      </c>
      <c r="C1609" s="37">
        <v>9.9600992202758789</v>
      </c>
      <c r="D1609" s="37">
        <v>29284.443359375</v>
      </c>
      <c r="E1609" s="37">
        <v>152.30000000000001</v>
      </c>
      <c r="F1609" s="37">
        <v>592186.3192163991</v>
      </c>
      <c r="G1609" s="37">
        <v>30.454286575317383</v>
      </c>
      <c r="H1609" s="37">
        <v>0.27932590357642806</v>
      </c>
      <c r="I1609" s="37">
        <v>55.45428466796875</v>
      </c>
      <c r="J1609" s="37">
        <v>9.9600992202758789</v>
      </c>
      <c r="K1609" s="37">
        <v>29284.443359375</v>
      </c>
      <c r="L1609" s="37">
        <v>152.30000000000001</v>
      </c>
      <c r="M1609" s="37">
        <v>591234.13291901175</v>
      </c>
      <c r="N1609" s="37">
        <v>30.454286575317383</v>
      </c>
      <c r="O1609" s="37">
        <v>0.27932590367928106</v>
      </c>
    </row>
    <row r="1610" spans="2:15" x14ac:dyDescent="0.2">
      <c r="B1610" s="37">
        <v>55.474285125732422</v>
      </c>
      <c r="C1610" s="37">
        <v>9.9795551300048828</v>
      </c>
      <c r="D1610" s="37">
        <v>29383.94921875</v>
      </c>
      <c r="E1610" s="37">
        <v>152.4</v>
      </c>
      <c r="F1610" s="37">
        <v>594081.49405404122</v>
      </c>
      <c r="G1610" s="37">
        <v>30.474285125732422</v>
      </c>
      <c r="H1610" s="37">
        <v>0.28021989963108246</v>
      </c>
      <c r="I1610" s="37">
        <v>55.474285125732422</v>
      </c>
      <c r="J1610" s="37">
        <v>9.9795551300048828</v>
      </c>
      <c r="K1610" s="37">
        <v>29383.94921875</v>
      </c>
      <c r="L1610" s="37">
        <v>152.4</v>
      </c>
      <c r="M1610" s="37">
        <v>593084.6226948211</v>
      </c>
      <c r="N1610" s="37">
        <v>30.474285125732422</v>
      </c>
      <c r="O1610" s="37">
        <v>0.28021989973428374</v>
      </c>
    </row>
    <row r="1611" spans="2:15" x14ac:dyDescent="0.2">
      <c r="B1611" s="37">
        <v>55.494285583496094</v>
      </c>
      <c r="C1611" s="37">
        <v>9.9991865158081055</v>
      </c>
      <c r="D1611" s="37">
        <v>29460.673828125</v>
      </c>
      <c r="E1611" s="37">
        <v>152.5</v>
      </c>
      <c r="F1611" s="37">
        <v>595625.14147175255</v>
      </c>
      <c r="G1611" s="37">
        <v>30.494285583496094</v>
      </c>
      <c r="H1611" s="37">
        <v>0.28094808170241459</v>
      </c>
      <c r="I1611" s="37">
        <v>55.494285583496094</v>
      </c>
      <c r="J1611" s="37">
        <v>9.9991865158081055</v>
      </c>
      <c r="K1611" s="37">
        <v>29460.673828125</v>
      </c>
      <c r="L1611" s="37">
        <v>152.5</v>
      </c>
      <c r="M1611" s="37">
        <v>594591.8725640208</v>
      </c>
      <c r="N1611" s="37">
        <v>30.494285583496094</v>
      </c>
      <c r="O1611" s="37">
        <v>0.28094808180588432</v>
      </c>
    </row>
    <row r="1612" spans="2:15" x14ac:dyDescent="0.2">
      <c r="B1612" s="37">
        <v>55.514286041259766</v>
      </c>
      <c r="C1612" s="37">
        <v>10.018908500671387</v>
      </c>
      <c r="D1612" s="37">
        <v>29525.859375</v>
      </c>
      <c r="E1612" s="37">
        <v>152.60000000000002</v>
      </c>
      <c r="F1612" s="37">
        <v>596936.6475229772</v>
      </c>
      <c r="G1612" s="37">
        <v>30.514286041259766</v>
      </c>
      <c r="H1612" s="37">
        <v>0.28156676337159475</v>
      </c>
      <c r="I1612" s="37">
        <v>55.514286041259766</v>
      </c>
      <c r="J1612" s="37">
        <v>10.018908500671387</v>
      </c>
      <c r="K1612" s="37">
        <v>29525.859375</v>
      </c>
      <c r="L1612" s="37">
        <v>152.60000000000002</v>
      </c>
      <c r="M1612" s="37">
        <v>595872.45398761122</v>
      </c>
      <c r="N1612" s="37">
        <v>30.514286041259766</v>
      </c>
      <c r="O1612" s="37">
        <v>0.28156676347529258</v>
      </c>
    </row>
    <row r="1613" spans="2:15" x14ac:dyDescent="0.2">
      <c r="B1613" s="37">
        <v>55.534286499023437</v>
      </c>
      <c r="C1613" s="37">
        <v>10.038599014282227</v>
      </c>
      <c r="D1613" s="37">
        <v>29595.541015625</v>
      </c>
      <c r="E1613" s="37">
        <v>152.70000000000002</v>
      </c>
      <c r="F1613" s="37">
        <v>598338.61303802405</v>
      </c>
      <c r="G1613" s="37">
        <v>30.534286499023438</v>
      </c>
      <c r="H1613" s="37">
        <v>0.28222811450335017</v>
      </c>
      <c r="I1613" s="37">
        <v>55.534286499023437</v>
      </c>
      <c r="J1613" s="37">
        <v>10.038599014282227</v>
      </c>
      <c r="K1613" s="37">
        <v>29595.541015625</v>
      </c>
      <c r="L1613" s="37">
        <v>152.70000000000002</v>
      </c>
      <c r="M1613" s="37">
        <v>597241.36221998918</v>
      </c>
      <c r="N1613" s="37">
        <v>30.534286499023438</v>
      </c>
      <c r="O1613" s="37">
        <v>0.28222811460729191</v>
      </c>
    </row>
    <row r="1614" spans="2:15" x14ac:dyDescent="0.2">
      <c r="B1614" s="37">
        <v>55.554286956787109</v>
      </c>
      <c r="C1614" s="37">
        <v>10.058150291442871</v>
      </c>
      <c r="D1614" s="37">
        <v>29683.669921875</v>
      </c>
      <c r="E1614" s="37">
        <v>152.80000000000001</v>
      </c>
      <c r="F1614" s="37">
        <v>600111.75021812785</v>
      </c>
      <c r="G1614" s="37">
        <v>30.554285049438477</v>
      </c>
      <c r="H1614" s="37">
        <v>0.28306454572999118</v>
      </c>
      <c r="I1614" s="37">
        <v>55.554286956787109</v>
      </c>
      <c r="J1614" s="37">
        <v>10.058150291442871</v>
      </c>
      <c r="K1614" s="37">
        <v>29683.669921875</v>
      </c>
      <c r="L1614" s="37">
        <v>152.80000000000001</v>
      </c>
      <c r="M1614" s="37">
        <v>598972.69147114735</v>
      </c>
      <c r="N1614" s="37">
        <v>30.554285049438477</v>
      </c>
      <c r="O1614" s="37">
        <v>0.28306454583424134</v>
      </c>
    </row>
    <row r="1615" spans="2:15" x14ac:dyDescent="0.2">
      <c r="B1615" s="37">
        <v>55.574287414550781</v>
      </c>
      <c r="C1615" s="37">
        <v>10.077520370483398</v>
      </c>
      <c r="D1615" s="37">
        <v>29796.212890625</v>
      </c>
      <c r="E1615" s="37">
        <v>152.9</v>
      </c>
      <c r="F1615" s="37">
        <v>602376.08624837734</v>
      </c>
      <c r="G1615" s="37">
        <v>30.574285507202148</v>
      </c>
      <c r="H1615" s="37">
        <v>0.28413267499868067</v>
      </c>
      <c r="I1615" s="37">
        <v>55.574287414550781</v>
      </c>
      <c r="J1615" s="37">
        <v>10.077520370483398</v>
      </c>
      <c r="K1615" s="37">
        <v>29796.212890625</v>
      </c>
      <c r="L1615" s="37">
        <v>152.9</v>
      </c>
      <c r="M1615" s="37">
        <v>601183.63910816668</v>
      </c>
      <c r="N1615" s="37">
        <v>30.574285507202148</v>
      </c>
      <c r="O1615" s="37">
        <v>0.28413267510332474</v>
      </c>
    </row>
    <row r="1616" spans="2:15" x14ac:dyDescent="0.2">
      <c r="B1616" s="37">
        <v>55.594284057617188</v>
      </c>
      <c r="C1616" s="37">
        <v>10.096741676330566</v>
      </c>
      <c r="D1616" s="37">
        <v>29928.783203125</v>
      </c>
      <c r="E1616" s="37">
        <v>153</v>
      </c>
      <c r="F1616" s="37">
        <v>604989.94913526776</v>
      </c>
      <c r="G1616" s="37">
        <v>30.59428596496582</v>
      </c>
      <c r="H1616" s="37">
        <v>0.28536567429439391</v>
      </c>
      <c r="I1616" s="37">
        <v>55.594284057617188</v>
      </c>
      <c r="J1616" s="37">
        <v>10.096741676330566</v>
      </c>
      <c r="K1616" s="37">
        <v>29928.783203125</v>
      </c>
      <c r="L1616" s="37">
        <v>153</v>
      </c>
      <c r="M1616" s="37">
        <v>603735.87326667865</v>
      </c>
      <c r="N1616" s="37">
        <v>30.59428596496582</v>
      </c>
      <c r="O1616" s="37">
        <v>0.28536567439950183</v>
      </c>
    </row>
    <row r="1617" spans="2:15" x14ac:dyDescent="0.2">
      <c r="B1617" s="37">
        <v>55.614284515380859</v>
      </c>
      <c r="C1617" s="37">
        <v>10.115913391113281</v>
      </c>
      <c r="D1617" s="37">
        <v>30068.625</v>
      </c>
      <c r="E1617" s="37">
        <v>153.10000000000002</v>
      </c>
      <c r="F1617" s="37">
        <v>607856.90176056046</v>
      </c>
      <c r="G1617" s="37">
        <v>30.614286422729492</v>
      </c>
      <c r="H1617" s="37">
        <v>0.28671805536783695</v>
      </c>
      <c r="I1617" s="37">
        <v>55.614284515380859</v>
      </c>
      <c r="J1617" s="37">
        <v>10.115913391113281</v>
      </c>
      <c r="K1617" s="37">
        <v>30068.625</v>
      </c>
      <c r="L1617" s="37">
        <v>153.10000000000002</v>
      </c>
      <c r="M1617" s="37">
        <v>606535.23035744822</v>
      </c>
      <c r="N1617" s="37">
        <v>30.614286422729492</v>
      </c>
      <c r="O1617" s="37">
        <v>0.28671805547343426</v>
      </c>
    </row>
    <row r="1618" spans="2:15" x14ac:dyDescent="0.2">
      <c r="B1618" s="37">
        <v>55.634284973144531</v>
      </c>
      <c r="C1618" s="37">
        <v>10.135153770446777</v>
      </c>
      <c r="D1618" s="37">
        <v>30200.109375</v>
      </c>
      <c r="E1618" s="37">
        <v>153.20000000000002</v>
      </c>
      <c r="F1618" s="37">
        <v>610448.89693755901</v>
      </c>
      <c r="G1618" s="37">
        <v>30.634284973144531</v>
      </c>
      <c r="H1618" s="37">
        <v>0.28794074024031097</v>
      </c>
      <c r="I1618" s="37">
        <v>55.634284973144531</v>
      </c>
      <c r="J1618" s="37">
        <v>10.135153770446777</v>
      </c>
      <c r="K1618" s="37">
        <v>30200.109375</v>
      </c>
      <c r="L1618" s="37">
        <v>153.20000000000002</v>
      </c>
      <c r="M1618" s="37">
        <v>609066.1123261007</v>
      </c>
      <c r="N1618" s="37">
        <v>30.634284973144531</v>
      </c>
      <c r="O1618" s="37">
        <v>0.28794074034636841</v>
      </c>
    </row>
    <row r="1619" spans="2:15" x14ac:dyDescent="0.2">
      <c r="B1619" s="37">
        <v>55.654285430908203</v>
      </c>
      <c r="C1619" s="37">
        <v>10.154553413391113</v>
      </c>
      <c r="D1619" s="37">
        <v>30311.392578125</v>
      </c>
      <c r="E1619" s="37">
        <v>153.30000000000001</v>
      </c>
      <c r="F1619" s="37">
        <v>612687.84646218235</v>
      </c>
      <c r="G1619" s="37">
        <v>30.654285430908203</v>
      </c>
      <c r="H1619" s="37">
        <v>0.28899689500836645</v>
      </c>
      <c r="I1619" s="37">
        <v>55.654285430908203</v>
      </c>
      <c r="J1619" s="37">
        <v>10.154553413391113</v>
      </c>
      <c r="K1619" s="37">
        <v>30311.392578125</v>
      </c>
      <c r="L1619" s="37">
        <v>153.30000000000001</v>
      </c>
      <c r="M1619" s="37">
        <v>611252.27194937365</v>
      </c>
      <c r="N1619" s="37">
        <v>30.654285430908203</v>
      </c>
      <c r="O1619" s="37">
        <v>0.28899689511481341</v>
      </c>
    </row>
    <row r="1620" spans="2:15" x14ac:dyDescent="0.2">
      <c r="B1620" s="37">
        <v>55.674285888671875</v>
      </c>
      <c r="C1620" s="37">
        <v>10.174134254455566</v>
      </c>
      <c r="D1620" s="37">
        <v>30399.39453125</v>
      </c>
      <c r="E1620" s="37">
        <v>153.4</v>
      </c>
      <c r="F1620" s="37">
        <v>614458.42980603559</v>
      </c>
      <c r="G1620" s="37">
        <v>30.674285888671875</v>
      </c>
      <c r="H1620" s="37">
        <v>0.2898321218699686</v>
      </c>
      <c r="I1620" s="37">
        <v>55.674285888671875</v>
      </c>
      <c r="J1620" s="37">
        <v>10.174134254455566</v>
      </c>
      <c r="K1620" s="37">
        <v>30399.39453125</v>
      </c>
      <c r="L1620" s="37">
        <v>153.4</v>
      </c>
      <c r="M1620" s="37">
        <v>612981.10755605833</v>
      </c>
      <c r="N1620" s="37">
        <v>30.674285888671875</v>
      </c>
      <c r="O1620" s="37">
        <v>0.28983212197672342</v>
      </c>
    </row>
    <row r="1621" spans="2:15" x14ac:dyDescent="0.2">
      <c r="B1621" s="37">
        <v>55.694286346435547</v>
      </c>
      <c r="C1621" s="37">
        <v>10.193840980529785</v>
      </c>
      <c r="D1621" s="37">
        <v>30470.96484375</v>
      </c>
      <c r="E1621" s="37">
        <v>153.5</v>
      </c>
      <c r="F1621" s="37">
        <v>615844.98357333965</v>
      </c>
      <c r="G1621" s="37">
        <v>30.694286346435547</v>
      </c>
      <c r="H1621" s="37">
        <v>0.2904862031401968</v>
      </c>
      <c r="I1621" s="37">
        <v>55.694286346435547</v>
      </c>
      <c r="J1621" s="37">
        <v>10.193840980529785</v>
      </c>
      <c r="K1621" s="37">
        <v>30470.96484375</v>
      </c>
      <c r="L1621" s="37">
        <v>153.5</v>
      </c>
      <c r="M1621" s="37">
        <v>614334.96739527083</v>
      </c>
      <c r="N1621" s="37">
        <v>30.694286346435547</v>
      </c>
      <c r="O1621" s="37">
        <v>0.29048620324720204</v>
      </c>
    </row>
    <row r="1622" spans="2:15" x14ac:dyDescent="0.2">
      <c r="B1622" s="37">
        <v>55.714286804199219</v>
      </c>
      <c r="C1622" s="37">
        <v>10.213567733764648</v>
      </c>
      <c r="D1622" s="37">
        <v>30539.857421875</v>
      </c>
      <c r="E1622" s="37">
        <v>153.60000000000002</v>
      </c>
      <c r="F1622" s="37">
        <v>617177.64213501883</v>
      </c>
      <c r="G1622" s="37">
        <v>30.714284896850586</v>
      </c>
      <c r="H1622" s="37">
        <v>0.29111486257335534</v>
      </c>
      <c r="I1622" s="37">
        <v>55.714286804199219</v>
      </c>
      <c r="J1622" s="37">
        <v>10.213567733764648</v>
      </c>
      <c r="K1622" s="37">
        <v>30539.857421875</v>
      </c>
      <c r="L1622" s="37">
        <v>153.60000000000002</v>
      </c>
      <c r="M1622" s="37">
        <v>615636.202631486</v>
      </c>
      <c r="N1622" s="37">
        <v>30.714284896850586</v>
      </c>
      <c r="O1622" s="37">
        <v>0.29111486268060188</v>
      </c>
    </row>
    <row r="1623" spans="2:15" x14ac:dyDescent="0.2">
      <c r="B1623" s="37">
        <v>55.734287261962891</v>
      </c>
      <c r="C1623" s="37">
        <v>10.233201026916504</v>
      </c>
      <c r="D1623" s="37">
        <v>30620.8046875</v>
      </c>
      <c r="E1623" s="37">
        <v>153.70000000000002</v>
      </c>
      <c r="F1623" s="37">
        <v>618859.69979062269</v>
      </c>
      <c r="G1623" s="37">
        <v>30.734285354614258</v>
      </c>
      <c r="H1623" s="37">
        <v>0.29190833226699492</v>
      </c>
      <c r="I1623" s="37">
        <v>55.734287261962891</v>
      </c>
      <c r="J1623" s="37">
        <v>10.233201026916504</v>
      </c>
      <c r="K1623" s="37">
        <v>30620.8046875</v>
      </c>
      <c r="L1623" s="37">
        <v>153.70000000000002</v>
      </c>
      <c r="M1623" s="37">
        <v>617278.59960480826</v>
      </c>
      <c r="N1623" s="37">
        <v>30.734285354614258</v>
      </c>
      <c r="O1623" s="37">
        <v>0.29190833237452457</v>
      </c>
    </row>
    <row r="1624" spans="2:15" x14ac:dyDescent="0.2">
      <c r="B1624" s="37">
        <v>55.754283905029297</v>
      </c>
      <c r="C1624" s="37">
        <v>10.252668380737305</v>
      </c>
      <c r="D1624" s="37">
        <v>30723.27734375</v>
      </c>
      <c r="E1624" s="37">
        <v>153.80000000000001</v>
      </c>
      <c r="F1624" s="37">
        <v>620974.8372726005</v>
      </c>
      <c r="G1624" s="37">
        <v>30.75428581237793</v>
      </c>
      <c r="H1624" s="37">
        <v>0.29290608481336333</v>
      </c>
      <c r="I1624" s="37">
        <v>55.754283905029297</v>
      </c>
      <c r="J1624" s="37">
        <v>10.252668380737305</v>
      </c>
      <c r="K1624" s="37">
        <v>30723.27734375</v>
      </c>
      <c r="L1624" s="37">
        <v>153.80000000000001</v>
      </c>
      <c r="M1624" s="37">
        <v>619343.86617640872</v>
      </c>
      <c r="N1624" s="37">
        <v>30.75428581237793</v>
      </c>
      <c r="O1624" s="37">
        <v>0.29290608492125159</v>
      </c>
    </row>
    <row r="1625" spans="2:15" x14ac:dyDescent="0.2">
      <c r="B1625" s="37">
        <v>55.774284362792969</v>
      </c>
      <c r="C1625" s="37">
        <v>10.271966934204102</v>
      </c>
      <c r="D1625" s="37">
        <v>30847.54296875</v>
      </c>
      <c r="E1625" s="37">
        <v>153.9</v>
      </c>
      <c r="F1625" s="37">
        <v>623421.58034885058</v>
      </c>
      <c r="G1625" s="37">
        <v>30.774286270141602</v>
      </c>
      <c r="H1625" s="37">
        <v>0.29406025378678896</v>
      </c>
      <c r="I1625" s="37">
        <v>55.774284362792969</v>
      </c>
      <c r="J1625" s="37">
        <v>10.271966934204102</v>
      </c>
      <c r="K1625" s="37">
        <v>30847.54296875</v>
      </c>
      <c r="L1625" s="37">
        <v>153.9</v>
      </c>
      <c r="M1625" s="37">
        <v>621732.92053017009</v>
      </c>
      <c r="N1625" s="37">
        <v>30.774286270141602</v>
      </c>
      <c r="O1625" s="37">
        <v>0.29406025389511214</v>
      </c>
    </row>
    <row r="1626" spans="2:15" x14ac:dyDescent="0.2">
      <c r="B1626" s="37">
        <v>55.794284820556641</v>
      </c>
      <c r="C1626" s="37">
        <v>10.291166305541992</v>
      </c>
      <c r="D1626" s="37">
        <v>30984.67578125</v>
      </c>
      <c r="E1626" s="37">
        <v>154</v>
      </c>
      <c r="F1626" s="37">
        <v>626127.24827687803</v>
      </c>
      <c r="G1626" s="37">
        <v>30.794284820556641</v>
      </c>
      <c r="H1626" s="37">
        <v>0.29533655776638534</v>
      </c>
      <c r="I1626" s="37">
        <v>55.794284820556641</v>
      </c>
      <c r="J1626" s="37">
        <v>10.291166305541992</v>
      </c>
      <c r="K1626" s="37">
        <v>30984.67578125</v>
      </c>
      <c r="L1626" s="37">
        <v>154</v>
      </c>
      <c r="M1626" s="37">
        <v>624374.79532168899</v>
      </c>
      <c r="N1626" s="37">
        <v>30.794284820556641</v>
      </c>
      <c r="O1626" s="37">
        <v>0.29533655787518842</v>
      </c>
    </row>
    <row r="1627" spans="2:15" x14ac:dyDescent="0.2">
      <c r="B1627" s="37">
        <v>55.814285278320312</v>
      </c>
      <c r="C1627" s="37">
        <v>10.31037425994873</v>
      </c>
      <c r="D1627" s="37">
        <v>31120.466796875</v>
      </c>
      <c r="E1627" s="37">
        <v>154.10000000000002</v>
      </c>
      <c r="F1627" s="37">
        <v>628912.71375787153</v>
      </c>
      <c r="G1627" s="37">
        <v>30.814285278320313</v>
      </c>
      <c r="H1627" s="37">
        <v>0.29665050209510962</v>
      </c>
      <c r="I1627" s="37">
        <v>55.814285278320312</v>
      </c>
      <c r="J1627" s="37">
        <v>10.31037425994873</v>
      </c>
      <c r="K1627" s="37">
        <v>31120.466796875</v>
      </c>
      <c r="L1627" s="37">
        <v>154.10000000000002</v>
      </c>
      <c r="M1627" s="37">
        <v>626979.15364469495</v>
      </c>
      <c r="N1627" s="37">
        <v>30.814285278320313</v>
      </c>
      <c r="O1627" s="37">
        <v>0.29665050220438788</v>
      </c>
    </row>
    <row r="1628" spans="2:15" x14ac:dyDescent="0.2">
      <c r="B1628" s="37">
        <v>55.834285736083984</v>
      </c>
      <c r="C1628" s="37">
        <v>10.329691886901855</v>
      </c>
      <c r="D1628" s="37">
        <v>31241.51171875</v>
      </c>
      <c r="E1628" s="37">
        <v>154.20000000000002</v>
      </c>
      <c r="F1628" s="37">
        <v>631241.25451932533</v>
      </c>
      <c r="G1628" s="37">
        <v>30.834285736083984</v>
      </c>
      <c r="H1628" s="37">
        <v>0.29774891598837183</v>
      </c>
      <c r="I1628" s="37">
        <v>55.834285736083984</v>
      </c>
      <c r="J1628" s="37">
        <v>10.329691886901855</v>
      </c>
      <c r="K1628" s="37">
        <v>31241.51171875</v>
      </c>
      <c r="L1628" s="37">
        <v>154.20000000000002</v>
      </c>
      <c r="M1628" s="37">
        <v>629132.22412938124</v>
      </c>
      <c r="N1628" s="37">
        <v>30.834285736083984</v>
      </c>
      <c r="O1628" s="37">
        <v>0.29774891609807375</v>
      </c>
    </row>
    <row r="1629" spans="2:15" x14ac:dyDescent="0.2">
      <c r="B1629" s="37">
        <v>55.854286193847656</v>
      </c>
      <c r="C1629" s="37">
        <v>10.349172592163086</v>
      </c>
      <c r="D1629" s="37">
        <v>31340.8671875</v>
      </c>
      <c r="E1629" s="37">
        <v>154.30000000000001</v>
      </c>
      <c r="F1629" s="37">
        <v>633293.65119578573</v>
      </c>
      <c r="G1629" s="37">
        <v>30.854286193847656</v>
      </c>
      <c r="H1629" s="37">
        <v>0.29871707387414964</v>
      </c>
      <c r="I1629" s="37">
        <v>55.854286193847656</v>
      </c>
      <c r="J1629" s="37">
        <v>10.349172592163086</v>
      </c>
      <c r="K1629" s="37">
        <v>31340.8671875</v>
      </c>
      <c r="L1629" s="37">
        <v>154.30000000000001</v>
      </c>
      <c r="M1629" s="37">
        <v>631029.95782898774</v>
      </c>
      <c r="N1629" s="37">
        <v>30.854286193847656</v>
      </c>
      <c r="O1629" s="37">
        <v>0.29871707398419928</v>
      </c>
    </row>
    <row r="1630" spans="2:15" x14ac:dyDescent="0.2">
      <c r="B1630" s="37">
        <v>55.874286651611328</v>
      </c>
      <c r="C1630" s="37">
        <v>10.368795394897461</v>
      </c>
      <c r="D1630" s="37">
        <v>31420.90625</v>
      </c>
      <c r="E1630" s="37">
        <v>154.4</v>
      </c>
      <c r="F1630" s="37">
        <v>634903.96140100632</v>
      </c>
      <c r="G1630" s="37">
        <v>30.874286651611328</v>
      </c>
      <c r="H1630" s="37">
        <v>0.299476700622548</v>
      </c>
      <c r="I1630" s="37">
        <v>55.874286651611328</v>
      </c>
      <c r="J1630" s="37">
        <v>10.368795394897461</v>
      </c>
      <c r="K1630" s="37">
        <v>31420.90625</v>
      </c>
      <c r="L1630" s="37">
        <v>154.4</v>
      </c>
      <c r="M1630" s="37">
        <v>632518.91620576661</v>
      </c>
      <c r="N1630" s="37">
        <v>30.874286651611328</v>
      </c>
      <c r="O1630" s="37">
        <v>0.29947670073287769</v>
      </c>
    </row>
    <row r="1631" spans="2:15" x14ac:dyDescent="0.2">
      <c r="B1631" s="37">
        <v>55.894287109375</v>
      </c>
      <c r="C1631" s="37">
        <v>10.388481140136719</v>
      </c>
      <c r="D1631" s="37">
        <v>31492.17578125</v>
      </c>
      <c r="E1631" s="37">
        <v>154.5</v>
      </c>
      <c r="F1631" s="37">
        <v>636284.47165545495</v>
      </c>
      <c r="G1631" s="37">
        <v>30.894285202026367</v>
      </c>
      <c r="H1631" s="37">
        <v>0.30012793148903999</v>
      </c>
      <c r="I1631" s="37">
        <v>55.894287109375</v>
      </c>
      <c r="J1631" s="37">
        <v>10.388481140136719</v>
      </c>
      <c r="K1631" s="37">
        <v>31492.17578125</v>
      </c>
      <c r="L1631" s="37">
        <v>154.5</v>
      </c>
      <c r="M1631" s="37">
        <v>633795.38999351743</v>
      </c>
      <c r="N1631" s="37">
        <v>30.894285202026367</v>
      </c>
      <c r="O1631" s="37">
        <v>0.30012793159961915</v>
      </c>
    </row>
    <row r="1632" spans="2:15" x14ac:dyDescent="0.2">
      <c r="B1632" s="37">
        <v>55.914287567138672</v>
      </c>
      <c r="C1632" s="37">
        <v>10.408119201660156</v>
      </c>
      <c r="D1632" s="37">
        <v>31568.8359375</v>
      </c>
      <c r="E1632" s="37">
        <v>154.60000000000002</v>
      </c>
      <c r="F1632" s="37">
        <v>637826.8430426236</v>
      </c>
      <c r="G1632" s="37">
        <v>30.914285659790039</v>
      </c>
      <c r="H1632" s="37">
        <v>0.30085551167046742</v>
      </c>
      <c r="I1632" s="37">
        <v>55.914287567138672</v>
      </c>
      <c r="J1632" s="37">
        <v>10.408119201660156</v>
      </c>
      <c r="K1632" s="37">
        <v>31568.8359375</v>
      </c>
      <c r="L1632" s="37">
        <v>154.60000000000002</v>
      </c>
      <c r="M1632" s="37">
        <v>635221.52873222972</v>
      </c>
      <c r="N1632" s="37">
        <v>30.914285659790039</v>
      </c>
      <c r="O1632" s="37">
        <v>0.30085551178131481</v>
      </c>
    </row>
    <row r="1633" spans="2:15" x14ac:dyDescent="0.2">
      <c r="B1633" s="37">
        <v>55.934284210205078</v>
      </c>
      <c r="C1633" s="37">
        <v>10.427620887756348</v>
      </c>
      <c r="D1633" s="37">
        <v>31662.603515625</v>
      </c>
      <c r="E1633" s="37">
        <v>154.70000000000002</v>
      </c>
      <c r="F1633" s="37">
        <v>639713.40888436872</v>
      </c>
      <c r="G1633" s="37">
        <v>30.934286117553711</v>
      </c>
      <c r="H1633" s="37">
        <v>0.30174544735321535</v>
      </c>
      <c r="I1633" s="37">
        <v>55.934284210205078</v>
      </c>
      <c r="J1633" s="37">
        <v>10.427620887756348</v>
      </c>
      <c r="K1633" s="37">
        <v>31662.603515625</v>
      </c>
      <c r="L1633" s="37">
        <v>154.70000000000002</v>
      </c>
      <c r="M1633" s="37">
        <v>636965.92696928908</v>
      </c>
      <c r="N1633" s="37">
        <v>30.934286117553711</v>
      </c>
      <c r="O1633" s="37">
        <v>0.30174544746439086</v>
      </c>
    </row>
    <row r="1634" spans="2:15" x14ac:dyDescent="0.2">
      <c r="B1634" s="37">
        <v>55.95428466796875</v>
      </c>
      <c r="C1634" s="37">
        <v>10.446956634521484</v>
      </c>
      <c r="D1634" s="37">
        <v>31777.8359375</v>
      </c>
      <c r="E1634" s="37">
        <v>154.80000000000001</v>
      </c>
      <c r="F1634" s="37">
        <v>641978.43728209462</v>
      </c>
      <c r="G1634" s="37">
        <v>30.954286575317383</v>
      </c>
      <c r="H1634" s="37">
        <v>0.30281390250060647</v>
      </c>
      <c r="I1634" s="37">
        <v>55.95428466796875</v>
      </c>
      <c r="J1634" s="37">
        <v>10.446956634521484</v>
      </c>
      <c r="K1634" s="37">
        <v>31777.8359375</v>
      </c>
      <c r="L1634" s="37">
        <v>154.80000000000001</v>
      </c>
      <c r="M1634" s="37">
        <v>639060.27075553464</v>
      </c>
      <c r="N1634" s="37">
        <v>30.954286575317383</v>
      </c>
      <c r="O1634" s="37">
        <v>0.30281390261218527</v>
      </c>
    </row>
    <row r="1635" spans="2:15" x14ac:dyDescent="0.2">
      <c r="B1635" s="37">
        <v>55.974285125732422</v>
      </c>
      <c r="C1635" s="37">
        <v>10.466161727905273</v>
      </c>
      <c r="D1635" s="37">
        <v>31909.779296875</v>
      </c>
      <c r="E1635" s="37">
        <v>154.9</v>
      </c>
      <c r="F1635" s="37">
        <v>644633.08449782606</v>
      </c>
      <c r="G1635" s="37">
        <v>30.974285125732422</v>
      </c>
      <c r="H1635" s="37">
        <v>0.30406613989989606</v>
      </c>
      <c r="I1635" s="37">
        <v>55.974285125732422</v>
      </c>
      <c r="J1635" s="37">
        <v>10.466161727905273</v>
      </c>
      <c r="K1635" s="37">
        <v>31909.779296875</v>
      </c>
      <c r="L1635" s="37">
        <v>154.9</v>
      </c>
      <c r="M1635" s="37">
        <v>641514.87564454472</v>
      </c>
      <c r="N1635" s="37">
        <v>30.974285125732422</v>
      </c>
      <c r="O1635" s="37">
        <v>0.30406614001193655</v>
      </c>
    </row>
    <row r="1636" spans="2:15" x14ac:dyDescent="0.2">
      <c r="B1636" s="37">
        <v>55.994285583496094</v>
      </c>
      <c r="C1636" s="37">
        <v>10.485329627990723</v>
      </c>
      <c r="D1636" s="37">
        <v>32046.70703125</v>
      </c>
      <c r="E1636" s="37">
        <v>155</v>
      </c>
      <c r="F1636" s="37">
        <v>647388.03800719208</v>
      </c>
      <c r="G1636" s="37">
        <v>30.994285583496094</v>
      </c>
      <c r="H1636" s="37">
        <v>0.30536569109329698</v>
      </c>
      <c r="I1636" s="37">
        <v>55.994285583496094</v>
      </c>
      <c r="J1636" s="37">
        <v>10.485329627990723</v>
      </c>
      <c r="K1636" s="37">
        <v>32046.70703125</v>
      </c>
      <c r="L1636" s="37">
        <v>155</v>
      </c>
      <c r="M1636" s="37">
        <v>644062.22884144925</v>
      </c>
      <c r="N1636" s="37">
        <v>30.994285583496094</v>
      </c>
      <c r="O1636" s="37">
        <v>0.30536569120581675</v>
      </c>
    </row>
    <row r="1637" spans="2:15" x14ac:dyDescent="0.2">
      <c r="B1637" s="37">
        <v>56.014286041259766</v>
      </c>
      <c r="C1637" s="37">
        <v>10.504563331604004</v>
      </c>
      <c r="D1637" s="37">
        <v>32174.98046875</v>
      </c>
      <c r="E1637" s="37">
        <v>155.10000000000002</v>
      </c>
      <c r="F1637" s="37">
        <v>650022.22368288646</v>
      </c>
      <c r="G1637" s="37">
        <v>31.014286041259766</v>
      </c>
      <c r="H1637" s="37">
        <v>0.30660827711269256</v>
      </c>
      <c r="I1637" s="37">
        <v>56.014286041259766</v>
      </c>
      <c r="J1637" s="37">
        <v>10.504563331604004</v>
      </c>
      <c r="K1637" s="37">
        <v>32174.98046875</v>
      </c>
      <c r="L1637" s="37">
        <v>155.10000000000002</v>
      </c>
      <c r="M1637" s="37">
        <v>646497.91390781524</v>
      </c>
      <c r="N1637" s="37">
        <v>31.014286041259766</v>
      </c>
      <c r="O1637" s="37">
        <v>0.3066082772256612</v>
      </c>
    </row>
    <row r="1638" spans="2:15" x14ac:dyDescent="0.2">
      <c r="B1638" s="37">
        <v>56.034286499023437</v>
      </c>
      <c r="C1638" s="37">
        <v>10.523938179016113</v>
      </c>
      <c r="D1638" s="37">
        <v>32284.84765625</v>
      </c>
      <c r="E1638" s="37">
        <v>155.20000000000002</v>
      </c>
      <c r="F1638" s="37">
        <v>652125.89006699412</v>
      </c>
      <c r="G1638" s="37">
        <v>31.034286499023437</v>
      </c>
      <c r="H1638" s="37">
        <v>0.3076006179094089</v>
      </c>
      <c r="I1638" s="37">
        <v>56.034286499023437</v>
      </c>
      <c r="J1638" s="37">
        <v>10.523938179016113</v>
      </c>
      <c r="K1638" s="37">
        <v>32284.84765625</v>
      </c>
      <c r="L1638" s="37">
        <v>155.20000000000002</v>
      </c>
      <c r="M1638" s="37">
        <v>648443.05433661258</v>
      </c>
      <c r="N1638" s="37">
        <v>31.034286499023437</v>
      </c>
      <c r="O1638" s="37">
        <v>0.30760061802276206</v>
      </c>
    </row>
    <row r="1639" spans="2:15" x14ac:dyDescent="0.2">
      <c r="B1639" s="37">
        <v>56.054286956787109</v>
      </c>
      <c r="C1639" s="37">
        <v>10.543468475341797</v>
      </c>
      <c r="D1639" s="37">
        <v>32374.515625</v>
      </c>
      <c r="E1639" s="37">
        <v>155.30000000000001</v>
      </c>
      <c r="F1639" s="37">
        <v>653876.57699636486</v>
      </c>
      <c r="G1639" s="37">
        <v>31.054285049438477</v>
      </c>
      <c r="H1639" s="37">
        <v>0.30842646008295493</v>
      </c>
      <c r="I1639" s="37">
        <v>56.054286956787109</v>
      </c>
      <c r="J1639" s="37">
        <v>10.543468475341797</v>
      </c>
      <c r="K1639" s="37">
        <v>32374.515625</v>
      </c>
      <c r="L1639" s="37">
        <v>155.30000000000001</v>
      </c>
      <c r="M1639" s="37">
        <v>650061.81208147376</v>
      </c>
      <c r="N1639" s="37">
        <v>31.054285049438477</v>
      </c>
      <c r="O1639" s="37">
        <v>0.30842646019662184</v>
      </c>
    </row>
    <row r="1640" spans="2:15" x14ac:dyDescent="0.2">
      <c r="B1640" s="37">
        <v>56.074287414550781</v>
      </c>
      <c r="C1640" s="37">
        <v>10.563100814819336</v>
      </c>
      <c r="D1640" s="37">
        <v>32450.798828125</v>
      </c>
      <c r="E1640" s="37">
        <v>155.4</v>
      </c>
      <c r="F1640" s="37">
        <v>655464.76111200918</v>
      </c>
      <c r="G1640" s="37">
        <v>31.074285507202148</v>
      </c>
      <c r="H1640" s="37">
        <v>0.30917565055173585</v>
      </c>
      <c r="I1640" s="37">
        <v>56.074287414550781</v>
      </c>
      <c r="J1640" s="37">
        <v>10.563100814819336</v>
      </c>
      <c r="K1640" s="37">
        <v>32450.798828125</v>
      </c>
      <c r="L1640" s="37">
        <v>155.4</v>
      </c>
      <c r="M1640" s="37">
        <v>651530.31147174817</v>
      </c>
      <c r="N1640" s="37">
        <v>31.074285507202148</v>
      </c>
      <c r="O1640" s="37">
        <v>0.30917565066566982</v>
      </c>
    </row>
    <row r="1641" spans="2:15" x14ac:dyDescent="0.2">
      <c r="B1641" s="37">
        <v>56.094284057617187</v>
      </c>
      <c r="C1641" s="37">
        <v>10.582741737365723</v>
      </c>
      <c r="D1641" s="37">
        <v>32526.1171875</v>
      </c>
      <c r="E1641" s="37">
        <v>155.5</v>
      </c>
      <c r="F1641" s="37">
        <v>656980.11451924988</v>
      </c>
      <c r="G1641" s="37">
        <v>31.09428596496582</v>
      </c>
      <c r="H1641" s="37">
        <v>0.30989048639825001</v>
      </c>
      <c r="I1641" s="37">
        <v>56.094284057617187</v>
      </c>
      <c r="J1641" s="37">
        <v>10.582741737365723</v>
      </c>
      <c r="K1641" s="37">
        <v>32526.1171875</v>
      </c>
      <c r="L1641" s="37">
        <v>155.5</v>
      </c>
      <c r="M1641" s="37">
        <v>652931.46803873451</v>
      </c>
      <c r="N1641" s="37">
        <v>31.09428596496582</v>
      </c>
      <c r="O1641" s="37">
        <v>0.30989048651244749</v>
      </c>
    </row>
    <row r="1642" spans="2:15" x14ac:dyDescent="0.2">
      <c r="B1642" s="37">
        <v>56.114284515380859</v>
      </c>
      <c r="C1642" s="37">
        <v>10.602293968200684</v>
      </c>
      <c r="D1642" s="37">
        <v>32613.158203125</v>
      </c>
      <c r="E1642" s="37">
        <v>155.60000000000002</v>
      </c>
      <c r="F1642" s="37">
        <v>658677.95135275926</v>
      </c>
      <c r="G1642" s="37">
        <v>31.114286422729492</v>
      </c>
      <c r="H1642" s="37">
        <v>0.31069139855618166</v>
      </c>
      <c r="I1642" s="37">
        <v>56.114284515380859</v>
      </c>
      <c r="J1642" s="37">
        <v>10.602293968200684</v>
      </c>
      <c r="K1642" s="37">
        <v>32613.158203125</v>
      </c>
      <c r="L1642" s="37">
        <v>155.60000000000002</v>
      </c>
      <c r="M1642" s="37">
        <v>654501.35806466662</v>
      </c>
      <c r="N1642" s="37">
        <v>31.114286422729492</v>
      </c>
      <c r="O1642" s="37">
        <v>0.31069139867068374</v>
      </c>
    </row>
    <row r="1643" spans="2:15" x14ac:dyDescent="0.2">
      <c r="B1643" s="37">
        <v>56.134284973144531</v>
      </c>
      <c r="C1643" s="37">
        <v>10.621701240539551</v>
      </c>
      <c r="D1643" s="37">
        <v>32719.5078125</v>
      </c>
      <c r="E1643" s="37">
        <v>155.70000000000002</v>
      </c>
      <c r="F1643" s="37">
        <v>660817.68586345389</v>
      </c>
      <c r="G1643" s="37">
        <v>31.134284973144531</v>
      </c>
      <c r="H1643" s="37">
        <v>0.31170075351584087</v>
      </c>
      <c r="I1643" s="37">
        <v>56.134284973144531</v>
      </c>
      <c r="J1643" s="37">
        <v>10.621701240539551</v>
      </c>
      <c r="K1643" s="37">
        <v>32719.5078125</v>
      </c>
      <c r="L1643" s="37">
        <v>155.70000000000002</v>
      </c>
      <c r="M1643" s="37">
        <v>656451.74993758043</v>
      </c>
      <c r="N1643" s="37">
        <v>31.134284973144531</v>
      </c>
      <c r="O1643" s="37">
        <v>0.31170075363071514</v>
      </c>
    </row>
    <row r="1644" spans="2:15" x14ac:dyDescent="0.2">
      <c r="B1644" s="37">
        <v>56.154285430908203</v>
      </c>
      <c r="C1644" s="37">
        <v>10.640968322753906</v>
      </c>
      <c r="D1644" s="37">
        <v>32844.51171875</v>
      </c>
      <c r="E1644" s="37">
        <v>155.80000000000001</v>
      </c>
      <c r="F1644" s="37">
        <v>663332.71605562337</v>
      </c>
      <c r="G1644" s="37">
        <v>31.154285430908203</v>
      </c>
      <c r="H1644" s="37">
        <v>0.31288713358790721</v>
      </c>
      <c r="I1644" s="37">
        <v>56.154285430908203</v>
      </c>
      <c r="J1644" s="37">
        <v>10.640968322753906</v>
      </c>
      <c r="K1644" s="37">
        <v>32844.51171875</v>
      </c>
      <c r="L1644" s="37">
        <v>155.80000000000001</v>
      </c>
      <c r="M1644" s="37">
        <v>658573.58129474032</v>
      </c>
      <c r="N1644" s="37">
        <v>31.154285430908203</v>
      </c>
      <c r="O1644" s="37">
        <v>0.31288713370321897</v>
      </c>
    </row>
    <row r="1645" spans="2:15" x14ac:dyDescent="0.2">
      <c r="B1645" s="37">
        <v>56.174285888671875</v>
      </c>
      <c r="C1645" s="37">
        <v>10.660162925720215</v>
      </c>
      <c r="D1645" s="37">
        <v>32979.65234375</v>
      </c>
      <c r="E1645" s="37">
        <v>155.9</v>
      </c>
      <c r="F1645" s="37">
        <v>666051.69162136957</v>
      </c>
      <c r="G1645" s="37">
        <v>31.174285888671875</v>
      </c>
      <c r="H1645" s="37">
        <v>0.31416971486142259</v>
      </c>
      <c r="I1645" s="37">
        <v>56.174285888671875</v>
      </c>
      <c r="J1645" s="37">
        <v>10.660162925720215</v>
      </c>
      <c r="K1645" s="37">
        <v>32979.65234375</v>
      </c>
      <c r="L1645" s="37">
        <v>155.9</v>
      </c>
      <c r="M1645" s="37">
        <v>660867.4755916883</v>
      </c>
      <c r="N1645" s="37">
        <v>31.174285888671875</v>
      </c>
      <c r="O1645" s="37">
        <v>0.31416971497720725</v>
      </c>
    </row>
    <row r="1646" spans="2:15" x14ac:dyDescent="0.2">
      <c r="B1646" s="37">
        <v>56.194286346435547</v>
      </c>
      <c r="C1646" s="37">
        <v>10.679381370544434</v>
      </c>
      <c r="D1646" s="37">
        <v>33112.2734375</v>
      </c>
      <c r="E1646" s="37">
        <v>156</v>
      </c>
      <c r="F1646" s="37">
        <v>668773.36716528074</v>
      </c>
      <c r="G1646" s="37">
        <v>31.194286346435547</v>
      </c>
      <c r="H1646" s="37">
        <v>0.3154535692196922</v>
      </c>
      <c r="I1646" s="37">
        <v>56.194286346435547</v>
      </c>
      <c r="J1646" s="37">
        <v>10.679381370544434</v>
      </c>
      <c r="K1646" s="37">
        <v>33112.2734375</v>
      </c>
      <c r="L1646" s="37">
        <v>156</v>
      </c>
      <c r="M1646" s="37">
        <v>663163.64793598023</v>
      </c>
      <c r="N1646" s="37">
        <v>31.194286346435547</v>
      </c>
      <c r="O1646" s="37">
        <v>0.31545356933594093</v>
      </c>
    </row>
    <row r="1647" spans="2:15" x14ac:dyDescent="0.2">
      <c r="B1647" s="37">
        <v>56.214286804199219</v>
      </c>
      <c r="C1647" s="37">
        <v>10.698708534240723</v>
      </c>
      <c r="D1647" s="37">
        <v>33230.98828125</v>
      </c>
      <c r="E1647" s="37">
        <v>156.10000000000002</v>
      </c>
      <c r="F1647" s="37">
        <v>671108.49520293809</v>
      </c>
      <c r="G1647" s="37">
        <v>31.214284896850586</v>
      </c>
      <c r="H1647" s="37">
        <v>0.3165550901198172</v>
      </c>
      <c r="I1647" s="37">
        <v>56.214286804199219</v>
      </c>
      <c r="J1647" s="37">
        <v>10.698708534240723</v>
      </c>
      <c r="K1647" s="37">
        <v>33230.98828125</v>
      </c>
      <c r="L1647" s="37">
        <v>156.10000000000002</v>
      </c>
      <c r="M1647" s="37">
        <v>665133.70066010614</v>
      </c>
      <c r="N1647" s="37">
        <v>31.214284896850586</v>
      </c>
      <c r="O1647" s="37">
        <v>0.31655509023648148</v>
      </c>
    </row>
    <row r="1648" spans="2:15" x14ac:dyDescent="0.2">
      <c r="B1648" s="37">
        <v>56.234287261962891</v>
      </c>
      <c r="C1648" s="37">
        <v>10.718186378479004</v>
      </c>
      <c r="D1648" s="37">
        <v>33330.48046875</v>
      </c>
      <c r="E1648" s="37">
        <v>156.20000000000002</v>
      </c>
      <c r="F1648" s="37">
        <v>673056.80309388833</v>
      </c>
      <c r="G1648" s="37">
        <v>31.234285354614258</v>
      </c>
      <c r="H1648" s="37">
        <v>0.31747414950501562</v>
      </c>
      <c r="I1648" s="37">
        <v>56.234287261962891</v>
      </c>
      <c r="J1648" s="37">
        <v>10.718186378479004</v>
      </c>
      <c r="K1648" s="37">
        <v>33330.48046875</v>
      </c>
      <c r="L1648" s="37">
        <v>156.20000000000002</v>
      </c>
      <c r="M1648" s="37">
        <v>666777.40351838595</v>
      </c>
      <c r="N1648" s="37">
        <v>31.234285354614258</v>
      </c>
      <c r="O1648" s="37">
        <v>0.31747414962202797</v>
      </c>
    </row>
    <row r="1649" spans="2:15" x14ac:dyDescent="0.2">
      <c r="B1649" s="37">
        <v>56.254283905029297</v>
      </c>
      <c r="C1649" s="37">
        <v>10.737789154052734</v>
      </c>
      <c r="D1649" s="37">
        <v>33413.66796875</v>
      </c>
      <c r="E1649" s="37">
        <v>156.30000000000001</v>
      </c>
      <c r="F1649" s="37">
        <v>674730.50327675312</v>
      </c>
      <c r="G1649" s="37">
        <v>31.25428581237793</v>
      </c>
      <c r="H1649" s="37">
        <v>0.31826367740503225</v>
      </c>
      <c r="I1649" s="37">
        <v>56.254283905029297</v>
      </c>
      <c r="J1649" s="37">
        <v>10.737789154052734</v>
      </c>
      <c r="K1649" s="37">
        <v>33413.66796875</v>
      </c>
      <c r="L1649" s="37">
        <v>156.30000000000001</v>
      </c>
      <c r="M1649" s="37">
        <v>668189.42718757736</v>
      </c>
      <c r="N1649" s="37">
        <v>31.25428581237793</v>
      </c>
      <c r="O1649" s="37">
        <v>0.31826367752233575</v>
      </c>
    </row>
    <row r="1650" spans="2:15" x14ac:dyDescent="0.2">
      <c r="B1650" s="37">
        <v>56.274284362792969</v>
      </c>
      <c r="C1650" s="37">
        <v>10.757440567016602</v>
      </c>
      <c r="D1650" s="37">
        <v>33490.37109375</v>
      </c>
      <c r="E1650" s="37">
        <v>156.4</v>
      </c>
      <c r="F1650" s="37">
        <v>676273.74128111743</v>
      </c>
      <c r="G1650" s="37">
        <v>31.274286270141602</v>
      </c>
      <c r="H1650" s="37">
        <v>0.31899166605402568</v>
      </c>
      <c r="I1650" s="37">
        <v>56.274284362792969</v>
      </c>
      <c r="J1650" s="37">
        <v>10.757440567016602</v>
      </c>
      <c r="K1650" s="37">
        <v>33490.37109375</v>
      </c>
      <c r="L1650" s="37">
        <v>156.4</v>
      </c>
      <c r="M1650" s="37">
        <v>669491.38365792215</v>
      </c>
      <c r="N1650" s="37">
        <v>31.274286270141602</v>
      </c>
      <c r="O1650" s="37">
        <v>0.31899166617159758</v>
      </c>
    </row>
    <row r="1651" spans="2:15" x14ac:dyDescent="0.2">
      <c r="B1651" s="37">
        <v>56.294284820556641</v>
      </c>
      <c r="C1651" s="37">
        <v>10.777046203613281</v>
      </c>
      <c r="D1651" s="37">
        <v>33573.03125</v>
      </c>
      <c r="E1651" s="37">
        <v>156.5</v>
      </c>
      <c r="F1651" s="37">
        <v>677936.85578009649</v>
      </c>
      <c r="G1651" s="37">
        <v>31.294284820556641</v>
      </c>
      <c r="H1651" s="37">
        <v>0.31977619996561329</v>
      </c>
      <c r="I1651" s="37">
        <v>56.294284820556641</v>
      </c>
      <c r="J1651" s="37">
        <v>10.777046203613281</v>
      </c>
      <c r="K1651" s="37">
        <v>33573.03125</v>
      </c>
      <c r="L1651" s="37">
        <v>156.5</v>
      </c>
      <c r="M1651" s="37">
        <v>670894.47673909517</v>
      </c>
      <c r="N1651" s="37">
        <v>31.294284820556641</v>
      </c>
      <c r="O1651" s="37">
        <v>0.31977620008347452</v>
      </c>
    </row>
    <row r="1652" spans="2:15" x14ac:dyDescent="0.2">
      <c r="B1652" s="37">
        <v>56.314285278320312</v>
      </c>
      <c r="C1652" s="37">
        <v>10.796529769897461</v>
      </c>
      <c r="D1652" s="37">
        <v>33671.44140625</v>
      </c>
      <c r="E1652" s="37">
        <v>156.60000000000002</v>
      </c>
      <c r="F1652" s="37">
        <v>679916.80683600949</v>
      </c>
      <c r="G1652" s="37">
        <v>31.314285278320312</v>
      </c>
      <c r="H1652" s="37">
        <v>0.32071018518256189</v>
      </c>
      <c r="I1652" s="37">
        <v>56.314285278320312</v>
      </c>
      <c r="J1652" s="37">
        <v>10.796529769897461</v>
      </c>
      <c r="K1652" s="37">
        <v>33671.44140625</v>
      </c>
      <c r="L1652" s="37">
        <v>156.60000000000002</v>
      </c>
      <c r="M1652" s="37">
        <v>672564.876122638</v>
      </c>
      <c r="N1652" s="37">
        <v>31.314285278320312</v>
      </c>
      <c r="O1652" s="37">
        <v>0.3207101853007675</v>
      </c>
    </row>
    <row r="1653" spans="2:15" x14ac:dyDescent="0.2">
      <c r="B1653" s="37">
        <v>56.334285736083984</v>
      </c>
      <c r="C1653" s="37">
        <v>10.815868377685547</v>
      </c>
      <c r="D1653" s="37">
        <v>33788.609375</v>
      </c>
      <c r="E1653" s="37">
        <v>156.70000000000002</v>
      </c>
      <c r="F1653" s="37">
        <v>682274.15699163266</v>
      </c>
      <c r="G1653" s="37">
        <v>31.334285736083984</v>
      </c>
      <c r="H1653" s="37">
        <v>0.32182218887546182</v>
      </c>
      <c r="I1653" s="37">
        <v>56.334285736083984</v>
      </c>
      <c r="J1653" s="37">
        <v>10.815868377685547</v>
      </c>
      <c r="K1653" s="37">
        <v>33788.609375</v>
      </c>
      <c r="L1653" s="37">
        <v>156.70000000000002</v>
      </c>
      <c r="M1653" s="37">
        <v>674553.67679102882</v>
      </c>
      <c r="N1653" s="37">
        <v>31.334285736083984</v>
      </c>
      <c r="O1653" s="37">
        <v>0.32182218899407755</v>
      </c>
    </row>
    <row r="1654" spans="2:15" x14ac:dyDescent="0.2">
      <c r="B1654" s="37">
        <v>56.354286193847656</v>
      </c>
      <c r="C1654" s="37">
        <v>10.835100173950195</v>
      </c>
      <c r="D1654" s="37">
        <v>33919.6015625</v>
      </c>
      <c r="E1654" s="37">
        <v>156.80000000000001</v>
      </c>
      <c r="F1654" s="37">
        <v>684909.69185232208</v>
      </c>
      <c r="G1654" s="37">
        <v>31.354286193847656</v>
      </c>
      <c r="H1654" s="37">
        <v>0.3230654110439527</v>
      </c>
      <c r="I1654" s="37">
        <v>56.354286193847656</v>
      </c>
      <c r="J1654" s="37">
        <v>10.835100173950195</v>
      </c>
      <c r="K1654" s="37">
        <v>33919.6015625</v>
      </c>
      <c r="L1654" s="37">
        <v>156.80000000000001</v>
      </c>
      <c r="M1654" s="37">
        <v>676777.17454211263</v>
      </c>
      <c r="N1654" s="37">
        <v>31.354286193847656</v>
      </c>
      <c r="O1654" s="37">
        <v>0.32306541116302684</v>
      </c>
    </row>
    <row r="1655" spans="2:15" x14ac:dyDescent="0.2">
      <c r="B1655" s="37">
        <v>56.374286651611328</v>
      </c>
      <c r="C1655" s="37">
        <v>10.854307174682617</v>
      </c>
      <c r="D1655" s="37">
        <v>34053.72265625</v>
      </c>
      <c r="E1655" s="37">
        <v>156.9</v>
      </c>
      <c r="F1655" s="37">
        <v>687554.81897727586</v>
      </c>
      <c r="G1655" s="37">
        <v>31.374286651611328</v>
      </c>
      <c r="H1655" s="37">
        <v>0.32431315760119123</v>
      </c>
      <c r="I1655" s="37">
        <v>56.374286651611328</v>
      </c>
      <c r="J1655" s="37">
        <v>10.854307174682617</v>
      </c>
      <c r="K1655" s="37">
        <v>34053.72265625</v>
      </c>
      <c r="L1655" s="37">
        <v>156.9</v>
      </c>
      <c r="M1655" s="37">
        <v>679008.76513569639</v>
      </c>
      <c r="N1655" s="37">
        <v>31.374286651611328</v>
      </c>
      <c r="O1655" s="37">
        <v>0.3243131577207346</v>
      </c>
    </row>
    <row r="1656" spans="2:15" x14ac:dyDescent="0.2">
      <c r="B1656" s="37">
        <v>56.394287109375</v>
      </c>
      <c r="C1656" s="37">
        <v>10.873578071594238</v>
      </c>
      <c r="D1656" s="37">
        <v>34179.12890625</v>
      </c>
      <c r="E1656" s="37">
        <v>157</v>
      </c>
      <c r="F1656" s="37">
        <v>690131.23362150637</v>
      </c>
      <c r="G1656" s="37">
        <v>31.394285202026367</v>
      </c>
      <c r="H1656" s="37">
        <v>0.32552849319197402</v>
      </c>
      <c r="I1656" s="37">
        <v>56.394287109375</v>
      </c>
      <c r="J1656" s="37">
        <v>10.873578071594238</v>
      </c>
      <c r="K1656" s="37">
        <v>34179.12890625</v>
      </c>
      <c r="L1656" s="37">
        <v>157</v>
      </c>
      <c r="M1656" s="37">
        <v>681182.38464719022</v>
      </c>
      <c r="N1656" s="37">
        <v>31.394285202026367</v>
      </c>
      <c r="O1656" s="37">
        <v>0.32552849331195638</v>
      </c>
    </row>
    <row r="1657" spans="2:15" x14ac:dyDescent="0.2">
      <c r="B1657" s="37">
        <v>56.414287567138672</v>
      </c>
      <c r="C1657" s="37">
        <v>10.892974853515625</v>
      </c>
      <c r="D1657" s="37">
        <v>34287.859375</v>
      </c>
      <c r="E1657" s="37">
        <v>157.10000000000002</v>
      </c>
      <c r="F1657" s="37">
        <v>692212.13042183337</v>
      </c>
      <c r="G1657" s="37">
        <v>31.414285659790039</v>
      </c>
      <c r="H1657" s="37">
        <v>0.32651009409978632</v>
      </c>
      <c r="I1657" s="37">
        <v>56.414287567138672</v>
      </c>
      <c r="J1657" s="37">
        <v>10.892974853515625</v>
      </c>
      <c r="K1657" s="37">
        <v>34287.859375</v>
      </c>
      <c r="L1657" s="37">
        <v>157.10000000000002</v>
      </c>
      <c r="M1657" s="37">
        <v>682937.94931034604</v>
      </c>
      <c r="N1657" s="37">
        <v>31.414285659790039</v>
      </c>
      <c r="O1657" s="37">
        <v>0.32651009422014915</v>
      </c>
    </row>
    <row r="1658" spans="2:15" x14ac:dyDescent="0.2">
      <c r="B1658" s="37">
        <v>56.434284210205078</v>
      </c>
      <c r="C1658" s="37">
        <v>10.91249942779541</v>
      </c>
      <c r="D1658" s="37">
        <v>34379.13671875</v>
      </c>
      <c r="E1658" s="37">
        <v>157.20000000000002</v>
      </c>
      <c r="F1658" s="37">
        <v>694048.54865377676</v>
      </c>
      <c r="G1658" s="37">
        <v>31.434286117553711</v>
      </c>
      <c r="H1658" s="37">
        <v>0.32737637559191901</v>
      </c>
      <c r="I1658" s="37">
        <v>56.434284210205078</v>
      </c>
      <c r="J1658" s="37">
        <v>10.91249942779541</v>
      </c>
      <c r="K1658" s="37">
        <v>34379.13671875</v>
      </c>
      <c r="L1658" s="37">
        <v>157.20000000000002</v>
      </c>
      <c r="M1658" s="37">
        <v>684487.25382384215</v>
      </c>
      <c r="N1658" s="37">
        <v>31.434286117553711</v>
      </c>
      <c r="O1658" s="37">
        <v>0.32737637571260125</v>
      </c>
    </row>
    <row r="1659" spans="2:15" x14ac:dyDescent="0.2">
      <c r="B1659" s="37">
        <v>56.45428466796875</v>
      </c>
      <c r="C1659" s="37">
        <v>10.932102203369141</v>
      </c>
      <c r="D1659" s="37">
        <v>34459.6171875</v>
      </c>
      <c r="E1659" s="37">
        <v>157.30000000000001</v>
      </c>
      <c r="F1659" s="37">
        <v>695667.78616005357</v>
      </c>
      <c r="G1659" s="37">
        <v>31.454286575317383</v>
      </c>
      <c r="H1659" s="37">
        <v>0.32814021295775275</v>
      </c>
      <c r="I1659" s="37">
        <v>56.45428466796875</v>
      </c>
      <c r="J1659" s="37">
        <v>10.932102203369141</v>
      </c>
      <c r="K1659" s="37">
        <v>34459.6171875</v>
      </c>
      <c r="L1659" s="37">
        <v>157.30000000000001</v>
      </c>
      <c r="M1659" s="37">
        <v>685853.32904521632</v>
      </c>
      <c r="N1659" s="37">
        <v>31.454286575317383</v>
      </c>
      <c r="O1659" s="37">
        <v>0.32814021307871666</v>
      </c>
    </row>
    <row r="1660" spans="2:15" x14ac:dyDescent="0.2">
      <c r="B1660" s="37">
        <v>56.474285125732422</v>
      </c>
      <c r="C1660" s="37">
        <v>10.95169734954834</v>
      </c>
      <c r="D1660" s="37">
        <v>34540.46484375</v>
      </c>
      <c r="E1660" s="37">
        <v>157.4</v>
      </c>
      <c r="F1660" s="37">
        <v>697294.41089025175</v>
      </c>
      <c r="G1660" s="37">
        <v>31.474285125732422</v>
      </c>
      <c r="H1660" s="37">
        <v>0.32890753514471993</v>
      </c>
      <c r="I1660" s="37">
        <v>56.474285125732422</v>
      </c>
      <c r="J1660" s="37">
        <v>10.95169734954834</v>
      </c>
      <c r="K1660" s="37">
        <v>34540.46484375</v>
      </c>
      <c r="L1660" s="37">
        <v>157.4</v>
      </c>
      <c r="M1660" s="37">
        <v>687225.63656760554</v>
      </c>
      <c r="N1660" s="37">
        <v>31.474285125732422</v>
      </c>
      <c r="O1660" s="37">
        <v>0.32890753526596672</v>
      </c>
    </row>
    <row r="1661" spans="2:15" x14ac:dyDescent="0.2">
      <c r="B1661" s="37">
        <v>56.494285583496094</v>
      </c>
      <c r="C1661" s="37">
        <v>10.971200942993164</v>
      </c>
      <c r="D1661" s="37">
        <v>34632.5546875</v>
      </c>
      <c r="E1661" s="37">
        <v>157.5</v>
      </c>
      <c r="F1661" s="37">
        <v>699147.27165785106</v>
      </c>
      <c r="G1661" s="37">
        <v>31.494285583496094</v>
      </c>
      <c r="H1661" s="37">
        <v>0.3297815721944613</v>
      </c>
      <c r="I1661" s="37">
        <v>56.494285583496094</v>
      </c>
      <c r="J1661" s="37">
        <v>10.971200942993164</v>
      </c>
      <c r="K1661" s="37">
        <v>34632.5546875</v>
      </c>
      <c r="L1661" s="37">
        <v>157.5</v>
      </c>
      <c r="M1661" s="37">
        <v>688570.83825566305</v>
      </c>
      <c r="N1661" s="37">
        <v>31.494285583496094</v>
      </c>
      <c r="O1661" s="37">
        <v>0.32978157231603039</v>
      </c>
    </row>
    <row r="1662" spans="2:15" x14ac:dyDescent="0.2">
      <c r="B1662" s="37">
        <v>56.514286041259766</v>
      </c>
      <c r="C1662" s="37">
        <v>10.990570068359375</v>
      </c>
      <c r="D1662" s="37">
        <v>34741.8828125</v>
      </c>
      <c r="E1662" s="37">
        <v>157.60000000000002</v>
      </c>
      <c r="F1662" s="37">
        <v>701346.86446958757</v>
      </c>
      <c r="G1662" s="37">
        <v>31.514286041259766</v>
      </c>
      <c r="H1662" s="37">
        <v>0.33081916172157394</v>
      </c>
      <c r="I1662" s="37">
        <v>56.514286041259766</v>
      </c>
      <c r="J1662" s="37">
        <v>10.990570068359375</v>
      </c>
      <c r="K1662" s="37">
        <v>34741.8828125</v>
      </c>
      <c r="L1662" s="37">
        <v>157.60000000000002</v>
      </c>
      <c r="M1662" s="37">
        <v>690135.25573449011</v>
      </c>
      <c r="N1662" s="37">
        <v>31.514286041259766</v>
      </c>
      <c r="O1662" s="37">
        <v>0.33081916184352572</v>
      </c>
    </row>
    <row r="1663" spans="2:15" x14ac:dyDescent="0.2">
      <c r="B1663" s="37">
        <v>56.534286499023438</v>
      </c>
      <c r="C1663" s="37">
        <v>11.009815216064453</v>
      </c>
      <c r="D1663" s="37">
        <v>34867.09375</v>
      </c>
      <c r="E1663" s="37">
        <v>157.70000000000002</v>
      </c>
      <c r="F1663" s="37">
        <v>703865.96500667185</v>
      </c>
      <c r="G1663" s="37">
        <v>31.534286499023438</v>
      </c>
      <c r="H1663" s="37">
        <v>0.33200746209824844</v>
      </c>
      <c r="I1663" s="37">
        <v>56.534286499023438</v>
      </c>
      <c r="J1663" s="37">
        <v>11.009815216064453</v>
      </c>
      <c r="K1663" s="37">
        <v>34867.09375</v>
      </c>
      <c r="L1663" s="37">
        <v>157.70000000000002</v>
      </c>
      <c r="M1663" s="37">
        <v>691926.92540415539</v>
      </c>
      <c r="N1663" s="37">
        <v>31.534286499023438</v>
      </c>
      <c r="O1663" s="37">
        <v>0.33200746222063843</v>
      </c>
    </row>
    <row r="1664" spans="2:15" x14ac:dyDescent="0.2">
      <c r="B1664" s="37">
        <v>56.554286956787109</v>
      </c>
      <c r="C1664" s="37">
        <v>11.028998374938965</v>
      </c>
      <c r="D1664" s="37">
        <v>35000.14453125</v>
      </c>
      <c r="E1664" s="37">
        <v>157.80000000000001</v>
      </c>
      <c r="F1664" s="37">
        <v>706489.56643598981</v>
      </c>
      <c r="G1664" s="37">
        <v>31.554285049438477</v>
      </c>
      <c r="H1664" s="37">
        <v>0.33324505557997081</v>
      </c>
      <c r="I1664" s="37">
        <v>56.554286956787109</v>
      </c>
      <c r="J1664" s="37">
        <v>11.028998374938965</v>
      </c>
      <c r="K1664" s="37">
        <v>35000.14453125</v>
      </c>
      <c r="L1664" s="37">
        <v>157.80000000000001</v>
      </c>
      <c r="M1664" s="37">
        <v>693792.92190250009</v>
      </c>
      <c r="N1664" s="37">
        <v>31.554285049438477</v>
      </c>
      <c r="O1664" s="37">
        <v>0.33324505570282642</v>
      </c>
    </row>
    <row r="1665" spans="2:15" x14ac:dyDescent="0.2">
      <c r="B1665" s="37">
        <v>56.574287414550781</v>
      </c>
      <c r="C1665" s="37">
        <v>11.048206329345703</v>
      </c>
      <c r="D1665" s="37">
        <v>35129.84765625</v>
      </c>
      <c r="E1665" s="37">
        <v>157.9</v>
      </c>
      <c r="F1665" s="37">
        <v>709099.14519302011</v>
      </c>
      <c r="G1665" s="37">
        <v>31.574285507202148</v>
      </c>
      <c r="H1665" s="37">
        <v>0.33447603402589948</v>
      </c>
      <c r="I1665" s="37">
        <v>56.574287414550781</v>
      </c>
      <c r="J1665" s="37">
        <v>11.048206329345703</v>
      </c>
      <c r="K1665" s="37">
        <v>35129.84765625</v>
      </c>
      <c r="L1665" s="37">
        <v>157.9</v>
      </c>
      <c r="M1665" s="37">
        <v>695648.94502018171</v>
      </c>
      <c r="N1665" s="37">
        <v>31.574285507202148</v>
      </c>
      <c r="O1665" s="37">
        <v>0.33447603414920885</v>
      </c>
    </row>
    <row r="1666" spans="2:15" x14ac:dyDescent="0.2">
      <c r="B1666" s="37">
        <v>56.594284057617187</v>
      </c>
      <c r="C1666" s="37">
        <v>11.06751537322998</v>
      </c>
      <c r="D1666" s="37">
        <v>35246.5703125</v>
      </c>
      <c r="E1666" s="37">
        <v>158</v>
      </c>
      <c r="F1666" s="37">
        <v>711394.13774391101</v>
      </c>
      <c r="G1666" s="37">
        <v>31.59428596496582</v>
      </c>
      <c r="H1666" s="37">
        <v>0.33555862310141921</v>
      </c>
      <c r="I1666" s="37">
        <v>56.594284057617187</v>
      </c>
      <c r="J1666" s="37">
        <v>11.06751537322998</v>
      </c>
      <c r="K1666" s="37">
        <v>35246.5703125</v>
      </c>
      <c r="L1666" s="37">
        <v>158</v>
      </c>
      <c r="M1666" s="37">
        <v>697281.21644109394</v>
      </c>
      <c r="N1666" s="37">
        <v>31.59428596496582</v>
      </c>
      <c r="O1666" s="37">
        <v>0.33555862322513713</v>
      </c>
    </row>
    <row r="1667" spans="2:15" x14ac:dyDescent="0.2">
      <c r="B1667" s="37">
        <v>56.614284515380859</v>
      </c>
      <c r="C1667" s="37">
        <v>11.086952209472656</v>
      </c>
      <c r="D1667" s="37">
        <v>35346.328125</v>
      </c>
      <c r="E1667" s="37">
        <v>158.10000000000002</v>
      </c>
      <c r="F1667" s="37">
        <v>713454.60335744126</v>
      </c>
      <c r="G1667" s="37">
        <v>31.614286422729492</v>
      </c>
      <c r="H1667" s="37">
        <v>0.33653058659015417</v>
      </c>
      <c r="I1667" s="37">
        <v>56.614284515380859</v>
      </c>
      <c r="J1667" s="37">
        <v>11.086952209472656</v>
      </c>
      <c r="K1667" s="37">
        <v>35346.328125</v>
      </c>
      <c r="L1667" s="37">
        <v>158.10000000000002</v>
      </c>
      <c r="M1667" s="37">
        <v>698746.67876492115</v>
      </c>
      <c r="N1667" s="37">
        <v>31.614286422729492</v>
      </c>
      <c r="O1667" s="37">
        <v>0.33653058671422126</v>
      </c>
    </row>
    <row r="1668" spans="2:15" x14ac:dyDescent="0.2">
      <c r="B1668" s="37">
        <v>56.634284973144531</v>
      </c>
      <c r="C1668" s="37">
        <v>11.106493949890137</v>
      </c>
      <c r="D1668" s="37">
        <v>35432.421875</v>
      </c>
      <c r="E1668" s="37">
        <v>158.20000000000002</v>
      </c>
      <c r="F1668" s="37">
        <v>715080.02946128836</v>
      </c>
      <c r="G1668" s="37">
        <v>31.634284973144531</v>
      </c>
      <c r="H1668" s="37">
        <v>0.33729734323733668</v>
      </c>
      <c r="I1668" s="37">
        <v>56.634284973144531</v>
      </c>
      <c r="J1668" s="37">
        <v>11.106493949890137</v>
      </c>
      <c r="K1668" s="37">
        <v>35432.421875</v>
      </c>
      <c r="L1668" s="37">
        <v>158.20000000000002</v>
      </c>
      <c r="M1668" s="37">
        <v>699902.71617438772</v>
      </c>
      <c r="N1668" s="37">
        <v>31.634284973144531</v>
      </c>
      <c r="O1668" s="37">
        <v>0.33729734336170508</v>
      </c>
    </row>
    <row r="1669" spans="2:15" x14ac:dyDescent="0.2">
      <c r="B1669" s="37">
        <v>56.654285430908203</v>
      </c>
      <c r="C1669" s="37">
        <v>11.126070022583008</v>
      </c>
      <c r="D1669" s="37">
        <v>35513.90625</v>
      </c>
      <c r="E1669" s="37">
        <v>158.30000000000001</v>
      </c>
      <c r="F1669" s="37">
        <v>716719.41719271452</v>
      </c>
      <c r="G1669" s="37">
        <v>31.654285430908203</v>
      </c>
      <c r="H1669" s="37">
        <v>0.33807068564903203</v>
      </c>
      <c r="I1669" s="37">
        <v>56.654285430908203</v>
      </c>
      <c r="J1669" s="37">
        <v>11.126070022583008</v>
      </c>
      <c r="K1669" s="37">
        <v>35513.90625</v>
      </c>
      <c r="L1669" s="37">
        <v>158.30000000000001</v>
      </c>
      <c r="M1669" s="37">
        <v>701068.68376295827</v>
      </c>
      <c r="N1669" s="37">
        <v>31.654285430908203</v>
      </c>
      <c r="O1669" s="37">
        <v>0.33807068577368549</v>
      </c>
    </row>
    <row r="1670" spans="2:15" x14ac:dyDescent="0.2">
      <c r="B1670" s="37">
        <v>56.674285888671875</v>
      </c>
      <c r="C1670" s="37">
        <v>11.145597457885742</v>
      </c>
      <c r="D1670" s="37">
        <v>35601.6796875</v>
      </c>
      <c r="E1670" s="37">
        <v>158.4</v>
      </c>
      <c r="F1670" s="37">
        <v>718485.38647295546</v>
      </c>
      <c r="G1670" s="37">
        <v>31.674285888671875</v>
      </c>
      <c r="H1670" s="37">
        <v>0.33890373655143136</v>
      </c>
      <c r="I1670" s="37">
        <v>56.674285888671875</v>
      </c>
      <c r="J1670" s="37">
        <v>11.145597457885742</v>
      </c>
      <c r="K1670" s="37">
        <v>35601.6796875</v>
      </c>
      <c r="L1670" s="37">
        <v>158.4</v>
      </c>
      <c r="M1670" s="37">
        <v>702324.68316920358</v>
      </c>
      <c r="N1670" s="37">
        <v>31.674285888671875</v>
      </c>
      <c r="O1670" s="37">
        <v>0.33890373667639201</v>
      </c>
    </row>
    <row r="1671" spans="2:15" x14ac:dyDescent="0.2">
      <c r="B1671" s="37">
        <v>56.694286346435547</v>
      </c>
      <c r="C1671" s="37">
        <v>11.165016174316406</v>
      </c>
      <c r="D1671" s="37">
        <v>35703.84375</v>
      </c>
      <c r="E1671" s="37">
        <v>158.5</v>
      </c>
      <c r="F1671" s="37">
        <v>720540.89109253779</v>
      </c>
      <c r="G1671" s="37">
        <v>31.694286346435547</v>
      </c>
      <c r="H1671" s="37">
        <v>0.33987335971881116</v>
      </c>
      <c r="I1671" s="37">
        <v>56.694286346435547</v>
      </c>
      <c r="J1671" s="37">
        <v>11.165016174316406</v>
      </c>
      <c r="K1671" s="37">
        <v>35703.84375</v>
      </c>
      <c r="L1671" s="37">
        <v>158.5</v>
      </c>
      <c r="M1671" s="37">
        <v>703786.61714944267</v>
      </c>
      <c r="N1671" s="37">
        <v>31.694286346435547</v>
      </c>
      <c r="O1671" s="37">
        <v>0.33987335984412936</v>
      </c>
    </row>
    <row r="1672" spans="2:15" x14ac:dyDescent="0.2">
      <c r="B1672" s="37">
        <v>56.714286804199219</v>
      </c>
      <c r="C1672" s="37">
        <v>11.184311866760254</v>
      </c>
      <c r="D1672" s="37">
        <v>35822.3359375</v>
      </c>
      <c r="E1672" s="37">
        <v>158.60000000000002</v>
      </c>
      <c r="F1672" s="37">
        <v>722978.28133192344</v>
      </c>
      <c r="G1672" s="37">
        <v>31.714284896850586</v>
      </c>
      <c r="H1672" s="37">
        <v>0.34102311809797903</v>
      </c>
      <c r="I1672" s="37">
        <v>56.714286804199219</v>
      </c>
      <c r="J1672" s="37">
        <v>11.184311866760254</v>
      </c>
      <c r="K1672" s="37">
        <v>35822.3359375</v>
      </c>
      <c r="L1672" s="37">
        <v>158.60000000000002</v>
      </c>
      <c r="M1672" s="37">
        <v>705520.16942286515</v>
      </c>
      <c r="N1672" s="37">
        <v>31.714284896850586</v>
      </c>
      <c r="O1672" s="37">
        <v>0.34102311822371201</v>
      </c>
    </row>
    <row r="1673" spans="2:15" x14ac:dyDescent="0.2">
      <c r="B1673" s="37">
        <v>56.734287261962891</v>
      </c>
      <c r="C1673" s="37">
        <v>11.203523635864258</v>
      </c>
      <c r="D1673" s="37">
        <v>35952.171875</v>
      </c>
      <c r="E1673" s="37">
        <v>158.70000000000002</v>
      </c>
      <c r="F1673" s="37">
        <v>725483.79200850136</v>
      </c>
      <c r="G1673" s="37">
        <v>31.734285354614258</v>
      </c>
      <c r="H1673" s="37">
        <v>0.34220500775375634</v>
      </c>
      <c r="I1673" s="37">
        <v>56.734287261962891</v>
      </c>
      <c r="J1673" s="37">
        <v>11.203523635864258</v>
      </c>
      <c r="K1673" s="37">
        <v>35952.171875</v>
      </c>
      <c r="L1673" s="37">
        <v>158.70000000000002</v>
      </c>
      <c r="M1673" s="37">
        <v>707302.17356239085</v>
      </c>
      <c r="N1673" s="37">
        <v>31.734285354614258</v>
      </c>
      <c r="O1673" s="37">
        <v>0.34220500787994368</v>
      </c>
    </row>
    <row r="1674" spans="2:15" x14ac:dyDescent="0.2">
      <c r="B1674" s="37">
        <v>56.754283905029297</v>
      </c>
      <c r="C1674" s="37">
        <v>11.222724914550781</v>
      </c>
      <c r="D1674" s="37">
        <v>36083.6484375</v>
      </c>
      <c r="E1674" s="37">
        <v>158.80000000000001</v>
      </c>
      <c r="F1674" s="37">
        <v>728182.47260515974</v>
      </c>
      <c r="G1674" s="37">
        <v>31.75428581237793</v>
      </c>
      <c r="H1674" s="37">
        <v>0.34347801537017147</v>
      </c>
      <c r="I1674" s="37">
        <v>56.754283905029297</v>
      </c>
      <c r="J1674" s="37">
        <v>11.222724914550781</v>
      </c>
      <c r="K1674" s="37">
        <v>36083.6484375</v>
      </c>
      <c r="L1674" s="37">
        <v>158.80000000000001</v>
      </c>
      <c r="M1674" s="37">
        <v>709221.5709262793</v>
      </c>
      <c r="N1674" s="37">
        <v>31.75428581237793</v>
      </c>
      <c r="O1674" s="37">
        <v>0.34347801549681883</v>
      </c>
    </row>
    <row r="1675" spans="2:15" x14ac:dyDescent="0.2">
      <c r="B1675" s="37">
        <v>56.774284362792969</v>
      </c>
      <c r="C1675" s="37">
        <v>11.241995811462402</v>
      </c>
      <c r="D1675" s="37">
        <v>36206.5390625</v>
      </c>
      <c r="E1675" s="37">
        <v>158.9</v>
      </c>
      <c r="F1675" s="37">
        <v>730601.56855559733</v>
      </c>
      <c r="G1675" s="37">
        <v>31.774286270141602</v>
      </c>
      <c r="H1675" s="37">
        <v>0.34461914399886112</v>
      </c>
      <c r="I1675" s="37">
        <v>56.774284362792969</v>
      </c>
      <c r="J1675" s="37">
        <v>11.241995811462402</v>
      </c>
      <c r="K1675" s="37">
        <v>36206.5390625</v>
      </c>
      <c r="L1675" s="37">
        <v>158.9</v>
      </c>
      <c r="M1675" s="37">
        <v>710942.11156511714</v>
      </c>
      <c r="N1675" s="37">
        <v>31.774286270141602</v>
      </c>
      <c r="O1675" s="37">
        <v>0.34461914412593847</v>
      </c>
    </row>
    <row r="1676" spans="2:15" x14ac:dyDescent="0.2">
      <c r="B1676" s="37">
        <v>56.794284820556641</v>
      </c>
      <c r="C1676" s="37">
        <v>11.261382102966309</v>
      </c>
      <c r="D1676" s="37">
        <v>36314.39453125</v>
      </c>
      <c r="E1676" s="37">
        <v>159</v>
      </c>
      <c r="F1676" s="37">
        <v>732771.58288886538</v>
      </c>
      <c r="G1676" s="37">
        <v>31.794284820556641</v>
      </c>
      <c r="H1676" s="37">
        <v>0.34564278102934065</v>
      </c>
      <c r="I1676" s="37">
        <v>56.794284820556641</v>
      </c>
      <c r="J1676" s="37">
        <v>11.261382102966309</v>
      </c>
      <c r="K1676" s="37">
        <v>36314.39453125</v>
      </c>
      <c r="L1676" s="37">
        <v>159</v>
      </c>
      <c r="M1676" s="37">
        <v>712485.49142393272</v>
      </c>
      <c r="N1676" s="37">
        <v>31.794284820556641</v>
      </c>
      <c r="O1676" s="37">
        <v>0.34564278115679548</v>
      </c>
    </row>
    <row r="1677" spans="2:15" x14ac:dyDescent="0.2">
      <c r="B1677" s="37">
        <v>56.814285278320313</v>
      </c>
      <c r="C1677" s="37">
        <v>11.2808837890625</v>
      </c>
      <c r="D1677" s="37">
        <v>36407.24609375</v>
      </c>
      <c r="E1677" s="37">
        <v>159.10000000000002</v>
      </c>
      <c r="F1677" s="37">
        <v>734639.67237076547</v>
      </c>
      <c r="G1677" s="37">
        <v>31.814285278320313</v>
      </c>
      <c r="H1677" s="37">
        <v>0.34652400208186995</v>
      </c>
      <c r="I1677" s="37">
        <v>56.814285278320313</v>
      </c>
      <c r="J1677" s="37">
        <v>11.2808837890625</v>
      </c>
      <c r="K1677" s="37">
        <v>36407.24609375</v>
      </c>
      <c r="L1677" s="37">
        <v>159.10000000000002</v>
      </c>
      <c r="M1677" s="37">
        <v>713814.12431396602</v>
      </c>
      <c r="N1677" s="37">
        <v>31.814285278320313</v>
      </c>
      <c r="O1677" s="37">
        <v>0.34652400220964968</v>
      </c>
    </row>
    <row r="1678" spans="2:15" x14ac:dyDescent="0.2">
      <c r="B1678" s="37">
        <v>56.834285736083984</v>
      </c>
      <c r="C1678" s="37">
        <v>11.300451278686523</v>
      </c>
      <c r="D1678" s="37">
        <v>36491.48828125</v>
      </c>
      <c r="E1678" s="37">
        <v>159.20000000000002</v>
      </c>
      <c r="F1678" s="37">
        <v>736281.17942104454</v>
      </c>
      <c r="G1678" s="37">
        <v>31.834285736083984</v>
      </c>
      <c r="H1678" s="37">
        <v>0.34729834365012496</v>
      </c>
      <c r="I1678" s="37">
        <v>56.834285736083984</v>
      </c>
      <c r="J1678" s="37">
        <v>11.300451278686523</v>
      </c>
      <c r="K1678" s="37">
        <v>36491.48828125</v>
      </c>
      <c r="L1678" s="37">
        <v>159.20000000000002</v>
      </c>
      <c r="M1678" s="37">
        <v>714981.59966117726</v>
      </c>
      <c r="N1678" s="37">
        <v>31.834285736083984</v>
      </c>
      <c r="O1678" s="37">
        <v>0.34729834377819968</v>
      </c>
    </row>
    <row r="1679" spans="2:15" x14ac:dyDescent="0.2">
      <c r="B1679" s="37">
        <v>56.854286193847656</v>
      </c>
      <c r="C1679" s="37">
        <v>11.320006370544434</v>
      </c>
      <c r="D1679" s="37">
        <v>36577.08984375</v>
      </c>
      <c r="E1679" s="37">
        <v>159.30000000000001</v>
      </c>
      <c r="F1679" s="37">
        <v>738003.45325174753</v>
      </c>
      <c r="G1679" s="37">
        <v>31.854286193847656</v>
      </c>
      <c r="H1679" s="37">
        <v>0.34811078319225436</v>
      </c>
      <c r="I1679" s="37">
        <v>56.854286193847656</v>
      </c>
      <c r="J1679" s="37">
        <v>11.320006370544434</v>
      </c>
      <c r="K1679" s="37">
        <v>36577.08984375</v>
      </c>
      <c r="L1679" s="37">
        <v>159.30000000000001</v>
      </c>
      <c r="M1679" s="37">
        <v>716206.52058703592</v>
      </c>
      <c r="N1679" s="37">
        <v>31.854286193847656</v>
      </c>
      <c r="O1679" s="37">
        <v>0.34811078332062861</v>
      </c>
    </row>
    <row r="1680" spans="2:15" x14ac:dyDescent="0.2">
      <c r="B1680" s="37">
        <v>56.874286651611328</v>
      </c>
      <c r="C1680" s="37">
        <v>11.339478492736816</v>
      </c>
      <c r="D1680" s="37">
        <v>36673.33984375</v>
      </c>
      <c r="E1680" s="37">
        <v>159.4</v>
      </c>
      <c r="F1680" s="37">
        <v>739993.3847525887</v>
      </c>
      <c r="G1680" s="37">
        <v>31.874286651611328</v>
      </c>
      <c r="H1680" s="37">
        <v>0.34904947591077895</v>
      </c>
      <c r="I1680" s="37">
        <v>56.874286651611328</v>
      </c>
      <c r="J1680" s="37">
        <v>11.339478492736816</v>
      </c>
      <c r="K1680" s="37">
        <v>36673.33984375</v>
      </c>
      <c r="L1680" s="37">
        <v>159.4</v>
      </c>
      <c r="M1680" s="37">
        <v>717621.81505030615</v>
      </c>
      <c r="N1680" s="37">
        <v>31.874286651611328</v>
      </c>
      <c r="O1680" s="37">
        <v>0.3490494760394901</v>
      </c>
    </row>
    <row r="1681" spans="2:15" x14ac:dyDescent="0.2">
      <c r="B1681" s="37">
        <v>56.894287109375</v>
      </c>
      <c r="C1681" s="37">
        <v>11.358831405639648</v>
      </c>
      <c r="D1681" s="37">
        <v>36784.90234375</v>
      </c>
      <c r="E1681" s="37">
        <v>159.5</v>
      </c>
      <c r="F1681" s="37">
        <v>742184.51724396588</v>
      </c>
      <c r="G1681" s="37">
        <v>31.894285202026367</v>
      </c>
      <c r="H1681" s="37">
        <v>0.35008307485457485</v>
      </c>
      <c r="I1681" s="37">
        <v>56.894287109375</v>
      </c>
      <c r="J1681" s="37">
        <v>11.358831405639648</v>
      </c>
      <c r="K1681" s="37">
        <v>36784.90234375</v>
      </c>
      <c r="L1681" s="37">
        <v>159.5</v>
      </c>
      <c r="M1681" s="37">
        <v>719048.55842240283</v>
      </c>
      <c r="N1681" s="37">
        <v>31.894285202026367</v>
      </c>
      <c r="O1681" s="37">
        <v>0.3500830749836763</v>
      </c>
    </row>
    <row r="1682" spans="2:15" x14ac:dyDescent="0.2">
      <c r="B1682" s="37">
        <v>56.914287567138672</v>
      </c>
      <c r="C1682" s="37">
        <v>11.378080368041992</v>
      </c>
      <c r="D1682" s="37">
        <v>36909.9140625</v>
      </c>
      <c r="E1682" s="37">
        <v>159.60000000000002</v>
      </c>
      <c r="F1682" s="37">
        <v>744699.80886445672</v>
      </c>
      <c r="G1682" s="37">
        <v>31.914285659790039</v>
      </c>
      <c r="H1682" s="37">
        <v>0.35126957854903673</v>
      </c>
      <c r="I1682" s="37">
        <v>56.914287567138672</v>
      </c>
      <c r="J1682" s="37">
        <v>11.378080368041992</v>
      </c>
      <c r="K1682" s="37">
        <v>36909.9140625</v>
      </c>
      <c r="L1682" s="37">
        <v>159.60000000000002</v>
      </c>
      <c r="M1682" s="37">
        <v>720400.95621683646</v>
      </c>
      <c r="N1682" s="37">
        <v>31.914285659790039</v>
      </c>
      <c r="O1682" s="37">
        <v>0.35126957867857572</v>
      </c>
    </row>
    <row r="1683" spans="2:15" x14ac:dyDescent="0.2">
      <c r="B1683" s="37">
        <v>56.934284210205078</v>
      </c>
      <c r="C1683" s="37">
        <v>11.397282600402832</v>
      </c>
      <c r="D1683" s="37">
        <v>37040.86328125</v>
      </c>
      <c r="E1683" s="37">
        <v>159.70000000000002</v>
      </c>
      <c r="F1683" s="37">
        <v>747334.40990711318</v>
      </c>
      <c r="G1683" s="37">
        <v>31.934286117553711</v>
      </c>
      <c r="H1683" s="37">
        <v>0.35251236048260681</v>
      </c>
      <c r="I1683" s="37">
        <v>56.934284210205078</v>
      </c>
      <c r="J1683" s="37">
        <v>11.397282600402832</v>
      </c>
      <c r="K1683" s="37">
        <v>37040.86328125</v>
      </c>
      <c r="L1683" s="37">
        <v>159.70000000000002</v>
      </c>
      <c r="M1683" s="37">
        <v>721817.50726612797</v>
      </c>
      <c r="N1683" s="37">
        <v>31.934286117553711</v>
      </c>
      <c r="O1683" s="37">
        <v>0.35251236061260405</v>
      </c>
    </row>
    <row r="1684" spans="2:15" x14ac:dyDescent="0.2">
      <c r="B1684" s="37">
        <v>56.95428466796875</v>
      </c>
      <c r="C1684" s="37">
        <v>11.416513442993164</v>
      </c>
      <c r="D1684" s="37">
        <v>37167.85546875</v>
      </c>
      <c r="E1684" s="37">
        <v>159.80000000000001</v>
      </c>
      <c r="F1684" s="37">
        <v>749889.39787740109</v>
      </c>
      <c r="G1684" s="37">
        <v>31.954286575317383</v>
      </c>
      <c r="H1684" s="37">
        <v>0.35371758848838958</v>
      </c>
      <c r="I1684" s="37">
        <v>56.95428466796875</v>
      </c>
      <c r="J1684" s="37">
        <v>11.416513442993164</v>
      </c>
      <c r="K1684" s="37">
        <v>37167.85546875</v>
      </c>
      <c r="L1684" s="37">
        <v>159.80000000000001</v>
      </c>
      <c r="M1684" s="37">
        <v>723191.25045927218</v>
      </c>
      <c r="N1684" s="37">
        <v>31.954286575317383</v>
      </c>
      <c r="O1684" s="37">
        <v>0.35371758861883124</v>
      </c>
    </row>
    <row r="1685" spans="2:15" x14ac:dyDescent="0.2">
      <c r="B1685" s="37">
        <v>56.974285125732422</v>
      </c>
      <c r="C1685" s="37">
        <v>11.435832977294922</v>
      </c>
      <c r="D1685" s="37">
        <v>37282.81640625</v>
      </c>
      <c r="E1685" s="37">
        <v>159.9</v>
      </c>
      <c r="F1685" s="37">
        <v>752149.00975017226</v>
      </c>
      <c r="G1685" s="37">
        <v>31.974285125732422</v>
      </c>
      <c r="H1685" s="37">
        <v>0.35478348891481609</v>
      </c>
      <c r="I1685" s="37">
        <v>56.974285125732422</v>
      </c>
      <c r="J1685" s="37">
        <v>11.435832977294922</v>
      </c>
      <c r="K1685" s="37">
        <v>37282.81640625</v>
      </c>
      <c r="L1685" s="37">
        <v>159.9</v>
      </c>
      <c r="M1685" s="37">
        <v>724406.16718966863</v>
      </c>
      <c r="N1685" s="37">
        <v>31.974285125732422</v>
      </c>
      <c r="O1685" s="37">
        <v>0.35478348904565998</v>
      </c>
    </row>
    <row r="1686" spans="2:15" x14ac:dyDescent="0.2">
      <c r="B1686" s="37">
        <v>56.994285583496094</v>
      </c>
      <c r="C1686" s="37">
        <v>11.455263137817383</v>
      </c>
      <c r="D1686" s="37">
        <v>37382.89453125</v>
      </c>
      <c r="E1686" s="37">
        <v>160</v>
      </c>
      <c r="F1686" s="37">
        <v>754109.18753609667</v>
      </c>
      <c r="G1686" s="37">
        <v>31.994285583496094</v>
      </c>
      <c r="H1686" s="37">
        <v>0.35570814634634096</v>
      </c>
      <c r="I1686" s="37">
        <v>56.994285583496094</v>
      </c>
      <c r="J1686" s="37">
        <v>11.455263137817383</v>
      </c>
      <c r="K1686" s="37">
        <v>37382.89453125</v>
      </c>
      <c r="L1686" s="37">
        <v>160</v>
      </c>
      <c r="M1686" s="37">
        <v>725460.07674825273</v>
      </c>
      <c r="N1686" s="37">
        <v>31.994285583496094</v>
      </c>
      <c r="O1686" s="37">
        <v>0.35570814647753518</v>
      </c>
    </row>
    <row r="1687" spans="2:15" x14ac:dyDescent="0.2">
      <c r="B1687" s="37">
        <v>57.014286041259766</v>
      </c>
      <c r="C1687" s="37">
        <v>11.474776268005371</v>
      </c>
      <c r="D1687" s="37">
        <v>37471.6015625</v>
      </c>
      <c r="E1687" s="37">
        <v>160.10000000000002</v>
      </c>
      <c r="F1687" s="37">
        <v>755947.25078614475</v>
      </c>
      <c r="G1687" s="37">
        <v>32.014286041259766</v>
      </c>
      <c r="H1687" s="37">
        <v>0.35657520406541082</v>
      </c>
      <c r="I1687" s="37">
        <v>57.014286041259766</v>
      </c>
      <c r="J1687" s="37">
        <v>11.474776268005371</v>
      </c>
      <c r="K1687" s="37">
        <v>37471.6015625</v>
      </c>
      <c r="L1687" s="37">
        <v>160.10000000000002</v>
      </c>
      <c r="M1687" s="37">
        <v>726448.32283446786</v>
      </c>
      <c r="N1687" s="37">
        <v>32.014286041259766</v>
      </c>
      <c r="O1687" s="37">
        <v>0.35657520419691541</v>
      </c>
    </row>
    <row r="1688" spans="2:15" x14ac:dyDescent="0.2">
      <c r="B1688" s="37">
        <v>57.034286499023438</v>
      </c>
      <c r="C1688" s="37">
        <v>11.494308471679688</v>
      </c>
      <c r="D1688" s="37">
        <v>37557.21484375</v>
      </c>
      <c r="E1688" s="37">
        <v>160.20000000000002</v>
      </c>
      <c r="F1688" s="37">
        <v>757616.40229020861</v>
      </c>
      <c r="G1688" s="37">
        <v>32.034286499023438</v>
      </c>
      <c r="H1688" s="37">
        <v>0.35736258523532127</v>
      </c>
      <c r="I1688" s="37">
        <v>57.034286499023438</v>
      </c>
      <c r="J1688" s="37">
        <v>11.494308471679688</v>
      </c>
      <c r="K1688" s="37">
        <v>37557.21484375</v>
      </c>
      <c r="L1688" s="37">
        <v>160.20000000000002</v>
      </c>
      <c r="M1688" s="37">
        <v>727345.74533335306</v>
      </c>
      <c r="N1688" s="37">
        <v>32.034286499023438</v>
      </c>
      <c r="O1688" s="37">
        <v>0.35736258536712551</v>
      </c>
    </row>
    <row r="1689" spans="2:15" x14ac:dyDescent="0.2">
      <c r="B1689" s="37">
        <v>57.054286956787109</v>
      </c>
      <c r="C1689" s="37">
        <v>11.513787269592285</v>
      </c>
      <c r="D1689" s="37">
        <v>37649.2421875</v>
      </c>
      <c r="E1689" s="37">
        <v>160.30000000000001</v>
      </c>
      <c r="F1689" s="37">
        <v>759467.9603272354</v>
      </c>
      <c r="G1689" s="37">
        <v>32.054286956787109</v>
      </c>
      <c r="H1689" s="37">
        <v>0.35823600814353157</v>
      </c>
      <c r="I1689" s="37">
        <v>57.054286956787109</v>
      </c>
      <c r="J1689" s="37">
        <v>11.513787269592285</v>
      </c>
      <c r="K1689" s="37">
        <v>37649.2421875</v>
      </c>
      <c r="L1689" s="37">
        <v>160.30000000000001</v>
      </c>
      <c r="M1689" s="37">
        <v>728341.24802065524</v>
      </c>
      <c r="N1689" s="37">
        <v>32.054286956787109</v>
      </c>
      <c r="O1689" s="37">
        <v>0.35823600827565782</v>
      </c>
    </row>
    <row r="1690" spans="2:15" x14ac:dyDescent="0.2">
      <c r="B1690" s="37">
        <v>57.074287414550781</v>
      </c>
      <c r="C1690" s="37">
        <v>11.533162117004395</v>
      </c>
      <c r="D1690" s="37">
        <v>37754.35546875</v>
      </c>
      <c r="E1690" s="37">
        <v>160.4</v>
      </c>
      <c r="F1690" s="37">
        <v>761529.39493887976</v>
      </c>
      <c r="G1690" s="37">
        <v>32.074287414550781</v>
      </c>
      <c r="H1690" s="37">
        <v>0.35920842850031776</v>
      </c>
      <c r="I1690" s="37">
        <v>57.074287414550781</v>
      </c>
      <c r="J1690" s="37">
        <v>11.533162117004395</v>
      </c>
      <c r="K1690" s="37">
        <v>37754.35546875</v>
      </c>
      <c r="L1690" s="37">
        <v>160.4</v>
      </c>
      <c r="M1690" s="37">
        <v>729449.60380305466</v>
      </c>
      <c r="N1690" s="37">
        <v>32.074287414550781</v>
      </c>
      <c r="O1690" s="37">
        <v>0.35920842863281199</v>
      </c>
    </row>
    <row r="1691" spans="2:15" x14ac:dyDescent="0.2">
      <c r="B1691" s="37">
        <v>57.094284057617188</v>
      </c>
      <c r="C1691" s="37">
        <v>11.552426338195801</v>
      </c>
      <c r="D1691" s="37">
        <v>37873.6171875</v>
      </c>
      <c r="E1691" s="37">
        <v>160.5</v>
      </c>
      <c r="F1691" s="37">
        <v>763982.30806830293</v>
      </c>
      <c r="G1691" s="37">
        <v>32.094284057617188</v>
      </c>
      <c r="H1691" s="37">
        <v>0.36036550864282979</v>
      </c>
      <c r="I1691" s="37">
        <v>57.094284057617188</v>
      </c>
      <c r="J1691" s="37">
        <v>11.552426338195801</v>
      </c>
      <c r="K1691" s="37">
        <v>37873.6171875</v>
      </c>
      <c r="L1691" s="37">
        <v>160.5</v>
      </c>
      <c r="M1691" s="37">
        <v>730768.45998926077</v>
      </c>
      <c r="N1691" s="37">
        <v>32.094284057617188</v>
      </c>
      <c r="O1691" s="37">
        <v>0.36036550877574131</v>
      </c>
    </row>
    <row r="1692" spans="2:15" x14ac:dyDescent="0.2">
      <c r="B1692" s="37">
        <v>57.114284515380859</v>
      </c>
      <c r="C1692" s="37">
        <v>11.57161808013916</v>
      </c>
      <c r="D1692" s="37">
        <v>38002.1015625</v>
      </c>
      <c r="E1692" s="37">
        <v>160.60000000000002</v>
      </c>
      <c r="F1692" s="37">
        <v>766514.01376814872</v>
      </c>
      <c r="G1692" s="37">
        <v>32.114284515380859</v>
      </c>
      <c r="H1692" s="37">
        <v>0.36155975448080635</v>
      </c>
      <c r="I1692" s="37">
        <v>57.114284515380859</v>
      </c>
      <c r="J1692" s="37">
        <v>11.57161808013916</v>
      </c>
      <c r="K1692" s="37">
        <v>38002.1015625</v>
      </c>
      <c r="L1692" s="37">
        <v>160.60000000000002</v>
      </c>
      <c r="M1692" s="37">
        <v>732129.68422681931</v>
      </c>
      <c r="N1692" s="37">
        <v>32.114284515380859</v>
      </c>
      <c r="O1692" s="37">
        <v>0.36155975461416762</v>
      </c>
    </row>
    <row r="1693" spans="2:15" x14ac:dyDescent="0.2">
      <c r="B1693" s="37">
        <v>57.134284973144531</v>
      </c>
      <c r="C1693" s="37">
        <v>11.590806007385254</v>
      </c>
      <c r="D1693" s="37">
        <v>38131.06640625</v>
      </c>
      <c r="E1693" s="37">
        <v>160.70000000000002</v>
      </c>
      <c r="F1693" s="37">
        <v>769108.69131924375</v>
      </c>
      <c r="G1693" s="37">
        <v>32.134284973144531</v>
      </c>
      <c r="H1693" s="37">
        <v>0.36278370421724443</v>
      </c>
      <c r="I1693" s="37">
        <v>57.134284973144531</v>
      </c>
      <c r="J1693" s="37">
        <v>11.590806007385254</v>
      </c>
      <c r="K1693" s="37">
        <v>38131.06640625</v>
      </c>
      <c r="L1693" s="37">
        <v>160.70000000000002</v>
      </c>
      <c r="M1693" s="37">
        <v>733524.7685912773</v>
      </c>
      <c r="N1693" s="37">
        <v>32.134284973144531</v>
      </c>
      <c r="O1693" s="37">
        <v>0.36278370435105695</v>
      </c>
    </row>
    <row r="1694" spans="2:15" x14ac:dyDescent="0.2">
      <c r="B1694" s="37">
        <v>57.154285430908203</v>
      </c>
      <c r="C1694" s="37">
        <v>11.610057830810547</v>
      </c>
      <c r="D1694" s="37">
        <v>38251.69921875</v>
      </c>
      <c r="E1694" s="37">
        <v>160.80000000000001</v>
      </c>
      <c r="F1694" s="37">
        <v>771482.37601597712</v>
      </c>
      <c r="G1694" s="37">
        <v>32.154285430908203</v>
      </c>
      <c r="H1694" s="37">
        <v>0.36390341274443588</v>
      </c>
      <c r="I1694" s="37">
        <v>57.154285430908203</v>
      </c>
      <c r="J1694" s="37">
        <v>11.610057830810547</v>
      </c>
      <c r="K1694" s="37">
        <v>38251.69921875</v>
      </c>
      <c r="L1694" s="37">
        <v>160.80000000000001</v>
      </c>
      <c r="M1694" s="37">
        <v>734801.02291254967</v>
      </c>
      <c r="N1694" s="37">
        <v>32.154285430908203</v>
      </c>
      <c r="O1694" s="37">
        <v>0.36390341287867062</v>
      </c>
    </row>
    <row r="1695" spans="2:15" x14ac:dyDescent="0.2">
      <c r="B1695" s="37">
        <v>57.174285888671875</v>
      </c>
      <c r="C1695" s="37">
        <v>11.629411697387695</v>
      </c>
      <c r="D1695" s="37">
        <v>38358.8515625</v>
      </c>
      <c r="E1695" s="37">
        <v>160.9</v>
      </c>
      <c r="F1695" s="37">
        <v>773691.5478869396</v>
      </c>
      <c r="G1695" s="37">
        <v>32.174285888671875</v>
      </c>
      <c r="H1695" s="37">
        <v>0.36494552048329343</v>
      </c>
      <c r="I1695" s="37">
        <v>57.174285888671875</v>
      </c>
      <c r="J1695" s="37">
        <v>11.629411697387695</v>
      </c>
      <c r="K1695" s="37">
        <v>38358.8515625</v>
      </c>
      <c r="L1695" s="37">
        <v>160.9</v>
      </c>
      <c r="M1695" s="37">
        <v>735988.81792812934</v>
      </c>
      <c r="N1695" s="37">
        <v>32.174285888671875</v>
      </c>
      <c r="O1695" s="37">
        <v>0.36494552061790303</v>
      </c>
    </row>
    <row r="1696" spans="2:15" x14ac:dyDescent="0.2">
      <c r="B1696" s="37">
        <v>57.194286346435547</v>
      </c>
      <c r="C1696" s="37">
        <v>11.648862838745117</v>
      </c>
      <c r="D1696" s="37">
        <v>38453.1640625</v>
      </c>
      <c r="E1696" s="37">
        <v>161</v>
      </c>
      <c r="F1696" s="37">
        <v>775589.13505557971</v>
      </c>
      <c r="G1696" s="37">
        <v>32.194286346435547</v>
      </c>
      <c r="H1696" s="37">
        <v>0.36584065472206678</v>
      </c>
      <c r="I1696" s="37">
        <v>57.194286346435547</v>
      </c>
      <c r="J1696" s="37">
        <v>11.648862838745117</v>
      </c>
      <c r="K1696" s="37">
        <v>38453.1640625</v>
      </c>
      <c r="L1696" s="37">
        <v>161</v>
      </c>
      <c r="M1696" s="37">
        <v>737009.0713748876</v>
      </c>
      <c r="N1696" s="37">
        <v>32.194286346435547</v>
      </c>
      <c r="O1696" s="37">
        <v>0.36584065485700651</v>
      </c>
    </row>
    <row r="1697" spans="2:15" x14ac:dyDescent="0.2">
      <c r="B1697" s="37">
        <v>57.214286804199219</v>
      </c>
      <c r="C1697" s="37">
        <v>11.668364524841309</v>
      </c>
      <c r="D1697" s="37">
        <v>38540.7265625</v>
      </c>
      <c r="E1697" s="37">
        <v>161.10000000000002</v>
      </c>
      <c r="F1697" s="37">
        <v>777350.81167816196</v>
      </c>
      <c r="G1697" s="37">
        <v>32.214286804199219</v>
      </c>
      <c r="H1697" s="37">
        <v>0.36667167997223971</v>
      </c>
      <c r="I1697" s="37">
        <v>57.214286804199219</v>
      </c>
      <c r="J1697" s="37">
        <v>11.668364524841309</v>
      </c>
      <c r="K1697" s="37">
        <v>38540.7265625</v>
      </c>
      <c r="L1697" s="37">
        <v>161.10000000000002</v>
      </c>
      <c r="M1697" s="37">
        <v>737956.24508450658</v>
      </c>
      <c r="N1697" s="37">
        <v>32.214286804199219</v>
      </c>
      <c r="O1697" s="37">
        <v>0.36667168010748574</v>
      </c>
    </row>
    <row r="1698" spans="2:15" x14ac:dyDescent="0.2">
      <c r="B1698" s="37">
        <v>57.234287261962891</v>
      </c>
      <c r="C1698" s="37">
        <v>11.687849044799805</v>
      </c>
      <c r="D1698" s="37">
        <v>38630.40625</v>
      </c>
      <c r="E1698" s="37">
        <v>161.20000000000002</v>
      </c>
      <c r="F1698" s="37">
        <v>779048.43254818569</v>
      </c>
      <c r="G1698" s="37">
        <v>32.234287261962891</v>
      </c>
      <c r="H1698" s="37">
        <v>0.36747249094835782</v>
      </c>
      <c r="I1698" s="37">
        <v>57.234287261962891</v>
      </c>
      <c r="J1698" s="37">
        <v>11.687849044799805</v>
      </c>
      <c r="K1698" s="37">
        <v>38630.40625</v>
      </c>
      <c r="L1698" s="37">
        <v>161.20000000000002</v>
      </c>
      <c r="M1698" s="37">
        <v>738868.97492304863</v>
      </c>
      <c r="N1698" s="37">
        <v>32.234287261962891</v>
      </c>
      <c r="O1698" s="37">
        <v>0.36747249108391777</v>
      </c>
    </row>
    <row r="1699" spans="2:15" x14ac:dyDescent="0.2">
      <c r="B1699" s="37">
        <v>57.254283905029297</v>
      </c>
      <c r="C1699" s="37">
        <v>11.707258224487305</v>
      </c>
      <c r="D1699" s="37">
        <v>38730.0703125</v>
      </c>
      <c r="E1699" s="37">
        <v>161.30000000000001</v>
      </c>
      <c r="F1699" s="37">
        <v>781053.64163081825</v>
      </c>
      <c r="G1699" s="37">
        <v>32.254283905029297</v>
      </c>
      <c r="H1699" s="37">
        <v>0.36841838973610969</v>
      </c>
      <c r="I1699" s="37">
        <v>57.254283905029297</v>
      </c>
      <c r="J1699" s="37">
        <v>11.707258224487305</v>
      </c>
      <c r="K1699" s="37">
        <v>38730.0703125</v>
      </c>
      <c r="L1699" s="37">
        <v>161.30000000000001</v>
      </c>
      <c r="M1699" s="37">
        <v>739947.09795619443</v>
      </c>
      <c r="N1699" s="37">
        <v>32.254283905029297</v>
      </c>
      <c r="O1699" s="37">
        <v>0.36841838987201836</v>
      </c>
    </row>
    <row r="1700" spans="2:15" x14ac:dyDescent="0.2">
      <c r="B1700" s="37">
        <v>57.274284362792969</v>
      </c>
      <c r="C1700" s="37">
        <v>11.726564407348633</v>
      </c>
      <c r="D1700" s="37">
        <v>38843.265625</v>
      </c>
      <c r="E1700" s="37">
        <v>161.4</v>
      </c>
      <c r="F1700" s="37">
        <v>783331.04149801692</v>
      </c>
      <c r="G1700" s="37">
        <v>32.274284362792969</v>
      </c>
      <c r="H1700" s="37">
        <v>0.36949268086862797</v>
      </c>
      <c r="I1700" s="37">
        <v>57.274284362792969</v>
      </c>
      <c r="J1700" s="37">
        <v>11.726564407348633</v>
      </c>
      <c r="K1700" s="37">
        <v>38843.265625</v>
      </c>
      <c r="L1700" s="37">
        <v>161.4</v>
      </c>
      <c r="M1700" s="37">
        <v>741171.57927459851</v>
      </c>
      <c r="N1700" s="37">
        <v>32.274284362792969</v>
      </c>
      <c r="O1700" s="37">
        <v>0.36949268100493293</v>
      </c>
    </row>
    <row r="1701" spans="2:15" x14ac:dyDescent="0.2">
      <c r="B1701" s="37">
        <v>57.294284820556641</v>
      </c>
      <c r="C1701" s="37">
        <v>11.745785713195801</v>
      </c>
      <c r="D1701" s="37">
        <v>38967.78125</v>
      </c>
      <c r="E1701" s="37">
        <v>161.5</v>
      </c>
      <c r="F1701" s="37">
        <v>785836.30831187707</v>
      </c>
      <c r="G1701" s="37">
        <v>32.294284820556641</v>
      </c>
      <c r="H1701" s="37">
        <v>0.37067445494072032</v>
      </c>
      <c r="I1701" s="37">
        <v>57.294284820556641</v>
      </c>
      <c r="J1701" s="37">
        <v>11.745785713195801</v>
      </c>
      <c r="K1701" s="37">
        <v>38967.78125</v>
      </c>
      <c r="L1701" s="37">
        <v>161.5</v>
      </c>
      <c r="M1701" s="37">
        <v>742518.58778267761</v>
      </c>
      <c r="N1701" s="37">
        <v>32.294284820556641</v>
      </c>
      <c r="O1701" s="37">
        <v>0.37067445507746083</v>
      </c>
    </row>
    <row r="1702" spans="2:15" x14ac:dyDescent="0.2">
      <c r="B1702" s="37">
        <v>57.314285278320313</v>
      </c>
      <c r="C1702" s="37">
        <v>11.764974594116211</v>
      </c>
      <c r="D1702" s="37">
        <v>39096.65625</v>
      </c>
      <c r="E1702" s="37">
        <v>161.60000000000002</v>
      </c>
      <c r="F1702" s="37">
        <v>788429.1780698729</v>
      </c>
      <c r="G1702" s="37">
        <v>32.314285278320313</v>
      </c>
      <c r="H1702" s="37">
        <v>0.37189755240399258</v>
      </c>
      <c r="I1702" s="37">
        <v>57.314285278320313</v>
      </c>
      <c r="J1702" s="37">
        <v>11.764974594116211</v>
      </c>
      <c r="K1702" s="37">
        <v>39096.65625</v>
      </c>
      <c r="L1702" s="37">
        <v>161.60000000000002</v>
      </c>
      <c r="M1702" s="37">
        <v>743912.69959675497</v>
      </c>
      <c r="N1702" s="37">
        <v>32.314285278320313</v>
      </c>
      <c r="O1702" s="37">
        <v>0.37189755254118417</v>
      </c>
    </row>
    <row r="1703" spans="2:15" x14ac:dyDescent="0.2">
      <c r="B1703" s="37">
        <v>57.334285736083984</v>
      </c>
      <c r="C1703" s="37">
        <v>11.784199714660645</v>
      </c>
      <c r="D1703" s="37">
        <v>39221.1953125</v>
      </c>
      <c r="E1703" s="37">
        <v>161.70000000000002</v>
      </c>
      <c r="F1703" s="37">
        <v>790934.86275070906</v>
      </c>
      <c r="G1703" s="37">
        <v>32.334285736083984</v>
      </c>
      <c r="H1703" s="37">
        <v>0.37307952444554437</v>
      </c>
      <c r="I1703" s="37">
        <v>57.334285736083984</v>
      </c>
      <c r="J1703" s="37">
        <v>11.784199714660645</v>
      </c>
      <c r="K1703" s="37">
        <v>39221.1953125</v>
      </c>
      <c r="L1703" s="37">
        <v>161.70000000000002</v>
      </c>
      <c r="M1703" s="37">
        <v>745259.93183827738</v>
      </c>
      <c r="N1703" s="37">
        <v>32.334285736083984</v>
      </c>
      <c r="O1703" s="37">
        <v>0.37307952458317201</v>
      </c>
    </row>
    <row r="1704" spans="2:15" x14ac:dyDescent="0.2">
      <c r="B1704" s="37">
        <v>57.354286193847656</v>
      </c>
      <c r="C1704" s="37">
        <v>11.803508758544922</v>
      </c>
      <c r="D1704" s="37">
        <v>39334.6640625</v>
      </c>
      <c r="E1704" s="37">
        <v>161.80000000000001</v>
      </c>
      <c r="F1704" s="37">
        <v>793164.46901103598</v>
      </c>
      <c r="G1704" s="37">
        <v>32.354286193847656</v>
      </c>
      <c r="H1704" s="37">
        <v>0.37413127124997236</v>
      </c>
      <c r="I1704" s="37">
        <v>57.354286193847656</v>
      </c>
      <c r="J1704" s="37">
        <v>11.803508758544922</v>
      </c>
      <c r="K1704" s="37">
        <v>39334.6640625</v>
      </c>
      <c r="L1704" s="37">
        <v>161.80000000000001</v>
      </c>
      <c r="M1704" s="37">
        <v>746458.71444659471</v>
      </c>
      <c r="N1704" s="37">
        <v>32.354286193847656</v>
      </c>
      <c r="O1704" s="37">
        <v>0.37413127138799696</v>
      </c>
    </row>
    <row r="1705" spans="2:15" x14ac:dyDescent="0.2">
      <c r="B1705" s="37">
        <v>57.374286651611328</v>
      </c>
      <c r="C1705" s="37">
        <v>11.822917938232422</v>
      </c>
      <c r="D1705" s="37">
        <v>39435.12109375</v>
      </c>
      <c r="E1705" s="37">
        <v>161.9</v>
      </c>
      <c r="F1705" s="37">
        <v>795185.57979892823</v>
      </c>
      <c r="G1705" s="37">
        <v>32.374286651611328</v>
      </c>
      <c r="H1705" s="37">
        <v>0.37508467120724243</v>
      </c>
      <c r="I1705" s="37">
        <v>57.374286651611328</v>
      </c>
      <c r="J1705" s="37">
        <v>11.822917938232422</v>
      </c>
      <c r="K1705" s="37">
        <v>39435.12109375</v>
      </c>
      <c r="L1705" s="37">
        <v>161.9</v>
      </c>
      <c r="M1705" s="37">
        <v>747545.38752712938</v>
      </c>
      <c r="N1705" s="37">
        <v>32.374286651611328</v>
      </c>
      <c r="O1705" s="37">
        <v>0.37508467134561863</v>
      </c>
    </row>
    <row r="1706" spans="2:15" x14ac:dyDescent="0.2">
      <c r="B1706" s="37">
        <v>57.394287109375</v>
      </c>
      <c r="C1706" s="37">
        <v>11.842397689819336</v>
      </c>
      <c r="D1706" s="37">
        <v>39526.171875</v>
      </c>
      <c r="E1706" s="37">
        <v>162</v>
      </c>
      <c r="F1706" s="37">
        <v>797017.49295607617</v>
      </c>
      <c r="G1706" s="37">
        <v>32.394287109375</v>
      </c>
      <c r="H1706" s="37">
        <v>0.37594882677330188</v>
      </c>
      <c r="I1706" s="37">
        <v>57.394287109375</v>
      </c>
      <c r="J1706" s="37">
        <v>11.842397689819336</v>
      </c>
      <c r="K1706" s="37">
        <v>39526.171875</v>
      </c>
      <c r="L1706" s="37">
        <v>162</v>
      </c>
      <c r="M1706" s="37">
        <v>748530.32804311172</v>
      </c>
      <c r="N1706" s="37">
        <v>32.394287109375</v>
      </c>
      <c r="O1706" s="37">
        <v>0.37594882691199666</v>
      </c>
    </row>
    <row r="1707" spans="2:15" x14ac:dyDescent="0.2">
      <c r="B1707" s="37">
        <v>57.414287567138672</v>
      </c>
      <c r="C1707" s="37">
        <v>11.86189079284668</v>
      </c>
      <c r="D1707" s="37">
        <v>39615.3671875</v>
      </c>
      <c r="E1707" s="37">
        <v>162.10000000000002</v>
      </c>
      <c r="F1707" s="37">
        <v>798812.0212005747</v>
      </c>
      <c r="G1707" s="37">
        <v>32.414287567138672</v>
      </c>
      <c r="H1707" s="37">
        <v>0.37679534840155615</v>
      </c>
      <c r="I1707" s="37">
        <v>57.414287567138672</v>
      </c>
      <c r="J1707" s="37">
        <v>11.86189079284668</v>
      </c>
      <c r="K1707" s="37">
        <v>39615.3671875</v>
      </c>
      <c r="L1707" s="37">
        <v>162.10000000000002</v>
      </c>
      <c r="M1707" s="37">
        <v>749495.16594129778</v>
      </c>
      <c r="N1707" s="37">
        <v>32.414287567138672</v>
      </c>
      <c r="O1707" s="37">
        <v>0.37679534854056301</v>
      </c>
    </row>
    <row r="1708" spans="2:15" x14ac:dyDescent="0.2">
      <c r="B1708" s="37">
        <v>57.434284210205078</v>
      </c>
      <c r="C1708" s="37">
        <v>11.881332397460937</v>
      </c>
      <c r="D1708" s="37">
        <v>39710.9453125</v>
      </c>
      <c r="E1708" s="37">
        <v>162.20000000000002</v>
      </c>
      <c r="F1708" s="37">
        <v>800681.72972934868</v>
      </c>
      <c r="G1708" s="37">
        <v>32.434284210205078</v>
      </c>
      <c r="H1708" s="37">
        <v>0.37767733250942453</v>
      </c>
      <c r="I1708" s="37">
        <v>57.434284210205078</v>
      </c>
      <c r="J1708" s="37">
        <v>11.881332397460937</v>
      </c>
      <c r="K1708" s="37">
        <v>39710.9453125</v>
      </c>
      <c r="L1708" s="37">
        <v>162.20000000000002</v>
      </c>
      <c r="M1708" s="37">
        <v>750349.64372557274</v>
      </c>
      <c r="N1708" s="37">
        <v>32.434284210205078</v>
      </c>
      <c r="O1708" s="37">
        <v>0.37767733264876591</v>
      </c>
    </row>
    <row r="1709" spans="2:15" x14ac:dyDescent="0.2">
      <c r="B1709" s="37">
        <v>57.45428466796875</v>
      </c>
      <c r="C1709" s="37">
        <v>11.900681495666504</v>
      </c>
      <c r="D1709" s="37">
        <v>39818.34765625</v>
      </c>
      <c r="E1709" s="37">
        <v>162.30000000000001</v>
      </c>
      <c r="F1709" s="37">
        <v>802842.57798889629</v>
      </c>
      <c r="G1709" s="37">
        <v>32.45428466796875</v>
      </c>
      <c r="H1709" s="37">
        <v>0.37869664620213594</v>
      </c>
      <c r="I1709" s="37">
        <v>57.45428466796875</v>
      </c>
      <c r="J1709" s="37">
        <v>11.900681495666504</v>
      </c>
      <c r="K1709" s="37">
        <v>39818.34765625</v>
      </c>
      <c r="L1709" s="37">
        <v>162.30000000000001</v>
      </c>
      <c r="M1709" s="37">
        <v>751229.07687373029</v>
      </c>
      <c r="N1709" s="37">
        <v>32.45428466796875</v>
      </c>
      <c r="O1709" s="37">
        <v>0.37869664634185324</v>
      </c>
    </row>
    <row r="1710" spans="2:15" x14ac:dyDescent="0.2">
      <c r="B1710" s="37">
        <v>57.474285125732422</v>
      </c>
      <c r="C1710" s="37">
        <v>11.91993522644043</v>
      </c>
      <c r="D1710" s="37">
        <v>39937.9453125</v>
      </c>
      <c r="E1710" s="37">
        <v>162.4</v>
      </c>
      <c r="F1710" s="37">
        <v>805248.84466660593</v>
      </c>
      <c r="G1710" s="37">
        <v>32.474285125732422</v>
      </c>
      <c r="H1710" s="37">
        <v>0.37983172303717411</v>
      </c>
      <c r="I1710" s="37">
        <v>57.474285125732422</v>
      </c>
      <c r="J1710" s="37">
        <v>11.91993522644043</v>
      </c>
      <c r="K1710" s="37">
        <v>39937.9453125</v>
      </c>
      <c r="L1710" s="37">
        <v>162.4</v>
      </c>
      <c r="M1710" s="37">
        <v>752208.40536596836</v>
      </c>
      <c r="N1710" s="37">
        <v>32.474285125732422</v>
      </c>
      <c r="O1710" s="37">
        <v>0.3798317231773099</v>
      </c>
    </row>
    <row r="1711" spans="2:15" x14ac:dyDescent="0.2">
      <c r="B1711" s="37">
        <v>57.494285583496094</v>
      </c>
      <c r="C1711" s="37">
        <v>11.939130783081055</v>
      </c>
      <c r="D1711" s="37">
        <v>40064.95703125</v>
      </c>
      <c r="E1711" s="37">
        <v>162.5</v>
      </c>
      <c r="F1711" s="37">
        <v>807750.93715001538</v>
      </c>
      <c r="G1711" s="37">
        <v>32.494285583496094</v>
      </c>
      <c r="H1711" s="37">
        <v>0.38101200076014297</v>
      </c>
      <c r="I1711" s="37">
        <v>57.494285583496094</v>
      </c>
      <c r="J1711" s="37">
        <v>11.939130783081055</v>
      </c>
      <c r="K1711" s="37">
        <v>40064.95703125</v>
      </c>
      <c r="L1711" s="37">
        <v>162.5</v>
      </c>
      <c r="M1711" s="37">
        <v>753226.7387516587</v>
      </c>
      <c r="N1711" s="37">
        <v>32.494285583496094</v>
      </c>
      <c r="O1711" s="37">
        <v>0.38101200090072329</v>
      </c>
    </row>
    <row r="1712" spans="2:15" x14ac:dyDescent="0.2">
      <c r="B1712" s="37">
        <v>57.514286041259766</v>
      </c>
      <c r="C1712" s="37">
        <v>11.958328247070313</v>
      </c>
      <c r="D1712" s="37">
        <v>40191.5390625</v>
      </c>
      <c r="E1712" s="37">
        <v>162.60000000000002</v>
      </c>
      <c r="F1712" s="37">
        <v>810351.06933157786</v>
      </c>
      <c r="G1712" s="37">
        <v>32.514286041259766</v>
      </c>
      <c r="H1712" s="37">
        <v>0.38223852360282212</v>
      </c>
      <c r="I1712" s="37">
        <v>57.514286041259766</v>
      </c>
      <c r="J1712" s="37">
        <v>11.958328247070313</v>
      </c>
      <c r="K1712" s="37">
        <v>40191.5390625</v>
      </c>
      <c r="L1712" s="37">
        <v>162.60000000000002</v>
      </c>
      <c r="M1712" s="37">
        <v>754284.97806630132</v>
      </c>
      <c r="N1712" s="37">
        <v>32.514286041259766</v>
      </c>
      <c r="O1712" s="37">
        <v>0.38223852374384548</v>
      </c>
    </row>
    <row r="1713" spans="2:15" x14ac:dyDescent="0.2">
      <c r="B1713" s="37">
        <v>57.534286499023438</v>
      </c>
      <c r="C1713" s="37">
        <v>11.977583885192871</v>
      </c>
      <c r="D1713" s="37">
        <v>40310.15234375</v>
      </c>
      <c r="E1713" s="37">
        <v>162.70000000000002</v>
      </c>
      <c r="F1713" s="37">
        <v>812684.13685282308</v>
      </c>
      <c r="G1713" s="37">
        <v>32.534286499023438</v>
      </c>
      <c r="H1713" s="37">
        <v>0.38333907237755033</v>
      </c>
      <c r="I1713" s="37">
        <v>57.534286499023438</v>
      </c>
      <c r="J1713" s="37">
        <v>11.977583885192871</v>
      </c>
      <c r="K1713" s="37">
        <v>40310.15234375</v>
      </c>
      <c r="L1713" s="37">
        <v>162.70000000000002</v>
      </c>
      <c r="M1713" s="37">
        <v>755234.51190890966</v>
      </c>
      <c r="N1713" s="37">
        <v>32.534286499023438</v>
      </c>
      <c r="O1713" s="37">
        <v>0.38333907251898874</v>
      </c>
    </row>
    <row r="1714" spans="2:15" x14ac:dyDescent="0.2">
      <c r="B1714" s="37">
        <v>57.554286956787109</v>
      </c>
      <c r="C1714" s="37">
        <v>11.996929168701172</v>
      </c>
      <c r="D1714" s="37">
        <v>40416.734375</v>
      </c>
      <c r="E1714" s="37">
        <v>162.80000000000001</v>
      </c>
      <c r="F1714" s="37">
        <v>814881.87550122244</v>
      </c>
      <c r="G1714" s="37">
        <v>32.554286956787109</v>
      </c>
      <c r="H1714" s="37">
        <v>0.3843757865369658</v>
      </c>
      <c r="I1714" s="37">
        <v>57.554286956787109</v>
      </c>
      <c r="J1714" s="37">
        <v>11.996929168701172</v>
      </c>
      <c r="K1714" s="37">
        <v>40416.734375</v>
      </c>
      <c r="L1714" s="37">
        <v>162.80000000000001</v>
      </c>
      <c r="M1714" s="37">
        <v>756128.96179668175</v>
      </c>
      <c r="N1714" s="37">
        <v>32.554286956787109</v>
      </c>
      <c r="O1714" s="37">
        <v>0.3843757866787772</v>
      </c>
    </row>
    <row r="1715" spans="2:15" x14ac:dyDescent="0.2">
      <c r="B1715" s="37">
        <v>57.574287414550781</v>
      </c>
      <c r="C1715" s="37">
        <v>12.016353607177734</v>
      </c>
      <c r="D1715" s="37">
        <v>40512.39453125</v>
      </c>
      <c r="E1715" s="37">
        <v>162.9</v>
      </c>
      <c r="F1715" s="37">
        <v>816753.08102094464</v>
      </c>
      <c r="G1715" s="37">
        <v>32.574287414550781</v>
      </c>
      <c r="H1715" s="37">
        <v>0.38525847676136354</v>
      </c>
      <c r="I1715" s="37">
        <v>57.574287414550781</v>
      </c>
      <c r="J1715" s="37">
        <v>12.016353607177734</v>
      </c>
      <c r="K1715" s="37">
        <v>40512.39453125</v>
      </c>
      <c r="L1715" s="37">
        <v>162.9</v>
      </c>
      <c r="M1715" s="37">
        <v>756890.49836665206</v>
      </c>
      <c r="N1715" s="37">
        <v>32.574287414550781</v>
      </c>
      <c r="O1715" s="37">
        <v>0.38525847690350978</v>
      </c>
    </row>
    <row r="1716" spans="2:15" x14ac:dyDescent="0.2">
      <c r="B1716" s="37">
        <v>57.594284057617188</v>
      </c>
      <c r="C1716" s="37">
        <v>12.03581428527832</v>
      </c>
      <c r="D1716" s="37">
        <v>40602.8359375</v>
      </c>
      <c r="E1716" s="37">
        <v>163</v>
      </c>
      <c r="F1716" s="37">
        <v>818572.7870564909</v>
      </c>
      <c r="G1716" s="37">
        <v>32.594284057617188</v>
      </c>
      <c r="H1716" s="37">
        <v>0.38611687462995681</v>
      </c>
      <c r="I1716" s="37">
        <v>57.594284057617188</v>
      </c>
      <c r="J1716" s="37">
        <v>12.03581428527832</v>
      </c>
      <c r="K1716" s="37">
        <v>40602.8359375</v>
      </c>
      <c r="L1716" s="37">
        <v>163</v>
      </c>
      <c r="M1716" s="37">
        <v>757631.07277599315</v>
      </c>
      <c r="N1716" s="37">
        <v>32.594284057617188</v>
      </c>
      <c r="O1716" s="37">
        <v>0.38611687477241957</v>
      </c>
    </row>
    <row r="1717" spans="2:15" x14ac:dyDescent="0.2">
      <c r="B1717" s="37">
        <v>57.614284515380859</v>
      </c>
      <c r="C1717" s="37">
        <v>12.055251121520996</v>
      </c>
      <c r="D1717" s="37">
        <v>40695.94921875</v>
      </c>
      <c r="E1717" s="37">
        <v>163.10000000000002</v>
      </c>
      <c r="F1717" s="37">
        <v>820446.14248060971</v>
      </c>
      <c r="G1717" s="37">
        <v>32.614284515380859</v>
      </c>
      <c r="H1717" s="37">
        <v>0.38700057946432431</v>
      </c>
      <c r="I1717" s="37">
        <v>57.614284515380859</v>
      </c>
      <c r="J1717" s="37">
        <v>12.055251121520996</v>
      </c>
      <c r="K1717" s="37">
        <v>40695.94921875</v>
      </c>
      <c r="L1717" s="37">
        <v>163.10000000000002</v>
      </c>
      <c r="M1717" s="37">
        <v>758393.48367956048</v>
      </c>
      <c r="N1717" s="37">
        <v>32.614284515380859</v>
      </c>
      <c r="O1717" s="37">
        <v>0.38700057960711287</v>
      </c>
    </row>
    <row r="1718" spans="2:15" x14ac:dyDescent="0.2">
      <c r="B1718" s="37">
        <v>57.634284973144531</v>
      </c>
      <c r="C1718" s="37">
        <v>12.074614524841309</v>
      </c>
      <c r="D1718" s="37">
        <v>40798.36328125</v>
      </c>
      <c r="E1718" s="37">
        <v>163.20000000000002</v>
      </c>
      <c r="F1718" s="37">
        <v>822453.39855358994</v>
      </c>
      <c r="G1718" s="37">
        <v>32.634284973144531</v>
      </c>
      <c r="H1718" s="37">
        <v>0.38794744310422008</v>
      </c>
      <c r="I1718" s="37">
        <v>57.634284973144531</v>
      </c>
      <c r="J1718" s="37">
        <v>12.074614524841309</v>
      </c>
      <c r="K1718" s="37">
        <v>40798.36328125</v>
      </c>
      <c r="L1718" s="37">
        <v>163.20000000000002</v>
      </c>
      <c r="M1718" s="37">
        <v>759210.40017842373</v>
      </c>
      <c r="N1718" s="37">
        <v>32.634284973144531</v>
      </c>
      <c r="O1718" s="37">
        <v>0.38794744324736707</v>
      </c>
    </row>
    <row r="1719" spans="2:15" x14ac:dyDescent="0.2">
      <c r="B1719" s="37">
        <v>57.654285430908203</v>
      </c>
      <c r="C1719" s="37">
        <v>12.093884468078613</v>
      </c>
      <c r="D1719" s="37">
        <v>40912.671875</v>
      </c>
      <c r="E1719" s="37">
        <v>163.30000000000001</v>
      </c>
      <c r="F1719" s="37">
        <v>824753.25229635695</v>
      </c>
      <c r="G1719" s="37">
        <v>32.654285430908203</v>
      </c>
      <c r="H1719" s="37">
        <v>0.38903232521377779</v>
      </c>
      <c r="I1719" s="37">
        <v>57.654285430908203</v>
      </c>
      <c r="J1719" s="37">
        <v>12.093884468078613</v>
      </c>
      <c r="K1719" s="37">
        <v>40912.671875</v>
      </c>
      <c r="L1719" s="37">
        <v>163.30000000000001</v>
      </c>
      <c r="M1719" s="37">
        <v>760146.41439947858</v>
      </c>
      <c r="N1719" s="37">
        <v>32.654285430908203</v>
      </c>
      <c r="O1719" s="37">
        <v>0.3890323253573249</v>
      </c>
    </row>
    <row r="1720" spans="2:15" x14ac:dyDescent="0.2">
      <c r="B1720" s="37">
        <v>57.674285888671875</v>
      </c>
      <c r="C1720" s="37">
        <v>12.113080978393555</v>
      </c>
      <c r="D1720" s="37">
        <v>41036.453125</v>
      </c>
      <c r="E1720" s="37">
        <v>163.4</v>
      </c>
      <c r="F1720" s="37">
        <v>827296.97499910439</v>
      </c>
      <c r="G1720" s="37">
        <v>32.674285888671875</v>
      </c>
      <c r="H1720" s="37">
        <v>0.39023223988870287</v>
      </c>
      <c r="I1720" s="37">
        <v>57.674285888671875</v>
      </c>
      <c r="J1720" s="37">
        <v>12.113080978393555</v>
      </c>
      <c r="K1720" s="37">
        <v>41036.453125</v>
      </c>
      <c r="L1720" s="37">
        <v>163.4</v>
      </c>
      <c r="M1720" s="37">
        <v>761181.69278306956</v>
      </c>
      <c r="N1720" s="37">
        <v>32.674285888671875</v>
      </c>
      <c r="O1720" s="37">
        <v>0.39023224003268314</v>
      </c>
    </row>
    <row r="1721" spans="2:15" x14ac:dyDescent="0.2">
      <c r="B1721" s="37">
        <v>57.694286346435547</v>
      </c>
      <c r="C1721" s="37">
        <v>12.13225269317627</v>
      </c>
      <c r="D1721" s="37">
        <v>41163.30078125</v>
      </c>
      <c r="E1721" s="37">
        <v>163.5</v>
      </c>
      <c r="F1721" s="37">
        <v>829742.43810811825</v>
      </c>
      <c r="G1721" s="37">
        <v>32.694286346435547</v>
      </c>
      <c r="H1721" s="37">
        <v>0.39138580579408944</v>
      </c>
      <c r="I1721" s="37">
        <v>57.694286346435547</v>
      </c>
      <c r="J1721" s="37">
        <v>12.13225269317627</v>
      </c>
      <c r="K1721" s="37">
        <v>41163.30078125</v>
      </c>
      <c r="L1721" s="37">
        <v>163.5</v>
      </c>
      <c r="M1721" s="37">
        <v>762176.97568568343</v>
      </c>
      <c r="N1721" s="37">
        <v>32.694286346435547</v>
      </c>
      <c r="O1721" s="37">
        <v>0.39138580593851369</v>
      </c>
    </row>
    <row r="1722" spans="2:15" x14ac:dyDescent="0.2">
      <c r="B1722" s="37">
        <v>57.714286804199219</v>
      </c>
      <c r="C1722" s="37">
        <v>12.151458740234375</v>
      </c>
      <c r="D1722" s="37">
        <v>41285.6015625</v>
      </c>
      <c r="E1722" s="37">
        <v>163.60000000000002</v>
      </c>
      <c r="F1722" s="37">
        <v>832149.65104049013</v>
      </c>
      <c r="G1722" s="37">
        <v>32.714286804199219</v>
      </c>
      <c r="H1722" s="37">
        <v>0.39252132866283984</v>
      </c>
      <c r="I1722" s="37">
        <v>57.714286804199219</v>
      </c>
      <c r="J1722" s="37">
        <v>12.151458740234375</v>
      </c>
      <c r="K1722" s="37">
        <v>41285.6015625</v>
      </c>
      <c r="L1722" s="37">
        <v>163.60000000000002</v>
      </c>
      <c r="M1722" s="37">
        <v>763156.6899242478</v>
      </c>
      <c r="N1722" s="37">
        <v>32.714286804199219</v>
      </c>
      <c r="O1722" s="37">
        <v>0.39252132880769214</v>
      </c>
    </row>
    <row r="1723" spans="2:15" x14ac:dyDescent="0.2">
      <c r="B1723" s="37">
        <v>57.734287261962891</v>
      </c>
      <c r="C1723" s="37">
        <v>12.170742988586426</v>
      </c>
      <c r="D1723" s="37">
        <v>41397.78515625</v>
      </c>
      <c r="E1723" s="37">
        <v>163.70000000000002</v>
      </c>
      <c r="F1723" s="37">
        <v>834460.1395318557</v>
      </c>
      <c r="G1723" s="37">
        <v>32.734287261962891</v>
      </c>
      <c r="H1723" s="37">
        <v>0.39361122698210471</v>
      </c>
      <c r="I1723" s="37">
        <v>57.734287261962891</v>
      </c>
      <c r="J1723" s="37">
        <v>12.170742988586426</v>
      </c>
      <c r="K1723" s="37">
        <v>41397.78515625</v>
      </c>
      <c r="L1723" s="37">
        <v>163.70000000000002</v>
      </c>
      <c r="M1723" s="37">
        <v>764097.03312114347</v>
      </c>
      <c r="N1723" s="37">
        <v>32.734287261962891</v>
      </c>
      <c r="O1723" s="37">
        <v>0.39361122712734953</v>
      </c>
    </row>
    <row r="1724" spans="2:15" x14ac:dyDescent="0.2">
      <c r="B1724" s="37">
        <v>57.754283905029297</v>
      </c>
      <c r="C1724" s="37">
        <v>12.190112113952637</v>
      </c>
      <c r="D1724" s="37">
        <v>41498.6484375</v>
      </c>
      <c r="E1724" s="37">
        <v>163.80000000000001</v>
      </c>
      <c r="F1724" s="37">
        <v>836489.47743318346</v>
      </c>
      <c r="G1724" s="37">
        <v>32.754283905029297</v>
      </c>
      <c r="H1724" s="37">
        <v>0.39456850794931941</v>
      </c>
      <c r="I1724" s="37">
        <v>57.754283905029297</v>
      </c>
      <c r="J1724" s="37">
        <v>12.190112113952637</v>
      </c>
      <c r="K1724" s="37">
        <v>41498.6484375</v>
      </c>
      <c r="L1724" s="37">
        <v>163.80000000000001</v>
      </c>
      <c r="M1724" s="37">
        <v>764922.93578530988</v>
      </c>
      <c r="N1724" s="37">
        <v>32.754283905029297</v>
      </c>
      <c r="O1724" s="37">
        <v>0.39456850809491728</v>
      </c>
    </row>
    <row r="1725" spans="2:15" x14ac:dyDescent="0.2">
      <c r="B1725" s="37">
        <v>57.774284362792969</v>
      </c>
      <c r="C1725" s="37">
        <v>12.209539413452148</v>
      </c>
      <c r="D1725" s="37">
        <v>41591.8046875</v>
      </c>
      <c r="E1725" s="37">
        <v>163.9</v>
      </c>
      <c r="F1725" s="37">
        <v>838363.69996853883</v>
      </c>
      <c r="G1725" s="37">
        <v>32.774284362792969</v>
      </c>
      <c r="H1725" s="37">
        <v>0.39545262064717857</v>
      </c>
      <c r="I1725" s="37">
        <v>57.774284362792969</v>
      </c>
      <c r="J1725" s="37">
        <v>12.209539413452148</v>
      </c>
      <c r="K1725" s="37">
        <v>41591.8046875</v>
      </c>
      <c r="L1725" s="37">
        <v>163.9</v>
      </c>
      <c r="M1725" s="37">
        <v>765648.23482268781</v>
      </c>
      <c r="N1725" s="37">
        <v>32.774284362792969</v>
      </c>
      <c r="O1725" s="37">
        <v>0.39545262079310212</v>
      </c>
    </row>
    <row r="1726" spans="2:15" x14ac:dyDescent="0.2">
      <c r="B1726" s="37">
        <v>57.794284820556641</v>
      </c>
      <c r="C1726" s="37">
        <v>12.228973388671875</v>
      </c>
      <c r="D1726" s="37">
        <v>41684.08984375</v>
      </c>
      <c r="E1726" s="37">
        <v>164</v>
      </c>
      <c r="F1726" s="37">
        <v>840220.44927483727</v>
      </c>
      <c r="G1726" s="37">
        <v>32.794284820556641</v>
      </c>
      <c r="H1726" s="37">
        <v>0.39632849166955103</v>
      </c>
      <c r="I1726" s="37">
        <v>57.794284820556641</v>
      </c>
      <c r="J1726" s="37">
        <v>12.228973388671875</v>
      </c>
      <c r="K1726" s="37">
        <v>41684.08984375</v>
      </c>
      <c r="L1726" s="37">
        <v>164</v>
      </c>
      <c r="M1726" s="37">
        <v>766252.2766992097</v>
      </c>
      <c r="N1726" s="37">
        <v>32.794284820556641</v>
      </c>
      <c r="O1726" s="37">
        <v>0.39632849181579788</v>
      </c>
    </row>
    <row r="1727" spans="2:15" x14ac:dyDescent="0.2">
      <c r="B1727" s="37">
        <v>57.814285278320313</v>
      </c>
      <c r="C1727" s="37">
        <v>12.248358726501465</v>
      </c>
      <c r="D1727" s="37">
        <v>41782.6171875</v>
      </c>
      <c r="E1727" s="37">
        <v>164.10000000000002</v>
      </c>
      <c r="F1727" s="37">
        <v>842202.78873349144</v>
      </c>
      <c r="G1727" s="37">
        <v>32.814285278320312</v>
      </c>
      <c r="H1727" s="37">
        <v>0.39726360359289237</v>
      </c>
      <c r="I1727" s="37">
        <v>57.814285278320313</v>
      </c>
      <c r="J1727" s="37">
        <v>12.248358726501465</v>
      </c>
      <c r="K1727" s="37">
        <v>41782.6171875</v>
      </c>
      <c r="L1727" s="37">
        <v>164.10000000000002</v>
      </c>
      <c r="M1727" s="37">
        <v>766897.18445888185</v>
      </c>
      <c r="N1727" s="37">
        <v>32.814285278320312</v>
      </c>
      <c r="O1727" s="37">
        <v>0.39726360373948399</v>
      </c>
    </row>
    <row r="1728" spans="2:15" x14ac:dyDescent="0.2">
      <c r="B1728" s="37">
        <v>57.834285736083984</v>
      </c>
      <c r="C1728" s="37">
        <v>12.267663955688477</v>
      </c>
      <c r="D1728" s="37">
        <v>41891.78125</v>
      </c>
      <c r="E1728" s="37">
        <v>164.20000000000002</v>
      </c>
      <c r="F1728" s="37">
        <v>844345.80580508942</v>
      </c>
      <c r="G1728" s="37">
        <v>32.834285736083984</v>
      </c>
      <c r="H1728" s="37">
        <v>0.39827450603072578</v>
      </c>
      <c r="I1728" s="37">
        <v>57.834285736083984</v>
      </c>
      <c r="J1728" s="37">
        <v>12.267663955688477</v>
      </c>
      <c r="K1728" s="37">
        <v>41891.78125</v>
      </c>
      <c r="L1728" s="37">
        <v>164.20000000000002</v>
      </c>
      <c r="M1728" s="37">
        <v>767594.37718573748</v>
      </c>
      <c r="N1728" s="37">
        <v>32.834285736083984</v>
      </c>
      <c r="O1728" s="37">
        <v>0.39827450617769927</v>
      </c>
    </row>
    <row r="1729" spans="2:15" x14ac:dyDescent="0.2">
      <c r="B1729" s="37">
        <v>57.854286193847656</v>
      </c>
      <c r="C1729" s="37">
        <v>12.28688907623291</v>
      </c>
      <c r="D1729" s="37">
        <v>42011.41015625</v>
      </c>
      <c r="E1729" s="37">
        <v>164.3</v>
      </c>
      <c r="F1729" s="37">
        <v>846806.03338395141</v>
      </c>
      <c r="G1729" s="37">
        <v>32.854286193847656</v>
      </c>
      <c r="H1729" s="37">
        <v>0.39943503621772158</v>
      </c>
      <c r="I1729" s="37">
        <v>57.854286193847656</v>
      </c>
      <c r="J1729" s="37">
        <v>12.28688907623291</v>
      </c>
      <c r="K1729" s="37">
        <v>42011.41015625</v>
      </c>
      <c r="L1729" s="37">
        <v>164.3</v>
      </c>
      <c r="M1729" s="37">
        <v>768394.78799061116</v>
      </c>
      <c r="N1729" s="37">
        <v>32.854286193847656</v>
      </c>
      <c r="O1729" s="37">
        <v>0.39943503636511379</v>
      </c>
    </row>
    <row r="1730" spans="2:15" x14ac:dyDescent="0.2">
      <c r="B1730" s="37">
        <v>57.874286651611328</v>
      </c>
      <c r="C1730" s="37">
        <v>12.306069374084473</v>
      </c>
      <c r="D1730" s="37">
        <v>42136.9140625</v>
      </c>
      <c r="E1730" s="37">
        <v>164.4</v>
      </c>
      <c r="F1730" s="37">
        <v>849277.805266815</v>
      </c>
      <c r="G1730" s="37">
        <v>32.874286651611328</v>
      </c>
      <c r="H1730" s="37">
        <v>0.40060101089232669</v>
      </c>
      <c r="I1730" s="37">
        <v>57.874286651611328</v>
      </c>
      <c r="J1730" s="37">
        <v>12.306069374084473</v>
      </c>
      <c r="K1730" s="37">
        <v>42136.9140625</v>
      </c>
      <c r="L1730" s="37">
        <v>164.4</v>
      </c>
      <c r="M1730" s="37">
        <v>769198.95692734967</v>
      </c>
      <c r="N1730" s="37">
        <v>32.874286651611328</v>
      </c>
      <c r="O1730" s="37">
        <v>0.40060101104015799</v>
      </c>
    </row>
    <row r="1731" spans="2:15" x14ac:dyDescent="0.2">
      <c r="B1731" s="37">
        <v>57.894287109375</v>
      </c>
      <c r="C1731" s="37">
        <v>12.325260162353516</v>
      </c>
      <c r="D1731" s="37">
        <v>42261.29296875</v>
      </c>
      <c r="E1731" s="37">
        <v>164.5</v>
      </c>
      <c r="F1731" s="37">
        <v>851780.16418507276</v>
      </c>
      <c r="G1731" s="37">
        <v>32.894287109375</v>
      </c>
      <c r="H1731" s="37">
        <v>0.40178141352911645</v>
      </c>
      <c r="I1731" s="37">
        <v>57.894287109375</v>
      </c>
      <c r="J1731" s="37">
        <v>12.325260162353516</v>
      </c>
      <c r="K1731" s="37">
        <v>42261.29296875</v>
      </c>
      <c r="L1731" s="37">
        <v>164.5</v>
      </c>
      <c r="M1731" s="37">
        <v>770013.07845293684</v>
      </c>
      <c r="N1731" s="37">
        <v>32.894287109375</v>
      </c>
      <c r="O1731" s="37">
        <v>0.40178141367738324</v>
      </c>
    </row>
    <row r="1732" spans="2:15" x14ac:dyDescent="0.2">
      <c r="B1732" s="37">
        <v>57.914287567138672</v>
      </c>
      <c r="C1732" s="37">
        <v>12.344509124755859</v>
      </c>
      <c r="D1732" s="37">
        <v>42378.125</v>
      </c>
      <c r="E1732" s="37">
        <v>164.60000000000002</v>
      </c>
      <c r="F1732" s="37">
        <v>854077.51363064465</v>
      </c>
      <c r="G1732" s="37">
        <v>32.914287567138672</v>
      </c>
      <c r="H1732" s="37">
        <v>0.40286511545378045</v>
      </c>
      <c r="I1732" s="37">
        <v>57.914287567138672</v>
      </c>
      <c r="J1732" s="37">
        <v>12.344509124755859</v>
      </c>
      <c r="K1732" s="37">
        <v>42378.125</v>
      </c>
      <c r="L1732" s="37">
        <v>164.60000000000002</v>
      </c>
      <c r="M1732" s="37">
        <v>770760.48805597331</v>
      </c>
      <c r="N1732" s="37">
        <v>32.914287567138672</v>
      </c>
      <c r="O1732" s="37">
        <v>0.40286511560245608</v>
      </c>
    </row>
    <row r="1733" spans="2:15" x14ac:dyDescent="0.2">
      <c r="B1733" s="37">
        <v>57.934284210205078</v>
      </c>
      <c r="C1733" s="37">
        <v>12.363839149475098</v>
      </c>
      <c r="D1733" s="37">
        <v>42484.27734375</v>
      </c>
      <c r="E1733" s="37">
        <v>164.70000000000002</v>
      </c>
      <c r="F1733" s="37">
        <v>856213.15982544643</v>
      </c>
      <c r="G1733" s="37">
        <v>32.934284210205078</v>
      </c>
      <c r="H1733" s="37">
        <v>0.40387254092232899</v>
      </c>
      <c r="I1733" s="37">
        <v>57.934284210205078</v>
      </c>
      <c r="J1733" s="37">
        <v>12.363839149475098</v>
      </c>
      <c r="K1733" s="37">
        <v>42484.27734375</v>
      </c>
      <c r="L1733" s="37">
        <v>164.70000000000002</v>
      </c>
      <c r="M1733" s="37">
        <v>771455.28251125698</v>
      </c>
      <c r="N1733" s="37">
        <v>32.934284210205078</v>
      </c>
      <c r="O1733" s="37">
        <v>0.40387254107137599</v>
      </c>
    </row>
    <row r="1734" spans="2:15" x14ac:dyDescent="0.2">
      <c r="B1734" s="37">
        <v>57.95428466796875</v>
      </c>
      <c r="C1734" s="37">
        <v>12.383237838745117</v>
      </c>
      <c r="D1734" s="37">
        <v>42581.18359375</v>
      </c>
      <c r="E1734" s="37">
        <v>164.8</v>
      </c>
      <c r="F1734" s="37">
        <v>858216.26566945529</v>
      </c>
      <c r="G1734" s="37">
        <v>32.95428466796875</v>
      </c>
      <c r="H1734" s="37">
        <v>0.40481744814942183</v>
      </c>
      <c r="I1734" s="37">
        <v>57.95428466796875</v>
      </c>
      <c r="J1734" s="37">
        <v>12.383237838745117</v>
      </c>
      <c r="K1734" s="37">
        <v>42581.18359375</v>
      </c>
      <c r="L1734" s="37">
        <v>164.8</v>
      </c>
      <c r="M1734" s="37">
        <v>772106.94772803527</v>
      </c>
      <c r="N1734" s="37">
        <v>32.95428466796875</v>
      </c>
      <c r="O1734" s="37">
        <v>0.404817448298808</v>
      </c>
    </row>
    <row r="1735" spans="2:15" x14ac:dyDescent="0.2">
      <c r="B1735" s="37">
        <v>57.974285125732422</v>
      </c>
      <c r="C1735" s="37">
        <v>12.402665138244629</v>
      </c>
      <c r="D1735" s="37">
        <v>42674.17578125</v>
      </c>
      <c r="E1735" s="37">
        <v>164.9</v>
      </c>
      <c r="F1735" s="37">
        <v>860033.85983680212</v>
      </c>
      <c r="G1735" s="37">
        <v>32.974285125732422</v>
      </c>
      <c r="H1735" s="37">
        <v>0.40567484992042202</v>
      </c>
      <c r="I1735" s="37">
        <v>57.974285125732422</v>
      </c>
      <c r="J1735" s="37">
        <v>12.402665138244629</v>
      </c>
      <c r="K1735" s="37">
        <v>42674.17578125</v>
      </c>
      <c r="L1735" s="37">
        <v>164.9</v>
      </c>
      <c r="M1735" s="37">
        <v>772698.2485760072</v>
      </c>
      <c r="N1735" s="37">
        <v>32.974285125732422</v>
      </c>
      <c r="O1735" s="37">
        <v>0.40567485007013376</v>
      </c>
    </row>
    <row r="1736" spans="2:15" x14ac:dyDescent="0.2">
      <c r="B1736" s="37">
        <v>57.994285583496094</v>
      </c>
      <c r="C1736" s="37">
        <v>12.422067642211914</v>
      </c>
      <c r="D1736" s="37">
        <v>42770.18359375</v>
      </c>
      <c r="E1736" s="37">
        <v>165</v>
      </c>
      <c r="F1736" s="37">
        <v>861965.50923295785</v>
      </c>
      <c r="G1736" s="37">
        <v>32.994285583496094</v>
      </c>
      <c r="H1736" s="37">
        <v>0.40658605068641696</v>
      </c>
      <c r="I1736" s="37">
        <v>57.994285583496094</v>
      </c>
      <c r="J1736" s="37">
        <v>12.422067642211914</v>
      </c>
      <c r="K1736" s="37">
        <v>42770.18359375</v>
      </c>
      <c r="L1736" s="37">
        <v>165</v>
      </c>
      <c r="M1736" s="37">
        <v>773326.66334421281</v>
      </c>
      <c r="N1736" s="37">
        <v>32.994285583496094</v>
      </c>
      <c r="O1736" s="37">
        <v>0.40658605083646465</v>
      </c>
    </row>
    <row r="1737" spans="2:15" x14ac:dyDescent="0.2">
      <c r="B1737" s="37">
        <v>58.014286041259766</v>
      </c>
      <c r="C1737" s="37">
        <v>12.441401481628418</v>
      </c>
      <c r="D1737" s="37">
        <v>42874.765625</v>
      </c>
      <c r="E1737" s="37">
        <v>165.10000000000002</v>
      </c>
      <c r="F1737" s="37">
        <v>864069.66911213798</v>
      </c>
      <c r="G1737" s="37">
        <v>33.014286041259766</v>
      </c>
      <c r="H1737" s="37">
        <v>0.40757862452341254</v>
      </c>
      <c r="I1737" s="37">
        <v>58.014286041259766</v>
      </c>
      <c r="J1737" s="37">
        <v>12.441401481628418</v>
      </c>
      <c r="K1737" s="37">
        <v>42874.765625</v>
      </c>
      <c r="L1737" s="37">
        <v>165.10000000000002</v>
      </c>
      <c r="M1737" s="37">
        <v>774011.21169013216</v>
      </c>
      <c r="N1737" s="37">
        <v>33.014286041259766</v>
      </c>
      <c r="O1737" s="37">
        <v>0.40757862467382605</v>
      </c>
    </row>
    <row r="1738" spans="2:15" x14ac:dyDescent="0.2">
      <c r="B1738" s="37">
        <v>58.034286499023438</v>
      </c>
      <c r="C1738" s="37">
        <v>12.460654258728027</v>
      </c>
      <c r="D1738" s="37">
        <v>42989.79296875</v>
      </c>
      <c r="E1738" s="37">
        <v>165.20000000000002</v>
      </c>
      <c r="F1738" s="37">
        <v>866330.60675424687</v>
      </c>
      <c r="G1738" s="37">
        <v>33.034286499023438</v>
      </c>
      <c r="H1738" s="37">
        <v>0.40864514968197369</v>
      </c>
      <c r="I1738" s="37">
        <v>58.034286499023438</v>
      </c>
      <c r="J1738" s="37">
        <v>12.460654258728027</v>
      </c>
      <c r="K1738" s="37">
        <v>42989.79296875</v>
      </c>
      <c r="L1738" s="37">
        <v>165.20000000000002</v>
      </c>
      <c r="M1738" s="37">
        <v>774746.77543989616</v>
      </c>
      <c r="N1738" s="37">
        <v>33.034286499023438</v>
      </c>
      <c r="O1738" s="37">
        <v>0.40864514983278988</v>
      </c>
    </row>
    <row r="1739" spans="2:15" x14ac:dyDescent="0.2">
      <c r="B1739" s="37">
        <v>58.054286956787109</v>
      </c>
      <c r="C1739" s="37">
        <v>12.47984504699707</v>
      </c>
      <c r="D1739" s="37">
        <v>43112.6796875</v>
      </c>
      <c r="E1739" s="37">
        <v>165.3</v>
      </c>
      <c r="F1739" s="37">
        <v>868803.10657967231</v>
      </c>
      <c r="G1739" s="37">
        <v>33.054286956787109</v>
      </c>
      <c r="H1739" s="37">
        <v>0.4098114683830737</v>
      </c>
      <c r="I1739" s="37">
        <v>58.054286956787109</v>
      </c>
      <c r="J1739" s="37">
        <v>12.47984504699707</v>
      </c>
      <c r="K1739" s="37">
        <v>43112.6796875</v>
      </c>
      <c r="L1739" s="37">
        <v>165.3</v>
      </c>
      <c r="M1739" s="37">
        <v>775551.18012936634</v>
      </c>
      <c r="N1739" s="37">
        <v>33.054286956787109</v>
      </c>
      <c r="O1739" s="37">
        <v>0.40981146853431988</v>
      </c>
    </row>
    <row r="1740" spans="2:15" x14ac:dyDescent="0.2">
      <c r="B1740" s="37">
        <v>58.074287414550781</v>
      </c>
      <c r="C1740" s="37">
        <v>12.499018669128418</v>
      </c>
      <c r="D1740" s="37">
        <v>43237.5703125</v>
      </c>
      <c r="E1740" s="37">
        <v>165.4</v>
      </c>
      <c r="F1740" s="37">
        <v>871369.08272273536</v>
      </c>
      <c r="G1740" s="37">
        <v>33.074287414550781</v>
      </c>
      <c r="H1740" s="37">
        <v>0.41102187987196709</v>
      </c>
      <c r="I1740" s="37">
        <v>58.074287414550781</v>
      </c>
      <c r="J1740" s="37">
        <v>12.499018669128418</v>
      </c>
      <c r="K1740" s="37">
        <v>43237.5703125</v>
      </c>
      <c r="L1740" s="37">
        <v>165.4</v>
      </c>
      <c r="M1740" s="37">
        <v>776386.00109116221</v>
      </c>
      <c r="N1740" s="37">
        <v>33.074287414550781</v>
      </c>
      <c r="O1740" s="37">
        <v>0.41102188002365042</v>
      </c>
    </row>
    <row r="1741" spans="2:15" x14ac:dyDescent="0.2">
      <c r="B1741" s="37">
        <v>58.094284057617188</v>
      </c>
      <c r="C1741" s="37">
        <v>12.51822566986084</v>
      </c>
      <c r="D1741" s="37">
        <v>43357.84375</v>
      </c>
      <c r="E1741" s="37">
        <v>165.5</v>
      </c>
      <c r="F1741" s="37">
        <v>873682.30440658645</v>
      </c>
      <c r="G1741" s="37">
        <v>33.094284057617188</v>
      </c>
      <c r="H1741" s="37">
        <v>0.41211306742401316</v>
      </c>
      <c r="I1741" s="37">
        <v>58.094284057617188</v>
      </c>
      <c r="J1741" s="37">
        <v>12.51822566986084</v>
      </c>
      <c r="K1741" s="37">
        <v>43357.84375</v>
      </c>
      <c r="L1741" s="37">
        <v>165.5</v>
      </c>
      <c r="M1741" s="37">
        <v>777138.57765599492</v>
      </c>
      <c r="N1741" s="37">
        <v>33.094284057617188</v>
      </c>
      <c r="O1741" s="37">
        <v>0.41211306757611749</v>
      </c>
    </row>
    <row r="1742" spans="2:15" x14ac:dyDescent="0.2">
      <c r="B1742" s="37">
        <v>58.114284515380859</v>
      </c>
      <c r="C1742" s="37">
        <v>12.537501335144043</v>
      </c>
      <c r="D1742" s="37">
        <v>43468.921875</v>
      </c>
      <c r="E1742" s="37">
        <v>165.60000000000002</v>
      </c>
      <c r="F1742" s="37">
        <v>875970.43275923096</v>
      </c>
      <c r="G1742" s="37">
        <v>33.114284515380859</v>
      </c>
      <c r="H1742" s="37">
        <v>0.41319241793385558</v>
      </c>
      <c r="I1742" s="37">
        <v>58.114284515380859</v>
      </c>
      <c r="J1742" s="37">
        <v>12.537501335144043</v>
      </c>
      <c r="K1742" s="37">
        <v>43468.921875</v>
      </c>
      <c r="L1742" s="37">
        <v>165.60000000000002</v>
      </c>
      <c r="M1742" s="37">
        <v>777882.98976711044</v>
      </c>
      <c r="N1742" s="37">
        <v>33.114284515380859</v>
      </c>
      <c r="O1742" s="37">
        <v>0.4131924180863486</v>
      </c>
    </row>
    <row r="1743" spans="2:15" x14ac:dyDescent="0.2">
      <c r="B1743" s="37">
        <v>58.134284973144531</v>
      </c>
      <c r="C1743" s="37">
        <v>12.556849479675293</v>
      </c>
      <c r="D1743" s="37">
        <v>43570.203125</v>
      </c>
      <c r="E1743" s="37">
        <v>165.70000000000002</v>
      </c>
      <c r="F1743" s="37">
        <v>877954.85987812071</v>
      </c>
      <c r="G1743" s="37">
        <v>33.134284973144531</v>
      </c>
      <c r="H1743" s="37">
        <v>0.41412851485361518</v>
      </c>
      <c r="I1743" s="37">
        <v>58.134284973144531</v>
      </c>
      <c r="J1743" s="37">
        <v>12.556849479675293</v>
      </c>
      <c r="K1743" s="37">
        <v>43570.203125</v>
      </c>
      <c r="L1743" s="37">
        <v>165.70000000000002</v>
      </c>
      <c r="M1743" s="37">
        <v>778528.57650901598</v>
      </c>
      <c r="N1743" s="37">
        <v>33.134284973144531</v>
      </c>
      <c r="O1743" s="37">
        <v>0.41412851500646269</v>
      </c>
    </row>
    <row r="1744" spans="2:15" x14ac:dyDescent="0.2">
      <c r="B1744" s="37">
        <v>58.154285430908203</v>
      </c>
      <c r="C1744" s="37">
        <v>12.576242446899414</v>
      </c>
      <c r="D1744" s="37">
        <v>43665.234375</v>
      </c>
      <c r="E1744" s="37">
        <v>165.8</v>
      </c>
      <c r="F1744" s="37">
        <v>879920.18148107047</v>
      </c>
      <c r="G1744" s="37">
        <v>33.154285430908203</v>
      </c>
      <c r="H1744" s="37">
        <v>0.41505559930990155</v>
      </c>
      <c r="I1744" s="37">
        <v>58.154285430908203</v>
      </c>
      <c r="J1744" s="37">
        <v>12.576242446899414</v>
      </c>
      <c r="K1744" s="37">
        <v>43665.234375</v>
      </c>
      <c r="L1744" s="37">
        <v>165.8</v>
      </c>
      <c r="M1744" s="37">
        <v>779167.94703133951</v>
      </c>
      <c r="N1744" s="37">
        <v>33.154285430908203</v>
      </c>
      <c r="O1744" s="37">
        <v>0.41505559946308157</v>
      </c>
    </row>
    <row r="1745" spans="2:15" x14ac:dyDescent="0.2">
      <c r="B1745" s="37">
        <v>58.174285888671875</v>
      </c>
      <c r="C1745" s="37">
        <v>12.595633506774902</v>
      </c>
      <c r="D1745" s="37">
        <v>43760.1640625</v>
      </c>
      <c r="E1745" s="37">
        <v>165.9</v>
      </c>
      <c r="F1745" s="37">
        <v>881830.14011684107</v>
      </c>
      <c r="G1745" s="37">
        <v>33.174285888671875</v>
      </c>
      <c r="H1745" s="37">
        <v>0.41595656852235391</v>
      </c>
      <c r="I1745" s="37">
        <v>58.174285888671875</v>
      </c>
      <c r="J1745" s="37">
        <v>12.595633506774902</v>
      </c>
      <c r="K1745" s="37">
        <v>43760.1640625</v>
      </c>
      <c r="L1745" s="37">
        <v>165.9</v>
      </c>
      <c r="M1745" s="37">
        <v>779789.30392745684</v>
      </c>
      <c r="N1745" s="37">
        <v>33.174285888671875</v>
      </c>
      <c r="O1745" s="37">
        <v>0.415956568675866</v>
      </c>
    </row>
    <row r="1746" spans="2:15" x14ac:dyDescent="0.2">
      <c r="B1746" s="37">
        <v>58.194286346435547</v>
      </c>
      <c r="C1746" s="37">
        <v>12.614975929260254</v>
      </c>
      <c r="D1746" s="37">
        <v>43861.11328125</v>
      </c>
      <c r="E1746" s="37">
        <v>166</v>
      </c>
      <c r="F1746" s="37">
        <v>883861.20821791049</v>
      </c>
      <c r="G1746" s="37">
        <v>33.194286346435547</v>
      </c>
      <c r="H1746" s="37">
        <v>0.41691466556326007</v>
      </c>
      <c r="I1746" s="37">
        <v>58.194286346435547</v>
      </c>
      <c r="J1746" s="37">
        <v>12.614975929260254</v>
      </c>
      <c r="K1746" s="37">
        <v>43861.11328125</v>
      </c>
      <c r="L1746" s="37">
        <v>166</v>
      </c>
      <c r="M1746" s="37">
        <v>780450.06790920347</v>
      </c>
      <c r="N1746" s="37">
        <v>33.194286346435547</v>
      </c>
      <c r="O1746" s="37">
        <v>0.4169146657171256</v>
      </c>
    </row>
    <row r="1747" spans="2:15" x14ac:dyDescent="0.2">
      <c r="B1747" s="37">
        <v>58.214286804199219</v>
      </c>
      <c r="C1747" s="37">
        <v>12.634243965148926</v>
      </c>
      <c r="D1747" s="37">
        <v>43971.5703125</v>
      </c>
      <c r="E1747" s="37">
        <v>166.10000000000002</v>
      </c>
      <c r="F1747" s="37">
        <v>886030.25349725853</v>
      </c>
      <c r="G1747" s="37">
        <v>33.214286804199219</v>
      </c>
      <c r="H1747" s="37">
        <v>0.41793784534360789</v>
      </c>
      <c r="I1747" s="37">
        <v>58.214286804199219</v>
      </c>
      <c r="J1747" s="37">
        <v>12.634243965148926</v>
      </c>
      <c r="K1747" s="37">
        <v>43971.5703125</v>
      </c>
      <c r="L1747" s="37">
        <v>166.10000000000002</v>
      </c>
      <c r="M1747" s="37">
        <v>781147.27239917067</v>
      </c>
      <c r="N1747" s="37">
        <v>33.214286804199219</v>
      </c>
      <c r="O1747" s="37">
        <v>0.41793784549785989</v>
      </c>
    </row>
    <row r="1748" spans="2:15" x14ac:dyDescent="0.2">
      <c r="B1748" s="37">
        <v>58.234287261962891</v>
      </c>
      <c r="C1748" s="37">
        <v>12.653443336486816</v>
      </c>
      <c r="D1748" s="37">
        <v>44090.9609375</v>
      </c>
      <c r="E1748" s="37">
        <v>166.20000000000002</v>
      </c>
      <c r="F1748" s="37">
        <v>888378.98749554623</v>
      </c>
      <c r="G1748" s="37">
        <v>33.234287261962891</v>
      </c>
      <c r="H1748" s="37">
        <v>0.41904578322081165</v>
      </c>
      <c r="I1748" s="37">
        <v>58.234287261962891</v>
      </c>
      <c r="J1748" s="37">
        <v>12.653443336486816</v>
      </c>
      <c r="K1748" s="37">
        <v>44090.9609375</v>
      </c>
      <c r="L1748" s="37">
        <v>166.20000000000002</v>
      </c>
      <c r="M1748" s="37">
        <v>781744.80939834821</v>
      </c>
      <c r="N1748" s="37">
        <v>33.234287261962891</v>
      </c>
      <c r="O1748" s="37">
        <v>0.41904578337548148</v>
      </c>
    </row>
    <row r="1749" spans="2:15" x14ac:dyDescent="0.2">
      <c r="B1749" s="37">
        <v>58.254283905029297</v>
      </c>
      <c r="C1749" s="37">
        <v>12.672607421875</v>
      </c>
      <c r="D1749" s="37">
        <v>44214.94140625</v>
      </c>
      <c r="E1749" s="37">
        <v>166.3</v>
      </c>
      <c r="F1749" s="37">
        <v>890926.75618509983</v>
      </c>
      <c r="G1749" s="37">
        <v>33.254283905029297</v>
      </c>
      <c r="H1749" s="37">
        <v>0.42024760630356239</v>
      </c>
      <c r="I1749" s="37">
        <v>58.254283905029297</v>
      </c>
      <c r="J1749" s="37">
        <v>12.672607421875</v>
      </c>
      <c r="K1749" s="37">
        <v>44214.94140625</v>
      </c>
      <c r="L1749" s="37">
        <v>166.3</v>
      </c>
      <c r="M1749" s="37">
        <v>782392.9928502976</v>
      </c>
      <c r="N1749" s="37">
        <v>33.254283905029297</v>
      </c>
      <c r="O1749" s="37">
        <v>0.42024760645866599</v>
      </c>
    </row>
    <row r="1750" spans="2:15" x14ac:dyDescent="0.2">
      <c r="B1750" s="37">
        <v>58.274284362792969</v>
      </c>
      <c r="C1750" s="37">
        <v>12.691783905029297</v>
      </c>
      <c r="D1750" s="37">
        <v>44337.296875</v>
      </c>
      <c r="E1750" s="37">
        <v>166.4</v>
      </c>
      <c r="F1750" s="37">
        <v>893388.51144630415</v>
      </c>
      <c r="G1750" s="37">
        <v>33.274284362792969</v>
      </c>
      <c r="H1750" s="37">
        <v>0.42140885762234165</v>
      </c>
      <c r="I1750" s="37">
        <v>58.274284362792969</v>
      </c>
      <c r="J1750" s="37">
        <v>12.691783905029297</v>
      </c>
      <c r="K1750" s="37">
        <v>44337.296875</v>
      </c>
      <c r="L1750" s="37">
        <v>166.4</v>
      </c>
      <c r="M1750" s="37">
        <v>783019.28741475125</v>
      </c>
      <c r="N1750" s="37">
        <v>33.274284362792969</v>
      </c>
      <c r="O1750" s="37">
        <v>0.42140885777787351</v>
      </c>
    </row>
    <row r="1751" spans="2:15" x14ac:dyDescent="0.2">
      <c r="B1751" s="37">
        <v>58.294284820556641</v>
      </c>
      <c r="C1751" s="37">
        <v>12.711014747619629</v>
      </c>
      <c r="D1751" s="37">
        <v>44452.578125</v>
      </c>
      <c r="E1751" s="37">
        <v>166.5</v>
      </c>
      <c r="F1751" s="37">
        <v>895707.93785019347</v>
      </c>
      <c r="G1751" s="37">
        <v>33.294284820556641</v>
      </c>
      <c r="H1751" s="37">
        <v>0.42250297161482264</v>
      </c>
      <c r="I1751" s="37">
        <v>58.294284820556641</v>
      </c>
      <c r="J1751" s="37">
        <v>12.711014747619629</v>
      </c>
      <c r="K1751" s="37">
        <v>44452.578125</v>
      </c>
      <c r="L1751" s="37">
        <v>166.5</v>
      </c>
      <c r="M1751" s="37">
        <v>783609.36560674768</v>
      </c>
      <c r="N1751" s="37">
        <v>33.294284820556641</v>
      </c>
      <c r="O1751" s="37">
        <v>0.42250297177075818</v>
      </c>
    </row>
    <row r="1752" spans="2:15" x14ac:dyDescent="0.2">
      <c r="B1752" s="37">
        <v>58.314285278320313</v>
      </c>
      <c r="C1752" s="37">
        <v>12.730318069458008</v>
      </c>
      <c r="D1752" s="37">
        <v>44558.4140625</v>
      </c>
      <c r="E1752" s="37">
        <v>166.60000000000002</v>
      </c>
      <c r="F1752" s="37">
        <v>897784.01137682667</v>
      </c>
      <c r="G1752" s="37">
        <v>33.314285278320312</v>
      </c>
      <c r="H1752" s="37">
        <v>0.4234822972853346</v>
      </c>
      <c r="I1752" s="37">
        <v>58.314285278320313</v>
      </c>
      <c r="J1752" s="37">
        <v>12.730318069458008</v>
      </c>
      <c r="K1752" s="37">
        <v>44558.4140625</v>
      </c>
      <c r="L1752" s="37">
        <v>166.60000000000002</v>
      </c>
      <c r="M1752" s="37">
        <v>784137.51647845691</v>
      </c>
      <c r="N1752" s="37">
        <v>33.314285278320312</v>
      </c>
      <c r="O1752" s="37">
        <v>0.42348229744164034</v>
      </c>
    </row>
    <row r="1753" spans="2:15" x14ac:dyDescent="0.2">
      <c r="B1753" s="37">
        <v>58.334285736083984</v>
      </c>
      <c r="C1753" s="37">
        <v>12.749680519104004</v>
      </c>
      <c r="D1753" s="37">
        <v>44656.47265625</v>
      </c>
      <c r="E1753" s="37">
        <v>166.70000000000002</v>
      </c>
      <c r="F1753" s="37">
        <v>899703.60881808505</v>
      </c>
      <c r="G1753" s="37">
        <v>33.334285736083984</v>
      </c>
      <c r="H1753" s="37">
        <v>0.42438781324698227</v>
      </c>
      <c r="I1753" s="37">
        <v>58.334285736083984</v>
      </c>
      <c r="J1753" s="37">
        <v>12.749680519104004</v>
      </c>
      <c r="K1753" s="37">
        <v>44656.47265625</v>
      </c>
      <c r="L1753" s="37">
        <v>166.70000000000002</v>
      </c>
      <c r="M1753" s="37">
        <v>784625.84937002044</v>
      </c>
      <c r="N1753" s="37">
        <v>33.334285736083984</v>
      </c>
      <c r="O1753" s="37">
        <v>0.4243878134036313</v>
      </c>
    </row>
    <row r="1754" spans="2:15" x14ac:dyDescent="0.2">
      <c r="B1754" s="37">
        <v>58.354286193847656</v>
      </c>
      <c r="C1754" s="37">
        <v>12.769063949584961</v>
      </c>
      <c r="D1754" s="37">
        <v>44751.6875</v>
      </c>
      <c r="E1754" s="37">
        <v>166.8</v>
      </c>
      <c r="F1754" s="37">
        <v>901672.61965058011</v>
      </c>
      <c r="G1754" s="37">
        <v>33.354286193847656</v>
      </c>
      <c r="H1754" s="37">
        <v>0.42531663744493586</v>
      </c>
      <c r="I1754" s="37">
        <v>58.354286193847656</v>
      </c>
      <c r="J1754" s="37">
        <v>12.769063949584961</v>
      </c>
      <c r="K1754" s="37">
        <v>44751.6875</v>
      </c>
      <c r="L1754" s="37">
        <v>166.8</v>
      </c>
      <c r="M1754" s="37">
        <v>785126.75627542415</v>
      </c>
      <c r="N1754" s="37">
        <v>33.354286193847656</v>
      </c>
      <c r="O1754" s="37">
        <v>0.42531663760191812</v>
      </c>
    </row>
    <row r="1755" spans="2:15" x14ac:dyDescent="0.2">
      <c r="B1755" s="37">
        <v>58.374286651611328</v>
      </c>
      <c r="C1755" s="37">
        <v>12.788421630859375</v>
      </c>
      <c r="D1755" s="37">
        <v>44850.140625</v>
      </c>
      <c r="E1755" s="37">
        <v>166.9</v>
      </c>
      <c r="F1755" s="37">
        <v>903653.41274102428</v>
      </c>
      <c r="G1755" s="37">
        <v>33.374286651611328</v>
      </c>
      <c r="H1755" s="37">
        <v>0.42625101987986402</v>
      </c>
      <c r="I1755" s="37">
        <v>58.374286651611328</v>
      </c>
      <c r="J1755" s="37">
        <v>12.788421630859375</v>
      </c>
      <c r="K1755" s="37">
        <v>44850.140625</v>
      </c>
      <c r="L1755" s="37">
        <v>166.9</v>
      </c>
      <c r="M1755" s="37">
        <v>785630.66040575795</v>
      </c>
      <c r="N1755" s="37">
        <v>33.374286651611328</v>
      </c>
      <c r="O1755" s="37">
        <v>0.42625102003719062</v>
      </c>
    </row>
    <row r="1756" spans="2:15" x14ac:dyDescent="0.2">
      <c r="B1756" s="37">
        <v>58.394287109375</v>
      </c>
      <c r="C1756" s="37">
        <v>12.807720184326172</v>
      </c>
      <c r="D1756" s="37">
        <v>44956.453125</v>
      </c>
      <c r="E1756" s="37">
        <v>167</v>
      </c>
      <c r="F1756" s="37">
        <v>905792.33595237753</v>
      </c>
      <c r="G1756" s="37">
        <v>33.394287109375</v>
      </c>
      <c r="H1756" s="37">
        <v>0.42725999099115203</v>
      </c>
      <c r="I1756" s="37">
        <v>58.394287109375</v>
      </c>
      <c r="J1756" s="37">
        <v>12.807720184326172</v>
      </c>
      <c r="K1756" s="37">
        <v>44956.453125</v>
      </c>
      <c r="L1756" s="37">
        <v>167</v>
      </c>
      <c r="M1756" s="37">
        <v>786174.80577106075</v>
      </c>
      <c r="N1756" s="37">
        <v>33.394287109375</v>
      </c>
      <c r="O1756" s="37">
        <v>0.42725999114885083</v>
      </c>
    </row>
    <row r="1757" spans="2:15" x14ac:dyDescent="0.2">
      <c r="B1757" s="37">
        <v>58.414287567138672</v>
      </c>
      <c r="C1757" s="37">
        <v>12.826949119567871</v>
      </c>
      <c r="D1757" s="37">
        <v>45071.8671875</v>
      </c>
      <c r="E1757" s="37">
        <v>167.10000000000002</v>
      </c>
      <c r="F1757" s="37">
        <v>908061.17731809861</v>
      </c>
      <c r="G1757" s="37">
        <v>33.414287567138672</v>
      </c>
      <c r="H1757" s="37">
        <v>0.42833024469558828</v>
      </c>
      <c r="I1757" s="37">
        <v>58.414287567138672</v>
      </c>
      <c r="J1757" s="37">
        <v>12.826949119567871</v>
      </c>
      <c r="K1757" s="37">
        <v>45071.8671875</v>
      </c>
      <c r="L1757" s="37">
        <v>167.10000000000002</v>
      </c>
      <c r="M1757" s="37">
        <v>786752.01059768838</v>
      </c>
      <c r="N1757" s="37">
        <v>33.414287567138672</v>
      </c>
      <c r="O1757" s="37">
        <v>0.42833024485369098</v>
      </c>
    </row>
    <row r="1758" spans="2:15" x14ac:dyDescent="0.2">
      <c r="B1758" s="37">
        <v>58.434284210205078</v>
      </c>
      <c r="C1758" s="37">
        <v>12.846128463745117</v>
      </c>
      <c r="D1758" s="37">
        <v>45193.76171875</v>
      </c>
      <c r="E1758" s="37">
        <v>167.20000000000002</v>
      </c>
      <c r="F1758" s="37">
        <v>910566.91715563345</v>
      </c>
      <c r="G1758" s="37">
        <v>33.434284210205078</v>
      </c>
      <c r="H1758" s="37">
        <v>0.42951224280154005</v>
      </c>
      <c r="I1758" s="37">
        <v>58.434284210205078</v>
      </c>
      <c r="J1758" s="37">
        <v>12.846128463745117</v>
      </c>
      <c r="K1758" s="37">
        <v>45193.76171875</v>
      </c>
      <c r="L1758" s="37">
        <v>167.20000000000002</v>
      </c>
      <c r="M1758" s="37">
        <v>787389.49907197396</v>
      </c>
      <c r="N1758" s="37">
        <v>33.434284210205078</v>
      </c>
      <c r="O1758" s="37">
        <v>0.42951224296006946</v>
      </c>
    </row>
    <row r="1759" spans="2:15" x14ac:dyDescent="0.2">
      <c r="B1759" s="37">
        <v>58.45428466796875</v>
      </c>
      <c r="C1759" s="37">
        <v>12.865300178527832</v>
      </c>
      <c r="D1759" s="37">
        <v>45316.8125</v>
      </c>
      <c r="E1759" s="37">
        <v>167.3</v>
      </c>
      <c r="F1759" s="37">
        <v>912936.04387022275</v>
      </c>
      <c r="G1759" s="37">
        <v>33.45428466796875</v>
      </c>
      <c r="H1759" s="37">
        <v>0.43062980012264512</v>
      </c>
      <c r="I1759" s="37">
        <v>58.45428466796875</v>
      </c>
      <c r="J1759" s="37">
        <v>12.865300178527832</v>
      </c>
      <c r="K1759" s="37">
        <v>45316.8125</v>
      </c>
      <c r="L1759" s="37">
        <v>167.3</v>
      </c>
      <c r="M1759" s="37">
        <v>787992.22506454203</v>
      </c>
      <c r="N1759" s="37">
        <v>33.45428466796875</v>
      </c>
      <c r="O1759" s="37">
        <v>0.43062980028160486</v>
      </c>
    </row>
    <row r="1760" spans="2:15" x14ac:dyDescent="0.2">
      <c r="B1760" s="37">
        <v>58.474285125732422</v>
      </c>
      <c r="C1760" s="37">
        <v>12.884507179260254</v>
      </c>
      <c r="D1760" s="37">
        <v>45435.2734375</v>
      </c>
      <c r="E1760" s="37">
        <v>167.4</v>
      </c>
      <c r="F1760" s="37">
        <v>915319.55778985098</v>
      </c>
      <c r="G1760" s="37">
        <v>33.474285125732422</v>
      </c>
      <c r="H1760" s="37">
        <v>0.43175414386941513</v>
      </c>
      <c r="I1760" s="37">
        <v>58.474285125732422</v>
      </c>
      <c r="J1760" s="37">
        <v>12.884507179260254</v>
      </c>
      <c r="K1760" s="37">
        <v>45435.2734375</v>
      </c>
      <c r="L1760" s="37">
        <v>167.4</v>
      </c>
      <c r="M1760" s="37">
        <v>788598.6120134989</v>
      </c>
      <c r="N1760" s="37">
        <v>33.474285125732422</v>
      </c>
      <c r="O1760" s="37">
        <v>0.43175414402878959</v>
      </c>
    </row>
    <row r="1761" spans="2:15" x14ac:dyDescent="0.2">
      <c r="B1761" s="37">
        <v>58.494285583496094</v>
      </c>
      <c r="C1761" s="37">
        <v>12.903777122497559</v>
      </c>
      <c r="D1761" s="37">
        <v>45545.4296875</v>
      </c>
      <c r="E1761" s="37">
        <v>167.5</v>
      </c>
      <c r="F1761" s="37">
        <v>917589.18049307796</v>
      </c>
      <c r="G1761" s="37">
        <v>33.494285583496094</v>
      </c>
      <c r="H1761" s="37">
        <v>0.4328247662860798</v>
      </c>
      <c r="I1761" s="37">
        <v>58.494285583496094</v>
      </c>
      <c r="J1761" s="37">
        <v>12.903777122497559</v>
      </c>
      <c r="K1761" s="37">
        <v>45545.4296875</v>
      </c>
      <c r="L1761" s="37">
        <v>167.5</v>
      </c>
      <c r="M1761" s="37">
        <v>789176.01522273791</v>
      </c>
      <c r="N1761" s="37">
        <v>33.494285583496094</v>
      </c>
      <c r="O1761" s="37">
        <v>0.43282476644583967</v>
      </c>
    </row>
    <row r="1762" spans="2:15" x14ac:dyDescent="0.2">
      <c r="B1762" s="37">
        <v>58.514286041259766</v>
      </c>
      <c r="C1762" s="37">
        <v>12.923110008239746</v>
      </c>
      <c r="D1762" s="37">
        <v>45647.140625</v>
      </c>
      <c r="E1762" s="37">
        <v>167.60000000000002</v>
      </c>
      <c r="F1762" s="37">
        <v>919582.04502522701</v>
      </c>
      <c r="G1762" s="37">
        <v>33.514286041259766</v>
      </c>
      <c r="H1762" s="37">
        <v>0.43376484254842518</v>
      </c>
      <c r="I1762" s="37">
        <v>58.514286041259766</v>
      </c>
      <c r="J1762" s="37">
        <v>12.923110008239746</v>
      </c>
      <c r="K1762" s="37">
        <v>45647.140625</v>
      </c>
      <c r="L1762" s="37">
        <v>167.60000000000002</v>
      </c>
      <c r="M1762" s="37">
        <v>789682.99171061104</v>
      </c>
      <c r="N1762" s="37">
        <v>33.514286041259766</v>
      </c>
      <c r="O1762" s="37">
        <v>0.43376484270854099</v>
      </c>
    </row>
    <row r="1763" spans="2:15" x14ac:dyDescent="0.2">
      <c r="B1763" s="37">
        <v>58.534286499023438</v>
      </c>
      <c r="C1763" s="37">
        <v>12.942480087280273</v>
      </c>
      <c r="D1763" s="37">
        <v>45743.83203125</v>
      </c>
      <c r="E1763" s="37">
        <v>167.70000000000002</v>
      </c>
      <c r="F1763" s="37">
        <v>921527.45002999494</v>
      </c>
      <c r="G1763" s="37">
        <v>33.534286499023438</v>
      </c>
      <c r="H1763" s="37">
        <v>0.43468253210104202</v>
      </c>
      <c r="I1763" s="37">
        <v>58.534286499023438</v>
      </c>
      <c r="J1763" s="37">
        <v>12.942480087280273</v>
      </c>
      <c r="K1763" s="37">
        <v>45743.83203125</v>
      </c>
      <c r="L1763" s="37">
        <v>167.70000000000002</v>
      </c>
      <c r="M1763" s="37">
        <v>790177.89139446814</v>
      </c>
      <c r="N1763" s="37">
        <v>33.534286499023438</v>
      </c>
      <c r="O1763" s="37">
        <v>0.43468253226149622</v>
      </c>
    </row>
    <row r="1764" spans="2:15" x14ac:dyDescent="0.2">
      <c r="B1764" s="37">
        <v>58.554286956787109</v>
      </c>
      <c r="C1764" s="37">
        <v>12.961843490600586</v>
      </c>
      <c r="D1764" s="37">
        <v>45841.015625</v>
      </c>
      <c r="E1764" s="37">
        <v>167.8</v>
      </c>
      <c r="F1764" s="37">
        <v>923536.17704743228</v>
      </c>
      <c r="G1764" s="37">
        <v>33.554286956787109</v>
      </c>
      <c r="H1764" s="37">
        <v>0.43563009027211075</v>
      </c>
      <c r="I1764" s="37">
        <v>58.554286956787109</v>
      </c>
      <c r="J1764" s="37">
        <v>12.961843490600586</v>
      </c>
      <c r="K1764" s="37">
        <v>45841.015625</v>
      </c>
      <c r="L1764" s="37">
        <v>167.8</v>
      </c>
      <c r="M1764" s="37">
        <v>790688.90504325507</v>
      </c>
      <c r="N1764" s="37">
        <v>33.554286956787109</v>
      </c>
      <c r="O1764" s="37">
        <v>0.43563009043290524</v>
      </c>
    </row>
    <row r="1765" spans="2:15" x14ac:dyDescent="0.2">
      <c r="B1765" s="37">
        <v>58.574287414550781</v>
      </c>
      <c r="C1765" s="37">
        <v>12.981162071228027</v>
      </c>
      <c r="D1765" s="37">
        <v>45943.93359375</v>
      </c>
      <c r="E1765" s="37">
        <v>167.9</v>
      </c>
      <c r="F1765" s="37">
        <v>925500.0208016492</v>
      </c>
      <c r="G1765" s="37">
        <v>33.574287414550781</v>
      </c>
      <c r="H1765" s="37">
        <v>0.43655647766071021</v>
      </c>
      <c r="I1765" s="37">
        <v>58.574287414550781</v>
      </c>
      <c r="J1765" s="37">
        <v>12.981162071228027</v>
      </c>
      <c r="K1765" s="37">
        <v>45943.93359375</v>
      </c>
      <c r="L1765" s="37">
        <v>167.9</v>
      </c>
      <c r="M1765" s="37">
        <v>791188.49637207133</v>
      </c>
      <c r="N1765" s="37">
        <v>33.574287414550781</v>
      </c>
      <c r="O1765" s="37">
        <v>0.43655647782186474</v>
      </c>
    </row>
    <row r="1766" spans="2:15" x14ac:dyDescent="0.2">
      <c r="B1766" s="37">
        <v>58.594284057617188</v>
      </c>
      <c r="C1766" s="37">
        <v>13.00041389465332</v>
      </c>
      <c r="D1766" s="37">
        <v>46055.3125</v>
      </c>
      <c r="E1766" s="37">
        <v>168</v>
      </c>
      <c r="F1766" s="37">
        <v>927794.3526588229</v>
      </c>
      <c r="G1766" s="37">
        <v>33.594284057617187</v>
      </c>
      <c r="H1766" s="37">
        <v>0.43763875481360054</v>
      </c>
      <c r="I1766" s="37">
        <v>58.594284057617188</v>
      </c>
      <c r="J1766" s="37">
        <v>13.00041389465332</v>
      </c>
      <c r="K1766" s="37">
        <v>46055.3125</v>
      </c>
      <c r="L1766" s="37">
        <v>168</v>
      </c>
      <c r="M1766" s="37">
        <v>791772.18835071276</v>
      </c>
      <c r="N1766" s="37">
        <v>33.594284057617187</v>
      </c>
      <c r="O1766" s="37">
        <v>0.43763875497514482</v>
      </c>
    </row>
    <row r="1767" spans="2:15" x14ac:dyDescent="0.2">
      <c r="B1767" s="37">
        <v>58.614284515380859</v>
      </c>
      <c r="C1767" s="37">
        <v>13.019606590270996</v>
      </c>
      <c r="D1767" s="37">
        <v>46174.27734375</v>
      </c>
      <c r="E1767" s="37">
        <v>168.10000000000002</v>
      </c>
      <c r="F1767" s="37">
        <v>930134.58805292659</v>
      </c>
      <c r="G1767" s="37">
        <v>33.614284515380859</v>
      </c>
      <c r="H1767" s="37">
        <v>0.43874268439172587</v>
      </c>
      <c r="I1767" s="37">
        <v>58.614284515380859</v>
      </c>
      <c r="J1767" s="37">
        <v>13.019606590270996</v>
      </c>
      <c r="K1767" s="37">
        <v>46174.27734375</v>
      </c>
      <c r="L1767" s="37">
        <v>168.10000000000002</v>
      </c>
      <c r="M1767" s="37">
        <v>792367.56189134857</v>
      </c>
      <c r="N1767" s="37">
        <v>33.614284515380859</v>
      </c>
      <c r="O1767" s="37">
        <v>0.43874268455368642</v>
      </c>
    </row>
    <row r="1768" spans="2:15" x14ac:dyDescent="0.2">
      <c r="B1768" s="37">
        <v>58.634284973144531</v>
      </c>
      <c r="C1768" s="37">
        <v>13.038771629333496</v>
      </c>
      <c r="D1768" s="37">
        <v>46296.80078125</v>
      </c>
      <c r="E1768" s="37">
        <v>168.20000000000002</v>
      </c>
      <c r="F1768" s="37">
        <v>932599.61449352617</v>
      </c>
      <c r="G1768" s="37">
        <v>33.634284973144531</v>
      </c>
      <c r="H1768" s="37">
        <v>0.43990547762725613</v>
      </c>
      <c r="I1768" s="37">
        <v>58.634284973144531</v>
      </c>
      <c r="J1768" s="37">
        <v>13.038771629333496</v>
      </c>
      <c r="K1768" s="37">
        <v>46296.80078125</v>
      </c>
      <c r="L1768" s="37">
        <v>168.20000000000002</v>
      </c>
      <c r="M1768" s="37">
        <v>792994.69430265133</v>
      </c>
      <c r="N1768" s="37">
        <v>33.634284973144531</v>
      </c>
      <c r="O1768" s="37">
        <v>0.43990547778964501</v>
      </c>
    </row>
    <row r="1769" spans="2:15" x14ac:dyDescent="0.2">
      <c r="B1769" s="37">
        <v>58.654285430908203</v>
      </c>
      <c r="C1769" s="37">
        <v>13.057950019836426</v>
      </c>
      <c r="D1769" s="37">
        <v>46417.3515625</v>
      </c>
      <c r="E1769" s="37">
        <v>168.3</v>
      </c>
      <c r="F1769" s="37">
        <v>935025.17572013836</v>
      </c>
      <c r="G1769" s="37">
        <v>33.654285430908203</v>
      </c>
      <c r="H1769" s="37">
        <v>0.44104961028413492</v>
      </c>
      <c r="I1769" s="37">
        <v>58.654285430908203</v>
      </c>
      <c r="J1769" s="37">
        <v>13.057950019836426</v>
      </c>
      <c r="K1769" s="37">
        <v>46417.3515625</v>
      </c>
      <c r="L1769" s="37">
        <v>168.3</v>
      </c>
      <c r="M1769" s="37">
        <v>793612.09691245097</v>
      </c>
      <c r="N1769" s="37">
        <v>33.654285430908203</v>
      </c>
      <c r="O1769" s="37">
        <v>0.44104961044694574</v>
      </c>
    </row>
    <row r="1770" spans="2:15" x14ac:dyDescent="0.2">
      <c r="B1770" s="37">
        <v>58.674285888671875</v>
      </c>
      <c r="C1770" s="37">
        <v>13.077178955078125</v>
      </c>
      <c r="D1770" s="37">
        <v>46531.3515625</v>
      </c>
      <c r="E1770" s="37">
        <v>168.4</v>
      </c>
      <c r="F1770" s="37">
        <v>937265.4103557663</v>
      </c>
      <c r="G1770" s="37">
        <v>33.674285888671875</v>
      </c>
      <c r="H1770" s="37">
        <v>0.44210632452622645</v>
      </c>
      <c r="I1770" s="37">
        <v>58.674285888671875</v>
      </c>
      <c r="J1770" s="37">
        <v>13.077178955078125</v>
      </c>
      <c r="K1770" s="37">
        <v>46531.3515625</v>
      </c>
      <c r="L1770" s="37">
        <v>168.4</v>
      </c>
      <c r="M1770" s="37">
        <v>794182.34070676786</v>
      </c>
      <c r="N1770" s="37">
        <v>33.674285888671875</v>
      </c>
      <c r="O1770" s="37">
        <v>0.44210632468943623</v>
      </c>
    </row>
    <row r="1771" spans="2:15" x14ac:dyDescent="0.2">
      <c r="B1771" s="37">
        <v>58.694286346435547</v>
      </c>
      <c r="C1771" s="37">
        <v>13.096468925476074</v>
      </c>
      <c r="D1771" s="37">
        <v>46637.03125</v>
      </c>
      <c r="E1771" s="37">
        <v>168.5</v>
      </c>
      <c r="F1771" s="37">
        <v>939444.96200320637</v>
      </c>
      <c r="G1771" s="37">
        <v>33.694286346435547</v>
      </c>
      <c r="H1771" s="37">
        <v>0.4431344146915186</v>
      </c>
      <c r="I1771" s="37">
        <v>58.694286346435547</v>
      </c>
      <c r="J1771" s="37">
        <v>13.096468925476074</v>
      </c>
      <c r="K1771" s="37">
        <v>46637.03125</v>
      </c>
      <c r="L1771" s="37">
        <v>168.5</v>
      </c>
      <c r="M1771" s="37">
        <v>794737.14331520395</v>
      </c>
      <c r="N1771" s="37">
        <v>33.694286346435547</v>
      </c>
      <c r="O1771" s="37">
        <v>0.44313441485509836</v>
      </c>
    </row>
    <row r="1772" spans="2:15" x14ac:dyDescent="0.2">
      <c r="B1772" s="37">
        <v>58.714286804199219</v>
      </c>
      <c r="C1772" s="37">
        <v>13.11580753326416</v>
      </c>
      <c r="D1772" s="37">
        <v>46736.19921875</v>
      </c>
      <c r="E1772" s="37">
        <v>168.60000000000002</v>
      </c>
      <c r="F1772" s="37">
        <v>941440.3068601035</v>
      </c>
      <c r="G1772" s="37">
        <v>33.714286804199219</v>
      </c>
      <c r="H1772" s="37">
        <v>0.44407561510016119</v>
      </c>
      <c r="I1772" s="37">
        <v>58.714286804199219</v>
      </c>
      <c r="J1772" s="37">
        <v>13.11580753326416</v>
      </c>
      <c r="K1772" s="37">
        <v>46736.19921875</v>
      </c>
      <c r="L1772" s="37">
        <v>168.60000000000002</v>
      </c>
      <c r="M1772" s="37">
        <v>795245.07115618</v>
      </c>
      <c r="N1772" s="37">
        <v>33.714286804199219</v>
      </c>
      <c r="O1772" s="37">
        <v>0.4440756152640879</v>
      </c>
    </row>
    <row r="1773" spans="2:15" x14ac:dyDescent="0.2">
      <c r="B1773" s="37">
        <v>58.734287261962891</v>
      </c>
      <c r="C1773" s="37">
        <v>13.135158538818359</v>
      </c>
      <c r="D1773" s="37">
        <v>46833.41015625</v>
      </c>
      <c r="E1773" s="37">
        <v>168.70000000000002</v>
      </c>
      <c r="F1773" s="37">
        <v>943342.75179333729</v>
      </c>
      <c r="G1773" s="37">
        <v>33.734287261962891</v>
      </c>
      <c r="H1773" s="37">
        <v>0.44497299453356715</v>
      </c>
      <c r="I1773" s="37">
        <v>58.734287261962891</v>
      </c>
      <c r="J1773" s="37">
        <v>13.135158538818359</v>
      </c>
      <c r="K1773" s="37">
        <v>46833.41015625</v>
      </c>
      <c r="L1773" s="37">
        <v>168.70000000000002</v>
      </c>
      <c r="M1773" s="37">
        <v>795729.35954862763</v>
      </c>
      <c r="N1773" s="37">
        <v>33.734287261962891</v>
      </c>
      <c r="O1773" s="37">
        <v>0.44497299469783397</v>
      </c>
    </row>
    <row r="1774" spans="2:15" x14ac:dyDescent="0.2">
      <c r="B1774" s="37">
        <v>58.754283905029297</v>
      </c>
      <c r="C1774" s="37">
        <v>13.154482841491699</v>
      </c>
      <c r="D1774" s="37">
        <v>46933.9609375</v>
      </c>
      <c r="E1774" s="37">
        <v>168.8</v>
      </c>
      <c r="F1774" s="37">
        <v>945418.99538779468</v>
      </c>
      <c r="G1774" s="37">
        <v>33.754283905029297</v>
      </c>
      <c r="H1774" s="37">
        <v>0.44595235542051098</v>
      </c>
      <c r="I1774" s="37">
        <v>58.754283905029297</v>
      </c>
      <c r="J1774" s="37">
        <v>13.154482841491699</v>
      </c>
      <c r="K1774" s="37">
        <v>46933.9609375</v>
      </c>
      <c r="L1774" s="37">
        <v>168.8</v>
      </c>
      <c r="M1774" s="37">
        <v>796257.87203726359</v>
      </c>
      <c r="N1774" s="37">
        <v>33.754283905029297</v>
      </c>
      <c r="O1774" s="37">
        <v>0.44595235558512974</v>
      </c>
    </row>
    <row r="1775" spans="2:15" x14ac:dyDescent="0.2">
      <c r="B1775" s="37">
        <v>58.774284362792969</v>
      </c>
      <c r="C1775" s="37">
        <v>13.173752784729004</v>
      </c>
      <c r="D1775" s="37">
        <v>47041.67578125</v>
      </c>
      <c r="E1775" s="37">
        <v>168.9</v>
      </c>
      <c r="F1775" s="37">
        <v>947533.00197202386</v>
      </c>
      <c r="G1775" s="37">
        <v>33.774284362792969</v>
      </c>
      <c r="H1775" s="37">
        <v>0.44694952764279139</v>
      </c>
      <c r="I1775" s="37">
        <v>58.774284362792969</v>
      </c>
      <c r="J1775" s="37">
        <v>13.173752784729004</v>
      </c>
      <c r="K1775" s="37">
        <v>47041.67578125</v>
      </c>
      <c r="L1775" s="37">
        <v>168.9</v>
      </c>
      <c r="M1775" s="37">
        <v>796782.3024229533</v>
      </c>
      <c r="N1775" s="37">
        <v>33.774284362792969</v>
      </c>
      <c r="O1775" s="37">
        <v>0.44694952780778702</v>
      </c>
    </row>
    <row r="1776" spans="2:15" x14ac:dyDescent="0.2">
      <c r="B1776" s="37">
        <v>58.794284820556641</v>
      </c>
      <c r="C1776" s="37">
        <v>13.192960739135742</v>
      </c>
      <c r="D1776" s="37">
        <v>47157.29296875</v>
      </c>
      <c r="E1776" s="37">
        <v>169</v>
      </c>
      <c r="F1776" s="37">
        <v>949805.77535399562</v>
      </c>
      <c r="G1776" s="37">
        <v>33.794284820556641</v>
      </c>
      <c r="H1776" s="37">
        <v>0.44802159161102789</v>
      </c>
      <c r="I1776" s="37">
        <v>58.794284820556641</v>
      </c>
      <c r="J1776" s="37">
        <v>13.192960739135742</v>
      </c>
      <c r="K1776" s="37">
        <v>47157.29296875</v>
      </c>
      <c r="L1776" s="37">
        <v>169</v>
      </c>
      <c r="M1776" s="37">
        <v>797227.06208059355</v>
      </c>
      <c r="N1776" s="37">
        <v>33.794284820556641</v>
      </c>
      <c r="O1776" s="37">
        <v>0.44802159177642786</v>
      </c>
    </row>
    <row r="1777" spans="2:15" x14ac:dyDescent="0.2">
      <c r="B1777" s="37">
        <v>58.814285278320313</v>
      </c>
      <c r="C1777" s="37">
        <v>13.212129592895508</v>
      </c>
      <c r="D1777" s="37">
        <v>47278.19921875</v>
      </c>
      <c r="E1777" s="37">
        <v>169.10000000000002</v>
      </c>
      <c r="F1777" s="37">
        <v>952291.67795535258</v>
      </c>
      <c r="G1777" s="37">
        <v>33.814285278320313</v>
      </c>
      <c r="H1777" s="37">
        <v>0.44919418701296249</v>
      </c>
      <c r="I1777" s="37">
        <v>58.814285278320313</v>
      </c>
      <c r="J1777" s="37">
        <v>13.212129592895508</v>
      </c>
      <c r="K1777" s="37">
        <v>47278.19921875</v>
      </c>
      <c r="L1777" s="37">
        <v>169.10000000000002</v>
      </c>
      <c r="M1777" s="37">
        <v>797713.51373366651</v>
      </c>
      <c r="N1777" s="37">
        <v>33.814285278320313</v>
      </c>
      <c r="O1777" s="37">
        <v>0.4491941871787859</v>
      </c>
    </row>
    <row r="1778" spans="2:15" x14ac:dyDescent="0.2">
      <c r="B1778" s="37">
        <v>58.834285736083984</v>
      </c>
      <c r="C1778" s="37">
        <v>13.231295585632324</v>
      </c>
      <c r="D1778" s="37">
        <v>47399.5859375</v>
      </c>
      <c r="E1778" s="37">
        <v>169.20000000000002</v>
      </c>
      <c r="F1778" s="37">
        <v>954680.64848433074</v>
      </c>
      <c r="G1778" s="37">
        <v>33.834285736083984</v>
      </c>
      <c r="H1778" s="37">
        <v>0.45032105972016401</v>
      </c>
      <c r="I1778" s="37">
        <v>58.834285736083984</v>
      </c>
      <c r="J1778" s="37">
        <v>13.231295585632324</v>
      </c>
      <c r="K1778" s="37">
        <v>47399.5859375</v>
      </c>
      <c r="L1778" s="37">
        <v>169.20000000000002</v>
      </c>
      <c r="M1778" s="37">
        <v>798181.00465132762</v>
      </c>
      <c r="N1778" s="37">
        <v>33.834285736083984</v>
      </c>
      <c r="O1778" s="37">
        <v>0.45032105988641213</v>
      </c>
    </row>
    <row r="1779" spans="2:15" x14ac:dyDescent="0.2">
      <c r="B1779" s="37">
        <v>58.854286193847656</v>
      </c>
      <c r="C1779" s="37">
        <v>13.250494956970215</v>
      </c>
      <c r="D1779" s="37">
        <v>47516.50390625</v>
      </c>
      <c r="E1779" s="37">
        <v>169.3</v>
      </c>
      <c r="F1779" s="37">
        <v>957086.30568046181</v>
      </c>
      <c r="G1779" s="37">
        <v>33.854286193847656</v>
      </c>
      <c r="H1779" s="37">
        <v>0.45145580386947942</v>
      </c>
      <c r="I1779" s="37">
        <v>58.854286193847656</v>
      </c>
      <c r="J1779" s="37">
        <v>13.250494956970215</v>
      </c>
      <c r="K1779" s="37">
        <v>47516.50390625</v>
      </c>
      <c r="L1779" s="37">
        <v>169.3</v>
      </c>
      <c r="M1779" s="37">
        <v>798651.75922771532</v>
      </c>
      <c r="N1779" s="37">
        <v>33.854286193847656</v>
      </c>
      <c r="O1779" s="37">
        <v>0.45145580403613661</v>
      </c>
    </row>
    <row r="1780" spans="2:15" x14ac:dyDescent="0.2">
      <c r="B1780" s="37">
        <v>58.874286651611328</v>
      </c>
      <c r="C1780" s="37">
        <v>13.269753456115723</v>
      </c>
      <c r="D1780" s="37">
        <v>47625.96875</v>
      </c>
      <c r="E1780" s="37">
        <v>169.4</v>
      </c>
      <c r="F1780" s="37">
        <v>959235.30043654609</v>
      </c>
      <c r="G1780" s="37">
        <v>33.874286651611328</v>
      </c>
      <c r="H1780" s="37">
        <v>0.45246948045703611</v>
      </c>
      <c r="I1780" s="37">
        <v>58.874286651611328</v>
      </c>
      <c r="J1780" s="37">
        <v>13.269753456115723</v>
      </c>
      <c r="K1780" s="37">
        <v>47625.96875</v>
      </c>
      <c r="L1780" s="37">
        <v>169.4</v>
      </c>
      <c r="M1780" s="37">
        <v>799072.30989262043</v>
      </c>
      <c r="N1780" s="37">
        <v>33.874286651611328</v>
      </c>
      <c r="O1780" s="37">
        <v>0.45246948062407644</v>
      </c>
    </row>
    <row r="1781" spans="2:15" x14ac:dyDescent="0.2">
      <c r="B1781" s="37">
        <v>58.894287109375</v>
      </c>
      <c r="C1781" s="37">
        <v>13.289066314697266</v>
      </c>
      <c r="D1781" s="37">
        <v>47728.18359375</v>
      </c>
      <c r="E1781" s="37">
        <v>169.5</v>
      </c>
      <c r="F1781" s="37">
        <v>961291.83769709046</v>
      </c>
      <c r="G1781" s="37">
        <v>33.894287109375</v>
      </c>
      <c r="H1781" s="37">
        <v>0.45343954476899756</v>
      </c>
      <c r="I1781" s="37">
        <v>58.894287109375</v>
      </c>
      <c r="J1781" s="37">
        <v>13.289066314697266</v>
      </c>
      <c r="K1781" s="37">
        <v>47728.18359375</v>
      </c>
      <c r="L1781" s="37">
        <v>169.5</v>
      </c>
      <c r="M1781" s="37">
        <v>799474.77624876914</v>
      </c>
      <c r="N1781" s="37">
        <v>33.894287109375</v>
      </c>
      <c r="O1781" s="37">
        <v>0.45343954493639566</v>
      </c>
    </row>
    <row r="1782" spans="2:15" x14ac:dyDescent="0.2">
      <c r="B1782" s="37">
        <v>58.914287567138672</v>
      </c>
      <c r="C1782" s="37">
        <v>13.308409690856934</v>
      </c>
      <c r="D1782" s="37">
        <v>47826.42578125</v>
      </c>
      <c r="E1782" s="37">
        <v>169.60000000000002</v>
      </c>
      <c r="F1782" s="37">
        <v>963268.55706447852</v>
      </c>
      <c r="G1782" s="37">
        <v>33.914287567138672</v>
      </c>
      <c r="H1782" s="37">
        <v>0.45437196000103319</v>
      </c>
      <c r="I1782" s="37">
        <v>58.914287567138672</v>
      </c>
      <c r="J1782" s="37">
        <v>13.308409690856934</v>
      </c>
      <c r="K1782" s="37">
        <v>47826.42578125</v>
      </c>
      <c r="L1782" s="37">
        <v>169.60000000000002</v>
      </c>
      <c r="M1782" s="37">
        <v>799861.62802876008</v>
      </c>
      <c r="N1782" s="37">
        <v>33.914287567138672</v>
      </c>
      <c r="O1782" s="37">
        <v>0.45437196016877507</v>
      </c>
    </row>
    <row r="1783" spans="2:15" x14ac:dyDescent="0.2">
      <c r="B1783" s="37">
        <v>58.934284210205078</v>
      </c>
      <c r="C1783" s="37">
        <v>13.32774543762207</v>
      </c>
      <c r="D1783" s="37">
        <v>47925.60546875</v>
      </c>
      <c r="E1783" s="37">
        <v>169.70000000000002</v>
      </c>
      <c r="F1783" s="37">
        <v>965317.21062162367</v>
      </c>
      <c r="G1783" s="37">
        <v>33.934284210205078</v>
      </c>
      <c r="H1783" s="37">
        <v>0.45533830581573237</v>
      </c>
      <c r="I1783" s="37">
        <v>58.934284210205078</v>
      </c>
      <c r="J1783" s="37">
        <v>13.32774543762207</v>
      </c>
      <c r="K1783" s="37">
        <v>47925.60546875</v>
      </c>
      <c r="L1783" s="37">
        <v>169.70000000000002</v>
      </c>
      <c r="M1783" s="37">
        <v>800262.55202844646</v>
      </c>
      <c r="N1783" s="37">
        <v>33.934284210205078</v>
      </c>
      <c r="O1783" s="37">
        <v>0.45533830598382136</v>
      </c>
    </row>
    <row r="1784" spans="2:15" x14ac:dyDescent="0.2">
      <c r="B1784" s="37">
        <v>58.95428466796875</v>
      </c>
      <c r="C1784" s="37">
        <v>13.347040176391602</v>
      </c>
      <c r="D1784" s="37">
        <v>48030.171875</v>
      </c>
      <c r="E1784" s="37">
        <v>169.8</v>
      </c>
      <c r="F1784" s="37">
        <v>967314.5807171457</v>
      </c>
      <c r="G1784" s="37">
        <v>33.95428466796875</v>
      </c>
      <c r="H1784" s="37">
        <v>0.45628046191169463</v>
      </c>
      <c r="I1784" s="37">
        <v>58.95428466796875</v>
      </c>
      <c r="J1784" s="37">
        <v>13.347040176391602</v>
      </c>
      <c r="K1784" s="37">
        <v>48030.171875</v>
      </c>
      <c r="L1784" s="37">
        <v>169.8</v>
      </c>
      <c r="M1784" s="37">
        <v>800653.442794509</v>
      </c>
      <c r="N1784" s="37">
        <v>33.95428466796875</v>
      </c>
      <c r="O1784" s="37">
        <v>0.45628046208014944</v>
      </c>
    </row>
    <row r="1785" spans="2:15" x14ac:dyDescent="0.2">
      <c r="B1785" s="37">
        <v>58.974285125732422</v>
      </c>
      <c r="C1785" s="37">
        <v>13.366278648376465</v>
      </c>
      <c r="D1785" s="37">
        <v>48142.2421875</v>
      </c>
      <c r="E1785" s="37">
        <v>169.9</v>
      </c>
      <c r="F1785" s="37">
        <v>969569.40712356614</v>
      </c>
      <c r="G1785" s="37">
        <v>33.974285125732422</v>
      </c>
      <c r="H1785" s="37">
        <v>0.45734405927630589</v>
      </c>
      <c r="I1785" s="37">
        <v>58.974285125732422</v>
      </c>
      <c r="J1785" s="37">
        <v>13.366278648376465</v>
      </c>
      <c r="K1785" s="37">
        <v>48142.2421875</v>
      </c>
      <c r="L1785" s="37">
        <v>169.9</v>
      </c>
      <c r="M1785" s="37">
        <v>801094.69438097149</v>
      </c>
      <c r="N1785" s="37">
        <v>33.974285125732422</v>
      </c>
      <c r="O1785" s="37">
        <v>0.45734405944515266</v>
      </c>
    </row>
    <row r="1786" spans="2:15" x14ac:dyDescent="0.2">
      <c r="B1786" s="37">
        <v>58.994285583496094</v>
      </c>
      <c r="C1786" s="37">
        <v>13.385466575622559</v>
      </c>
      <c r="D1786" s="37">
        <v>48260.72265625</v>
      </c>
      <c r="E1786" s="37">
        <v>170</v>
      </c>
      <c r="F1786" s="37">
        <v>972006.38707327412</v>
      </c>
      <c r="G1786" s="37">
        <v>33.994285583496094</v>
      </c>
      <c r="H1786" s="37">
        <v>0.45849357750836961</v>
      </c>
      <c r="I1786" s="37">
        <v>58.994285583496094</v>
      </c>
      <c r="J1786" s="37">
        <v>13.385466575622559</v>
      </c>
      <c r="K1786" s="37">
        <v>48260.72265625</v>
      </c>
      <c r="L1786" s="37">
        <v>170</v>
      </c>
      <c r="M1786" s="37">
        <v>801571.57752161508</v>
      </c>
      <c r="N1786" s="37">
        <v>33.994285583496094</v>
      </c>
      <c r="O1786" s="37">
        <v>0.45849357767763133</v>
      </c>
    </row>
    <row r="1787" spans="2:15" x14ac:dyDescent="0.2">
      <c r="B1787" s="37">
        <v>59.014286041259766</v>
      </c>
      <c r="C1787" s="37">
        <v>13.404636383056641</v>
      </c>
      <c r="D1787" s="37">
        <v>48381.8203125</v>
      </c>
      <c r="E1787" s="37">
        <v>170.10000000000002</v>
      </c>
      <c r="F1787" s="37">
        <v>974389.5462788468</v>
      </c>
      <c r="G1787" s="37">
        <v>34.014286041259766</v>
      </c>
      <c r="H1787" s="37">
        <v>0.4596177098236266</v>
      </c>
      <c r="I1787" s="37">
        <v>59.014286041259766</v>
      </c>
      <c r="J1787" s="37">
        <v>13.404636383056641</v>
      </c>
      <c r="K1787" s="37">
        <v>48381.8203125</v>
      </c>
      <c r="L1787" s="37">
        <v>170.10000000000002</v>
      </c>
      <c r="M1787" s="37">
        <v>802037.9299955382</v>
      </c>
      <c r="N1787" s="37">
        <v>34.014286041259766</v>
      </c>
      <c r="O1787" s="37">
        <v>0.45961770999331214</v>
      </c>
    </row>
    <row r="1788" spans="2:15" x14ac:dyDescent="0.2">
      <c r="B1788" s="37">
        <v>59.034286499023438</v>
      </c>
      <c r="C1788" s="37">
        <v>13.423822402954102</v>
      </c>
      <c r="D1788" s="37">
        <v>48500.6875</v>
      </c>
      <c r="E1788" s="37">
        <v>170.20000000000002</v>
      </c>
      <c r="F1788" s="37">
        <v>976781.1241925098</v>
      </c>
      <c r="G1788" s="37">
        <v>34.034286499023438</v>
      </c>
      <c r="H1788" s="37">
        <v>0.4607458126155225</v>
      </c>
      <c r="I1788" s="37">
        <v>59.034286499023438</v>
      </c>
      <c r="J1788" s="37">
        <v>13.423822402954102</v>
      </c>
      <c r="K1788" s="37">
        <v>48500.6875</v>
      </c>
      <c r="L1788" s="37">
        <v>170.20000000000002</v>
      </c>
      <c r="M1788" s="37">
        <v>802505.93076008896</v>
      </c>
      <c r="N1788" s="37">
        <v>34.034286499023438</v>
      </c>
      <c r="O1788" s="37">
        <v>0.46074581278562393</v>
      </c>
    </row>
    <row r="1789" spans="2:15" x14ac:dyDescent="0.2">
      <c r="B1789" s="37">
        <v>59.054286956787109</v>
      </c>
      <c r="C1789" s="37">
        <v>13.44305419921875</v>
      </c>
      <c r="D1789" s="37">
        <v>48613.4921875</v>
      </c>
      <c r="E1789" s="37">
        <v>170.3</v>
      </c>
      <c r="F1789" s="37">
        <v>979050.72628455923</v>
      </c>
      <c r="G1789" s="37">
        <v>34.054286956787109</v>
      </c>
      <c r="H1789" s="37">
        <v>0.46181637964096367</v>
      </c>
      <c r="I1789" s="37">
        <v>59.054286956787109</v>
      </c>
      <c r="J1789" s="37">
        <v>13.44305419921875</v>
      </c>
      <c r="K1789" s="37">
        <v>48613.4921875</v>
      </c>
      <c r="L1789" s="37">
        <v>170.3</v>
      </c>
      <c r="M1789" s="37">
        <v>802950.07254565379</v>
      </c>
      <c r="N1789" s="37">
        <v>34.054286956787109</v>
      </c>
      <c r="O1789" s="37">
        <v>0.46181637981145968</v>
      </c>
    </row>
    <row r="1790" spans="2:15" x14ac:dyDescent="0.2">
      <c r="B1790" s="37">
        <v>59.074287414550781</v>
      </c>
      <c r="C1790" s="37">
        <v>13.46234130859375</v>
      </c>
      <c r="D1790" s="37">
        <v>48719.02734375</v>
      </c>
      <c r="E1790" s="37">
        <v>170.4</v>
      </c>
      <c r="F1790" s="37">
        <v>981174.06641939236</v>
      </c>
      <c r="G1790" s="37">
        <v>34.074287414550781</v>
      </c>
      <c r="H1790" s="37">
        <v>0.46281795547670418</v>
      </c>
      <c r="I1790" s="37">
        <v>59.074287414550781</v>
      </c>
      <c r="J1790" s="37">
        <v>13.46234130859375</v>
      </c>
      <c r="K1790" s="37">
        <v>48719.02734375</v>
      </c>
      <c r="L1790" s="37">
        <v>170.4</v>
      </c>
      <c r="M1790" s="37">
        <v>803365.60422327137</v>
      </c>
      <c r="N1790" s="37">
        <v>34.074287414550781</v>
      </c>
      <c r="O1790" s="37">
        <v>0.46281795564756961</v>
      </c>
    </row>
    <row r="1791" spans="2:15" x14ac:dyDescent="0.2">
      <c r="B1791" s="37">
        <v>59.094284057617188</v>
      </c>
      <c r="C1791" s="37">
        <v>13.481668472290039</v>
      </c>
      <c r="D1791" s="37">
        <v>48819.16796875</v>
      </c>
      <c r="E1791" s="37">
        <v>170.5</v>
      </c>
      <c r="F1791" s="37">
        <v>983188.75914136483</v>
      </c>
      <c r="G1791" s="37">
        <v>34.094284057617188</v>
      </c>
      <c r="H1791" s="37">
        <v>0.46376828155306038</v>
      </c>
      <c r="I1791" s="37">
        <v>59.094284057617188</v>
      </c>
      <c r="J1791" s="37">
        <v>13.481668472290039</v>
      </c>
      <c r="K1791" s="37">
        <v>48819.16796875</v>
      </c>
      <c r="L1791" s="37">
        <v>170.5</v>
      </c>
      <c r="M1791" s="37">
        <v>803759.88613757433</v>
      </c>
      <c r="N1791" s="37">
        <v>34.094284057617188</v>
      </c>
      <c r="O1791" s="37">
        <v>0.4637682817242762</v>
      </c>
    </row>
    <row r="1792" spans="2:15" x14ac:dyDescent="0.2">
      <c r="B1792" s="37">
        <v>59.114284515380859</v>
      </c>
      <c r="C1792" s="37">
        <v>13.501003265380859</v>
      </c>
      <c r="D1792" s="37">
        <v>48918.046875</v>
      </c>
      <c r="E1792" s="37">
        <v>170.60000000000002</v>
      </c>
      <c r="F1792" s="37">
        <v>985124.99948299758</v>
      </c>
      <c r="G1792" s="37">
        <v>34.114284515380859</v>
      </c>
      <c r="H1792" s="37">
        <v>0.46468160301192213</v>
      </c>
      <c r="I1792" s="37">
        <v>59.114284515380859</v>
      </c>
      <c r="J1792" s="37">
        <v>13.501003265380859</v>
      </c>
      <c r="K1792" s="37">
        <v>48918.046875</v>
      </c>
      <c r="L1792" s="37">
        <v>170.60000000000002</v>
      </c>
      <c r="M1792" s="37">
        <v>804138.81952903036</v>
      </c>
      <c r="N1792" s="37">
        <v>34.114284515380859</v>
      </c>
      <c r="O1792" s="37">
        <v>0.464681603183484</v>
      </c>
    </row>
    <row r="1793" spans="2:15" x14ac:dyDescent="0.2">
      <c r="B1793" s="37">
        <v>59.134284973144531</v>
      </c>
      <c r="C1793" s="37">
        <v>13.52031135559082</v>
      </c>
      <c r="D1793" s="37">
        <v>49020.28515625</v>
      </c>
      <c r="E1793" s="37">
        <v>170.70000000000002</v>
      </c>
      <c r="F1793" s="37">
        <v>987235.1856599251</v>
      </c>
      <c r="G1793" s="37">
        <v>34.134284973144531</v>
      </c>
      <c r="H1793" s="37">
        <v>0.46567697369278188</v>
      </c>
      <c r="I1793" s="37">
        <v>59.134284973144531</v>
      </c>
      <c r="J1793" s="37">
        <v>13.52031135559082</v>
      </c>
      <c r="K1793" s="37">
        <v>49020.28515625</v>
      </c>
      <c r="L1793" s="37">
        <v>170.70000000000002</v>
      </c>
      <c r="M1793" s="37">
        <v>804551.77942878194</v>
      </c>
      <c r="N1793" s="37">
        <v>34.134284973144531</v>
      </c>
      <c r="O1793" s="37">
        <v>0.46567697386470164</v>
      </c>
    </row>
    <row r="1794" spans="2:15" x14ac:dyDescent="0.2">
      <c r="B1794" s="37">
        <v>59.154285430908203</v>
      </c>
      <c r="C1794" s="37">
        <v>13.539568901062012</v>
      </c>
      <c r="D1794" s="37">
        <v>49129.01171875</v>
      </c>
      <c r="E1794" s="37">
        <v>170.8</v>
      </c>
      <c r="F1794" s="37">
        <v>989369.44733514101</v>
      </c>
      <c r="G1794" s="37">
        <v>34.154285430908203</v>
      </c>
      <c r="H1794" s="37">
        <v>0.46668370105733581</v>
      </c>
      <c r="I1794" s="37">
        <v>59.154285430908203</v>
      </c>
      <c r="J1794" s="37">
        <v>13.539568901062012</v>
      </c>
      <c r="K1794" s="37">
        <v>49129.01171875</v>
      </c>
      <c r="L1794" s="37">
        <v>170.8</v>
      </c>
      <c r="M1794" s="37">
        <v>804969.44742663531</v>
      </c>
      <c r="N1794" s="37">
        <v>34.154285430908203</v>
      </c>
      <c r="O1794" s="37">
        <v>0.46668370122963604</v>
      </c>
    </row>
    <row r="1795" spans="2:15" x14ac:dyDescent="0.2">
      <c r="B1795" s="37">
        <v>59.174285888671875</v>
      </c>
      <c r="C1795" s="37">
        <v>13.558773040771484</v>
      </c>
      <c r="D1795" s="37">
        <v>49244.57421875</v>
      </c>
      <c r="E1795" s="37">
        <v>170.9</v>
      </c>
      <c r="F1795" s="37">
        <v>991747.93816372356</v>
      </c>
      <c r="G1795" s="37">
        <v>34.174285888671875</v>
      </c>
      <c r="H1795" s="37">
        <v>0.46780563053696828</v>
      </c>
      <c r="I1795" s="37">
        <v>59.174285888671875</v>
      </c>
      <c r="J1795" s="37">
        <v>13.558773040771484</v>
      </c>
      <c r="K1795" s="37">
        <v>49244.57421875</v>
      </c>
      <c r="L1795" s="37">
        <v>170.9</v>
      </c>
      <c r="M1795" s="37">
        <v>805434.88881343603</v>
      </c>
      <c r="N1795" s="37">
        <v>34.174285888671875</v>
      </c>
      <c r="O1795" s="37">
        <v>0.4678056307096729</v>
      </c>
    </row>
    <row r="1796" spans="2:15" x14ac:dyDescent="0.2">
      <c r="B1796" s="37">
        <v>59.194286346435547</v>
      </c>
      <c r="C1796" s="37">
        <v>13.577944755554199</v>
      </c>
      <c r="D1796" s="37">
        <v>49364.41796875</v>
      </c>
      <c r="E1796" s="37">
        <v>171</v>
      </c>
      <c r="F1796" s="37">
        <v>994105.87602974474</v>
      </c>
      <c r="G1796" s="37">
        <v>34.194286346435547</v>
      </c>
      <c r="H1796" s="37">
        <v>0.46891786553936121</v>
      </c>
      <c r="I1796" s="37">
        <v>59.194286346435547</v>
      </c>
      <c r="J1796" s="37">
        <v>13.577944755554199</v>
      </c>
      <c r="K1796" s="37">
        <v>49364.41796875</v>
      </c>
      <c r="L1796" s="37">
        <v>171</v>
      </c>
      <c r="M1796" s="37">
        <v>805896.30879497621</v>
      </c>
      <c r="N1796" s="37">
        <v>34.194286346435547</v>
      </c>
      <c r="O1796" s="37">
        <v>0.46891786571248523</v>
      </c>
    </row>
    <row r="1797" spans="2:15" x14ac:dyDescent="0.2">
      <c r="B1797" s="37">
        <v>59.214286804199219</v>
      </c>
      <c r="C1797" s="37">
        <v>13.597115516662598</v>
      </c>
      <c r="D1797" s="37">
        <v>49484.2109375</v>
      </c>
      <c r="E1797" s="37">
        <v>171.10000000000002</v>
      </c>
      <c r="F1797" s="37">
        <v>996515.96795534773</v>
      </c>
      <c r="G1797" s="37">
        <v>34.214286804199219</v>
      </c>
      <c r="H1797" s="37">
        <v>0.47005470135427696</v>
      </c>
      <c r="I1797" s="37">
        <v>59.214286804199219</v>
      </c>
      <c r="J1797" s="37">
        <v>13.597115516662598</v>
      </c>
      <c r="K1797" s="37">
        <v>49484.2109375</v>
      </c>
      <c r="L1797" s="37">
        <v>171.10000000000002</v>
      </c>
      <c r="M1797" s="37">
        <v>806367.93090695154</v>
      </c>
      <c r="N1797" s="37">
        <v>34.214286804199219</v>
      </c>
      <c r="O1797" s="37">
        <v>0.47005470152782025</v>
      </c>
    </row>
    <row r="1798" spans="2:15" x14ac:dyDescent="0.2">
      <c r="B1798" s="37">
        <v>59.234287261962891</v>
      </c>
      <c r="C1798" s="37">
        <v>13.616318702697754</v>
      </c>
      <c r="D1798" s="37">
        <v>49599.7109375</v>
      </c>
      <c r="E1798" s="37">
        <v>171.20000000000002</v>
      </c>
      <c r="F1798" s="37">
        <v>998839.79964011209</v>
      </c>
      <c r="G1798" s="37">
        <v>34.234287261962891</v>
      </c>
      <c r="H1798" s="37">
        <v>0.47115084837598303</v>
      </c>
      <c r="I1798" s="37">
        <v>59.234287261962891</v>
      </c>
      <c r="J1798" s="37">
        <v>13.616318702697754</v>
      </c>
      <c r="K1798" s="37">
        <v>49599.7109375</v>
      </c>
      <c r="L1798" s="37">
        <v>171.20000000000002</v>
      </c>
      <c r="M1798" s="37">
        <v>806822.68015696062</v>
      </c>
      <c r="N1798" s="37">
        <v>34.234287261962891</v>
      </c>
      <c r="O1798" s="37">
        <v>0.47115084854993039</v>
      </c>
    </row>
    <row r="1799" spans="2:15" x14ac:dyDescent="0.2">
      <c r="B1799" s="37">
        <v>59.254283905029297</v>
      </c>
      <c r="C1799" s="37">
        <v>13.635573387145996</v>
      </c>
      <c r="D1799" s="37">
        <v>49708.5390625</v>
      </c>
      <c r="E1799" s="37">
        <v>171.3</v>
      </c>
      <c r="F1799" s="37">
        <v>1000976.1098388674</v>
      </c>
      <c r="G1799" s="37">
        <v>34.254283905029297</v>
      </c>
      <c r="H1799" s="37">
        <v>0.47215854133435342</v>
      </c>
      <c r="I1799" s="37">
        <v>59.254283905029297</v>
      </c>
      <c r="J1799" s="37">
        <v>13.635573387145996</v>
      </c>
      <c r="K1799" s="37">
        <v>49708.5390625</v>
      </c>
      <c r="L1799" s="37">
        <v>171.3</v>
      </c>
      <c r="M1799" s="37">
        <v>807240.7503637562</v>
      </c>
      <c r="N1799" s="37">
        <v>34.254283905029297</v>
      </c>
      <c r="O1799" s="37">
        <v>0.47215854150868158</v>
      </c>
    </row>
    <row r="1800" spans="2:15" x14ac:dyDescent="0.2">
      <c r="B1800" s="37">
        <v>59.274284362792969</v>
      </c>
      <c r="C1800" s="37">
        <v>13.654873847961426</v>
      </c>
      <c r="D1800" s="37">
        <v>49811.1796875</v>
      </c>
      <c r="E1800" s="37">
        <v>171.4</v>
      </c>
      <c r="F1800" s="37">
        <v>1003094.4987458412</v>
      </c>
      <c r="G1800" s="37">
        <v>34.274284362792969</v>
      </c>
      <c r="H1800" s="37">
        <v>0.47315778191924818</v>
      </c>
      <c r="I1800" s="37">
        <v>59.274284362792969</v>
      </c>
      <c r="J1800" s="37">
        <v>13.654873847961426</v>
      </c>
      <c r="K1800" s="37">
        <v>49811.1796875</v>
      </c>
      <c r="L1800" s="37">
        <v>171.4</v>
      </c>
      <c r="M1800" s="37">
        <v>807655.31318613037</v>
      </c>
      <c r="N1800" s="37">
        <v>34.274284362792969</v>
      </c>
      <c r="O1800" s="37">
        <v>0.47315778209393555</v>
      </c>
    </row>
    <row r="1801" spans="2:15" x14ac:dyDescent="0.2">
      <c r="B1801" s="37">
        <v>59.294284820556641</v>
      </c>
      <c r="C1801" s="37">
        <v>13.674197196960449</v>
      </c>
      <c r="D1801" s="37">
        <v>49910.734375</v>
      </c>
      <c r="E1801" s="37">
        <v>171.5</v>
      </c>
      <c r="F1801" s="37">
        <v>1005097.4012435806</v>
      </c>
      <c r="G1801" s="37">
        <v>34.294284820556641</v>
      </c>
      <c r="H1801" s="37">
        <v>0.47410254724971146</v>
      </c>
      <c r="I1801" s="37">
        <v>59.294284820556641</v>
      </c>
      <c r="J1801" s="37">
        <v>13.674197196960449</v>
      </c>
      <c r="K1801" s="37">
        <v>49910.734375</v>
      </c>
      <c r="L1801" s="37">
        <v>171.5</v>
      </c>
      <c r="M1801" s="37">
        <v>808047.28732785711</v>
      </c>
      <c r="N1801" s="37">
        <v>34.294284820556641</v>
      </c>
      <c r="O1801" s="37">
        <v>0.47410254742474722</v>
      </c>
    </row>
    <row r="1802" spans="2:15" x14ac:dyDescent="0.2">
      <c r="B1802" s="37">
        <v>59.314285278320312</v>
      </c>
      <c r="C1802" s="37">
        <v>13.693511009216309</v>
      </c>
      <c r="D1802" s="37">
        <v>50011.5625</v>
      </c>
      <c r="E1802" s="37">
        <v>171.60000000000002</v>
      </c>
      <c r="F1802" s="37">
        <v>1007126.0382311193</v>
      </c>
      <c r="G1802" s="37">
        <v>34.314285278320313</v>
      </c>
      <c r="H1802" s="37">
        <v>0.47505945149015688</v>
      </c>
      <c r="I1802" s="37">
        <v>59.314285278320312</v>
      </c>
      <c r="J1802" s="37">
        <v>13.693511009216309</v>
      </c>
      <c r="K1802" s="37">
        <v>50011.5625</v>
      </c>
      <c r="L1802" s="37">
        <v>171.60000000000002</v>
      </c>
      <c r="M1802" s="37">
        <v>808444.29523628706</v>
      </c>
      <c r="N1802" s="37">
        <v>34.314285278320313</v>
      </c>
      <c r="O1802" s="37">
        <v>0.47505945166554547</v>
      </c>
    </row>
    <row r="1803" spans="2:15" x14ac:dyDescent="0.2">
      <c r="B1803" s="37">
        <v>59.334285736083984</v>
      </c>
      <c r="C1803" s="37">
        <v>13.712786674499512</v>
      </c>
      <c r="D1803" s="37">
        <v>50117.41796875</v>
      </c>
      <c r="E1803" s="37">
        <v>171.70000000000002</v>
      </c>
      <c r="F1803" s="37">
        <v>1009149.2574892537</v>
      </c>
      <c r="G1803" s="37">
        <v>34.334285736083984</v>
      </c>
      <c r="H1803" s="37">
        <v>0.47601379986668646</v>
      </c>
      <c r="I1803" s="37">
        <v>59.334285736083984</v>
      </c>
      <c r="J1803" s="37">
        <v>13.712786674499512</v>
      </c>
      <c r="K1803" s="37">
        <v>50117.41796875</v>
      </c>
      <c r="L1803" s="37">
        <v>171.70000000000002</v>
      </c>
      <c r="M1803" s="37">
        <v>808840.2436830817</v>
      </c>
      <c r="N1803" s="37">
        <v>34.334285736083984</v>
      </c>
      <c r="O1803" s="37">
        <v>0.47601380004244553</v>
      </c>
    </row>
    <row r="1804" spans="2:15" x14ac:dyDescent="0.2">
      <c r="B1804" s="37">
        <v>59.354286193847656</v>
      </c>
      <c r="C1804" s="37">
        <v>13.732011795043945</v>
      </c>
      <c r="D1804" s="37">
        <v>50229.89453125</v>
      </c>
      <c r="E1804" s="37">
        <v>171.8</v>
      </c>
      <c r="F1804" s="37">
        <v>1011465.4280994063</v>
      </c>
      <c r="G1804" s="37">
        <v>34.354286193847656</v>
      </c>
      <c r="H1804" s="37">
        <v>0.47710633363955379</v>
      </c>
      <c r="I1804" s="37">
        <v>59.354286193847656</v>
      </c>
      <c r="J1804" s="37">
        <v>13.732011795043945</v>
      </c>
      <c r="K1804" s="37">
        <v>50229.89453125</v>
      </c>
      <c r="L1804" s="37">
        <v>171.8</v>
      </c>
      <c r="M1804" s="37">
        <v>809293.49355602555</v>
      </c>
      <c r="N1804" s="37">
        <v>34.354286193847656</v>
      </c>
      <c r="O1804" s="37">
        <v>0.4771063338157065</v>
      </c>
    </row>
    <row r="1805" spans="2:15" x14ac:dyDescent="0.2">
      <c r="B1805" s="37">
        <v>59.374286651611328</v>
      </c>
      <c r="C1805" s="37">
        <v>13.751195907592773</v>
      </c>
      <c r="D1805" s="37">
        <v>50347.74609375</v>
      </c>
      <c r="E1805" s="37">
        <v>171.9</v>
      </c>
      <c r="F1805" s="37">
        <v>1013889.8557371463</v>
      </c>
      <c r="G1805" s="37">
        <v>34.374286651611328</v>
      </c>
      <c r="H1805" s="37">
        <v>0.47824993144896139</v>
      </c>
      <c r="I1805" s="37">
        <v>59.374286651611328</v>
      </c>
      <c r="J1805" s="37">
        <v>13.751195907592773</v>
      </c>
      <c r="K1805" s="37">
        <v>50347.74609375</v>
      </c>
      <c r="L1805" s="37">
        <v>171.9</v>
      </c>
      <c r="M1805" s="37">
        <v>809767.92029931105</v>
      </c>
      <c r="N1805" s="37">
        <v>34.374286651611328</v>
      </c>
      <c r="O1805" s="37">
        <v>0.47824993162552665</v>
      </c>
    </row>
    <row r="1806" spans="2:15" x14ac:dyDescent="0.2">
      <c r="B1806" s="37">
        <v>59.394287109375</v>
      </c>
      <c r="C1806" s="37">
        <v>13.770366668701172</v>
      </c>
      <c r="D1806" s="37">
        <v>50467.4765625</v>
      </c>
      <c r="E1806" s="37">
        <v>172</v>
      </c>
      <c r="F1806" s="37">
        <v>1016245.5210465383</v>
      </c>
      <c r="G1806" s="37">
        <v>34.394287109375</v>
      </c>
      <c r="H1806" s="37">
        <v>0.47936109446596875</v>
      </c>
      <c r="I1806" s="37">
        <v>59.394287109375</v>
      </c>
      <c r="J1806" s="37">
        <v>13.770366668701172</v>
      </c>
      <c r="K1806" s="37">
        <v>50467.4765625</v>
      </c>
      <c r="L1806" s="37">
        <v>172</v>
      </c>
      <c r="M1806" s="37">
        <v>810228.89578458737</v>
      </c>
      <c r="N1806" s="37">
        <v>34.394287109375</v>
      </c>
      <c r="O1806" s="37">
        <v>0.47936109464295279</v>
      </c>
    </row>
    <row r="1807" spans="2:15" x14ac:dyDescent="0.2">
      <c r="B1807" s="37">
        <v>59.414287567138672</v>
      </c>
      <c r="C1807" s="37">
        <v>13.789556503295898</v>
      </c>
      <c r="D1807" s="37">
        <v>50584.83984375</v>
      </c>
      <c r="E1807" s="37">
        <v>172.10000000000002</v>
      </c>
      <c r="F1807" s="37">
        <v>1018606.8425798269</v>
      </c>
      <c r="G1807" s="37">
        <v>34.414287567138672</v>
      </c>
      <c r="H1807" s="37">
        <v>0.48047492509057982</v>
      </c>
      <c r="I1807" s="37">
        <v>59.414287567138672</v>
      </c>
      <c r="J1807" s="37">
        <v>13.789556503295898</v>
      </c>
      <c r="K1807" s="37">
        <v>50584.83984375</v>
      </c>
      <c r="L1807" s="37">
        <v>172.10000000000002</v>
      </c>
      <c r="M1807" s="37">
        <v>810690.97884317359</v>
      </c>
      <c r="N1807" s="37">
        <v>34.414287567138672</v>
      </c>
      <c r="O1807" s="37">
        <v>0.48047492526797458</v>
      </c>
    </row>
    <row r="1808" spans="2:15" x14ac:dyDescent="0.2">
      <c r="B1808" s="37">
        <v>59.434284210205078</v>
      </c>
      <c r="C1808" s="37">
        <v>13.80879020690918</v>
      </c>
      <c r="D1808" s="37">
        <v>50696.65625</v>
      </c>
      <c r="E1808" s="37">
        <v>172.20000000000002</v>
      </c>
      <c r="F1808" s="37">
        <v>1020909.8417511224</v>
      </c>
      <c r="G1808" s="37">
        <v>34.434284210205078</v>
      </c>
      <c r="H1808" s="37">
        <v>0.48156124561001928</v>
      </c>
      <c r="I1808" s="37">
        <v>59.434284210205078</v>
      </c>
      <c r="J1808" s="37">
        <v>13.80879020690918</v>
      </c>
      <c r="K1808" s="37">
        <v>50696.65625</v>
      </c>
      <c r="L1808" s="37">
        <v>172.20000000000002</v>
      </c>
      <c r="M1808" s="37">
        <v>811141.65304828307</v>
      </c>
      <c r="N1808" s="37">
        <v>34.434284210205078</v>
      </c>
      <c r="O1808" s="37">
        <v>0.48156124578780529</v>
      </c>
    </row>
    <row r="1809" spans="2:15" x14ac:dyDescent="0.2">
      <c r="B1809" s="37">
        <v>59.45428466796875</v>
      </c>
      <c r="C1809" s="37">
        <v>13.828071594238281</v>
      </c>
      <c r="D1809" s="37">
        <v>50802.12109375</v>
      </c>
      <c r="E1809" s="37">
        <v>172.3</v>
      </c>
      <c r="F1809" s="37">
        <v>1022978.4881416871</v>
      </c>
      <c r="G1809" s="37">
        <v>34.45428466796875</v>
      </c>
      <c r="H1809" s="37">
        <v>0.4825370223429819</v>
      </c>
      <c r="I1809" s="37">
        <v>59.45428466796875</v>
      </c>
      <c r="J1809" s="37">
        <v>13.828071594238281</v>
      </c>
      <c r="K1809" s="37">
        <v>50802.12109375</v>
      </c>
      <c r="L1809" s="37">
        <v>172.3</v>
      </c>
      <c r="M1809" s="37">
        <v>811546.4864583388</v>
      </c>
      <c r="N1809" s="37">
        <v>34.45428466796875</v>
      </c>
      <c r="O1809" s="37">
        <v>0.48253702252113712</v>
      </c>
    </row>
    <row r="1810" spans="2:15" x14ac:dyDescent="0.2">
      <c r="B1810" s="37">
        <v>59.474285125732422</v>
      </c>
      <c r="C1810" s="37">
        <v>13.84738826751709</v>
      </c>
      <c r="D1810" s="37">
        <v>50903.1484375</v>
      </c>
      <c r="E1810" s="37">
        <v>172.4</v>
      </c>
      <c r="F1810" s="37">
        <v>1024957.8543332913</v>
      </c>
      <c r="G1810" s="37">
        <v>34.474285125732422</v>
      </c>
      <c r="H1810" s="37">
        <v>0.48347068575352642</v>
      </c>
      <c r="I1810" s="37">
        <v>59.474285125732422</v>
      </c>
      <c r="J1810" s="37">
        <v>13.84738826751709</v>
      </c>
      <c r="K1810" s="37">
        <v>50903.1484375</v>
      </c>
      <c r="L1810" s="37">
        <v>172.4</v>
      </c>
      <c r="M1810" s="37">
        <v>811933.85633198114</v>
      </c>
      <c r="N1810" s="37">
        <v>34.474285125732422</v>
      </c>
      <c r="O1810" s="37">
        <v>0.48347068593203524</v>
      </c>
    </row>
    <row r="1811" spans="2:15" x14ac:dyDescent="0.2">
      <c r="B1811" s="37">
        <v>59.494285583496094</v>
      </c>
      <c r="C1811" s="37">
        <v>13.866708755493164</v>
      </c>
      <c r="D1811" s="37">
        <v>51003.4921875</v>
      </c>
      <c r="E1811" s="37">
        <v>172.5</v>
      </c>
      <c r="F1811" s="37">
        <v>1026923.4688191131</v>
      </c>
      <c r="G1811" s="37">
        <v>34.494285583496094</v>
      </c>
      <c r="H1811" s="37">
        <v>0.4843978620020023</v>
      </c>
      <c r="I1811" s="37">
        <v>59.494285583496094</v>
      </c>
      <c r="J1811" s="37">
        <v>13.866708755493164</v>
      </c>
      <c r="K1811" s="37">
        <v>51003.4921875</v>
      </c>
      <c r="L1811" s="37">
        <v>172.5</v>
      </c>
      <c r="M1811" s="37">
        <v>812318.53746209131</v>
      </c>
      <c r="N1811" s="37">
        <v>34.494285583496094</v>
      </c>
      <c r="O1811" s="37">
        <v>0.48439786218086223</v>
      </c>
    </row>
    <row r="1812" spans="2:15" x14ac:dyDescent="0.2">
      <c r="B1812" s="37">
        <v>59.514286041259766</v>
      </c>
      <c r="C1812" s="37">
        <v>13.886004447937012</v>
      </c>
      <c r="D1812" s="37">
        <v>51107.14453125</v>
      </c>
      <c r="E1812" s="37">
        <v>172.60000000000002</v>
      </c>
      <c r="F1812" s="37">
        <v>1029062.2080622441</v>
      </c>
      <c r="G1812" s="37">
        <v>34.514286041259766</v>
      </c>
      <c r="H1812" s="37">
        <v>0.48540670142057618</v>
      </c>
      <c r="I1812" s="37">
        <v>59.514286041259766</v>
      </c>
      <c r="J1812" s="37">
        <v>13.886004447937012</v>
      </c>
      <c r="K1812" s="37">
        <v>51107.14453125</v>
      </c>
      <c r="L1812" s="37">
        <v>172.60000000000002</v>
      </c>
      <c r="M1812" s="37">
        <v>812669.20438484463</v>
      </c>
      <c r="N1812" s="37">
        <v>34.514286041259766</v>
      </c>
      <c r="O1812" s="37">
        <v>0.48540670159979876</v>
      </c>
    </row>
    <row r="1813" spans="2:15" x14ac:dyDescent="0.2">
      <c r="B1813" s="37">
        <v>59.534286499023438</v>
      </c>
      <c r="C1813" s="37">
        <v>13.905255317687988</v>
      </c>
      <c r="D1813" s="37">
        <v>51216.6484375</v>
      </c>
      <c r="E1813" s="37">
        <v>172.70000000000002</v>
      </c>
      <c r="F1813" s="37">
        <v>1031265.1736830423</v>
      </c>
      <c r="G1813" s="37">
        <v>34.534286499023438</v>
      </c>
      <c r="H1813" s="37">
        <v>0.48644583582503576</v>
      </c>
      <c r="I1813" s="37">
        <v>59.534286499023438</v>
      </c>
      <c r="J1813" s="37">
        <v>13.905255317687988</v>
      </c>
      <c r="K1813" s="37">
        <v>51216.6484375</v>
      </c>
      <c r="L1813" s="37">
        <v>172.70000000000002</v>
      </c>
      <c r="M1813" s="37">
        <v>813021.13156433136</v>
      </c>
      <c r="N1813" s="37">
        <v>34.534286499023438</v>
      </c>
      <c r="O1813" s="37">
        <v>0.48644583600464159</v>
      </c>
    </row>
    <row r="1814" spans="2:15" x14ac:dyDescent="0.2">
      <c r="B1814" s="37">
        <v>59.554286956787109</v>
      </c>
      <c r="C1814" s="37">
        <v>13.924461364746094</v>
      </c>
      <c r="D1814" s="37">
        <v>51332.03125</v>
      </c>
      <c r="E1814" s="37">
        <v>172.8</v>
      </c>
      <c r="F1814" s="37">
        <v>1033533.5983755039</v>
      </c>
      <c r="G1814" s="37">
        <v>34.554286956787109</v>
      </c>
      <c r="H1814" s="37">
        <v>0.4875158479287745</v>
      </c>
      <c r="I1814" s="37">
        <v>59.554286956787109</v>
      </c>
      <c r="J1814" s="37">
        <v>13.924461364746094</v>
      </c>
      <c r="K1814" s="37">
        <v>51332.03125</v>
      </c>
      <c r="L1814" s="37">
        <v>172.8</v>
      </c>
      <c r="M1814" s="37">
        <v>813383.50768593233</v>
      </c>
      <c r="N1814" s="37">
        <v>34.554286956787109</v>
      </c>
      <c r="O1814" s="37">
        <v>0.48751584810878407</v>
      </c>
    </row>
    <row r="1815" spans="2:15" x14ac:dyDescent="0.2">
      <c r="B1815" s="37">
        <v>59.574287414550781</v>
      </c>
      <c r="C1815" s="37">
        <v>13.943641662597656</v>
      </c>
      <c r="D1815" s="37">
        <v>51450.83203125</v>
      </c>
      <c r="E1815" s="37">
        <v>172.9</v>
      </c>
      <c r="F1815" s="37">
        <v>1035977.1186838069</v>
      </c>
      <c r="G1815" s="37">
        <v>34.574287414550781</v>
      </c>
      <c r="H1815" s="37">
        <v>0.48866845195976955</v>
      </c>
      <c r="I1815" s="37">
        <v>59.574287414550781</v>
      </c>
      <c r="J1815" s="37">
        <v>13.943641662597656</v>
      </c>
      <c r="K1815" s="37">
        <v>51450.83203125</v>
      </c>
      <c r="L1815" s="37">
        <v>172.9</v>
      </c>
      <c r="M1815" s="37">
        <v>813773.84039613488</v>
      </c>
      <c r="N1815" s="37">
        <v>34.574287414550781</v>
      </c>
      <c r="O1815" s="37">
        <v>0.48866845214019489</v>
      </c>
    </row>
    <row r="1816" spans="2:15" x14ac:dyDescent="0.2">
      <c r="B1816" s="37">
        <v>59.594284057617188</v>
      </c>
      <c r="C1816" s="37">
        <v>13.962824821472168</v>
      </c>
      <c r="D1816" s="37">
        <v>51569.18359375</v>
      </c>
      <c r="E1816" s="37">
        <v>173</v>
      </c>
      <c r="F1816" s="37">
        <v>1038304.9343727801</v>
      </c>
      <c r="G1816" s="37">
        <v>34.594284057617188</v>
      </c>
      <c r="H1816" s="37">
        <v>0.48976647831837317</v>
      </c>
      <c r="I1816" s="37">
        <v>59.594284057617188</v>
      </c>
      <c r="J1816" s="37">
        <v>13.962824821472168</v>
      </c>
      <c r="K1816" s="37">
        <v>51569.18359375</v>
      </c>
      <c r="L1816" s="37">
        <v>173</v>
      </c>
      <c r="M1816" s="37">
        <v>814145.69959201629</v>
      </c>
      <c r="N1816" s="37">
        <v>34.594284057617188</v>
      </c>
      <c r="O1816" s="37">
        <v>0.48976647849921262</v>
      </c>
    </row>
    <row r="1817" spans="2:15" x14ac:dyDescent="0.2">
      <c r="B1817" s="37">
        <v>59.614284515380859</v>
      </c>
      <c r="C1817" s="37">
        <v>13.982039451599121</v>
      </c>
      <c r="D1817" s="37">
        <v>51683.44921875</v>
      </c>
      <c r="E1817" s="37">
        <v>173.10000000000002</v>
      </c>
      <c r="F1817" s="37">
        <v>1040657.3220345529</v>
      </c>
      <c r="G1817" s="37">
        <v>34.614284515380859</v>
      </c>
      <c r="H1817" s="37">
        <v>0.49087609480996958</v>
      </c>
      <c r="I1817" s="37">
        <v>59.614284515380859</v>
      </c>
      <c r="J1817" s="37">
        <v>13.982039451599121</v>
      </c>
      <c r="K1817" s="37">
        <v>51683.44921875</v>
      </c>
      <c r="L1817" s="37">
        <v>173.10000000000002</v>
      </c>
      <c r="M1817" s="37">
        <v>814521.48335991998</v>
      </c>
      <c r="N1817" s="37">
        <v>34.614284515380859</v>
      </c>
      <c r="O1817" s="37">
        <v>0.49087609499120899</v>
      </c>
    </row>
    <row r="1818" spans="2:15" x14ac:dyDescent="0.2">
      <c r="B1818" s="37">
        <v>59.634284973144531</v>
      </c>
      <c r="C1818" s="37">
        <v>14.001297950744629</v>
      </c>
      <c r="D1818" s="37">
        <v>51791.78515625</v>
      </c>
      <c r="E1818" s="37">
        <v>173.20000000000002</v>
      </c>
      <c r="F1818" s="37">
        <v>1042783.6266167094</v>
      </c>
      <c r="G1818" s="37">
        <v>34.634284973144531</v>
      </c>
      <c r="H1818" s="37">
        <v>0.49187906880079441</v>
      </c>
      <c r="I1818" s="37">
        <v>59.634284973144531</v>
      </c>
      <c r="J1818" s="37">
        <v>14.001297950744629</v>
      </c>
      <c r="K1818" s="37">
        <v>51791.78515625</v>
      </c>
      <c r="L1818" s="37">
        <v>173.20000000000002</v>
      </c>
      <c r="M1818" s="37">
        <v>814861.16974173428</v>
      </c>
      <c r="N1818" s="37">
        <v>34.634284973144531</v>
      </c>
      <c r="O1818" s="37">
        <v>0.49187906898241296</v>
      </c>
    </row>
    <row r="1819" spans="2:15" x14ac:dyDescent="0.2">
      <c r="B1819" s="37">
        <v>59.654285430908203</v>
      </c>
      <c r="C1819" s="37">
        <v>14.020596504211426</v>
      </c>
      <c r="D1819" s="37">
        <v>51894.87109375</v>
      </c>
      <c r="E1819" s="37">
        <v>173.3</v>
      </c>
      <c r="F1819" s="37">
        <v>1044911.0797837542</v>
      </c>
      <c r="G1819" s="37">
        <v>34.654285430908203</v>
      </c>
      <c r="H1819" s="37">
        <v>0.49288258455583345</v>
      </c>
      <c r="I1819" s="37">
        <v>59.654285430908203</v>
      </c>
      <c r="J1819" s="37">
        <v>14.020596504211426</v>
      </c>
      <c r="K1819" s="37">
        <v>51894.87109375</v>
      </c>
      <c r="L1819" s="37">
        <v>173.3</v>
      </c>
      <c r="M1819" s="37">
        <v>815201.04002916825</v>
      </c>
      <c r="N1819" s="37">
        <v>34.654285430908203</v>
      </c>
      <c r="O1819" s="37">
        <v>0.49288258473781271</v>
      </c>
    </row>
    <row r="1820" spans="2:15" x14ac:dyDescent="0.2">
      <c r="B1820" s="37">
        <v>59.674285888671875</v>
      </c>
      <c r="C1820" s="37">
        <v>14.039912223815918</v>
      </c>
      <c r="D1820" s="37">
        <v>51995.62890625</v>
      </c>
      <c r="E1820" s="37">
        <v>173.4</v>
      </c>
      <c r="F1820" s="37">
        <v>1046831.5286243783</v>
      </c>
      <c r="G1820" s="37">
        <v>34.674285888671875</v>
      </c>
      <c r="H1820" s="37">
        <v>0.49378845641188801</v>
      </c>
      <c r="I1820" s="37">
        <v>59.674285888671875</v>
      </c>
      <c r="J1820" s="37">
        <v>14.039912223815918</v>
      </c>
      <c r="K1820" s="37">
        <v>51995.62890625</v>
      </c>
      <c r="L1820" s="37">
        <v>173.4</v>
      </c>
      <c r="M1820" s="37">
        <v>815507.86066559353</v>
      </c>
      <c r="N1820" s="37">
        <v>34.674285888671875</v>
      </c>
      <c r="O1820" s="37">
        <v>0.49378845659421983</v>
      </c>
    </row>
    <row r="1821" spans="2:15" x14ac:dyDescent="0.2">
      <c r="B1821" s="37">
        <v>59.694286346435547</v>
      </c>
      <c r="C1821" s="37">
        <v>14.05921459197998</v>
      </c>
      <c r="D1821" s="37">
        <v>52097.91796875</v>
      </c>
      <c r="E1821" s="37">
        <v>173.5</v>
      </c>
      <c r="F1821" s="37">
        <v>1048942.8335533026</v>
      </c>
      <c r="G1821" s="37">
        <v>34.694286346435547</v>
      </c>
      <c r="H1821" s="37">
        <v>0.49478435529247439</v>
      </c>
      <c r="I1821" s="37">
        <v>59.694286346435547</v>
      </c>
      <c r="J1821" s="37">
        <v>14.05921459197998</v>
      </c>
      <c r="K1821" s="37">
        <v>52097.91796875</v>
      </c>
      <c r="L1821" s="37">
        <v>173.5</v>
      </c>
      <c r="M1821" s="37">
        <v>815845.15222937439</v>
      </c>
      <c r="N1821" s="37">
        <v>34.694286346435547</v>
      </c>
      <c r="O1821" s="37">
        <v>0.49478435547516408</v>
      </c>
    </row>
    <row r="1822" spans="2:15" x14ac:dyDescent="0.2">
      <c r="B1822" s="37">
        <v>59.714286804199219</v>
      </c>
      <c r="C1822" s="37">
        <v>14.078481674194336</v>
      </c>
      <c r="D1822" s="37">
        <v>52204.8515625</v>
      </c>
      <c r="E1822" s="37">
        <v>173.60000000000002</v>
      </c>
      <c r="F1822" s="37">
        <v>1051094.3131794089</v>
      </c>
      <c r="G1822" s="37">
        <v>34.714286804199219</v>
      </c>
      <c r="H1822" s="37">
        <v>0.49579920397451116</v>
      </c>
      <c r="I1822" s="37">
        <v>59.714286804199219</v>
      </c>
      <c r="J1822" s="37">
        <v>14.078481674194336</v>
      </c>
      <c r="K1822" s="37">
        <v>52204.8515625</v>
      </c>
      <c r="L1822" s="37">
        <v>173.60000000000002</v>
      </c>
      <c r="M1822" s="37">
        <v>816188.85898806725</v>
      </c>
      <c r="N1822" s="37">
        <v>34.714286804199219</v>
      </c>
      <c r="O1822" s="37">
        <v>0.49579920415757511</v>
      </c>
    </row>
    <row r="1823" spans="2:15" x14ac:dyDescent="0.2">
      <c r="B1823" s="37">
        <v>59.734287261962891</v>
      </c>
      <c r="C1823" s="37">
        <v>14.09770393371582</v>
      </c>
      <c r="D1823" s="37">
        <v>52317.57421875</v>
      </c>
      <c r="E1823" s="37">
        <v>173.70000000000002</v>
      </c>
      <c r="F1823" s="37">
        <v>1053362.3812028402</v>
      </c>
      <c r="G1823" s="37">
        <v>34.734287261962891</v>
      </c>
      <c r="H1823" s="37">
        <v>0.49686904738231563</v>
      </c>
      <c r="I1823" s="37">
        <v>59.734287261962891</v>
      </c>
      <c r="J1823" s="37">
        <v>14.09770393371582</v>
      </c>
      <c r="K1823" s="37">
        <v>52317.57421875</v>
      </c>
      <c r="L1823" s="37">
        <v>173.70000000000002</v>
      </c>
      <c r="M1823" s="37">
        <v>816551.17945461872</v>
      </c>
      <c r="N1823" s="37">
        <v>34.734287261962891</v>
      </c>
      <c r="O1823" s="37">
        <v>0.49686904756577399</v>
      </c>
    </row>
    <row r="1824" spans="2:15" x14ac:dyDescent="0.2">
      <c r="B1824" s="37">
        <v>59.754283905029297</v>
      </c>
      <c r="C1824" s="37">
        <v>14.116891860961914</v>
      </c>
      <c r="D1824" s="37">
        <v>52434.76953125</v>
      </c>
      <c r="E1824" s="37">
        <v>173.8</v>
      </c>
      <c r="F1824" s="37">
        <v>1055667.0530157667</v>
      </c>
      <c r="G1824" s="37">
        <v>34.754283905029297</v>
      </c>
      <c r="H1824" s="37">
        <v>0.49795615660036036</v>
      </c>
      <c r="I1824" s="37">
        <v>59.754283905029297</v>
      </c>
      <c r="J1824" s="37">
        <v>14.116891860961914</v>
      </c>
      <c r="K1824" s="37">
        <v>52434.76953125</v>
      </c>
      <c r="L1824" s="37">
        <v>173.8</v>
      </c>
      <c r="M1824" s="37">
        <v>816919.34404984664</v>
      </c>
      <c r="N1824" s="37">
        <v>34.754283905029297</v>
      </c>
      <c r="O1824" s="37">
        <v>0.49795615678422883</v>
      </c>
    </row>
    <row r="1825" spans="2:15" x14ac:dyDescent="0.2">
      <c r="B1825" s="37">
        <v>59.774284362792969</v>
      </c>
      <c r="C1825" s="37">
        <v>14.136069297790527</v>
      </c>
      <c r="D1825" s="37">
        <v>52553.2421875</v>
      </c>
      <c r="E1825" s="37">
        <v>173.9</v>
      </c>
      <c r="F1825" s="37">
        <v>1058050.5816384431</v>
      </c>
      <c r="G1825" s="37">
        <v>34.774284362792969</v>
      </c>
      <c r="H1825" s="37">
        <v>0.4990804625558582</v>
      </c>
      <c r="I1825" s="37">
        <v>59.774284362792969</v>
      </c>
      <c r="J1825" s="37">
        <v>14.136069297790527</v>
      </c>
      <c r="K1825" s="37">
        <v>52553.2421875</v>
      </c>
      <c r="L1825" s="37">
        <v>173.9</v>
      </c>
      <c r="M1825" s="37">
        <v>817300.09864084853</v>
      </c>
      <c r="N1825" s="37">
        <v>34.774284362792969</v>
      </c>
      <c r="O1825" s="37">
        <v>0.49908046274014134</v>
      </c>
    </row>
    <row r="1826" spans="2:15" x14ac:dyDescent="0.2">
      <c r="B1826" s="37">
        <v>59.794284820556641</v>
      </c>
      <c r="C1826" s="37">
        <v>14.155265808105469</v>
      </c>
      <c r="D1826" s="37">
        <v>52669.29296875</v>
      </c>
      <c r="E1826" s="37">
        <v>174</v>
      </c>
      <c r="F1826" s="37">
        <v>1060438.7665611326</v>
      </c>
      <c r="G1826" s="37">
        <v>34.794284820556641</v>
      </c>
      <c r="H1826" s="37">
        <v>0.50020696500682005</v>
      </c>
      <c r="I1826" s="37">
        <v>59.794284820556641</v>
      </c>
      <c r="J1826" s="37">
        <v>14.155265808105469</v>
      </c>
      <c r="K1826" s="37">
        <v>52669.29296875</v>
      </c>
      <c r="L1826" s="37">
        <v>174</v>
      </c>
      <c r="M1826" s="37">
        <v>817681.59658126475</v>
      </c>
      <c r="N1826" s="37">
        <v>34.794284820556641</v>
      </c>
      <c r="O1826" s="37">
        <v>0.50020696519150931</v>
      </c>
    </row>
    <row r="1827" spans="2:15" x14ac:dyDescent="0.2">
      <c r="B1827" s="37">
        <v>59.814285278320312</v>
      </c>
      <c r="C1827" s="37">
        <v>14.174501419067383</v>
      </c>
      <c r="D1827" s="37">
        <v>52780.28515625</v>
      </c>
      <c r="E1827" s="37">
        <v>174.10000000000002</v>
      </c>
      <c r="F1827" s="37">
        <v>1062565.4795010728</v>
      </c>
      <c r="G1827" s="37">
        <v>34.814285278320312</v>
      </c>
      <c r="H1827" s="37">
        <v>0.50121013168515494</v>
      </c>
      <c r="I1827" s="37">
        <v>59.814285278320312</v>
      </c>
      <c r="J1827" s="37">
        <v>14.174501419067383</v>
      </c>
      <c r="K1827" s="37">
        <v>52780.28515625</v>
      </c>
      <c r="L1827" s="37">
        <v>174.10000000000002</v>
      </c>
      <c r="M1827" s="37">
        <v>818021.34772373561</v>
      </c>
      <c r="N1827" s="37">
        <v>34.814285278320312</v>
      </c>
      <c r="O1827" s="37">
        <v>0.50121013187023267</v>
      </c>
    </row>
    <row r="1828" spans="2:15" x14ac:dyDescent="0.2">
      <c r="B1828" s="37">
        <v>59.834285736083984</v>
      </c>
      <c r="C1828" s="37">
        <v>14.193778991699219</v>
      </c>
      <c r="D1828" s="37">
        <v>52885.765625</v>
      </c>
      <c r="E1828" s="37">
        <v>174.20000000000002</v>
      </c>
      <c r="F1828" s="37">
        <v>1064687.6088848864</v>
      </c>
      <c r="G1828" s="37">
        <v>34.834285736083984</v>
      </c>
      <c r="H1828" s="37">
        <v>0.50221113611129431</v>
      </c>
      <c r="I1828" s="37">
        <v>59.834285736083984</v>
      </c>
      <c r="J1828" s="37">
        <v>14.193778991699219</v>
      </c>
      <c r="K1828" s="37">
        <v>52885.765625</v>
      </c>
      <c r="L1828" s="37">
        <v>174.20000000000002</v>
      </c>
      <c r="M1828" s="37">
        <v>818360.36802895297</v>
      </c>
      <c r="N1828" s="37">
        <v>34.834285736083984</v>
      </c>
      <c r="O1828" s="37">
        <v>0.50221113629674108</v>
      </c>
    </row>
    <row r="1829" spans="2:15" x14ac:dyDescent="0.2">
      <c r="B1829" s="37">
        <v>59.854286193847656</v>
      </c>
      <c r="C1829" s="37">
        <v>14.21308422088623</v>
      </c>
      <c r="D1829" s="37">
        <v>52987.62890625</v>
      </c>
      <c r="E1829" s="37">
        <v>174.3</v>
      </c>
      <c r="F1829" s="37">
        <v>1066736.9615160625</v>
      </c>
      <c r="G1829" s="37">
        <v>34.854286193847656</v>
      </c>
      <c r="H1829" s="37">
        <v>0.50317781168604725</v>
      </c>
      <c r="I1829" s="37">
        <v>59.854286193847656</v>
      </c>
      <c r="J1829" s="37">
        <v>14.21308422088623</v>
      </c>
      <c r="K1829" s="37">
        <v>52987.62890625</v>
      </c>
      <c r="L1829" s="37">
        <v>174.3</v>
      </c>
      <c r="M1829" s="37">
        <v>818687.76946742844</v>
      </c>
      <c r="N1829" s="37">
        <v>34.854286193847656</v>
      </c>
      <c r="O1829" s="37">
        <v>0.50317781187185051</v>
      </c>
    </row>
    <row r="1830" spans="2:15" x14ac:dyDescent="0.2">
      <c r="B1830" s="37">
        <v>59.874286651611328</v>
      </c>
      <c r="C1830" s="37">
        <v>14.232392311096191</v>
      </c>
      <c r="D1830" s="37">
        <v>53089.26171875</v>
      </c>
      <c r="E1830" s="37">
        <v>174.4</v>
      </c>
      <c r="F1830" s="37">
        <v>1068835.0585093035</v>
      </c>
      <c r="G1830" s="37">
        <v>34.874286651611328</v>
      </c>
      <c r="H1830" s="37">
        <v>0.50416748018653934</v>
      </c>
      <c r="I1830" s="37">
        <v>59.874286651611328</v>
      </c>
      <c r="J1830" s="37">
        <v>14.232392311096191</v>
      </c>
      <c r="K1830" s="37">
        <v>53089.26171875</v>
      </c>
      <c r="L1830" s="37">
        <v>174.4</v>
      </c>
      <c r="M1830" s="37">
        <v>819022.95280546718</v>
      </c>
      <c r="N1830" s="37">
        <v>34.874286651611328</v>
      </c>
      <c r="O1830" s="37">
        <v>0.50416748037269832</v>
      </c>
    </row>
    <row r="1831" spans="2:15" x14ac:dyDescent="0.2">
      <c r="B1831" s="37">
        <v>59.894287109375</v>
      </c>
      <c r="C1831" s="37">
        <v>14.251674652099609</v>
      </c>
      <c r="D1831" s="37">
        <v>53194.11328125</v>
      </c>
      <c r="E1831" s="37">
        <v>174.5</v>
      </c>
      <c r="F1831" s="37">
        <v>1070891.4958670433</v>
      </c>
      <c r="G1831" s="37">
        <v>34.894287109375</v>
      </c>
      <c r="H1831" s="37">
        <v>0.505137497895913</v>
      </c>
      <c r="I1831" s="37">
        <v>59.894287109375</v>
      </c>
      <c r="J1831" s="37">
        <v>14.251674652099609</v>
      </c>
      <c r="K1831" s="37">
        <v>53194.11328125</v>
      </c>
      <c r="L1831" s="37">
        <v>174.5</v>
      </c>
      <c r="M1831" s="37">
        <v>819351.4844398835</v>
      </c>
      <c r="N1831" s="37">
        <v>34.894287109375</v>
      </c>
      <c r="O1831" s="37">
        <v>0.50513749808243869</v>
      </c>
    </row>
    <row r="1832" spans="2:15" x14ac:dyDescent="0.2">
      <c r="B1832" s="37">
        <v>59.914287567138672</v>
      </c>
      <c r="C1832" s="37">
        <v>14.270917892456055</v>
      </c>
      <c r="D1832" s="37">
        <v>53304.21484375</v>
      </c>
      <c r="E1832" s="37">
        <v>174.60000000000002</v>
      </c>
      <c r="F1832" s="37">
        <v>1073106.6006250817</v>
      </c>
      <c r="G1832" s="37">
        <v>34.914287567138672</v>
      </c>
      <c r="H1832" s="37">
        <v>0.50618235843770343</v>
      </c>
      <c r="I1832" s="37">
        <v>59.914287567138672</v>
      </c>
      <c r="J1832" s="37">
        <v>14.270917892456055</v>
      </c>
      <c r="K1832" s="37">
        <v>53304.21484375</v>
      </c>
      <c r="L1832" s="37">
        <v>174.60000000000002</v>
      </c>
      <c r="M1832" s="37">
        <v>819705.34940749046</v>
      </c>
      <c r="N1832" s="37">
        <v>34.914287567138672</v>
      </c>
      <c r="O1832" s="37">
        <v>0.50618235862461447</v>
      </c>
    </row>
    <row r="1833" spans="2:15" x14ac:dyDescent="0.2">
      <c r="B1833" s="37">
        <v>59.934284210205078</v>
      </c>
      <c r="C1833" s="37">
        <v>14.290122985839844</v>
      </c>
      <c r="D1833" s="37">
        <v>53419.359375</v>
      </c>
      <c r="E1833" s="37">
        <v>174.70000000000002</v>
      </c>
      <c r="F1833" s="37">
        <v>1075423.3982845077</v>
      </c>
      <c r="G1833" s="37">
        <v>34.934284210205078</v>
      </c>
      <c r="H1833" s="37">
        <v>0.50727518725201737</v>
      </c>
      <c r="I1833" s="37">
        <v>59.934284210205078</v>
      </c>
      <c r="J1833" s="37">
        <v>14.290122985839844</v>
      </c>
      <c r="K1833" s="37">
        <v>53419.359375</v>
      </c>
      <c r="L1833" s="37">
        <v>174.70000000000002</v>
      </c>
      <c r="M1833" s="37">
        <v>820075.45058152266</v>
      </c>
      <c r="N1833" s="37">
        <v>34.934284210205078</v>
      </c>
      <c r="O1833" s="37">
        <v>0.50727518743933142</v>
      </c>
    </row>
    <row r="1834" spans="2:15" x14ac:dyDescent="0.2">
      <c r="B1834" s="37">
        <v>59.95428466796875</v>
      </c>
      <c r="C1834" s="37">
        <v>14.309308052062988</v>
      </c>
      <c r="D1834" s="37">
        <v>53537.19140625</v>
      </c>
      <c r="E1834" s="37">
        <v>174.8</v>
      </c>
      <c r="F1834" s="37">
        <v>1077794.0374969463</v>
      </c>
      <c r="G1834" s="37">
        <v>34.95428466796875</v>
      </c>
      <c r="H1834" s="37">
        <v>0.50839341356698464</v>
      </c>
      <c r="I1834" s="37">
        <v>59.95428466796875</v>
      </c>
      <c r="J1834" s="37">
        <v>14.309308052062988</v>
      </c>
      <c r="K1834" s="37">
        <v>53537.19140625</v>
      </c>
      <c r="L1834" s="37">
        <v>174.8</v>
      </c>
      <c r="M1834" s="37">
        <v>820418.80869510071</v>
      </c>
      <c r="N1834" s="37">
        <v>34.95428466796875</v>
      </c>
      <c r="O1834" s="37">
        <v>0.50839341375471114</v>
      </c>
    </row>
    <row r="1835" spans="2:15" x14ac:dyDescent="0.2">
      <c r="B1835" s="37">
        <v>59.974285125732422</v>
      </c>
      <c r="C1835" s="37">
        <v>14.328499794006348</v>
      </c>
      <c r="D1835" s="37">
        <v>53654.26171875</v>
      </c>
      <c r="E1835" s="37">
        <v>174.9</v>
      </c>
      <c r="F1835" s="37">
        <v>1080149.4667626035</v>
      </c>
      <c r="G1835" s="37">
        <v>34.974285125732422</v>
      </c>
      <c r="H1835" s="37">
        <v>0.50950446483911715</v>
      </c>
      <c r="I1835" s="37">
        <v>59.974285125732422</v>
      </c>
      <c r="J1835" s="37">
        <v>14.328499794006348</v>
      </c>
      <c r="K1835" s="37">
        <v>53654.26171875</v>
      </c>
      <c r="L1835" s="37">
        <v>174.9</v>
      </c>
      <c r="M1835" s="37">
        <v>820745.88869544899</v>
      </c>
      <c r="N1835" s="37">
        <v>34.974285125732422</v>
      </c>
      <c r="O1835" s="37">
        <v>0.50950446502725311</v>
      </c>
    </row>
    <row r="1836" spans="2:15" x14ac:dyDescent="0.2">
      <c r="B1836" s="37">
        <v>59.994285583496094</v>
      </c>
      <c r="C1836" s="37">
        <v>14.347722053527832</v>
      </c>
      <c r="D1836" s="37">
        <v>53767.4921875</v>
      </c>
      <c r="E1836" s="37">
        <v>175</v>
      </c>
      <c r="F1836" s="37">
        <v>1082427.6378297142</v>
      </c>
      <c r="G1836" s="37">
        <v>34.994285583496094</v>
      </c>
      <c r="H1836" s="37">
        <v>0.51057907429557559</v>
      </c>
      <c r="I1836" s="37">
        <v>59.994285583496094</v>
      </c>
      <c r="J1836" s="37">
        <v>14.347722053527832</v>
      </c>
      <c r="K1836" s="37">
        <v>53767.4921875</v>
      </c>
      <c r="L1836" s="37">
        <v>175</v>
      </c>
      <c r="M1836" s="37">
        <v>821062.24561241199</v>
      </c>
      <c r="N1836" s="37">
        <v>34.994285583496094</v>
      </c>
      <c r="O1836" s="37">
        <v>0.51057907448410811</v>
      </c>
    </row>
    <row r="1837" spans="2:15" x14ac:dyDescent="0.2">
      <c r="B1837" s="37">
        <v>60.014286041259766</v>
      </c>
      <c r="C1837" s="37">
        <v>14.366984367370605</v>
      </c>
      <c r="D1837" s="37">
        <v>53875.46875</v>
      </c>
      <c r="E1837" s="37">
        <v>175.10000000000002</v>
      </c>
      <c r="F1837" s="37">
        <v>1084546.8394936577</v>
      </c>
      <c r="G1837" s="37">
        <v>35.014286041259766</v>
      </c>
      <c r="H1837" s="37">
        <v>0.51157869763598474</v>
      </c>
      <c r="I1837" s="37">
        <v>60.014286041259766</v>
      </c>
      <c r="J1837" s="37">
        <v>14.366984367370605</v>
      </c>
      <c r="K1837" s="37">
        <v>53875.46875</v>
      </c>
      <c r="L1837" s="37">
        <v>175.10000000000002</v>
      </c>
      <c r="M1837" s="37">
        <v>821356.54318059899</v>
      </c>
      <c r="N1837" s="37">
        <v>35.014286041259766</v>
      </c>
      <c r="O1837" s="37">
        <v>0.51157869782489473</v>
      </c>
    </row>
    <row r="1838" spans="2:15" x14ac:dyDescent="0.2">
      <c r="B1838" s="37">
        <v>60.034286499023437</v>
      </c>
      <c r="C1838" s="37">
        <v>14.386280059814453</v>
      </c>
      <c r="D1838" s="37">
        <v>53979.01953125</v>
      </c>
      <c r="E1838" s="37">
        <v>175.20000000000002</v>
      </c>
      <c r="F1838" s="37">
        <v>1086683.6361408399</v>
      </c>
      <c r="G1838" s="37">
        <v>35.034286499023438</v>
      </c>
      <c r="H1838" s="37">
        <v>0.51258662066952188</v>
      </c>
      <c r="I1838" s="37">
        <v>60.034286499023437</v>
      </c>
      <c r="J1838" s="37">
        <v>14.386280059814453</v>
      </c>
      <c r="K1838" s="37">
        <v>53979.01953125</v>
      </c>
      <c r="L1838" s="37">
        <v>175.20000000000002</v>
      </c>
      <c r="M1838" s="37">
        <v>821653.28249412449</v>
      </c>
      <c r="N1838" s="37">
        <v>35.034286499023438</v>
      </c>
      <c r="O1838" s="37">
        <v>0.51258662085879447</v>
      </c>
    </row>
    <row r="1839" spans="2:15" x14ac:dyDescent="0.2">
      <c r="B1839" s="37">
        <v>60.054286956787109</v>
      </c>
      <c r="C1839" s="37">
        <v>14.405588150024414</v>
      </c>
      <c r="D1839" s="37">
        <v>54080.83203125</v>
      </c>
      <c r="E1839" s="37">
        <v>175.3</v>
      </c>
      <c r="F1839" s="37">
        <v>1088678.8191699961</v>
      </c>
      <c r="G1839" s="37">
        <v>35.054286956787109</v>
      </c>
      <c r="H1839" s="37">
        <v>0.51352774480659391</v>
      </c>
      <c r="I1839" s="37">
        <v>60.054286956787109</v>
      </c>
      <c r="J1839" s="37">
        <v>14.405588150024414</v>
      </c>
      <c r="K1839" s="37">
        <v>54080.83203125</v>
      </c>
      <c r="L1839" s="37">
        <v>175.3</v>
      </c>
      <c r="M1839" s="37">
        <v>821930.3693744468</v>
      </c>
      <c r="N1839" s="37">
        <v>35.054286956787109</v>
      </c>
      <c r="O1839" s="37">
        <v>0.51352774499622278</v>
      </c>
    </row>
    <row r="1840" spans="2:15" x14ac:dyDescent="0.2">
      <c r="B1840" s="37">
        <v>60.074287414550781</v>
      </c>
      <c r="C1840" s="37">
        <v>14.424883842468262</v>
      </c>
      <c r="D1840" s="37">
        <v>54184.30078125</v>
      </c>
      <c r="E1840" s="37">
        <v>175.4</v>
      </c>
      <c r="F1840" s="37">
        <v>1090813.6199201175</v>
      </c>
      <c r="G1840" s="37">
        <v>35.074287414550781</v>
      </c>
      <c r="H1840" s="37">
        <v>0.51453472603620243</v>
      </c>
      <c r="I1840" s="37">
        <v>60.074287414550781</v>
      </c>
      <c r="J1840" s="37">
        <v>14.424883842468262</v>
      </c>
      <c r="K1840" s="37">
        <v>54184.30078125</v>
      </c>
      <c r="L1840" s="37">
        <v>175.4</v>
      </c>
      <c r="M1840" s="37">
        <v>822226.83256966912</v>
      </c>
      <c r="N1840" s="37">
        <v>35.074287414550781</v>
      </c>
      <c r="O1840" s="37">
        <v>0.51453472622619345</v>
      </c>
    </row>
    <row r="1841" spans="2:15" x14ac:dyDescent="0.2">
      <c r="B1841" s="37">
        <v>60.094284057617187</v>
      </c>
      <c r="C1841" s="37">
        <v>14.444146156311035</v>
      </c>
      <c r="D1841" s="37">
        <v>54292.05859375</v>
      </c>
      <c r="E1841" s="37">
        <v>175.5</v>
      </c>
      <c r="F1841" s="37">
        <v>1092928.4228598455</v>
      </c>
      <c r="G1841" s="37">
        <v>35.094284057617188</v>
      </c>
      <c r="H1841" s="37">
        <v>0.51553227446840932</v>
      </c>
      <c r="I1841" s="37">
        <v>60.094284057617187</v>
      </c>
      <c r="J1841" s="37">
        <v>14.444146156311035</v>
      </c>
      <c r="K1841" s="37">
        <v>54292.05859375</v>
      </c>
      <c r="L1841" s="37">
        <v>175.5</v>
      </c>
      <c r="M1841" s="37">
        <v>822520.51980041666</v>
      </c>
      <c r="N1841" s="37">
        <v>35.094284057617188</v>
      </c>
      <c r="O1841" s="37">
        <v>0.51553227465877738</v>
      </c>
    </row>
    <row r="1842" spans="2:15" x14ac:dyDescent="0.2">
      <c r="B1842" s="37">
        <v>60.114284515380859</v>
      </c>
      <c r="C1842" s="37">
        <v>14.463369369506836</v>
      </c>
      <c r="D1842" s="37">
        <v>54404.90625</v>
      </c>
      <c r="E1842" s="37">
        <v>175.60000000000002</v>
      </c>
      <c r="F1842" s="37">
        <v>1095199.007883704</v>
      </c>
      <c r="G1842" s="37">
        <v>35.114284515380859</v>
      </c>
      <c r="H1842" s="37">
        <v>0.51660330536991472</v>
      </c>
      <c r="I1842" s="37">
        <v>60.114284515380859</v>
      </c>
      <c r="J1842" s="37">
        <v>14.463369369506836</v>
      </c>
      <c r="K1842" s="37">
        <v>54404.90625</v>
      </c>
      <c r="L1842" s="37">
        <v>175.60000000000002</v>
      </c>
      <c r="M1842" s="37">
        <v>822835.82454882504</v>
      </c>
      <c r="N1842" s="37">
        <v>35.114284515380859</v>
      </c>
      <c r="O1842" s="37">
        <v>0.51660330556067757</v>
      </c>
    </row>
    <row r="1843" spans="2:15" x14ac:dyDescent="0.2">
      <c r="B1843" s="37">
        <v>60.134284973144531</v>
      </c>
      <c r="C1843" s="37">
        <v>14.482563972473145</v>
      </c>
      <c r="D1843" s="37">
        <v>54521.47265625</v>
      </c>
      <c r="E1843" s="37">
        <v>175.70000000000002</v>
      </c>
      <c r="F1843" s="37">
        <v>1097544.1836475963</v>
      </c>
      <c r="G1843" s="37">
        <v>35.134284973144531</v>
      </c>
      <c r="H1843" s="37">
        <v>0.51770952035319229</v>
      </c>
      <c r="I1843" s="37">
        <v>60.134284973144531</v>
      </c>
      <c r="J1843" s="37">
        <v>14.482563972473145</v>
      </c>
      <c r="K1843" s="37">
        <v>54521.47265625</v>
      </c>
      <c r="L1843" s="37">
        <v>175.70000000000002</v>
      </c>
      <c r="M1843" s="37">
        <v>823161.48097468901</v>
      </c>
      <c r="N1843" s="37">
        <v>35.134284973144531</v>
      </c>
      <c r="O1843" s="37">
        <v>0.51770952054436314</v>
      </c>
    </row>
    <row r="1844" spans="2:15" x14ac:dyDescent="0.2">
      <c r="B1844" s="37">
        <v>60.154285430908203</v>
      </c>
      <c r="C1844" s="37">
        <v>14.501751899719238</v>
      </c>
      <c r="D1844" s="37">
        <v>54638.8203125</v>
      </c>
      <c r="E1844" s="37">
        <v>175.8</v>
      </c>
      <c r="F1844" s="37">
        <v>1099905.3087975241</v>
      </c>
      <c r="G1844" s="37">
        <v>35.154285430908203</v>
      </c>
      <c r="H1844" s="37">
        <v>0.51882325840457721</v>
      </c>
      <c r="I1844" s="37">
        <v>60.154285430908203</v>
      </c>
      <c r="J1844" s="37">
        <v>14.501751899719238</v>
      </c>
      <c r="K1844" s="37">
        <v>54638.8203125</v>
      </c>
      <c r="L1844" s="37">
        <v>175.8</v>
      </c>
      <c r="M1844" s="37">
        <v>823489.35130190779</v>
      </c>
      <c r="N1844" s="37">
        <v>35.154285430908203</v>
      </c>
      <c r="O1844" s="37">
        <v>0.51882325859615863</v>
      </c>
    </row>
    <row r="1845" spans="2:15" x14ac:dyDescent="0.2">
      <c r="B1845" s="37">
        <v>60.174285888671875</v>
      </c>
      <c r="C1845" s="37">
        <v>14.52095890045166</v>
      </c>
      <c r="D1845" s="37">
        <v>54753.73828125</v>
      </c>
      <c r="E1845" s="37">
        <v>175.9</v>
      </c>
      <c r="F1845" s="37">
        <v>1102217.3177510027</v>
      </c>
      <c r="G1845" s="37">
        <v>35.174285888671875</v>
      </c>
      <c r="H1845" s="37">
        <v>0.51991382889396121</v>
      </c>
      <c r="I1845" s="37">
        <v>60.174285888671875</v>
      </c>
      <c r="J1845" s="37">
        <v>14.52095890045166</v>
      </c>
      <c r="K1845" s="37">
        <v>54753.73828125</v>
      </c>
      <c r="L1845" s="37">
        <v>175.9</v>
      </c>
      <c r="M1845" s="37">
        <v>823810.40453125595</v>
      </c>
      <c r="N1845" s="37">
        <v>35.174285888671875</v>
      </c>
      <c r="O1845" s="37">
        <v>0.51991382908594486</v>
      </c>
    </row>
    <row r="1846" spans="2:15" x14ac:dyDescent="0.2">
      <c r="B1846" s="37">
        <v>60.194286346435547</v>
      </c>
      <c r="C1846" s="37">
        <v>14.540200233459473</v>
      </c>
      <c r="D1846" s="37">
        <v>54864.078125</v>
      </c>
      <c r="E1846" s="37">
        <v>176</v>
      </c>
      <c r="F1846" s="37">
        <v>1104384.0738385001</v>
      </c>
      <c r="G1846" s="37">
        <v>35.194286346435547</v>
      </c>
      <c r="H1846" s="37">
        <v>0.52093588373661093</v>
      </c>
      <c r="I1846" s="37">
        <v>60.194286346435547</v>
      </c>
      <c r="J1846" s="37">
        <v>14.540200233459473</v>
      </c>
      <c r="K1846" s="37">
        <v>54864.078125</v>
      </c>
      <c r="L1846" s="37">
        <v>176</v>
      </c>
      <c r="M1846" s="37">
        <v>824111.30086661607</v>
      </c>
      <c r="N1846" s="37">
        <v>35.194286346435547</v>
      </c>
      <c r="O1846" s="37">
        <v>0.52093588392898083</v>
      </c>
    </row>
    <row r="1847" spans="2:15" x14ac:dyDescent="0.2">
      <c r="B1847" s="37">
        <v>60.214286804199219</v>
      </c>
      <c r="C1847" s="37">
        <v>14.559476852416992</v>
      </c>
      <c r="D1847" s="37">
        <v>54969.66015625</v>
      </c>
      <c r="E1847" s="37">
        <v>176.10000000000002</v>
      </c>
      <c r="F1847" s="37">
        <v>1106508.2471039295</v>
      </c>
      <c r="G1847" s="37">
        <v>35.214286804199219</v>
      </c>
      <c r="H1847" s="37">
        <v>0.52193785207100085</v>
      </c>
      <c r="I1847" s="37">
        <v>60.214286804199219</v>
      </c>
      <c r="J1847" s="37">
        <v>14.559476852416992</v>
      </c>
      <c r="K1847" s="37">
        <v>54969.66015625</v>
      </c>
      <c r="L1847" s="37">
        <v>176.10000000000002</v>
      </c>
      <c r="M1847" s="37">
        <v>824406.28884106001</v>
      </c>
      <c r="N1847" s="37">
        <v>35.214286804199219</v>
      </c>
      <c r="O1847" s="37">
        <v>0.52193785226374001</v>
      </c>
    </row>
    <row r="1848" spans="2:15" x14ac:dyDescent="0.2">
      <c r="B1848" s="37">
        <v>60.234287261962891</v>
      </c>
      <c r="C1848" s="37">
        <v>14.578776359558105</v>
      </c>
      <c r="D1848" s="37">
        <v>55072.32421875</v>
      </c>
      <c r="E1848" s="37">
        <v>176.20000000000002</v>
      </c>
      <c r="F1848" s="37">
        <v>1108627.0825282035</v>
      </c>
      <c r="G1848" s="37">
        <v>35.234287261962891</v>
      </c>
      <c r="H1848" s="37">
        <v>0.52293730299610719</v>
      </c>
      <c r="I1848" s="37">
        <v>60.234287261962891</v>
      </c>
      <c r="J1848" s="37">
        <v>14.578776359558105</v>
      </c>
      <c r="K1848" s="37">
        <v>55072.32421875</v>
      </c>
      <c r="L1848" s="37">
        <v>176.20000000000002</v>
      </c>
      <c r="M1848" s="37">
        <v>824700.535191676</v>
      </c>
      <c r="N1848" s="37">
        <v>35.234287261962891</v>
      </c>
      <c r="O1848" s="37">
        <v>0.52293730318920573</v>
      </c>
    </row>
    <row r="1849" spans="2:15" x14ac:dyDescent="0.2">
      <c r="B1849" s="37">
        <v>60.254283905029297</v>
      </c>
      <c r="C1849" s="37">
        <v>14.59807300567627</v>
      </c>
      <c r="D1849" s="37">
        <v>55175.12109375</v>
      </c>
      <c r="E1849" s="37">
        <v>176.3</v>
      </c>
      <c r="F1849" s="37">
        <v>1110695.4490393759</v>
      </c>
      <c r="G1849" s="37">
        <v>35.254283905029297</v>
      </c>
      <c r="H1849" s="37">
        <v>0.52391294742803585</v>
      </c>
      <c r="I1849" s="37">
        <v>60.254283905029297</v>
      </c>
      <c r="J1849" s="37">
        <v>14.59807300567627</v>
      </c>
      <c r="K1849" s="37">
        <v>55175.12109375</v>
      </c>
      <c r="L1849" s="37">
        <v>176.3</v>
      </c>
      <c r="M1849" s="37">
        <v>824987.77864724048</v>
      </c>
      <c r="N1849" s="37">
        <v>35.254283905029297</v>
      </c>
      <c r="O1849" s="37">
        <v>0.52391294762149432</v>
      </c>
    </row>
    <row r="1850" spans="2:15" x14ac:dyDescent="0.2">
      <c r="B1850" s="37">
        <v>60.274284362792969</v>
      </c>
      <c r="C1850" s="37">
        <v>14.61734676361084</v>
      </c>
      <c r="D1850" s="37">
        <v>55280.99609375</v>
      </c>
      <c r="E1850" s="37">
        <v>176.4</v>
      </c>
      <c r="F1850" s="37">
        <v>1112719.1204441206</v>
      </c>
      <c r="G1850" s="37">
        <v>35.274284362792969</v>
      </c>
      <c r="H1850" s="37">
        <v>0.52486750941143301</v>
      </c>
      <c r="I1850" s="37">
        <v>60.274284362792969</v>
      </c>
      <c r="J1850" s="37">
        <v>14.61734676361084</v>
      </c>
      <c r="K1850" s="37">
        <v>55280.99609375</v>
      </c>
      <c r="L1850" s="37">
        <v>176.4</v>
      </c>
      <c r="M1850" s="37">
        <v>825268.81879731687</v>
      </c>
      <c r="N1850" s="37">
        <v>35.274284362792969</v>
      </c>
      <c r="O1850" s="37">
        <v>0.52486750960526185</v>
      </c>
    </row>
    <row r="1851" spans="2:15" x14ac:dyDescent="0.2">
      <c r="B1851" s="37">
        <v>60.294284820556641</v>
      </c>
      <c r="C1851" s="37">
        <v>14.636584281921387</v>
      </c>
      <c r="D1851" s="37">
        <v>55391.55859375</v>
      </c>
      <c r="E1851" s="37">
        <v>176.5</v>
      </c>
      <c r="F1851" s="37">
        <v>1114943.6149575852</v>
      </c>
      <c r="G1851" s="37">
        <v>35.294284820556641</v>
      </c>
      <c r="H1851" s="37">
        <v>0.52591679942566283</v>
      </c>
      <c r="I1851" s="37">
        <v>60.294284820556641</v>
      </c>
      <c r="J1851" s="37">
        <v>14.636584281921387</v>
      </c>
      <c r="K1851" s="37">
        <v>55391.55859375</v>
      </c>
      <c r="L1851" s="37">
        <v>176.5</v>
      </c>
      <c r="M1851" s="37">
        <v>825577.72765430331</v>
      </c>
      <c r="N1851" s="37">
        <v>35.294284820556641</v>
      </c>
      <c r="O1851" s="37">
        <v>0.52591679961987847</v>
      </c>
    </row>
    <row r="1852" spans="2:15" x14ac:dyDescent="0.2">
      <c r="B1852" s="37">
        <v>60.314285278320312</v>
      </c>
      <c r="C1852" s="37">
        <v>14.655788421630859</v>
      </c>
      <c r="D1852" s="37">
        <v>55506.4140625</v>
      </c>
      <c r="E1852" s="37">
        <v>176.60000000000002</v>
      </c>
      <c r="F1852" s="37">
        <v>1117254.3682155139</v>
      </c>
      <c r="G1852" s="37">
        <v>35.314285278320312</v>
      </c>
      <c r="H1852" s="37">
        <v>0.52700677722929123</v>
      </c>
      <c r="I1852" s="37">
        <v>60.314285278320312</v>
      </c>
      <c r="J1852" s="37">
        <v>14.655788421630859</v>
      </c>
      <c r="K1852" s="37">
        <v>55506.4140625</v>
      </c>
      <c r="L1852" s="37">
        <v>176.60000000000002</v>
      </c>
      <c r="M1852" s="37">
        <v>825898.60756375024</v>
      </c>
      <c r="N1852" s="37">
        <v>35.314285278320312</v>
      </c>
      <c r="O1852" s="37">
        <v>0.52700677742390889</v>
      </c>
    </row>
    <row r="1853" spans="2:15" x14ac:dyDescent="0.2">
      <c r="B1853" s="37">
        <v>60.334285736083984</v>
      </c>
      <c r="C1853" s="37">
        <v>14.674978256225586</v>
      </c>
      <c r="D1853" s="37">
        <v>55623.3515625</v>
      </c>
      <c r="E1853" s="37">
        <v>176.70000000000002</v>
      </c>
      <c r="F1853" s="37">
        <v>1119660.4955853091</v>
      </c>
      <c r="G1853" s="37">
        <v>35.334285736083984</v>
      </c>
      <c r="H1853" s="37">
        <v>0.52814174305354633</v>
      </c>
      <c r="I1853" s="37">
        <v>60.334285736083984</v>
      </c>
      <c r="J1853" s="37">
        <v>14.674978256225586</v>
      </c>
      <c r="K1853" s="37">
        <v>55623.3515625</v>
      </c>
      <c r="L1853" s="37">
        <v>176.70000000000002</v>
      </c>
      <c r="M1853" s="37">
        <v>826232.72236695013</v>
      </c>
      <c r="N1853" s="37">
        <v>35.334285736083984</v>
      </c>
      <c r="O1853" s="37">
        <v>0.5281417432485731</v>
      </c>
    </row>
    <row r="1854" spans="2:15" x14ac:dyDescent="0.2">
      <c r="B1854" s="37">
        <v>60.354286193847656</v>
      </c>
      <c r="C1854" s="37">
        <v>14.694174766540527</v>
      </c>
      <c r="D1854" s="37">
        <v>55739.3125</v>
      </c>
      <c r="E1854" s="37">
        <v>176.8</v>
      </c>
      <c r="F1854" s="37">
        <v>1121940.2365356761</v>
      </c>
      <c r="G1854" s="37">
        <v>35.354286193847656</v>
      </c>
      <c r="H1854" s="37">
        <v>0.52921709262352168</v>
      </c>
      <c r="I1854" s="37">
        <v>60.354286193847656</v>
      </c>
      <c r="J1854" s="37">
        <v>14.694174766540527</v>
      </c>
      <c r="K1854" s="37">
        <v>55739.3125</v>
      </c>
      <c r="L1854" s="37">
        <v>176.8</v>
      </c>
      <c r="M1854" s="37">
        <v>826549.29784945166</v>
      </c>
      <c r="N1854" s="37">
        <v>35.354286193847656</v>
      </c>
      <c r="O1854" s="37">
        <v>0.52921709281895435</v>
      </c>
    </row>
    <row r="1855" spans="2:15" x14ac:dyDescent="0.2">
      <c r="B1855" s="37">
        <v>60.374286651611328</v>
      </c>
      <c r="C1855" s="37">
        <v>14.713399887084961</v>
      </c>
      <c r="D1855" s="37">
        <v>55851.6953125</v>
      </c>
      <c r="E1855" s="37">
        <v>176.9</v>
      </c>
      <c r="F1855" s="37">
        <v>1124201.4716252268</v>
      </c>
      <c r="G1855" s="37">
        <v>35.374286651611328</v>
      </c>
      <c r="H1855" s="37">
        <v>0.53028371280116715</v>
      </c>
      <c r="I1855" s="37">
        <v>60.374286651611328</v>
      </c>
      <c r="J1855" s="37">
        <v>14.713399887084961</v>
      </c>
      <c r="K1855" s="37">
        <v>55851.6953125</v>
      </c>
      <c r="L1855" s="37">
        <v>176.9</v>
      </c>
      <c r="M1855" s="37">
        <v>826863.30604276131</v>
      </c>
      <c r="N1855" s="37">
        <v>35.374286651611328</v>
      </c>
      <c r="O1855" s="37">
        <v>0.53028371299699306</v>
      </c>
    </row>
    <row r="1856" spans="2:15" x14ac:dyDescent="0.2">
      <c r="B1856" s="37">
        <v>60.394287109375</v>
      </c>
      <c r="C1856" s="37">
        <v>14.732660293579102</v>
      </c>
      <c r="D1856" s="37">
        <v>55959.44921875</v>
      </c>
      <c r="E1856" s="37">
        <v>177</v>
      </c>
      <c r="F1856" s="37">
        <v>1126369.2263997847</v>
      </c>
      <c r="G1856" s="37">
        <v>35.394287109375</v>
      </c>
      <c r="H1856" s="37">
        <v>0.53130623878604677</v>
      </c>
      <c r="I1856" s="37">
        <v>60.394287109375</v>
      </c>
      <c r="J1856" s="37">
        <v>14.732660293579102</v>
      </c>
      <c r="K1856" s="37">
        <v>55959.44921875</v>
      </c>
      <c r="L1856" s="37">
        <v>177</v>
      </c>
      <c r="M1856" s="37">
        <v>827164.34103722626</v>
      </c>
      <c r="N1856" s="37">
        <v>35.394287109375</v>
      </c>
      <c r="O1856" s="37">
        <v>0.53130623898224971</v>
      </c>
    </row>
    <row r="1857" spans="2:15" x14ac:dyDescent="0.2">
      <c r="B1857" s="37">
        <v>60.414287567138672</v>
      </c>
      <c r="C1857" s="37">
        <v>14.751949310302734</v>
      </c>
      <c r="D1857" s="37">
        <v>56063.48828125</v>
      </c>
      <c r="E1857" s="37">
        <v>177.10000000000002</v>
      </c>
      <c r="F1857" s="37">
        <v>1128515.7220093757</v>
      </c>
      <c r="G1857" s="37">
        <v>35.414287567138672</v>
      </c>
      <c r="H1857" s="37">
        <v>0.53231873676083785</v>
      </c>
      <c r="I1857" s="37">
        <v>60.414287567138672</v>
      </c>
      <c r="J1857" s="37">
        <v>14.751949310302734</v>
      </c>
      <c r="K1857" s="37">
        <v>56063.48828125</v>
      </c>
      <c r="L1857" s="37">
        <v>177.10000000000002</v>
      </c>
      <c r="M1857" s="37">
        <v>827462.42636750452</v>
      </c>
      <c r="N1857" s="37">
        <v>35.414287567138672</v>
      </c>
      <c r="O1857" s="37">
        <v>0.53231873695740506</v>
      </c>
    </row>
    <row r="1858" spans="2:15" x14ac:dyDescent="0.2">
      <c r="B1858" s="37">
        <v>60.434284210205078</v>
      </c>
      <c r="C1858" s="37">
        <v>14.771247863769531</v>
      </c>
      <c r="D1858" s="37">
        <v>56166.296875</v>
      </c>
      <c r="E1858" s="37">
        <v>177.20000000000002</v>
      </c>
      <c r="F1858" s="37">
        <v>1130531.0744803532</v>
      </c>
      <c r="G1858" s="37">
        <v>35.434284210205078</v>
      </c>
      <c r="H1858" s="37">
        <v>0.53326937467353375</v>
      </c>
      <c r="I1858" s="37">
        <v>60.434284210205078</v>
      </c>
      <c r="J1858" s="37">
        <v>14.771247863769531</v>
      </c>
      <c r="K1858" s="37">
        <v>56166.296875</v>
      </c>
      <c r="L1858" s="37">
        <v>177.20000000000002</v>
      </c>
      <c r="M1858" s="37">
        <v>827742.3124577601</v>
      </c>
      <c r="N1858" s="37">
        <v>35.434284210205078</v>
      </c>
      <c r="O1858" s="37">
        <v>0.53326937487046067</v>
      </c>
    </row>
    <row r="1859" spans="2:15" x14ac:dyDescent="0.2">
      <c r="B1859" s="37">
        <v>60.45428466796875</v>
      </c>
      <c r="C1859" s="37">
        <v>14.790533065795898</v>
      </c>
      <c r="D1859" s="37">
        <v>56270.84375</v>
      </c>
      <c r="E1859" s="37">
        <v>177.3</v>
      </c>
      <c r="F1859" s="37">
        <v>1132581.2860354346</v>
      </c>
      <c r="G1859" s="37">
        <v>35.45428466796875</v>
      </c>
      <c r="H1859" s="37">
        <v>0.53423645564142341</v>
      </c>
      <c r="I1859" s="37">
        <v>60.45428466796875</v>
      </c>
      <c r="J1859" s="37">
        <v>14.790533065795898</v>
      </c>
      <c r="K1859" s="37">
        <v>56270.84375</v>
      </c>
      <c r="L1859" s="37">
        <v>177.3</v>
      </c>
      <c r="M1859" s="37">
        <v>828023.58549510967</v>
      </c>
      <c r="N1859" s="37">
        <v>35.45428466796875</v>
      </c>
      <c r="O1859" s="37">
        <v>0.53423645583871604</v>
      </c>
    </row>
    <row r="1860" spans="2:15" x14ac:dyDescent="0.2">
      <c r="B1860" s="37">
        <v>60.474285125732422</v>
      </c>
      <c r="C1860" s="37">
        <v>14.809787750244141</v>
      </c>
      <c r="D1860" s="37">
        <v>56379.3203125</v>
      </c>
      <c r="E1860" s="37">
        <v>177.4</v>
      </c>
      <c r="F1860" s="37">
        <v>1134870.3117723474</v>
      </c>
      <c r="G1860" s="37">
        <v>35.474285125732422</v>
      </c>
      <c r="H1860" s="37">
        <v>0.53531618465305975</v>
      </c>
      <c r="I1860" s="37">
        <v>60.474285125732422</v>
      </c>
      <c r="J1860" s="37">
        <v>14.809787750244141</v>
      </c>
      <c r="K1860" s="37">
        <v>56379.3203125</v>
      </c>
      <c r="L1860" s="37">
        <v>177.4</v>
      </c>
      <c r="M1860" s="37">
        <v>828299.38324198243</v>
      </c>
      <c r="N1860" s="37">
        <v>35.474285125732422</v>
      </c>
      <c r="O1860" s="37">
        <v>0.53531618485073218</v>
      </c>
    </row>
    <row r="1861" spans="2:15" x14ac:dyDescent="0.2">
      <c r="B1861" s="37">
        <v>60.494285583496094</v>
      </c>
      <c r="C1861" s="37">
        <v>14.829010009765625</v>
      </c>
      <c r="D1861" s="37">
        <v>56492.2265625</v>
      </c>
      <c r="E1861" s="37">
        <v>177.5</v>
      </c>
      <c r="F1861" s="37">
        <v>1137035.3479874453</v>
      </c>
      <c r="G1861" s="37">
        <v>35.494285583496094</v>
      </c>
      <c r="H1861" s="37">
        <v>0.53633742826051767</v>
      </c>
      <c r="I1861" s="37">
        <v>60.494285583496094</v>
      </c>
      <c r="J1861" s="37">
        <v>14.829010009765625</v>
      </c>
      <c r="K1861" s="37">
        <v>56492.2265625</v>
      </c>
      <c r="L1861" s="37">
        <v>177.5</v>
      </c>
      <c r="M1861" s="37">
        <v>828560.25204922748</v>
      </c>
      <c r="N1861" s="37">
        <v>35.494285583496094</v>
      </c>
      <c r="O1861" s="37">
        <v>0.53633742845858501</v>
      </c>
    </row>
    <row r="1862" spans="2:15" x14ac:dyDescent="0.2">
      <c r="B1862" s="37">
        <v>60.514286041259766</v>
      </c>
      <c r="C1862" s="37">
        <v>14.848208427429199</v>
      </c>
      <c r="D1862" s="37">
        <v>56608.1796875</v>
      </c>
      <c r="E1862" s="37">
        <v>177.60000000000002</v>
      </c>
      <c r="F1862" s="37">
        <v>1139368.30223676</v>
      </c>
      <c r="G1862" s="37">
        <v>35.514286041259766</v>
      </c>
      <c r="H1862" s="37">
        <v>0.53743787808672705</v>
      </c>
      <c r="I1862" s="37">
        <v>60.514286041259766</v>
      </c>
      <c r="J1862" s="37">
        <v>14.848208427429199</v>
      </c>
      <c r="K1862" s="37">
        <v>56608.1796875</v>
      </c>
      <c r="L1862" s="37">
        <v>177.60000000000002</v>
      </c>
      <c r="M1862" s="37">
        <v>828841.33842022112</v>
      </c>
      <c r="N1862" s="37">
        <v>35.514286041259766</v>
      </c>
      <c r="O1862" s="37">
        <v>0.53743787828520018</v>
      </c>
    </row>
    <row r="1863" spans="2:15" x14ac:dyDescent="0.2">
      <c r="B1863" s="37">
        <v>60.534286499023438</v>
      </c>
      <c r="C1863" s="37">
        <v>14.867403984069824</v>
      </c>
      <c r="D1863" s="37">
        <v>56724.53125</v>
      </c>
      <c r="E1863" s="37">
        <v>177.70000000000002</v>
      </c>
      <c r="F1863" s="37">
        <v>1141762.6351526259</v>
      </c>
      <c r="G1863" s="37">
        <v>35.534286499023438</v>
      </c>
      <c r="H1863" s="37">
        <v>0.53856728072375848</v>
      </c>
      <c r="I1863" s="37">
        <v>60.534286499023438</v>
      </c>
      <c r="J1863" s="37">
        <v>14.867403984069824</v>
      </c>
      <c r="K1863" s="37">
        <v>56724.53125</v>
      </c>
      <c r="L1863" s="37">
        <v>177.70000000000002</v>
      </c>
      <c r="M1863" s="37">
        <v>829129.81292723445</v>
      </c>
      <c r="N1863" s="37">
        <v>35.534286499023438</v>
      </c>
      <c r="O1863" s="37">
        <v>0.53856728092263906</v>
      </c>
    </row>
    <row r="1864" spans="2:15" x14ac:dyDescent="0.2">
      <c r="B1864" s="37">
        <v>60.554286956787109</v>
      </c>
      <c r="C1864" s="37">
        <v>14.886617660522461</v>
      </c>
      <c r="D1864" s="37">
        <v>56838.49609375</v>
      </c>
      <c r="E1864" s="37">
        <v>177.8</v>
      </c>
      <c r="F1864" s="37">
        <v>1144002.2221065925</v>
      </c>
      <c r="G1864" s="37">
        <v>35.554286956787109</v>
      </c>
      <c r="H1864" s="37">
        <v>0.53962368934695926</v>
      </c>
      <c r="I1864" s="37">
        <v>60.554286956787109</v>
      </c>
      <c r="J1864" s="37">
        <v>14.886617660522461</v>
      </c>
      <c r="K1864" s="37">
        <v>56838.49609375</v>
      </c>
      <c r="L1864" s="37">
        <v>177.8</v>
      </c>
      <c r="M1864" s="37">
        <v>829399.65844803455</v>
      </c>
      <c r="N1864" s="37">
        <v>35.554286956787109</v>
      </c>
      <c r="O1864" s="37">
        <v>0.53962368954623852</v>
      </c>
    </row>
    <row r="1865" spans="2:15" x14ac:dyDescent="0.2">
      <c r="B1865" s="37">
        <v>60.574287414550781</v>
      </c>
      <c r="C1865" s="37">
        <v>14.905862808227539</v>
      </c>
      <c r="D1865" s="37">
        <v>56948.33984375</v>
      </c>
      <c r="E1865" s="37">
        <v>177.9</v>
      </c>
      <c r="F1865" s="37">
        <v>1146265.502367591</v>
      </c>
      <c r="G1865" s="37">
        <v>35.574287414550781</v>
      </c>
      <c r="H1865" s="37">
        <v>0.54069127447660781</v>
      </c>
      <c r="I1865" s="37">
        <v>60.574287414550781</v>
      </c>
      <c r="J1865" s="37">
        <v>14.905862808227539</v>
      </c>
      <c r="K1865" s="37">
        <v>56948.33984375</v>
      </c>
      <c r="L1865" s="37">
        <v>177.9</v>
      </c>
      <c r="M1865" s="37">
        <v>829672.35584444809</v>
      </c>
      <c r="N1865" s="37">
        <v>35.574287414550781</v>
      </c>
      <c r="O1865" s="37">
        <v>0.54069127467627109</v>
      </c>
    </row>
    <row r="1866" spans="2:15" x14ac:dyDescent="0.2">
      <c r="B1866" s="37">
        <v>60.594284057617187</v>
      </c>
      <c r="C1866" s="37">
        <v>14.925139427185059</v>
      </c>
      <c r="D1866" s="37">
        <v>57054.09765625</v>
      </c>
      <c r="E1866" s="37">
        <v>178</v>
      </c>
      <c r="F1866" s="37">
        <v>1148340.0817261052</v>
      </c>
      <c r="G1866" s="37">
        <v>35.594284057617187</v>
      </c>
      <c r="H1866" s="37">
        <v>0.54166984983555777</v>
      </c>
      <c r="I1866" s="37">
        <v>60.594284057617187</v>
      </c>
      <c r="J1866" s="37">
        <v>14.925139427185059</v>
      </c>
      <c r="K1866" s="37">
        <v>57054.09765625</v>
      </c>
      <c r="L1866" s="37">
        <v>178</v>
      </c>
      <c r="M1866" s="37">
        <v>829922.33441134403</v>
      </c>
      <c r="N1866" s="37">
        <v>35.594284057617187</v>
      </c>
      <c r="O1866" s="37">
        <v>0.54166985003559143</v>
      </c>
    </row>
    <row r="1867" spans="2:15" x14ac:dyDescent="0.2">
      <c r="B1867" s="37">
        <v>60.614284515380859</v>
      </c>
      <c r="C1867" s="37">
        <v>14.944432258605957</v>
      </c>
      <c r="D1867" s="37">
        <v>57157.53125</v>
      </c>
      <c r="E1867" s="37">
        <v>178.10000000000002</v>
      </c>
      <c r="F1867" s="37">
        <v>1150421.0287284018</v>
      </c>
      <c r="G1867" s="37">
        <v>35.614284515380859</v>
      </c>
      <c r="H1867" s="37">
        <v>0.54265142861036897</v>
      </c>
      <c r="I1867" s="37">
        <v>60.614284515380859</v>
      </c>
      <c r="J1867" s="37">
        <v>14.944432258605957</v>
      </c>
      <c r="K1867" s="37">
        <v>57157.53125</v>
      </c>
      <c r="L1867" s="37">
        <v>178.10000000000002</v>
      </c>
      <c r="M1867" s="37">
        <v>830173.08034769562</v>
      </c>
      <c r="N1867" s="37">
        <v>35.614284515380859</v>
      </c>
      <c r="O1867" s="37">
        <v>0.54265142881076456</v>
      </c>
    </row>
    <row r="1868" spans="2:15" x14ac:dyDescent="0.2">
      <c r="B1868" s="37">
        <v>60.634284973144531</v>
      </c>
      <c r="C1868" s="37">
        <v>14.963722229003906</v>
      </c>
      <c r="D1868" s="37">
        <v>57261.36328125</v>
      </c>
      <c r="E1868" s="37">
        <v>178.20000000000002</v>
      </c>
      <c r="F1868" s="37">
        <v>1152563.4692154573</v>
      </c>
      <c r="G1868" s="37">
        <v>35.634284973144531</v>
      </c>
      <c r="H1868" s="37">
        <v>0.5436620137009972</v>
      </c>
      <c r="I1868" s="37">
        <v>60.634284973144531</v>
      </c>
      <c r="J1868" s="37">
        <v>14.963722229003906</v>
      </c>
      <c r="K1868" s="37">
        <v>57261.36328125</v>
      </c>
      <c r="L1868" s="37">
        <v>178.20000000000002</v>
      </c>
      <c r="M1868" s="37">
        <v>830431.22997278953</v>
      </c>
      <c r="N1868" s="37">
        <v>35.634284973144531</v>
      </c>
      <c r="O1868" s="37">
        <v>0.54366201390175628</v>
      </c>
    </row>
    <row r="1869" spans="2:15" x14ac:dyDescent="0.2">
      <c r="B1869" s="37">
        <v>60.654285430908203</v>
      </c>
      <c r="C1869" s="37">
        <v>14.982988357543945</v>
      </c>
      <c r="D1869" s="37">
        <v>57368.11328125</v>
      </c>
      <c r="E1869" s="37">
        <v>178.3</v>
      </c>
      <c r="F1869" s="37">
        <v>1154604.7691792778</v>
      </c>
      <c r="G1869" s="37">
        <v>35.654285430908203</v>
      </c>
      <c r="H1869" s="37">
        <v>0.54462489111374779</v>
      </c>
      <c r="I1869" s="37">
        <v>60.654285430908203</v>
      </c>
      <c r="J1869" s="37">
        <v>14.982988357543945</v>
      </c>
      <c r="K1869" s="37">
        <v>57368.11328125</v>
      </c>
      <c r="L1869" s="37">
        <v>178.3</v>
      </c>
      <c r="M1869" s="37">
        <v>830677.20200891979</v>
      </c>
      <c r="N1869" s="37">
        <v>35.654285430908203</v>
      </c>
      <c r="O1869" s="37">
        <v>0.54462489131488034</v>
      </c>
    </row>
    <row r="1870" spans="2:15" x14ac:dyDescent="0.2">
      <c r="B1870" s="37">
        <v>60.674285888671875</v>
      </c>
      <c r="C1870" s="37">
        <v>15.002223014831543</v>
      </c>
      <c r="D1870" s="37">
        <v>57479.03125</v>
      </c>
      <c r="E1870" s="37">
        <v>178.4</v>
      </c>
      <c r="F1870" s="37">
        <v>1156836.3009248988</v>
      </c>
      <c r="G1870" s="37">
        <v>35.674285888671875</v>
      </c>
      <c r="H1870" s="37">
        <v>0.54567750035657869</v>
      </c>
      <c r="I1870" s="37">
        <v>60.674285888671875</v>
      </c>
      <c r="J1870" s="37">
        <v>15.002223014831543</v>
      </c>
      <c r="K1870" s="37">
        <v>57479.03125</v>
      </c>
      <c r="L1870" s="37">
        <v>178.4</v>
      </c>
      <c r="M1870" s="37">
        <v>830946.07731661457</v>
      </c>
      <c r="N1870" s="37">
        <v>35.674285888671875</v>
      </c>
      <c r="O1870" s="37">
        <v>0.54567750055809927</v>
      </c>
    </row>
    <row r="1871" spans="2:15" x14ac:dyDescent="0.2">
      <c r="B1871" s="37">
        <v>60.694286346435547</v>
      </c>
      <c r="C1871" s="37">
        <v>15.021429061889648</v>
      </c>
      <c r="D1871" s="37">
        <v>57593.5859375</v>
      </c>
      <c r="E1871" s="37">
        <v>178.5</v>
      </c>
      <c r="F1871" s="37">
        <v>1159194.4779715575</v>
      </c>
      <c r="G1871" s="37">
        <v>35.694286346435547</v>
      </c>
      <c r="H1871" s="37">
        <v>0.54678984795815466</v>
      </c>
      <c r="I1871" s="37">
        <v>60.694286346435547</v>
      </c>
      <c r="J1871" s="37">
        <v>15.021429061889648</v>
      </c>
      <c r="K1871" s="37">
        <v>57593.5859375</v>
      </c>
      <c r="L1871" s="37">
        <v>178.5</v>
      </c>
      <c r="M1871" s="37">
        <v>831230.199933019</v>
      </c>
      <c r="N1871" s="37">
        <v>35.694286346435547</v>
      </c>
      <c r="O1871" s="37">
        <v>0.54678984816007647</v>
      </c>
    </row>
    <row r="1872" spans="2:15" x14ac:dyDescent="0.2">
      <c r="B1872" s="37">
        <v>60.714286804199219</v>
      </c>
      <c r="C1872" s="37">
        <v>15.040622711181641</v>
      </c>
      <c r="D1872" s="37">
        <v>57709.7109375</v>
      </c>
      <c r="E1872" s="37">
        <v>178.60000000000002</v>
      </c>
      <c r="F1872" s="37">
        <v>1161530.7730582175</v>
      </c>
      <c r="G1872" s="37">
        <v>35.714286804199219</v>
      </c>
      <c r="H1872" s="37">
        <v>0.54789187404945838</v>
      </c>
      <c r="I1872" s="37">
        <v>60.714286804199219</v>
      </c>
      <c r="J1872" s="37">
        <v>15.040622711181641</v>
      </c>
      <c r="K1872" s="37">
        <v>57709.7109375</v>
      </c>
      <c r="L1872" s="37">
        <v>178.60000000000002</v>
      </c>
      <c r="M1872" s="37">
        <v>831511.68742415414</v>
      </c>
      <c r="N1872" s="37">
        <v>35.714286804199219</v>
      </c>
      <c r="O1872" s="37">
        <v>0.54789187425178654</v>
      </c>
    </row>
    <row r="1873" spans="2:15" x14ac:dyDescent="0.2">
      <c r="B1873" s="37">
        <v>60.734287261962891</v>
      </c>
      <c r="C1873" s="37">
        <v>15.05982494354248</v>
      </c>
      <c r="D1873" s="37">
        <v>57824.76171875</v>
      </c>
      <c r="E1873" s="37">
        <v>178.70000000000002</v>
      </c>
      <c r="F1873" s="37">
        <v>1163845.6883246538</v>
      </c>
      <c r="G1873" s="37">
        <v>35.734287261962891</v>
      </c>
      <c r="H1873" s="37">
        <v>0.54898381510610883</v>
      </c>
      <c r="I1873" s="37">
        <v>60.734287261962891</v>
      </c>
      <c r="J1873" s="37">
        <v>15.05982494354248</v>
      </c>
      <c r="K1873" s="37">
        <v>57824.76171875</v>
      </c>
      <c r="L1873" s="37">
        <v>178.70000000000002</v>
      </c>
      <c r="M1873" s="37">
        <v>831790.60153814033</v>
      </c>
      <c r="N1873" s="37">
        <v>35.734287261962891</v>
      </c>
      <c r="O1873" s="37">
        <v>0.54898381530883944</v>
      </c>
    </row>
    <row r="1874" spans="2:15" x14ac:dyDescent="0.2">
      <c r="B1874" s="37">
        <v>60.754283905029297</v>
      </c>
      <c r="C1874" s="37">
        <v>15.079051971435547</v>
      </c>
      <c r="D1874" s="37">
        <v>57936.5078125</v>
      </c>
      <c r="E1874" s="37">
        <v>178.8</v>
      </c>
      <c r="F1874" s="37">
        <v>1166093.9970551541</v>
      </c>
      <c r="G1874" s="37">
        <v>35.754283905029297</v>
      </c>
      <c r="H1874" s="37">
        <v>0.55004433819901855</v>
      </c>
      <c r="I1874" s="37">
        <v>60.754283905029297</v>
      </c>
      <c r="J1874" s="37">
        <v>15.079051971435547</v>
      </c>
      <c r="K1874" s="37">
        <v>57936.5078125</v>
      </c>
      <c r="L1874" s="37">
        <v>178.8</v>
      </c>
      <c r="M1874" s="37">
        <v>832061.49617773877</v>
      </c>
      <c r="N1874" s="37">
        <v>35.754283905029297</v>
      </c>
      <c r="O1874" s="37">
        <v>0.55004433840214018</v>
      </c>
    </row>
    <row r="1875" spans="2:15" x14ac:dyDescent="0.2">
      <c r="B1875" s="37">
        <v>60.774284362792969</v>
      </c>
      <c r="C1875" s="37">
        <v>15.098310470581055</v>
      </c>
      <c r="D1875" s="37">
        <v>58044.15625</v>
      </c>
      <c r="E1875" s="37">
        <v>178.9</v>
      </c>
      <c r="F1875" s="37">
        <v>1168206.5052368513</v>
      </c>
      <c r="G1875" s="37">
        <v>35.774284362792969</v>
      </c>
      <c r="H1875" s="37">
        <v>0.5510408043486672</v>
      </c>
      <c r="I1875" s="37">
        <v>60.774284362792969</v>
      </c>
      <c r="J1875" s="37">
        <v>15.098310470581055</v>
      </c>
      <c r="K1875" s="37">
        <v>58044.15625</v>
      </c>
      <c r="L1875" s="37">
        <v>178.9</v>
      </c>
      <c r="M1875" s="37">
        <v>832316.04148203612</v>
      </c>
      <c r="N1875" s="37">
        <v>35.774284362792969</v>
      </c>
      <c r="O1875" s="37">
        <v>0.55104080455216586</v>
      </c>
    </row>
    <row r="1876" spans="2:15" x14ac:dyDescent="0.2">
      <c r="B1876" s="37">
        <v>60.794284820556641</v>
      </c>
      <c r="C1876" s="37">
        <v>15.117592811584473</v>
      </c>
      <c r="D1876" s="37">
        <v>58148.69921875</v>
      </c>
      <c r="E1876" s="37">
        <v>179</v>
      </c>
      <c r="F1876" s="37">
        <v>1170309.8894874619</v>
      </c>
      <c r="G1876" s="37">
        <v>35.794284820556641</v>
      </c>
      <c r="H1876" s="37">
        <v>0.55203296666107504</v>
      </c>
      <c r="I1876" s="37">
        <v>60.794284820556641</v>
      </c>
      <c r="J1876" s="37">
        <v>15.117592811584473</v>
      </c>
      <c r="K1876" s="37">
        <v>58148.69921875</v>
      </c>
      <c r="L1876" s="37">
        <v>179</v>
      </c>
      <c r="M1876" s="37">
        <v>832569.48884937377</v>
      </c>
      <c r="N1876" s="37">
        <v>35.794284820556641</v>
      </c>
      <c r="O1876" s="37">
        <v>0.55203296686493941</v>
      </c>
    </row>
    <row r="1877" spans="2:15" x14ac:dyDescent="0.2">
      <c r="B1877" s="37">
        <v>60.814285278320313</v>
      </c>
      <c r="C1877" s="37">
        <v>15.136879920959473</v>
      </c>
      <c r="D1877" s="37">
        <v>58252.41796875</v>
      </c>
      <c r="E1877" s="37">
        <v>179.10000000000002</v>
      </c>
      <c r="F1877" s="37">
        <v>1172396.690372302</v>
      </c>
      <c r="G1877" s="37">
        <v>35.814285278320313</v>
      </c>
      <c r="H1877" s="37">
        <v>0.5530173067710803</v>
      </c>
      <c r="I1877" s="37">
        <v>60.814285278320313</v>
      </c>
      <c r="J1877" s="37">
        <v>15.136879920959473</v>
      </c>
      <c r="K1877" s="37">
        <v>58252.41796875</v>
      </c>
      <c r="L1877" s="37">
        <v>179.10000000000002</v>
      </c>
      <c r="M1877" s="37">
        <v>832820.93932134018</v>
      </c>
      <c r="N1877" s="37">
        <v>35.814285278320313</v>
      </c>
      <c r="O1877" s="37">
        <v>0.55301730697530738</v>
      </c>
    </row>
    <row r="1878" spans="2:15" x14ac:dyDescent="0.2">
      <c r="B1878" s="37">
        <v>60.834285736083984</v>
      </c>
      <c r="C1878" s="37">
        <v>15.156153678894043</v>
      </c>
      <c r="D1878" s="37">
        <v>58357.9140625</v>
      </c>
      <c r="E1878" s="37">
        <v>179.20000000000002</v>
      </c>
      <c r="F1878" s="37">
        <v>1174519.3679229408</v>
      </c>
      <c r="G1878" s="37">
        <v>35.834285736083984</v>
      </c>
      <c r="H1878" s="37">
        <v>0.55401856969684971</v>
      </c>
      <c r="I1878" s="37">
        <v>60.834285736083984</v>
      </c>
      <c r="J1878" s="37">
        <v>15.156153678894043</v>
      </c>
      <c r="K1878" s="37">
        <v>58357.9140625</v>
      </c>
      <c r="L1878" s="37">
        <v>179.20000000000002</v>
      </c>
      <c r="M1878" s="37">
        <v>833076.70942971611</v>
      </c>
      <c r="N1878" s="37">
        <v>35.834285736083984</v>
      </c>
      <c r="O1878" s="37">
        <v>0.55401856990144616</v>
      </c>
    </row>
    <row r="1879" spans="2:15" x14ac:dyDescent="0.2">
      <c r="B1879" s="37">
        <v>60.854286193847656</v>
      </c>
      <c r="C1879" s="37">
        <v>15.175399780273438</v>
      </c>
      <c r="D1879" s="37">
        <v>58466.98046875</v>
      </c>
      <c r="E1879" s="37">
        <v>179.3</v>
      </c>
      <c r="F1879" s="37">
        <v>1176713.6459294131</v>
      </c>
      <c r="G1879" s="37">
        <v>35.854286193847656</v>
      </c>
      <c r="H1879" s="37">
        <v>0.55505360656220137</v>
      </c>
      <c r="I1879" s="37">
        <v>60.854286193847656</v>
      </c>
      <c r="J1879" s="37">
        <v>15.175399780273438</v>
      </c>
      <c r="K1879" s="37">
        <v>58466.98046875</v>
      </c>
      <c r="L1879" s="37">
        <v>179.3</v>
      </c>
      <c r="M1879" s="37">
        <v>833341.09927552904</v>
      </c>
      <c r="N1879" s="37">
        <v>35.854286193847656</v>
      </c>
      <c r="O1879" s="37">
        <v>0.55505360676717941</v>
      </c>
    </row>
    <row r="1880" spans="2:15" x14ac:dyDescent="0.2">
      <c r="B1880" s="37">
        <v>60.874286651611328</v>
      </c>
      <c r="C1880" s="37">
        <v>15.19461727142334</v>
      </c>
      <c r="D1880" s="37">
        <v>58579.8828125</v>
      </c>
      <c r="E1880" s="37">
        <v>179.4</v>
      </c>
      <c r="F1880" s="37">
        <v>1178985.3356643</v>
      </c>
      <c r="G1880" s="37">
        <v>35.874286651611328</v>
      </c>
      <c r="H1880" s="37">
        <v>0.55612515832399423</v>
      </c>
      <c r="I1880" s="37">
        <v>60.874286651611328</v>
      </c>
      <c r="J1880" s="37">
        <v>15.19461727142334</v>
      </c>
      <c r="K1880" s="37">
        <v>58579.8828125</v>
      </c>
      <c r="L1880" s="37">
        <v>179.4</v>
      </c>
      <c r="M1880" s="37">
        <v>833614.80906664988</v>
      </c>
      <c r="N1880" s="37">
        <v>35.874286651611328</v>
      </c>
      <c r="O1880" s="37">
        <v>0.55612515852936717</v>
      </c>
    </row>
    <row r="1881" spans="2:15" x14ac:dyDescent="0.2">
      <c r="B1881" s="37">
        <v>60.894287109375</v>
      </c>
      <c r="C1881" s="37">
        <v>15.21381664276123</v>
      </c>
      <c r="D1881" s="37">
        <v>58695.26171875</v>
      </c>
      <c r="E1881" s="37">
        <v>179.5</v>
      </c>
      <c r="F1881" s="37">
        <v>1181359.8567499649</v>
      </c>
      <c r="G1881" s="37">
        <v>35.894287109375</v>
      </c>
      <c r="H1881" s="37">
        <v>0.55724521541408412</v>
      </c>
      <c r="I1881" s="37">
        <v>60.894287109375</v>
      </c>
      <c r="J1881" s="37">
        <v>15.21381664276123</v>
      </c>
      <c r="K1881" s="37">
        <v>58695.26171875</v>
      </c>
      <c r="L1881" s="37">
        <v>179.5</v>
      </c>
      <c r="M1881" s="37">
        <v>833900.89925721823</v>
      </c>
      <c r="N1881" s="37">
        <v>35.894287109375</v>
      </c>
      <c r="O1881" s="37">
        <v>0.55724521561986107</v>
      </c>
    </row>
    <row r="1882" spans="2:15" x14ac:dyDescent="0.2">
      <c r="B1882" s="37">
        <v>60.914287567138672</v>
      </c>
      <c r="C1882" s="37">
        <v>15.233015060424805</v>
      </c>
      <c r="D1882" s="37">
        <v>58810.7265625</v>
      </c>
      <c r="E1882" s="37">
        <v>179.60000000000002</v>
      </c>
      <c r="F1882" s="37">
        <v>1183629.7501800044</v>
      </c>
      <c r="G1882" s="37">
        <v>35.914287567138672</v>
      </c>
      <c r="H1882" s="37">
        <v>0.5583159198186064</v>
      </c>
      <c r="I1882" s="37">
        <v>60.914287567138672</v>
      </c>
      <c r="J1882" s="37">
        <v>15.233015060424805</v>
      </c>
      <c r="K1882" s="37">
        <v>58810.7265625</v>
      </c>
      <c r="L1882" s="37">
        <v>179.60000000000002</v>
      </c>
      <c r="M1882" s="37">
        <v>834174.39265821921</v>
      </c>
      <c r="N1882" s="37">
        <v>35.914287567138672</v>
      </c>
      <c r="O1882" s="37">
        <v>0.55831592002478736</v>
      </c>
    </row>
    <row r="1883" spans="2:15" x14ac:dyDescent="0.2">
      <c r="B1883" s="37">
        <v>60.934284210205078</v>
      </c>
      <c r="C1883" s="37">
        <v>15.252230644226074</v>
      </c>
      <c r="D1883" s="37">
        <v>58923.890625</v>
      </c>
      <c r="E1883" s="37">
        <v>179.70000000000002</v>
      </c>
      <c r="F1883" s="37">
        <v>1185853.3532287187</v>
      </c>
      <c r="G1883" s="37">
        <v>35.934284210205078</v>
      </c>
      <c r="H1883" s="37">
        <v>0.55936478925881628</v>
      </c>
      <c r="I1883" s="37">
        <v>60.934284210205078</v>
      </c>
      <c r="J1883" s="37">
        <v>15.252230644226074</v>
      </c>
      <c r="K1883" s="37">
        <v>58923.890625</v>
      </c>
      <c r="L1883" s="37">
        <v>179.70000000000002</v>
      </c>
      <c r="M1883" s="37">
        <v>834442.31273941637</v>
      </c>
      <c r="N1883" s="37">
        <v>35.934284210205078</v>
      </c>
      <c r="O1883" s="37">
        <v>0.55936478946539325</v>
      </c>
    </row>
    <row r="1884" spans="2:15" x14ac:dyDescent="0.2">
      <c r="B1884" s="37">
        <v>60.95428466796875</v>
      </c>
      <c r="C1884" s="37">
        <v>15.271475791931152</v>
      </c>
      <c r="D1884" s="37">
        <v>59033.3671875</v>
      </c>
      <c r="E1884" s="37">
        <v>179.8</v>
      </c>
      <c r="F1884" s="37">
        <v>1188109.1189709911</v>
      </c>
      <c r="G1884" s="37">
        <v>35.95428466796875</v>
      </c>
      <c r="H1884" s="37">
        <v>0.5604288296950648</v>
      </c>
      <c r="I1884" s="37">
        <v>60.95428466796875</v>
      </c>
      <c r="J1884" s="37">
        <v>15.271475791931152</v>
      </c>
      <c r="K1884" s="37">
        <v>59033.3671875</v>
      </c>
      <c r="L1884" s="37">
        <v>179.8</v>
      </c>
      <c r="M1884" s="37">
        <v>834714.10569594929</v>
      </c>
      <c r="N1884" s="37">
        <v>35.95428466796875</v>
      </c>
      <c r="O1884" s="37">
        <v>0.56042882990202481</v>
      </c>
    </row>
    <row r="1885" spans="2:15" x14ac:dyDescent="0.2">
      <c r="B1885" s="37">
        <v>60.974285125732422</v>
      </c>
      <c r="C1885" s="37">
        <v>15.290746688842773</v>
      </c>
      <c r="D1885" s="37">
        <v>59139.35546875</v>
      </c>
      <c r="E1885" s="37">
        <v>179.9</v>
      </c>
      <c r="F1885" s="37">
        <v>1190241.6997719617</v>
      </c>
      <c r="G1885" s="37">
        <v>35.974285125732422</v>
      </c>
      <c r="H1885" s="37">
        <v>0.56143476382659852</v>
      </c>
      <c r="I1885" s="37">
        <v>60.974285125732422</v>
      </c>
      <c r="J1885" s="37">
        <v>15.290746688842773</v>
      </c>
      <c r="K1885" s="37">
        <v>59139.35546875</v>
      </c>
      <c r="L1885" s="37">
        <v>179.9</v>
      </c>
      <c r="M1885" s="37">
        <v>834971.06846732867</v>
      </c>
      <c r="N1885" s="37">
        <v>35.974285125732422</v>
      </c>
      <c r="O1885" s="37">
        <v>0.56143476403392945</v>
      </c>
    </row>
    <row r="1886" spans="2:15" x14ac:dyDescent="0.2">
      <c r="B1886" s="37">
        <v>60.994285583496094</v>
      </c>
      <c r="C1886" s="37">
        <v>15.310031890869141</v>
      </c>
      <c r="D1886" s="37">
        <v>59243.5234375</v>
      </c>
      <c r="E1886" s="37">
        <v>180</v>
      </c>
      <c r="F1886" s="37">
        <v>1192337.538628635</v>
      </c>
      <c r="G1886" s="37">
        <v>35.994285583496094</v>
      </c>
      <c r="H1886" s="37">
        <v>0.56242336720061537</v>
      </c>
      <c r="I1886" s="37">
        <v>60.994285583496094</v>
      </c>
      <c r="J1886" s="37">
        <v>15.310031890869141</v>
      </c>
      <c r="K1886" s="37">
        <v>59243.5234375</v>
      </c>
      <c r="L1886" s="37">
        <v>180</v>
      </c>
      <c r="M1886" s="37">
        <v>835223.60683385748</v>
      </c>
      <c r="N1886" s="37">
        <v>35.994285583496094</v>
      </c>
      <c r="O1886" s="37">
        <v>0.56242336740831078</v>
      </c>
    </row>
    <row r="1887" spans="2:15" x14ac:dyDescent="0.2">
      <c r="B1887" s="37">
        <v>61.014286041259766</v>
      </c>
      <c r="C1887" s="37">
        <v>15.329311370849609</v>
      </c>
      <c r="D1887" s="37">
        <v>59348.28515625</v>
      </c>
      <c r="E1887" s="37">
        <v>180.10000000000002</v>
      </c>
      <c r="F1887" s="37">
        <v>1194392.0908865544</v>
      </c>
      <c r="G1887" s="37">
        <v>36.014286041259766</v>
      </c>
      <c r="H1887" s="37">
        <v>0.56339249556368332</v>
      </c>
      <c r="I1887" s="37">
        <v>61.014286041259766</v>
      </c>
      <c r="J1887" s="37">
        <v>15.329311370849609</v>
      </c>
      <c r="K1887" s="37">
        <v>59348.28515625</v>
      </c>
      <c r="L1887" s="37">
        <v>180.10000000000002</v>
      </c>
      <c r="M1887" s="37">
        <v>835471.17492299445</v>
      </c>
      <c r="N1887" s="37">
        <v>36.014286041259766</v>
      </c>
      <c r="O1887" s="37">
        <v>0.56339249577174533</v>
      </c>
    </row>
    <row r="1888" spans="2:15" x14ac:dyDescent="0.2">
      <c r="B1888" s="37">
        <v>61.034286499023438</v>
      </c>
      <c r="C1888" s="37">
        <v>15.348569869995117</v>
      </c>
      <c r="D1888" s="37">
        <v>59455.77734375</v>
      </c>
      <c r="E1888" s="37">
        <v>180.20000000000002</v>
      </c>
      <c r="F1888" s="37">
        <v>1196607.928538953</v>
      </c>
      <c r="G1888" s="37">
        <v>36.034286499023438</v>
      </c>
      <c r="H1888" s="37">
        <v>0.56443770213291644</v>
      </c>
      <c r="I1888" s="37">
        <v>61.034286499023438</v>
      </c>
      <c r="J1888" s="37">
        <v>15.348569869995117</v>
      </c>
      <c r="K1888" s="37">
        <v>59455.77734375</v>
      </c>
      <c r="L1888" s="37">
        <v>180.20000000000002</v>
      </c>
      <c r="M1888" s="37">
        <v>835738.16046015616</v>
      </c>
      <c r="N1888" s="37">
        <v>36.034286499023438</v>
      </c>
      <c r="O1888" s="37">
        <v>0.56443770234135471</v>
      </c>
    </row>
    <row r="1889" spans="2:15" x14ac:dyDescent="0.2">
      <c r="B1889" s="37">
        <v>61.054286956787109</v>
      </c>
      <c r="C1889" s="37">
        <v>15.367800712585449</v>
      </c>
      <c r="D1889" s="37">
        <v>59566.94921875</v>
      </c>
      <c r="E1889" s="37">
        <v>180.3</v>
      </c>
      <c r="F1889" s="37">
        <v>1198791.5699780737</v>
      </c>
      <c r="G1889" s="37">
        <v>36.054286956787109</v>
      </c>
      <c r="H1889" s="37">
        <v>0.56546772165411363</v>
      </c>
      <c r="I1889" s="37">
        <v>61.054286956787109</v>
      </c>
      <c r="J1889" s="37">
        <v>15.367800712585449</v>
      </c>
      <c r="K1889" s="37">
        <v>59566.94921875</v>
      </c>
      <c r="L1889" s="37">
        <v>180.3</v>
      </c>
      <c r="M1889" s="37">
        <v>835976.91816313285</v>
      </c>
      <c r="N1889" s="37">
        <v>36.054286956787109</v>
      </c>
      <c r="O1889" s="37">
        <v>0.56546772186294103</v>
      </c>
    </row>
    <row r="1890" spans="2:15" x14ac:dyDescent="0.2">
      <c r="B1890" s="37">
        <v>61.074287414550781</v>
      </c>
      <c r="C1890" s="37">
        <v>15.387006759643555</v>
      </c>
      <c r="D1890" s="37">
        <v>59681.1875</v>
      </c>
      <c r="E1890" s="37">
        <v>180.4</v>
      </c>
      <c r="F1890" s="37">
        <v>1201143.2537604345</v>
      </c>
      <c r="G1890" s="37">
        <v>36.074287414550781</v>
      </c>
      <c r="H1890" s="37">
        <v>0.5665770064826664</v>
      </c>
      <c r="I1890" s="37">
        <v>61.074287414550781</v>
      </c>
      <c r="J1890" s="37">
        <v>15.387006759643555</v>
      </c>
      <c r="K1890" s="37">
        <v>59681.1875</v>
      </c>
      <c r="L1890" s="37">
        <v>180.4</v>
      </c>
      <c r="M1890" s="37">
        <v>836222.40619924886</v>
      </c>
      <c r="N1890" s="37">
        <v>36.074287414550781</v>
      </c>
      <c r="O1890" s="37">
        <v>0.56657700669189348</v>
      </c>
    </row>
    <row r="1891" spans="2:15" x14ac:dyDescent="0.2">
      <c r="B1891" s="37">
        <v>61.094284057617188</v>
      </c>
      <c r="C1891" s="37">
        <v>15.406204223632812</v>
      </c>
      <c r="D1891" s="37">
        <v>59796.58203125</v>
      </c>
      <c r="E1891" s="37">
        <v>180.5</v>
      </c>
      <c r="F1891" s="37">
        <v>1203464.8524346291</v>
      </c>
      <c r="G1891" s="37">
        <v>36.094284057617188</v>
      </c>
      <c r="H1891" s="37">
        <v>0.56767209999123813</v>
      </c>
      <c r="I1891" s="37">
        <v>61.094284057617188</v>
      </c>
      <c r="J1891" s="37">
        <v>15.406204223632812</v>
      </c>
      <c r="K1891" s="37">
        <v>59796.58203125</v>
      </c>
      <c r="L1891" s="37">
        <v>180.5</v>
      </c>
      <c r="M1891" s="37">
        <v>836464.75692097098</v>
      </c>
      <c r="N1891" s="37">
        <v>36.094284057617188</v>
      </c>
      <c r="O1891" s="37">
        <v>0.567672100200869</v>
      </c>
    </row>
    <row r="1892" spans="2:15" x14ac:dyDescent="0.2">
      <c r="B1892" s="37">
        <v>61.114284515380859</v>
      </c>
      <c r="C1892" s="37">
        <v>15.425411224365234</v>
      </c>
      <c r="D1892" s="37">
        <v>59910.76171875</v>
      </c>
      <c r="E1892" s="37">
        <v>180.60000000000002</v>
      </c>
      <c r="F1892" s="37">
        <v>1205762.1250477871</v>
      </c>
      <c r="G1892" s="37">
        <v>36.114284515380859</v>
      </c>
      <c r="H1892" s="37">
        <v>0.56875571928611113</v>
      </c>
      <c r="I1892" s="37">
        <v>61.114284515380859</v>
      </c>
      <c r="J1892" s="37">
        <v>15.425411224365234</v>
      </c>
      <c r="K1892" s="37">
        <v>59910.76171875</v>
      </c>
      <c r="L1892" s="37">
        <v>180.60000000000002</v>
      </c>
      <c r="M1892" s="37">
        <v>836704.56959762587</v>
      </c>
      <c r="N1892" s="37">
        <v>36.114284515380859</v>
      </c>
      <c r="O1892" s="37">
        <v>0.56875571949614145</v>
      </c>
    </row>
    <row r="1893" spans="2:15" x14ac:dyDescent="0.2">
      <c r="B1893" s="37">
        <v>61.134284973144531</v>
      </c>
      <c r="C1893" s="37">
        <v>15.44464111328125</v>
      </c>
      <c r="D1893" s="37">
        <v>60021.8984375</v>
      </c>
      <c r="E1893" s="37">
        <v>180.70000000000002</v>
      </c>
      <c r="F1893" s="37">
        <v>1207891.8321506195</v>
      </c>
      <c r="G1893" s="37">
        <v>36.134284973144531</v>
      </c>
      <c r="H1893" s="37">
        <v>0.56976029810822648</v>
      </c>
      <c r="I1893" s="37">
        <v>61.134284973144531</v>
      </c>
      <c r="J1893" s="37">
        <v>15.44464111328125</v>
      </c>
      <c r="K1893" s="37">
        <v>60021.8984375</v>
      </c>
      <c r="L1893" s="37">
        <v>180.70000000000002</v>
      </c>
      <c r="M1893" s="37">
        <v>836926.90600744146</v>
      </c>
      <c r="N1893" s="37">
        <v>36.134284973144531</v>
      </c>
      <c r="O1893" s="37">
        <v>0.56976029831864583</v>
      </c>
    </row>
    <row r="1894" spans="2:15" x14ac:dyDescent="0.2">
      <c r="B1894" s="37">
        <v>61.154285430908203</v>
      </c>
      <c r="C1894" s="37">
        <v>15.463896751403809</v>
      </c>
      <c r="D1894" s="37">
        <v>60129.48828125</v>
      </c>
      <c r="E1894" s="37">
        <v>180.8</v>
      </c>
      <c r="F1894" s="37">
        <v>1210162.8604571258</v>
      </c>
      <c r="G1894" s="37">
        <v>36.154285430908203</v>
      </c>
      <c r="H1894" s="37">
        <v>0.57083153794346819</v>
      </c>
      <c r="I1894" s="37">
        <v>61.154285430908203</v>
      </c>
      <c r="J1894" s="37">
        <v>15.463896751403809</v>
      </c>
      <c r="K1894" s="37">
        <v>60129.48828125</v>
      </c>
      <c r="L1894" s="37">
        <v>180.8</v>
      </c>
      <c r="M1894" s="37">
        <v>837163.9822556295</v>
      </c>
      <c r="N1894" s="37">
        <v>36.154285430908203</v>
      </c>
      <c r="O1894" s="37">
        <v>0.57083153815426402</v>
      </c>
    </row>
    <row r="1895" spans="2:15" x14ac:dyDescent="0.2">
      <c r="B1895" s="37">
        <v>61.174285888671875</v>
      </c>
      <c r="C1895" s="37">
        <v>15.483171463012695</v>
      </c>
      <c r="D1895" s="37">
        <v>60234.53125</v>
      </c>
      <c r="E1895" s="37">
        <v>180.9</v>
      </c>
      <c r="F1895" s="37">
        <v>1212223.1933285296</v>
      </c>
      <c r="G1895" s="37">
        <v>36.174285888671875</v>
      </c>
      <c r="H1895" s="37">
        <v>0.57180339304636851</v>
      </c>
      <c r="I1895" s="37">
        <v>61.174285888671875</v>
      </c>
      <c r="J1895" s="37">
        <v>15.483171463012695</v>
      </c>
      <c r="K1895" s="37">
        <v>60234.53125</v>
      </c>
      <c r="L1895" s="37">
        <v>180.9</v>
      </c>
      <c r="M1895" s="37">
        <v>837379.08364220441</v>
      </c>
      <c r="N1895" s="37">
        <v>36.174285888671875</v>
      </c>
      <c r="O1895" s="37">
        <v>0.57180339325753193</v>
      </c>
    </row>
    <row r="1896" spans="2:15" x14ac:dyDescent="0.2">
      <c r="B1896" s="37">
        <v>61.194286346435547</v>
      </c>
      <c r="C1896" s="37">
        <v>15.502449989318848</v>
      </c>
      <c r="D1896" s="37">
        <v>60339.08984375</v>
      </c>
      <c r="E1896" s="37">
        <v>181</v>
      </c>
      <c r="F1896" s="37">
        <v>1214326.7750838704</v>
      </c>
      <c r="G1896" s="37">
        <v>36.194286346435547</v>
      </c>
      <c r="H1896" s="37">
        <v>0.57279564859117593</v>
      </c>
      <c r="I1896" s="37">
        <v>61.194286346435547</v>
      </c>
      <c r="J1896" s="37">
        <v>15.502449989318848</v>
      </c>
      <c r="K1896" s="37">
        <v>60339.08984375</v>
      </c>
      <c r="L1896" s="37">
        <v>181</v>
      </c>
      <c r="M1896" s="37">
        <v>837598.69582213613</v>
      </c>
      <c r="N1896" s="37">
        <v>36.194286346435547</v>
      </c>
      <c r="O1896" s="37">
        <v>0.57279564880270528</v>
      </c>
    </row>
    <row r="1897" spans="2:15" x14ac:dyDescent="0.2">
      <c r="B1897" s="37">
        <v>61.214286804199219</v>
      </c>
      <c r="C1897" s="37">
        <v>15.521714210510254</v>
      </c>
      <c r="D1897" s="37">
        <v>60445.40625</v>
      </c>
      <c r="E1897" s="37">
        <v>181.10000000000002</v>
      </c>
      <c r="F1897" s="37">
        <v>1216465.9582053947</v>
      </c>
      <c r="G1897" s="37">
        <v>36.214286804199219</v>
      </c>
      <c r="H1897" s="37">
        <v>0.57380469723368721</v>
      </c>
      <c r="I1897" s="37">
        <v>61.214286804199219</v>
      </c>
      <c r="J1897" s="37">
        <v>15.521714210510254</v>
      </c>
      <c r="K1897" s="37">
        <v>60445.40625</v>
      </c>
      <c r="L1897" s="37">
        <v>181.10000000000002</v>
      </c>
      <c r="M1897" s="37">
        <v>837822.02101520891</v>
      </c>
      <c r="N1897" s="37">
        <v>36.214286804199219</v>
      </c>
      <c r="O1897" s="37">
        <v>0.57380469744558882</v>
      </c>
    </row>
    <row r="1898" spans="2:15" x14ac:dyDescent="0.2">
      <c r="B1898" s="37">
        <v>61.234287261962891</v>
      </c>
      <c r="C1898" s="37">
        <v>15.540953636169434</v>
      </c>
      <c r="D1898" s="37">
        <v>60554.9453125</v>
      </c>
      <c r="E1898" s="37">
        <v>181.20000000000002</v>
      </c>
      <c r="F1898" s="37">
        <v>1218669.7459535156</v>
      </c>
      <c r="G1898" s="37">
        <v>36.234287261962891</v>
      </c>
      <c r="H1898" s="37">
        <v>0.57484421975622402</v>
      </c>
      <c r="I1898" s="37">
        <v>61.234287261962891</v>
      </c>
      <c r="J1898" s="37">
        <v>15.540953636169434</v>
      </c>
      <c r="K1898" s="37">
        <v>60554.9453125</v>
      </c>
      <c r="L1898" s="37">
        <v>181.20000000000002</v>
      </c>
      <c r="M1898" s="37">
        <v>838052.0841053921</v>
      </c>
      <c r="N1898" s="37">
        <v>36.234287261962891</v>
      </c>
      <c r="O1898" s="37">
        <v>0.57484421996850887</v>
      </c>
    </row>
    <row r="1899" spans="2:15" x14ac:dyDescent="0.2">
      <c r="B1899" s="37">
        <v>61.254283905029297</v>
      </c>
      <c r="C1899" s="37">
        <v>15.56016731262207</v>
      </c>
      <c r="D1899" s="37">
        <v>60667.79296875</v>
      </c>
      <c r="E1899" s="37">
        <v>181.3</v>
      </c>
      <c r="F1899" s="37">
        <v>1220886.9932890118</v>
      </c>
      <c r="G1899" s="37">
        <v>36.254283905029297</v>
      </c>
      <c r="H1899" s="37">
        <v>0.57589009109897371</v>
      </c>
      <c r="I1899" s="37">
        <v>61.254283905029297</v>
      </c>
      <c r="J1899" s="37">
        <v>15.56016731262207</v>
      </c>
      <c r="K1899" s="37">
        <v>60667.79296875</v>
      </c>
      <c r="L1899" s="37">
        <v>181.3</v>
      </c>
      <c r="M1899" s="37">
        <v>838283.55081029038</v>
      </c>
      <c r="N1899" s="37">
        <v>36.254283905029297</v>
      </c>
      <c r="O1899" s="37">
        <v>0.57589009131165325</v>
      </c>
    </row>
    <row r="1900" spans="2:15" x14ac:dyDescent="0.2">
      <c r="B1900" s="37">
        <v>61.274284362792969</v>
      </c>
      <c r="C1900" s="37">
        <v>15.579365730285645</v>
      </c>
      <c r="D1900" s="37">
        <v>60782.6328125</v>
      </c>
      <c r="E1900" s="37">
        <v>181.4</v>
      </c>
      <c r="F1900" s="37">
        <v>1223250.7749753913</v>
      </c>
      <c r="G1900" s="37">
        <v>36.274284362792969</v>
      </c>
      <c r="H1900" s="37">
        <v>0.57700508250251881</v>
      </c>
      <c r="I1900" s="37">
        <v>61.274284362792969</v>
      </c>
      <c r="J1900" s="37">
        <v>15.579365730285645</v>
      </c>
      <c r="K1900" s="37">
        <v>60782.6328125</v>
      </c>
      <c r="L1900" s="37">
        <v>181.4</v>
      </c>
      <c r="M1900" s="37">
        <v>838530.30049971328</v>
      </c>
      <c r="N1900" s="37">
        <v>36.274284362792969</v>
      </c>
      <c r="O1900" s="37">
        <v>0.57700508271560036</v>
      </c>
    </row>
    <row r="1901" spans="2:15" x14ac:dyDescent="0.2">
      <c r="B1901" s="37">
        <v>61.294284820556641</v>
      </c>
      <c r="C1901" s="37">
        <v>15.598565101623535</v>
      </c>
      <c r="D1901" s="37">
        <v>60897.328125</v>
      </c>
      <c r="E1901" s="37">
        <v>181.5</v>
      </c>
      <c r="F1901" s="37">
        <v>1225558.4227086783</v>
      </c>
      <c r="G1901" s="37">
        <v>36.294284820556641</v>
      </c>
      <c r="H1901" s="37">
        <v>0.57809359558461693</v>
      </c>
      <c r="I1901" s="37">
        <v>61.294284820556641</v>
      </c>
      <c r="J1901" s="37">
        <v>15.598565101623535</v>
      </c>
      <c r="K1901" s="37">
        <v>60897.328125</v>
      </c>
      <c r="L1901" s="37">
        <v>181.5</v>
      </c>
      <c r="M1901" s="37">
        <v>838771.19559692428</v>
      </c>
      <c r="N1901" s="37">
        <v>36.294284820556641</v>
      </c>
      <c r="O1901" s="37">
        <v>0.57809359579809982</v>
      </c>
    </row>
    <row r="1902" spans="2:15" x14ac:dyDescent="0.2">
      <c r="B1902" s="37">
        <v>61.314285278320313</v>
      </c>
      <c r="C1902" s="37">
        <v>15.617781639099121</v>
      </c>
      <c r="D1902" s="37">
        <v>61009.82421875</v>
      </c>
      <c r="E1902" s="37">
        <v>181.60000000000002</v>
      </c>
      <c r="F1902" s="37">
        <v>1227821.8226721096</v>
      </c>
      <c r="G1902" s="37">
        <v>36.314285278320313</v>
      </c>
      <c r="H1902" s="37">
        <v>0.57916123707671596</v>
      </c>
      <c r="I1902" s="37">
        <v>61.314285278320313</v>
      </c>
      <c r="J1902" s="37">
        <v>15.617781639099121</v>
      </c>
      <c r="K1902" s="37">
        <v>61009.82421875</v>
      </c>
      <c r="L1902" s="37">
        <v>181.60000000000002</v>
      </c>
      <c r="M1902" s="37">
        <v>839007.47589957155</v>
      </c>
      <c r="N1902" s="37">
        <v>36.314285278320313</v>
      </c>
      <c r="O1902" s="37">
        <v>0.57916123729059266</v>
      </c>
    </row>
    <row r="1903" spans="2:15" x14ac:dyDescent="0.2">
      <c r="B1903" s="37">
        <v>61.334285736083984</v>
      </c>
      <c r="C1903" s="37">
        <v>15.637022972106934</v>
      </c>
      <c r="D1903" s="37">
        <v>61119.03515625</v>
      </c>
      <c r="E1903" s="37">
        <v>181.70000000000002</v>
      </c>
      <c r="F1903" s="37">
        <v>1230019.2434250929</v>
      </c>
      <c r="G1903" s="37">
        <v>36.334285736083984</v>
      </c>
      <c r="H1903" s="37">
        <v>0.58019775629995474</v>
      </c>
      <c r="I1903" s="37">
        <v>61.334285736083984</v>
      </c>
      <c r="J1903" s="37">
        <v>15.637022972106934</v>
      </c>
      <c r="K1903" s="37">
        <v>61119.03515625</v>
      </c>
      <c r="L1903" s="37">
        <v>181.70000000000002</v>
      </c>
      <c r="M1903" s="37">
        <v>839236.87494068698</v>
      </c>
      <c r="N1903" s="37">
        <v>36.334285736083984</v>
      </c>
      <c r="O1903" s="37">
        <v>0.58019775651421357</v>
      </c>
    </row>
    <row r="1904" spans="2:15" x14ac:dyDescent="0.2">
      <c r="B1904" s="37">
        <v>61.354286193847656</v>
      </c>
      <c r="C1904" s="37">
        <v>15.65628719329834</v>
      </c>
      <c r="D1904" s="37">
        <v>61225.26953125</v>
      </c>
      <c r="E1904" s="37">
        <v>181.8</v>
      </c>
      <c r="F1904" s="37">
        <v>1232156.5412651219</v>
      </c>
      <c r="G1904" s="37">
        <v>36.354286193847656</v>
      </c>
      <c r="H1904" s="37">
        <v>0.58120591565844359</v>
      </c>
      <c r="I1904" s="37">
        <v>61.354286193847656</v>
      </c>
      <c r="J1904" s="37">
        <v>15.65628719329834</v>
      </c>
      <c r="K1904" s="37">
        <v>61225.26953125</v>
      </c>
      <c r="L1904" s="37">
        <v>181.8</v>
      </c>
      <c r="M1904" s="37">
        <v>839460.00349982083</v>
      </c>
      <c r="N1904" s="37">
        <v>36.354286193847656</v>
      </c>
      <c r="O1904" s="37">
        <v>0.58120591587307391</v>
      </c>
    </row>
    <row r="1905" spans="2:15" x14ac:dyDescent="0.2">
      <c r="B1905" s="37">
        <v>61.374286651611328</v>
      </c>
      <c r="C1905" s="37">
        <v>15.675561904907227</v>
      </c>
      <c r="D1905" s="37">
        <v>61330.10546875</v>
      </c>
      <c r="E1905" s="37">
        <v>181.9</v>
      </c>
      <c r="F1905" s="37">
        <v>1234319.0432178329</v>
      </c>
      <c r="G1905" s="37">
        <v>36.374286651611328</v>
      </c>
      <c r="H1905" s="37">
        <v>0.58222596357331757</v>
      </c>
      <c r="I1905" s="37">
        <v>61.374286651611328</v>
      </c>
      <c r="J1905" s="37">
        <v>15.675561904907227</v>
      </c>
      <c r="K1905" s="37">
        <v>61330.10546875</v>
      </c>
      <c r="L1905" s="37">
        <v>181.9</v>
      </c>
      <c r="M1905" s="37">
        <v>839685.76146884786</v>
      </c>
      <c r="N1905" s="37">
        <v>36.374286651611328</v>
      </c>
      <c r="O1905" s="37">
        <v>0.58222596378831493</v>
      </c>
    </row>
    <row r="1906" spans="2:15" x14ac:dyDescent="0.2">
      <c r="B1906" s="37">
        <v>61.394287109375</v>
      </c>
      <c r="C1906" s="37">
        <v>15.694830894470215</v>
      </c>
      <c r="D1906" s="37">
        <v>61435.68359375</v>
      </c>
      <c r="E1906" s="37">
        <v>182</v>
      </c>
      <c r="F1906" s="37">
        <v>1236443.253850197</v>
      </c>
      <c r="G1906" s="37">
        <v>36.394287109375</v>
      </c>
      <c r="H1906" s="37">
        <v>0.58322794992157756</v>
      </c>
      <c r="I1906" s="37">
        <v>61.394287109375</v>
      </c>
      <c r="J1906" s="37">
        <v>15.694830894470215</v>
      </c>
      <c r="K1906" s="37">
        <v>61435.68359375</v>
      </c>
      <c r="L1906" s="37">
        <v>182</v>
      </c>
      <c r="M1906" s="37">
        <v>839907.5245158422</v>
      </c>
      <c r="N1906" s="37">
        <v>36.394287109375</v>
      </c>
      <c r="O1906" s="37">
        <v>0.5832279501369444</v>
      </c>
    </row>
    <row r="1907" spans="2:15" x14ac:dyDescent="0.2">
      <c r="B1907" s="37">
        <v>61.414287567138672</v>
      </c>
      <c r="C1907" s="37">
        <v>15.714079856872559</v>
      </c>
      <c r="D1907" s="37">
        <v>61543.80078125</v>
      </c>
      <c r="E1907" s="37">
        <v>182.10000000000002</v>
      </c>
      <c r="F1907" s="37">
        <v>1238512.1078521477</v>
      </c>
      <c r="G1907" s="37">
        <v>36.414287567138672</v>
      </c>
      <c r="H1907" s="37">
        <v>0.58420382445074126</v>
      </c>
      <c r="I1907" s="37">
        <v>61.414287567138672</v>
      </c>
      <c r="J1907" s="37">
        <v>15.714079856872559</v>
      </c>
      <c r="K1907" s="37">
        <v>61543.80078125</v>
      </c>
      <c r="L1907" s="37">
        <v>182.10000000000002</v>
      </c>
      <c r="M1907" s="37">
        <v>840123.51424031879</v>
      </c>
      <c r="N1907" s="37">
        <v>36.414287567138672</v>
      </c>
      <c r="O1907" s="37">
        <v>0.58420382466648657</v>
      </c>
    </row>
    <row r="1908" spans="2:15" x14ac:dyDescent="0.2">
      <c r="B1908" s="37">
        <v>61.434284210205078</v>
      </c>
      <c r="C1908" s="37">
        <v>15.733304977416992</v>
      </c>
      <c r="D1908" s="37">
        <v>61655.1640625</v>
      </c>
      <c r="E1908" s="37">
        <v>182.20000000000002</v>
      </c>
      <c r="F1908" s="37">
        <v>1240752.7164923658</v>
      </c>
      <c r="G1908" s="37">
        <v>36.434284210205078</v>
      </c>
      <c r="H1908" s="37">
        <v>0.58526071525294965</v>
      </c>
      <c r="I1908" s="37">
        <v>61.434284210205078</v>
      </c>
      <c r="J1908" s="37">
        <v>15.733304977416992</v>
      </c>
      <c r="K1908" s="37">
        <v>61655.1640625</v>
      </c>
      <c r="L1908" s="37">
        <v>182.20000000000002</v>
      </c>
      <c r="M1908" s="37">
        <v>840357.41771465086</v>
      </c>
      <c r="N1908" s="37">
        <v>36.434284210205078</v>
      </c>
      <c r="O1908" s="37">
        <v>0.58526071546908465</v>
      </c>
    </row>
    <row r="1909" spans="2:15" x14ac:dyDescent="0.2">
      <c r="B1909" s="37">
        <v>61.45428466796875</v>
      </c>
      <c r="C1909" s="37">
        <v>15.752510070800781</v>
      </c>
      <c r="D1909" s="37">
        <v>61769.0859375</v>
      </c>
      <c r="E1909" s="37">
        <v>182.3</v>
      </c>
      <c r="F1909" s="37">
        <v>1243151.3614922615</v>
      </c>
      <c r="G1909" s="37">
        <v>36.45428466796875</v>
      </c>
      <c r="H1909" s="37">
        <v>0.58639215157347047</v>
      </c>
      <c r="I1909" s="37">
        <v>61.45428466796875</v>
      </c>
      <c r="J1909" s="37">
        <v>15.752510070800781</v>
      </c>
      <c r="K1909" s="37">
        <v>61769.0859375</v>
      </c>
      <c r="L1909" s="37">
        <v>182.3</v>
      </c>
      <c r="M1909" s="37">
        <v>840607.80381658487</v>
      </c>
      <c r="N1909" s="37">
        <v>36.45428466796875</v>
      </c>
      <c r="O1909" s="37">
        <v>0.58639215179000415</v>
      </c>
    </row>
    <row r="1910" spans="2:15" x14ac:dyDescent="0.2">
      <c r="B1910" s="37">
        <v>61.474285125732422</v>
      </c>
      <c r="C1910" s="37">
        <v>15.771709442138672</v>
      </c>
      <c r="D1910" s="37">
        <v>61883.8125</v>
      </c>
      <c r="E1910" s="37">
        <v>182.4</v>
      </c>
      <c r="F1910" s="37">
        <v>1245406.3000355</v>
      </c>
      <c r="G1910" s="37">
        <v>36.474285125732422</v>
      </c>
      <c r="H1910" s="37">
        <v>0.58745580187124147</v>
      </c>
      <c r="I1910" s="37">
        <v>61.474285125732422</v>
      </c>
      <c r="J1910" s="37">
        <v>15.771709442138672</v>
      </c>
      <c r="K1910" s="37">
        <v>61883.8125</v>
      </c>
      <c r="L1910" s="37">
        <v>182.4</v>
      </c>
      <c r="M1910" s="37">
        <v>840843.20124960074</v>
      </c>
      <c r="N1910" s="37">
        <v>36.474285125732422</v>
      </c>
      <c r="O1910" s="37">
        <v>0.58745580208817649</v>
      </c>
    </row>
    <row r="1911" spans="2:15" x14ac:dyDescent="0.2">
      <c r="B1911" s="37">
        <v>61.494285583496094</v>
      </c>
      <c r="C1911" s="37">
        <v>15.790918350219727</v>
      </c>
      <c r="D1911" s="37">
        <v>61997.27734375</v>
      </c>
      <c r="E1911" s="37">
        <v>182.5</v>
      </c>
      <c r="F1911" s="37">
        <v>1247689.0731492434</v>
      </c>
      <c r="G1911" s="37">
        <v>36.494285583496094</v>
      </c>
      <c r="H1911" s="37">
        <v>0.58853258164200817</v>
      </c>
      <c r="I1911" s="37">
        <v>61.494285583496094</v>
      </c>
      <c r="J1911" s="37">
        <v>15.790918350219727</v>
      </c>
      <c r="K1911" s="37">
        <v>61997.27734375</v>
      </c>
      <c r="L1911" s="37">
        <v>182.5</v>
      </c>
      <c r="M1911" s="37">
        <v>841081.50205300259</v>
      </c>
      <c r="N1911" s="37">
        <v>36.494285583496094</v>
      </c>
      <c r="O1911" s="37">
        <v>0.58853258185934054</v>
      </c>
    </row>
    <row r="1912" spans="2:15" x14ac:dyDescent="0.2">
      <c r="B1912" s="37">
        <v>61.514286041259766</v>
      </c>
      <c r="C1912" s="37">
        <v>15.810148239135742</v>
      </c>
      <c r="D1912" s="37">
        <v>62107.96875</v>
      </c>
      <c r="E1912" s="37">
        <v>182.60000000000002</v>
      </c>
      <c r="F1912" s="37">
        <v>1249916.2811719747</v>
      </c>
      <c r="G1912" s="37">
        <v>36.514286041259766</v>
      </c>
      <c r="H1912" s="37">
        <v>0.58958315136479378</v>
      </c>
      <c r="I1912" s="37">
        <v>61.514286041259766</v>
      </c>
      <c r="J1912" s="37">
        <v>15.810148239135742</v>
      </c>
      <c r="K1912" s="37">
        <v>62107.96875</v>
      </c>
      <c r="L1912" s="37">
        <v>182.60000000000002</v>
      </c>
      <c r="M1912" s="37">
        <v>841314.00801879156</v>
      </c>
      <c r="N1912" s="37">
        <v>36.514286041259766</v>
      </c>
      <c r="O1912" s="37">
        <v>0.58958315158251329</v>
      </c>
    </row>
    <row r="1913" spans="2:15" x14ac:dyDescent="0.2">
      <c r="B1913" s="37">
        <v>61.534286499023438</v>
      </c>
      <c r="C1913" s="37">
        <v>15.829401016235352</v>
      </c>
      <c r="D1913" s="37">
        <v>62215.57421875</v>
      </c>
      <c r="E1913" s="37">
        <v>182.70000000000002</v>
      </c>
      <c r="F1913" s="37">
        <v>1252081.1644860923</v>
      </c>
      <c r="G1913" s="37">
        <v>36.534286499023438</v>
      </c>
      <c r="H1913" s="37">
        <v>0.59060432287078846</v>
      </c>
      <c r="I1913" s="37">
        <v>61.534286499023438</v>
      </c>
      <c r="J1913" s="37">
        <v>15.829401016235352</v>
      </c>
      <c r="K1913" s="37">
        <v>62215.57421875</v>
      </c>
      <c r="L1913" s="37">
        <v>182.70000000000002</v>
      </c>
      <c r="M1913" s="37">
        <v>841540.01319140242</v>
      </c>
      <c r="N1913" s="37">
        <v>36.534286499023438</v>
      </c>
      <c r="O1913" s="37">
        <v>0.59060432308888455</v>
      </c>
    </row>
    <row r="1914" spans="2:15" x14ac:dyDescent="0.2">
      <c r="B1914" s="37">
        <v>61.554286956787109</v>
      </c>
      <c r="C1914" s="37">
        <v>15.84867000579834</v>
      </c>
      <c r="D1914" s="37">
        <v>62321.09375</v>
      </c>
      <c r="E1914" s="37">
        <v>182.8</v>
      </c>
      <c r="F1914" s="37">
        <v>1254204.1972711827</v>
      </c>
      <c r="G1914" s="37">
        <v>36.554286956787109</v>
      </c>
      <c r="H1914" s="37">
        <v>0.59160575342979327</v>
      </c>
      <c r="I1914" s="37">
        <v>61.554286956787109</v>
      </c>
      <c r="J1914" s="37">
        <v>15.84867000579834</v>
      </c>
      <c r="K1914" s="37">
        <v>62321.09375</v>
      </c>
      <c r="L1914" s="37">
        <v>182.8</v>
      </c>
      <c r="M1914" s="37">
        <v>841761.65397028625</v>
      </c>
      <c r="N1914" s="37">
        <v>36.554286956787109</v>
      </c>
      <c r="O1914" s="37">
        <v>0.59160575364825851</v>
      </c>
    </row>
    <row r="1915" spans="2:15" x14ac:dyDescent="0.2">
      <c r="B1915" s="37">
        <v>61.574287414550781</v>
      </c>
      <c r="C1915" s="37">
        <v>15.867939949035645</v>
      </c>
      <c r="D1915" s="37">
        <v>62426.390625</v>
      </c>
      <c r="E1915" s="37">
        <v>182.9</v>
      </c>
      <c r="F1915" s="37">
        <v>1256322.7503167491</v>
      </c>
      <c r="G1915" s="37">
        <v>36.574287414550781</v>
      </c>
      <c r="H1915" s="37">
        <v>0.59260507087219005</v>
      </c>
      <c r="I1915" s="37">
        <v>61.574287414550781</v>
      </c>
      <c r="J1915" s="37">
        <v>15.867939949035645</v>
      </c>
      <c r="K1915" s="37">
        <v>62426.390625</v>
      </c>
      <c r="L1915" s="37">
        <v>182.9</v>
      </c>
      <c r="M1915" s="37">
        <v>841982.82762301632</v>
      </c>
      <c r="N1915" s="37">
        <v>36.574287414550781</v>
      </c>
      <c r="O1915" s="37">
        <v>0.59260507109102378</v>
      </c>
    </row>
    <row r="1916" spans="2:15" x14ac:dyDescent="0.2">
      <c r="B1916" s="37">
        <v>61.594284057617188</v>
      </c>
      <c r="C1916" s="37">
        <v>15.88719654083252</v>
      </c>
      <c r="D1916" s="37">
        <v>62533.40625</v>
      </c>
      <c r="E1916" s="37">
        <v>183</v>
      </c>
      <c r="F1916" s="37">
        <v>1258422.7861396596</v>
      </c>
      <c r="G1916" s="37">
        <v>36.594284057617188</v>
      </c>
      <c r="H1916" s="37">
        <v>0.59359565383176938</v>
      </c>
      <c r="I1916" s="37">
        <v>61.594284057617188</v>
      </c>
      <c r="J1916" s="37">
        <v>15.88719654083252</v>
      </c>
      <c r="K1916" s="37">
        <v>62533.40625</v>
      </c>
      <c r="L1916" s="37">
        <v>183</v>
      </c>
      <c r="M1916" s="37">
        <v>842202.06960612966</v>
      </c>
      <c r="N1916" s="37">
        <v>36.594284057617188</v>
      </c>
      <c r="O1916" s="37">
        <v>0.59359565405097781</v>
      </c>
    </row>
    <row r="1917" spans="2:15" x14ac:dyDescent="0.2">
      <c r="B1917" s="37">
        <v>61.614284515380859</v>
      </c>
      <c r="C1917" s="37">
        <v>15.906430244445801</v>
      </c>
      <c r="D1917" s="37">
        <v>62643.3203125</v>
      </c>
      <c r="E1917" s="37">
        <v>183.10000000000002</v>
      </c>
      <c r="F1917" s="37">
        <v>1260634.2366589692</v>
      </c>
      <c r="G1917" s="37">
        <v>36.614284515380859</v>
      </c>
      <c r="H1917" s="37">
        <v>0.59463879086926408</v>
      </c>
      <c r="I1917" s="37">
        <v>61.614284515380859</v>
      </c>
      <c r="J1917" s="37">
        <v>15.906430244445801</v>
      </c>
      <c r="K1917" s="37">
        <v>62643.3203125</v>
      </c>
      <c r="L1917" s="37">
        <v>183.10000000000002</v>
      </c>
      <c r="M1917" s="37">
        <v>842432.93183873536</v>
      </c>
      <c r="N1917" s="37">
        <v>36.614284515380859</v>
      </c>
      <c r="O1917" s="37">
        <v>0.59463879108885709</v>
      </c>
    </row>
    <row r="1918" spans="2:15" x14ac:dyDescent="0.2">
      <c r="B1918" s="37">
        <v>61.634284973144531</v>
      </c>
      <c r="C1918" s="37">
        <v>15.925641059875488</v>
      </c>
      <c r="D1918" s="37">
        <v>62756.078125</v>
      </c>
      <c r="E1918" s="37">
        <v>183.20000000000002</v>
      </c>
      <c r="F1918" s="37">
        <v>1262955.9996575178</v>
      </c>
      <c r="G1918" s="37">
        <v>36.634284973144531</v>
      </c>
      <c r="H1918" s="37">
        <v>0.595733962102593</v>
      </c>
      <c r="I1918" s="37">
        <v>61.634284973144531</v>
      </c>
      <c r="J1918" s="37">
        <v>15.925641059875488</v>
      </c>
      <c r="K1918" s="37">
        <v>62756.078125</v>
      </c>
      <c r="L1918" s="37">
        <v>183.20000000000002</v>
      </c>
      <c r="M1918" s="37">
        <v>842675.29927499453</v>
      </c>
      <c r="N1918" s="37">
        <v>36.634284973144531</v>
      </c>
      <c r="O1918" s="37">
        <v>0.59573396232258047</v>
      </c>
    </row>
    <row r="1919" spans="2:15" x14ac:dyDescent="0.2">
      <c r="B1919" s="37">
        <v>61.654285430908203</v>
      </c>
      <c r="C1919" s="37">
        <v>15.944840431213379</v>
      </c>
      <c r="D1919" s="37">
        <v>62870.4140625</v>
      </c>
      <c r="E1919" s="37">
        <v>183.3</v>
      </c>
      <c r="F1919" s="37">
        <v>1265203.0847072471</v>
      </c>
      <c r="G1919" s="37">
        <v>36.654285430908203</v>
      </c>
      <c r="H1919" s="37">
        <v>0.59679390780837971</v>
      </c>
      <c r="I1919" s="37">
        <v>61.654285430908203</v>
      </c>
      <c r="J1919" s="37">
        <v>15.944840431213379</v>
      </c>
      <c r="K1919" s="37">
        <v>62870.4140625</v>
      </c>
      <c r="L1919" s="37">
        <v>183.3</v>
      </c>
      <c r="M1919" s="37">
        <v>842909.87794196454</v>
      </c>
      <c r="N1919" s="37">
        <v>36.654285430908203</v>
      </c>
      <c r="O1919" s="37">
        <v>0.59679390802876731</v>
      </c>
    </row>
    <row r="1920" spans="2:15" x14ac:dyDescent="0.2">
      <c r="B1920" s="37">
        <v>61.674285888671875</v>
      </c>
      <c r="C1920" s="37">
        <v>15.964042663574219</v>
      </c>
      <c r="D1920" s="37">
        <v>62984.41796875</v>
      </c>
      <c r="E1920" s="37">
        <v>183.4</v>
      </c>
      <c r="F1920" s="37">
        <v>1267550.1538566179</v>
      </c>
      <c r="G1920" s="37">
        <v>36.674285888671875</v>
      </c>
      <c r="H1920" s="37">
        <v>0.59790101584098809</v>
      </c>
      <c r="I1920" s="37">
        <v>61.674285888671875</v>
      </c>
      <c r="J1920" s="37">
        <v>15.964042663574219</v>
      </c>
      <c r="K1920" s="37">
        <v>62984.41796875</v>
      </c>
      <c r="L1920" s="37">
        <v>183.4</v>
      </c>
      <c r="M1920" s="37">
        <v>843154.88485319179</v>
      </c>
      <c r="N1920" s="37">
        <v>36.674285888671875</v>
      </c>
      <c r="O1920" s="37">
        <v>0.59790101606177459</v>
      </c>
    </row>
    <row r="1921" spans="2:15" x14ac:dyDescent="0.2">
      <c r="B1921" s="37">
        <v>61.694286346435547</v>
      </c>
      <c r="C1921" s="37">
        <v>15.983260154724121</v>
      </c>
      <c r="D1921" s="37">
        <v>63096.3515625</v>
      </c>
      <c r="E1921" s="37">
        <v>183.5</v>
      </c>
      <c r="F1921" s="37">
        <v>1269749.0231197441</v>
      </c>
      <c r="G1921" s="37">
        <v>36.694286346435547</v>
      </c>
      <c r="H1921" s="37">
        <v>0.59893821844505202</v>
      </c>
      <c r="I1921" s="37">
        <v>61.694286346435547</v>
      </c>
      <c r="J1921" s="37">
        <v>15.983260154724121</v>
      </c>
      <c r="K1921" s="37">
        <v>63096.3515625</v>
      </c>
      <c r="L1921" s="37">
        <v>183.5</v>
      </c>
      <c r="M1921" s="37">
        <v>843384.43430721504</v>
      </c>
      <c r="N1921" s="37">
        <v>36.694286346435547</v>
      </c>
      <c r="O1921" s="37">
        <v>0.59893821866623065</v>
      </c>
    </row>
    <row r="1922" spans="2:15" x14ac:dyDescent="0.2">
      <c r="B1922" s="37">
        <v>61.714286804199219</v>
      </c>
      <c r="C1922" s="37">
        <v>16.002498626708984</v>
      </c>
      <c r="D1922" s="37">
        <v>63205.36328125</v>
      </c>
      <c r="E1922" s="37">
        <v>183.60000000000002</v>
      </c>
      <c r="F1922" s="37">
        <v>1271942.3187319362</v>
      </c>
      <c r="G1922" s="37">
        <v>36.714286804199219</v>
      </c>
      <c r="H1922" s="37">
        <v>0.5999727917827905</v>
      </c>
      <c r="I1922" s="37">
        <v>61.714286804199219</v>
      </c>
      <c r="J1922" s="37">
        <v>16.002498626708984</v>
      </c>
      <c r="K1922" s="37">
        <v>63205.36328125</v>
      </c>
      <c r="L1922" s="37">
        <v>183.60000000000002</v>
      </c>
      <c r="M1922" s="37">
        <v>843613.40326787578</v>
      </c>
      <c r="N1922" s="37">
        <v>36.714286804199219</v>
      </c>
      <c r="O1922" s="37">
        <v>0.59997279200435039</v>
      </c>
    </row>
    <row r="1923" spans="2:15" x14ac:dyDescent="0.2">
      <c r="B1923" s="37">
        <v>61.734287261962891</v>
      </c>
      <c r="C1923" s="37">
        <v>16.021757125854492</v>
      </c>
      <c r="D1923" s="37">
        <v>63311.86328125</v>
      </c>
      <c r="E1923" s="37">
        <v>183.70000000000002</v>
      </c>
      <c r="F1923" s="37">
        <v>1274138.2906884204</v>
      </c>
      <c r="G1923" s="37">
        <v>36.734287261962891</v>
      </c>
      <c r="H1923" s="37">
        <v>0.60100862765173768</v>
      </c>
      <c r="I1923" s="37">
        <v>61.734287261962891</v>
      </c>
      <c r="J1923" s="37">
        <v>16.021757125854492</v>
      </c>
      <c r="K1923" s="37">
        <v>63311.86328125</v>
      </c>
      <c r="L1923" s="37">
        <v>183.70000000000002</v>
      </c>
      <c r="M1923" s="37">
        <v>843815.12737376802</v>
      </c>
      <c r="N1923" s="37">
        <v>36.734287261962891</v>
      </c>
      <c r="O1923" s="37">
        <v>0.60100862787367015</v>
      </c>
    </row>
    <row r="1924" spans="2:15" x14ac:dyDescent="0.2">
      <c r="B1924" s="37">
        <v>61.754283905029297</v>
      </c>
      <c r="C1924" s="37">
        <v>16.041023254394531</v>
      </c>
      <c r="D1924" s="37">
        <v>63417.3125</v>
      </c>
      <c r="E1924" s="37">
        <v>183.8</v>
      </c>
      <c r="F1924" s="37">
        <v>1276206.8157482638</v>
      </c>
      <c r="G1924" s="37">
        <v>36.754283905029297</v>
      </c>
      <c r="H1924" s="37">
        <v>0.60198434704341497</v>
      </c>
      <c r="I1924" s="37">
        <v>61.754283905029297</v>
      </c>
      <c r="J1924" s="37">
        <v>16.041023254394531</v>
      </c>
      <c r="K1924" s="37">
        <v>63417.3125</v>
      </c>
      <c r="L1924" s="37">
        <v>183.8</v>
      </c>
      <c r="M1924" s="37">
        <v>844002.03797851433</v>
      </c>
      <c r="N1924" s="37">
        <v>36.754283905029297</v>
      </c>
      <c r="O1924" s="37">
        <v>0.60198434726571637</v>
      </c>
    </row>
    <row r="1925" spans="2:15" x14ac:dyDescent="0.2">
      <c r="B1925" s="37">
        <v>61.774284362792969</v>
      </c>
      <c r="C1925" s="37">
        <v>16.060283660888672</v>
      </c>
      <c r="D1925" s="37">
        <v>63523.61328125</v>
      </c>
      <c r="E1925" s="37">
        <v>183.9</v>
      </c>
      <c r="F1925" s="37">
        <v>1278398.6600517903</v>
      </c>
      <c r="G1925" s="37">
        <v>36.774284362792969</v>
      </c>
      <c r="H1925" s="37">
        <v>0.60301823587347059</v>
      </c>
      <c r="I1925" s="37">
        <v>61.774284362792969</v>
      </c>
      <c r="J1925" s="37">
        <v>16.060283660888672</v>
      </c>
      <c r="K1925" s="37">
        <v>63523.61328125</v>
      </c>
      <c r="L1925" s="37">
        <v>183.9</v>
      </c>
      <c r="M1925" s="37">
        <v>844200.07887874276</v>
      </c>
      <c r="N1925" s="37">
        <v>36.774284362792969</v>
      </c>
      <c r="O1925" s="37">
        <v>0.60301823609614402</v>
      </c>
    </row>
    <row r="1926" spans="2:15" x14ac:dyDescent="0.2">
      <c r="B1926" s="37">
        <v>61.794284820556641</v>
      </c>
      <c r="C1926" s="37">
        <v>16.079523086547852</v>
      </c>
      <c r="D1926" s="37">
        <v>63632.30078125</v>
      </c>
      <c r="E1926" s="37">
        <v>184</v>
      </c>
      <c r="F1926" s="37">
        <v>1280585.4319146206</v>
      </c>
      <c r="G1926" s="37">
        <v>36.794284820556641</v>
      </c>
      <c r="H1926" s="37">
        <v>0.60404973200359657</v>
      </c>
      <c r="I1926" s="37">
        <v>61.794284820556641</v>
      </c>
      <c r="J1926" s="37">
        <v>16.079523086547852</v>
      </c>
      <c r="K1926" s="37">
        <v>63632.30078125</v>
      </c>
      <c r="L1926" s="37">
        <v>184</v>
      </c>
      <c r="M1926" s="37">
        <v>844397.66183908749</v>
      </c>
      <c r="N1926" s="37">
        <v>36.794284820556641</v>
      </c>
      <c r="O1926" s="37">
        <v>0.60404973222665048</v>
      </c>
    </row>
    <row r="1927" spans="2:15" x14ac:dyDescent="0.2">
      <c r="B1927" s="37">
        <v>61.814285278320313</v>
      </c>
      <c r="C1927" s="37">
        <v>16.098743438720703</v>
      </c>
      <c r="D1927" s="37">
        <v>63743.8125</v>
      </c>
      <c r="E1927" s="37">
        <v>184.10000000000002</v>
      </c>
      <c r="F1927" s="37">
        <v>1282775.8168642756</v>
      </c>
      <c r="G1927" s="37">
        <v>36.814285278320313</v>
      </c>
      <c r="H1927" s="37">
        <v>0.60508293241166011</v>
      </c>
      <c r="I1927" s="37">
        <v>61.814285278320313</v>
      </c>
      <c r="J1927" s="37">
        <v>16.098743438720703</v>
      </c>
      <c r="K1927" s="37">
        <v>63743.8125</v>
      </c>
      <c r="L1927" s="37">
        <v>184.10000000000002</v>
      </c>
      <c r="M1927" s="37">
        <v>844595.57064968126</v>
      </c>
      <c r="N1927" s="37">
        <v>36.814285278320313</v>
      </c>
      <c r="O1927" s="37">
        <v>0.60508293263510404</v>
      </c>
    </row>
    <row r="1928" spans="2:15" x14ac:dyDescent="0.2">
      <c r="B1928" s="37">
        <v>61.834285736083984</v>
      </c>
      <c r="C1928" s="37">
        <v>16.117946624755859</v>
      </c>
      <c r="D1928" s="37">
        <v>63857.42578125</v>
      </c>
      <c r="E1928" s="37">
        <v>184.20000000000002</v>
      </c>
      <c r="F1928" s="37">
        <v>1285061.6947872424</v>
      </c>
      <c r="G1928" s="37">
        <v>36.834285736083984</v>
      </c>
      <c r="H1928" s="37">
        <v>0.60616117677782622</v>
      </c>
      <c r="I1928" s="37">
        <v>61.834285736083984</v>
      </c>
      <c r="J1928" s="37">
        <v>16.117946624755859</v>
      </c>
      <c r="K1928" s="37">
        <v>63857.42578125</v>
      </c>
      <c r="L1928" s="37">
        <v>184.20000000000002</v>
      </c>
      <c r="M1928" s="37">
        <v>844802.09777889377</v>
      </c>
      <c r="N1928" s="37">
        <v>36.834285736083984</v>
      </c>
      <c r="O1928" s="37">
        <v>0.60616117700166783</v>
      </c>
    </row>
    <row r="1929" spans="2:15" x14ac:dyDescent="0.2">
      <c r="B1929" s="37">
        <v>61.854286193847656</v>
      </c>
      <c r="C1929" s="37">
        <v>16.137147903442383</v>
      </c>
      <c r="D1929" s="37">
        <v>63971.55078125</v>
      </c>
      <c r="E1929" s="37">
        <v>184.3</v>
      </c>
      <c r="F1929" s="37">
        <v>1287357.8685160202</v>
      </c>
      <c r="G1929" s="37">
        <v>36.854286193847656</v>
      </c>
      <c r="H1929" s="37">
        <v>0.60724427759434607</v>
      </c>
      <c r="I1929" s="37">
        <v>61.854286193847656</v>
      </c>
      <c r="J1929" s="37">
        <v>16.137147903442383</v>
      </c>
      <c r="K1929" s="37">
        <v>63971.55078125</v>
      </c>
      <c r="L1929" s="37">
        <v>184.3</v>
      </c>
      <c r="M1929" s="37">
        <v>845009.55430576473</v>
      </c>
      <c r="N1929" s="37">
        <v>36.854286193847656</v>
      </c>
      <c r="O1929" s="37">
        <v>0.60724427781858714</v>
      </c>
    </row>
    <row r="1930" spans="2:15" x14ac:dyDescent="0.2">
      <c r="B1930" s="37">
        <v>61.874286651611328</v>
      </c>
      <c r="C1930" s="37">
        <v>16.156356811523438</v>
      </c>
      <c r="D1930" s="37">
        <v>64084.39453125</v>
      </c>
      <c r="E1930" s="37">
        <v>184.4</v>
      </c>
      <c r="F1930" s="37">
        <v>1289575.0560918974</v>
      </c>
      <c r="G1930" s="37">
        <v>36.874286651611328</v>
      </c>
      <c r="H1930" s="37">
        <v>0.60829012076682998</v>
      </c>
      <c r="I1930" s="37">
        <v>61.874286651611328</v>
      </c>
      <c r="J1930" s="37">
        <v>16.156356811523438</v>
      </c>
      <c r="K1930" s="37">
        <v>64084.39453125</v>
      </c>
      <c r="L1930" s="37">
        <v>184.4</v>
      </c>
      <c r="M1930" s="37">
        <v>845209.88204219739</v>
      </c>
      <c r="N1930" s="37">
        <v>36.874286651611328</v>
      </c>
      <c r="O1930" s="37">
        <v>0.60829012099146607</v>
      </c>
    </row>
    <row r="1931" spans="2:15" x14ac:dyDescent="0.2">
      <c r="B1931" s="37">
        <v>61.894287109375</v>
      </c>
      <c r="C1931" s="37">
        <v>16.175586700439453</v>
      </c>
      <c r="D1931" s="37">
        <v>64194.7265625</v>
      </c>
      <c r="E1931" s="37">
        <v>184.5</v>
      </c>
      <c r="F1931" s="37">
        <v>1291848.00519064</v>
      </c>
      <c r="G1931" s="37">
        <v>36.894287109375</v>
      </c>
      <c r="H1931" s="37">
        <v>0.60936226659193871</v>
      </c>
      <c r="I1931" s="37">
        <v>61.894287109375</v>
      </c>
      <c r="J1931" s="37">
        <v>16.175586700439453</v>
      </c>
      <c r="K1931" s="37">
        <v>64194.7265625</v>
      </c>
      <c r="L1931" s="37">
        <v>184.5</v>
      </c>
      <c r="M1931" s="37">
        <v>845415.24270429835</v>
      </c>
      <c r="N1931" s="37">
        <v>36.894287109375</v>
      </c>
      <c r="O1931" s="37">
        <v>0.6093622668169606</v>
      </c>
    </row>
    <row r="1932" spans="2:15" x14ac:dyDescent="0.2">
      <c r="B1932" s="37">
        <v>61.914287567138672</v>
      </c>
      <c r="C1932" s="37">
        <v>16.194835662841797</v>
      </c>
      <c r="D1932" s="37">
        <v>64302.38671875</v>
      </c>
      <c r="E1932" s="37">
        <v>184.60000000000002</v>
      </c>
      <c r="F1932" s="37">
        <v>1294014.2261334157</v>
      </c>
      <c r="G1932" s="37">
        <v>36.914287567138672</v>
      </c>
      <c r="H1932" s="37">
        <v>0.61038406886000351</v>
      </c>
      <c r="I1932" s="37">
        <v>61.914287567138672</v>
      </c>
      <c r="J1932" s="37">
        <v>16.194835662841797</v>
      </c>
      <c r="K1932" s="37">
        <v>64302.38671875</v>
      </c>
      <c r="L1932" s="37">
        <v>184.60000000000002</v>
      </c>
      <c r="M1932" s="37">
        <v>845610.97101333458</v>
      </c>
      <c r="N1932" s="37">
        <v>36.914287567138672</v>
      </c>
      <c r="O1932" s="37">
        <v>0.61038406908540244</v>
      </c>
    </row>
    <row r="1933" spans="2:15" x14ac:dyDescent="0.2">
      <c r="B1933" s="37">
        <v>61.934284210205078</v>
      </c>
      <c r="C1933" s="37">
        <v>16.21409797668457</v>
      </c>
      <c r="D1933" s="37">
        <v>64408.34765625</v>
      </c>
      <c r="E1933" s="37">
        <v>184.70000000000002</v>
      </c>
      <c r="F1933" s="37">
        <v>1296146.0217978139</v>
      </c>
      <c r="G1933" s="37">
        <v>36.934284210205078</v>
      </c>
      <c r="H1933" s="37">
        <v>0.61138963291603365</v>
      </c>
      <c r="I1933" s="37">
        <v>61.934284210205078</v>
      </c>
      <c r="J1933" s="37">
        <v>16.21409797668457</v>
      </c>
      <c r="K1933" s="37">
        <v>64408.34765625</v>
      </c>
      <c r="L1933" s="37">
        <v>184.70000000000002</v>
      </c>
      <c r="M1933" s="37">
        <v>845803.59200913401</v>
      </c>
      <c r="N1933" s="37">
        <v>36.934284210205078</v>
      </c>
      <c r="O1933" s="37">
        <v>0.61138963314180328</v>
      </c>
    </row>
    <row r="1934" spans="2:15" x14ac:dyDescent="0.2">
      <c r="B1934" s="37">
        <v>61.95428466796875</v>
      </c>
      <c r="C1934" s="37">
        <v>16.233360290527344</v>
      </c>
      <c r="D1934" s="37">
        <v>64514.296875</v>
      </c>
      <c r="E1934" s="37">
        <v>184.8</v>
      </c>
      <c r="F1934" s="37">
        <v>1298277.7002792924</v>
      </c>
      <c r="G1934" s="37">
        <v>36.95428466796875</v>
      </c>
      <c r="H1934" s="37">
        <v>0.61239514163247177</v>
      </c>
      <c r="I1934" s="37">
        <v>61.95428466796875</v>
      </c>
      <c r="J1934" s="37">
        <v>16.233360290527344</v>
      </c>
      <c r="K1934" s="37">
        <v>64514.296875</v>
      </c>
      <c r="L1934" s="37">
        <v>184.8</v>
      </c>
      <c r="M1934" s="37">
        <v>845996.20262061968</v>
      </c>
      <c r="N1934" s="37">
        <v>36.95428466796875</v>
      </c>
      <c r="O1934" s="37">
        <v>0.6123951418586121</v>
      </c>
    </row>
    <row r="1935" spans="2:15" x14ac:dyDescent="0.2">
      <c r="B1935" s="37">
        <v>61.974285125732422</v>
      </c>
      <c r="C1935" s="37">
        <v>16.252609252929688</v>
      </c>
      <c r="D1935" s="37">
        <v>64621.8984375</v>
      </c>
      <c r="E1935" s="37">
        <v>184.9</v>
      </c>
      <c r="F1935" s="37">
        <v>1300389.5377182972</v>
      </c>
      <c r="G1935" s="37">
        <v>36.974285125732422</v>
      </c>
      <c r="H1935" s="37">
        <v>0.61339129125078096</v>
      </c>
      <c r="I1935" s="37">
        <v>61.974285125732422</v>
      </c>
      <c r="J1935" s="37">
        <v>16.252609252929688</v>
      </c>
      <c r="K1935" s="37">
        <v>64621.8984375</v>
      </c>
      <c r="L1935" s="37">
        <v>184.9</v>
      </c>
      <c r="M1935" s="37">
        <v>846187.02264212782</v>
      </c>
      <c r="N1935" s="37">
        <v>36.974285125732422</v>
      </c>
      <c r="O1935" s="37">
        <v>0.6133912914772981</v>
      </c>
    </row>
    <row r="1936" spans="2:15" x14ac:dyDescent="0.2">
      <c r="B1936" s="37">
        <v>61.994285583496094</v>
      </c>
      <c r="C1936" s="37">
        <v>16.27183723449707</v>
      </c>
      <c r="D1936" s="37">
        <v>64732.09765625</v>
      </c>
      <c r="E1936" s="37">
        <v>185</v>
      </c>
      <c r="F1936" s="37">
        <v>1302659.9300139407</v>
      </c>
      <c r="G1936" s="37">
        <v>36.994285583496094</v>
      </c>
      <c r="H1936" s="37">
        <v>0.6144622311300143</v>
      </c>
      <c r="I1936" s="37">
        <v>61.994285583496094</v>
      </c>
      <c r="J1936" s="37">
        <v>16.27183723449707</v>
      </c>
      <c r="K1936" s="37">
        <v>64732.09765625</v>
      </c>
      <c r="L1936" s="37">
        <v>185</v>
      </c>
      <c r="M1936" s="37">
        <v>846392.15225357877</v>
      </c>
      <c r="N1936" s="37">
        <v>36.994285583496094</v>
      </c>
      <c r="O1936" s="37">
        <v>0.6144622313569168</v>
      </c>
    </row>
    <row r="1937" spans="2:15" x14ac:dyDescent="0.2">
      <c r="B1937" s="37">
        <v>62.014286041259766</v>
      </c>
      <c r="C1937" s="37">
        <v>16.291048049926758</v>
      </c>
      <c r="D1937" s="37">
        <v>64844.73046875</v>
      </c>
      <c r="E1937" s="37">
        <v>185.10000000000002</v>
      </c>
      <c r="F1937" s="37">
        <v>1304925.9625761486</v>
      </c>
      <c r="G1937" s="37">
        <v>37.014286041259766</v>
      </c>
      <c r="H1937" s="37">
        <v>0.61553111441536801</v>
      </c>
      <c r="I1937" s="37">
        <v>62.014286041259766</v>
      </c>
      <c r="J1937" s="37">
        <v>16.291048049926758</v>
      </c>
      <c r="K1937" s="37">
        <v>64844.73046875</v>
      </c>
      <c r="L1937" s="37">
        <v>185.10000000000002</v>
      </c>
      <c r="M1937" s="37">
        <v>846596.88848546555</v>
      </c>
      <c r="N1937" s="37">
        <v>37.014286041259766</v>
      </c>
      <c r="O1937" s="37">
        <v>0.61553111464266486</v>
      </c>
    </row>
    <row r="1938" spans="2:15" x14ac:dyDescent="0.2">
      <c r="B1938" s="37">
        <v>62.034286499023438</v>
      </c>
      <c r="C1938" s="37">
        <v>16.310249328613281</v>
      </c>
      <c r="D1938" s="37">
        <v>64958.6015625</v>
      </c>
      <c r="E1938" s="37">
        <v>185.20000000000002</v>
      </c>
      <c r="F1938" s="37">
        <v>1307163.943408143</v>
      </c>
      <c r="G1938" s="37">
        <v>37.034286499023438</v>
      </c>
      <c r="H1938" s="37">
        <v>0.61658676572789339</v>
      </c>
      <c r="I1938" s="37">
        <v>62.034286499023438</v>
      </c>
      <c r="J1938" s="37">
        <v>16.310249328613281</v>
      </c>
      <c r="K1938" s="37">
        <v>64958.6015625</v>
      </c>
      <c r="L1938" s="37">
        <v>185.20000000000002</v>
      </c>
      <c r="M1938" s="37">
        <v>846799.09282467363</v>
      </c>
      <c r="N1938" s="37">
        <v>37.034286499023438</v>
      </c>
      <c r="O1938" s="37">
        <v>0.61658676595558837</v>
      </c>
    </row>
    <row r="1939" spans="2:15" x14ac:dyDescent="0.2">
      <c r="B1939" s="37">
        <v>62.054286956787109</v>
      </c>
      <c r="C1939" s="37">
        <v>16.329452514648438</v>
      </c>
      <c r="D1939" s="37">
        <v>65072.0078125</v>
      </c>
      <c r="E1939" s="37">
        <v>185.3</v>
      </c>
      <c r="F1939" s="37">
        <v>1309498.8591706294</v>
      </c>
      <c r="G1939" s="37">
        <v>37.054286956787109</v>
      </c>
      <c r="H1939" s="37">
        <v>0.61768814104822689</v>
      </c>
      <c r="I1939" s="37">
        <v>62.054286956787109</v>
      </c>
      <c r="J1939" s="37">
        <v>16.329452514648438</v>
      </c>
      <c r="K1939" s="37">
        <v>65072.0078125</v>
      </c>
      <c r="L1939" s="37">
        <v>185.3</v>
      </c>
      <c r="M1939" s="37">
        <v>847010.04624420928</v>
      </c>
      <c r="N1939" s="37">
        <v>37.054286956787109</v>
      </c>
      <c r="O1939" s="37">
        <v>0.61768814127631899</v>
      </c>
    </row>
    <row r="1940" spans="2:15" x14ac:dyDescent="0.2">
      <c r="B1940" s="37">
        <v>62.074287414550781</v>
      </c>
      <c r="C1940" s="37">
        <v>16.348672866821289</v>
      </c>
      <c r="D1940" s="37">
        <v>65183.4609375</v>
      </c>
      <c r="E1940" s="37">
        <v>185.4</v>
      </c>
      <c r="F1940" s="37">
        <v>1311688.0733358723</v>
      </c>
      <c r="G1940" s="37">
        <v>37.074287414550781</v>
      </c>
      <c r="H1940" s="37">
        <v>0.61872078927881746</v>
      </c>
      <c r="I1940" s="37">
        <v>62.074287414550781</v>
      </c>
      <c r="J1940" s="37">
        <v>16.348672866821289</v>
      </c>
      <c r="K1940" s="37">
        <v>65183.4609375</v>
      </c>
      <c r="L1940" s="37">
        <v>185.4</v>
      </c>
      <c r="M1940" s="37">
        <v>847207.84913330374</v>
      </c>
      <c r="N1940" s="37">
        <v>37.074287414550781</v>
      </c>
      <c r="O1940" s="37">
        <v>0.61872078950729947</v>
      </c>
    </row>
    <row r="1941" spans="2:15" x14ac:dyDescent="0.2">
      <c r="B1941" s="37">
        <v>62.094284057617188</v>
      </c>
      <c r="C1941" s="37">
        <v>16.367910385131836</v>
      </c>
      <c r="D1941" s="37">
        <v>65292.3359375</v>
      </c>
      <c r="E1941" s="37">
        <v>185.5</v>
      </c>
      <c r="F1941" s="37">
        <v>1313878.499807033</v>
      </c>
      <c r="G1941" s="37">
        <v>37.094284057617188</v>
      </c>
      <c r="H1941" s="37">
        <v>0.61975400934292668</v>
      </c>
      <c r="I1941" s="37">
        <v>62.094284057617188</v>
      </c>
      <c r="J1941" s="37">
        <v>16.367910385131836</v>
      </c>
      <c r="K1941" s="37">
        <v>65292.3359375</v>
      </c>
      <c r="L1941" s="37">
        <v>185.5</v>
      </c>
      <c r="M1941" s="37">
        <v>847405.76172035234</v>
      </c>
      <c r="N1941" s="37">
        <v>37.094284057617188</v>
      </c>
      <c r="O1941" s="37">
        <v>0.61975400957178983</v>
      </c>
    </row>
    <row r="1942" spans="2:15" x14ac:dyDescent="0.2">
      <c r="B1942" s="37">
        <v>62.114284515380859</v>
      </c>
      <c r="C1942" s="37">
        <v>16.387165069580078</v>
      </c>
      <c r="D1942" s="37">
        <v>65399.08984375</v>
      </c>
      <c r="E1942" s="37">
        <v>185.60000000000002</v>
      </c>
      <c r="F1942" s="37">
        <v>1316079.5697701341</v>
      </c>
      <c r="G1942" s="37">
        <v>37.114284515380859</v>
      </c>
      <c r="H1942" s="37">
        <v>0.62079224988298931</v>
      </c>
      <c r="I1942" s="37">
        <v>62.114284515380859</v>
      </c>
      <c r="J1942" s="37">
        <v>16.387165069580078</v>
      </c>
      <c r="K1942" s="37">
        <v>65399.08984375</v>
      </c>
      <c r="L1942" s="37">
        <v>185.60000000000002</v>
      </c>
      <c r="M1942" s="37">
        <v>847604.63527741539</v>
      </c>
      <c r="N1942" s="37">
        <v>37.114284515380859</v>
      </c>
      <c r="O1942" s="37">
        <v>0.62079225011222583</v>
      </c>
    </row>
    <row r="1943" spans="2:15" x14ac:dyDescent="0.2">
      <c r="B1943" s="37">
        <v>62.134284973144531</v>
      </c>
      <c r="C1943" s="37">
        <v>16.406423568725586</v>
      </c>
      <c r="D1943" s="37">
        <v>65505.08984375</v>
      </c>
      <c r="E1943" s="37">
        <v>185.70000000000002</v>
      </c>
      <c r="F1943" s="37">
        <v>1318212.2701765965</v>
      </c>
      <c r="G1943" s="37">
        <v>37.134284973144531</v>
      </c>
      <c r="H1943" s="37">
        <v>0.62179824058013122</v>
      </c>
      <c r="I1943" s="37">
        <v>62.134284973144531</v>
      </c>
      <c r="J1943" s="37">
        <v>16.406423568725586</v>
      </c>
      <c r="K1943" s="37">
        <v>65505.08984375</v>
      </c>
      <c r="L1943" s="37">
        <v>185.70000000000002</v>
      </c>
      <c r="M1943" s="37">
        <v>847797.33828343975</v>
      </c>
      <c r="N1943" s="37">
        <v>37.134284973144531</v>
      </c>
      <c r="O1943" s="37">
        <v>0.62179824080973878</v>
      </c>
    </row>
    <row r="1944" spans="2:15" x14ac:dyDescent="0.2">
      <c r="B1944" s="37">
        <v>62.154285430908203</v>
      </c>
      <c r="C1944" s="37">
        <v>16.425676345825195</v>
      </c>
      <c r="D1944" s="37">
        <v>65611.984375</v>
      </c>
      <c r="E1944" s="37">
        <v>185.8</v>
      </c>
      <c r="F1944" s="37">
        <v>1320362.968059513</v>
      </c>
      <c r="G1944" s="37">
        <v>37.154285430908203</v>
      </c>
      <c r="H1944" s="37">
        <v>0.62281272077423433</v>
      </c>
      <c r="I1944" s="37">
        <v>62.154285430908203</v>
      </c>
      <c r="J1944" s="37">
        <v>16.425676345825195</v>
      </c>
      <c r="K1944" s="37">
        <v>65611.984375</v>
      </c>
      <c r="L1944" s="37">
        <v>185.8</v>
      </c>
      <c r="M1944" s="37">
        <v>847991.66520469263</v>
      </c>
      <c r="N1944" s="37">
        <v>37.154285430908203</v>
      </c>
      <c r="O1944" s="37">
        <v>0.62281272100421603</v>
      </c>
    </row>
    <row r="1945" spans="2:15" x14ac:dyDescent="0.2">
      <c r="B1945" s="37">
        <v>62.174285888671875</v>
      </c>
      <c r="C1945" s="37">
        <v>16.444911956787109</v>
      </c>
      <c r="D1945" s="37">
        <v>65721.0390625</v>
      </c>
      <c r="E1945" s="37">
        <v>185.9</v>
      </c>
      <c r="F1945" s="37">
        <v>1322557.0093211299</v>
      </c>
      <c r="G1945" s="37">
        <v>37.174285888671875</v>
      </c>
      <c r="H1945" s="37">
        <v>0.62384764583711561</v>
      </c>
      <c r="I1945" s="37">
        <v>62.174285888671875</v>
      </c>
      <c r="J1945" s="37">
        <v>16.444911956787109</v>
      </c>
      <c r="K1945" s="37">
        <v>65721.0390625</v>
      </c>
      <c r="L1945" s="37">
        <v>185.9</v>
      </c>
      <c r="M1945" s="37">
        <v>848189.90429822973</v>
      </c>
      <c r="N1945" s="37">
        <v>37.174285888671875</v>
      </c>
      <c r="O1945" s="37">
        <v>0.623847646067479</v>
      </c>
    </row>
    <row r="1946" spans="2:15" x14ac:dyDescent="0.2">
      <c r="B1946" s="37">
        <v>62.194286346435547</v>
      </c>
      <c r="C1946" s="37">
        <v>16.464128494262695</v>
      </c>
      <c r="D1946" s="37">
        <v>65832.5625</v>
      </c>
      <c r="E1946" s="37">
        <v>186</v>
      </c>
      <c r="F1946" s="37">
        <v>1324801.0776592195</v>
      </c>
      <c r="G1946" s="37">
        <v>37.194286346435547</v>
      </c>
      <c r="H1946" s="37">
        <v>0.62490616869991444</v>
      </c>
      <c r="I1946" s="37">
        <v>62.194286346435547</v>
      </c>
      <c r="J1946" s="37">
        <v>16.464128494262695</v>
      </c>
      <c r="K1946" s="37">
        <v>65832.5625</v>
      </c>
      <c r="L1946" s="37">
        <v>186</v>
      </c>
      <c r="M1946" s="37">
        <v>848392.65801449248</v>
      </c>
      <c r="N1946" s="37">
        <v>37.194286346435547</v>
      </c>
      <c r="O1946" s="37">
        <v>0.62490616893066808</v>
      </c>
    </row>
    <row r="1947" spans="2:15" x14ac:dyDescent="0.2">
      <c r="B1947" s="37">
        <v>62.214286804199219</v>
      </c>
      <c r="C1947" s="37">
        <v>16.483331680297852</v>
      </c>
      <c r="D1947" s="37">
        <v>65945.8515625</v>
      </c>
      <c r="E1947" s="37">
        <v>186.10000000000002</v>
      </c>
      <c r="F1947" s="37">
        <v>1327133.5113861714</v>
      </c>
      <c r="G1947" s="37">
        <v>37.214286804199219</v>
      </c>
      <c r="H1947" s="37">
        <v>0.62600637326524078</v>
      </c>
      <c r="I1947" s="37">
        <v>62.214286804199219</v>
      </c>
      <c r="J1947" s="37">
        <v>16.483331680297852</v>
      </c>
      <c r="K1947" s="37">
        <v>65945.8515625</v>
      </c>
      <c r="L1947" s="37">
        <v>186.10000000000002</v>
      </c>
      <c r="M1947" s="37">
        <v>848603.38735282922</v>
      </c>
      <c r="N1947" s="37">
        <v>37.214286804199219</v>
      </c>
      <c r="O1947" s="37">
        <v>0.62600637349639088</v>
      </c>
    </row>
    <row r="1948" spans="2:15" x14ac:dyDescent="0.2">
      <c r="B1948" s="37">
        <v>62.234287261962891</v>
      </c>
      <c r="C1948" s="37">
        <v>16.502532958984375</v>
      </c>
      <c r="D1948" s="37">
        <v>66059.4375</v>
      </c>
      <c r="E1948" s="37">
        <v>186.20000000000002</v>
      </c>
      <c r="F1948" s="37">
        <v>1329312.5631518112</v>
      </c>
      <c r="G1948" s="37">
        <v>37.234287261962891</v>
      </c>
      <c r="H1948" s="37">
        <v>0.62703422790178298</v>
      </c>
      <c r="I1948" s="37">
        <v>62.234287261962891</v>
      </c>
      <c r="J1948" s="37">
        <v>16.502532958984375</v>
      </c>
      <c r="K1948" s="37">
        <v>66059.4375</v>
      </c>
      <c r="L1948" s="37">
        <v>186.20000000000002</v>
      </c>
      <c r="M1948" s="37">
        <v>848800.27281430434</v>
      </c>
      <c r="N1948" s="37">
        <v>37.234287261962891</v>
      </c>
      <c r="O1948" s="37">
        <v>0.62703422813333043</v>
      </c>
    </row>
    <row r="1949" spans="2:15" x14ac:dyDescent="0.2">
      <c r="B1949" s="37">
        <v>62.254283905029297</v>
      </c>
      <c r="C1949" s="37">
        <v>16.521743774414062</v>
      </c>
      <c r="D1949" s="37">
        <v>66171.7578125</v>
      </c>
      <c r="E1949" s="37">
        <v>186.3</v>
      </c>
      <c r="F1949" s="37">
        <v>1331519.1119923606</v>
      </c>
      <c r="G1949" s="37">
        <v>37.254283905029297</v>
      </c>
      <c r="H1949" s="37">
        <v>0.62807505281932474</v>
      </c>
      <c r="I1949" s="37">
        <v>62.254283905029297</v>
      </c>
      <c r="J1949" s="37">
        <v>16.521743774414062</v>
      </c>
      <c r="K1949" s="37">
        <v>66171.7578125</v>
      </c>
      <c r="L1949" s="37">
        <v>186.3</v>
      </c>
      <c r="M1949" s="37">
        <v>848999.64030029497</v>
      </c>
      <c r="N1949" s="37">
        <v>37.254283905029297</v>
      </c>
      <c r="O1949" s="37">
        <v>0.62807505305126532</v>
      </c>
    </row>
    <row r="1950" spans="2:15" x14ac:dyDescent="0.2">
      <c r="B1950" s="37">
        <v>62.274284362792969</v>
      </c>
      <c r="C1950" s="37">
        <v>16.540971755981445</v>
      </c>
      <c r="D1950" s="37">
        <v>66281.796875</v>
      </c>
      <c r="E1950" s="37">
        <v>186.4</v>
      </c>
      <c r="F1950" s="37">
        <v>1333839.3516992249</v>
      </c>
      <c r="G1950" s="37">
        <v>37.274284362792969</v>
      </c>
      <c r="H1950" s="37">
        <v>0.62916950545002359</v>
      </c>
      <c r="I1950" s="37">
        <v>62.274284362792969</v>
      </c>
      <c r="J1950" s="37">
        <v>16.540971755981445</v>
      </c>
      <c r="K1950" s="37">
        <v>66281.796875</v>
      </c>
      <c r="L1950" s="37">
        <v>186.4</v>
      </c>
      <c r="M1950" s="37">
        <v>849209.26949494844</v>
      </c>
      <c r="N1950" s="37">
        <v>37.274284362792969</v>
      </c>
      <c r="O1950" s="37">
        <v>0.62916950568234942</v>
      </c>
    </row>
    <row r="1951" spans="2:15" x14ac:dyDescent="0.2">
      <c r="B1951" s="37">
        <v>62.294284820556641</v>
      </c>
      <c r="C1951" s="37">
        <v>16.560216903686523</v>
      </c>
      <c r="D1951" s="37">
        <v>66389.53125</v>
      </c>
      <c r="E1951" s="37">
        <v>186.5</v>
      </c>
      <c r="F1951" s="37">
        <v>1335953.8706599697</v>
      </c>
      <c r="G1951" s="37">
        <v>37.294284820556641</v>
      </c>
      <c r="H1951" s="37">
        <v>0.63016692012261921</v>
      </c>
      <c r="I1951" s="37">
        <v>62.294284820556641</v>
      </c>
      <c r="J1951" s="37">
        <v>16.560216903686523</v>
      </c>
      <c r="K1951" s="37">
        <v>66389.53125</v>
      </c>
      <c r="L1951" s="37">
        <v>186.5</v>
      </c>
      <c r="M1951" s="37">
        <v>849400.33092418604</v>
      </c>
      <c r="N1951" s="37">
        <v>37.294284820556641</v>
      </c>
      <c r="O1951" s="37">
        <v>0.63016692035532185</v>
      </c>
    </row>
    <row r="1952" spans="2:15" x14ac:dyDescent="0.2">
      <c r="B1952" s="37">
        <v>62.314285278320313</v>
      </c>
      <c r="C1952" s="37">
        <v>16.579471588134766</v>
      </c>
      <c r="D1952" s="37">
        <v>66495.90625</v>
      </c>
      <c r="E1952" s="37">
        <v>186.60000000000002</v>
      </c>
      <c r="F1952" s="37">
        <v>1338094.116466963</v>
      </c>
      <c r="G1952" s="37">
        <v>37.314285278320312</v>
      </c>
      <c r="H1952" s="37">
        <v>0.63117647000157973</v>
      </c>
      <c r="I1952" s="37">
        <v>62.314285278320313</v>
      </c>
      <c r="J1952" s="37">
        <v>16.579471588134766</v>
      </c>
      <c r="K1952" s="37">
        <v>66495.90625</v>
      </c>
      <c r="L1952" s="37">
        <v>186.60000000000002</v>
      </c>
      <c r="M1952" s="37">
        <v>849593.71480427531</v>
      </c>
      <c r="N1952" s="37">
        <v>37.314285278320312</v>
      </c>
      <c r="O1952" s="37">
        <v>0.63117647023465462</v>
      </c>
    </row>
    <row r="1953" spans="2:15" x14ac:dyDescent="0.2">
      <c r="B1953" s="37">
        <v>62.334285736083984</v>
      </c>
      <c r="C1953" s="37">
        <v>16.598726272583008</v>
      </c>
      <c r="D1953" s="37">
        <v>66602.4375</v>
      </c>
      <c r="E1953" s="37">
        <v>186.70000000000002</v>
      </c>
      <c r="F1953" s="37">
        <v>1340237.5058796932</v>
      </c>
      <c r="G1953" s="37">
        <v>37.334285736083984</v>
      </c>
      <c r="H1953" s="37">
        <v>0.63218750274348268</v>
      </c>
      <c r="I1953" s="37">
        <v>62.334285736083984</v>
      </c>
      <c r="J1953" s="37">
        <v>16.598726272583008</v>
      </c>
      <c r="K1953" s="37">
        <v>66602.4375</v>
      </c>
      <c r="L1953" s="37">
        <v>186.70000000000002</v>
      </c>
      <c r="M1953" s="37">
        <v>849787.38230685389</v>
      </c>
      <c r="N1953" s="37">
        <v>37.334285736083984</v>
      </c>
      <c r="O1953" s="37">
        <v>0.63218750297693027</v>
      </c>
    </row>
    <row r="1954" spans="2:15" x14ac:dyDescent="0.2">
      <c r="B1954" s="37">
        <v>62.354286193847656</v>
      </c>
      <c r="C1954" s="37">
        <v>16.617969512939453</v>
      </c>
      <c r="D1954" s="37">
        <v>66710.5390625</v>
      </c>
      <c r="E1954" s="37">
        <v>186.8</v>
      </c>
      <c r="F1954" s="37">
        <v>1342412.3705348214</v>
      </c>
      <c r="G1954" s="37">
        <v>37.354286193847656</v>
      </c>
      <c r="H1954" s="37">
        <v>0.63321338232773439</v>
      </c>
      <c r="I1954" s="37">
        <v>62.354286193847656</v>
      </c>
      <c r="J1954" s="37">
        <v>16.617969512939453</v>
      </c>
      <c r="K1954" s="37">
        <v>66710.5390625</v>
      </c>
      <c r="L1954" s="37">
        <v>186.8</v>
      </c>
      <c r="M1954" s="37">
        <v>849983.8903929299</v>
      </c>
      <c r="N1954" s="37">
        <v>37.354286193847656</v>
      </c>
      <c r="O1954" s="37">
        <v>0.63321338256156046</v>
      </c>
    </row>
    <row r="1955" spans="2:15" x14ac:dyDescent="0.2">
      <c r="B1955" s="37">
        <v>62.374286651611328</v>
      </c>
      <c r="C1955" s="37">
        <v>16.63719367980957</v>
      </c>
      <c r="D1955" s="37">
        <v>66820.9609375</v>
      </c>
      <c r="E1955" s="37">
        <v>186.9</v>
      </c>
      <c r="F1955" s="37">
        <v>1344687.350886381</v>
      </c>
      <c r="G1955" s="37">
        <v>37.374286651611328</v>
      </c>
      <c r="H1955" s="37">
        <v>0.63428648626004003</v>
      </c>
      <c r="I1955" s="37">
        <v>62.374286651611328</v>
      </c>
      <c r="J1955" s="37">
        <v>16.63719367980957</v>
      </c>
      <c r="K1955" s="37">
        <v>66820.9609375</v>
      </c>
      <c r="L1955" s="37">
        <v>186.9</v>
      </c>
      <c r="M1955" s="37">
        <v>850189.43443152984</v>
      </c>
      <c r="N1955" s="37">
        <v>37.374286651611328</v>
      </c>
      <c r="O1955" s="37">
        <v>0.63428648649425234</v>
      </c>
    </row>
    <row r="1956" spans="2:15" x14ac:dyDescent="0.2">
      <c r="B1956" s="37">
        <v>62.394287109375</v>
      </c>
      <c r="C1956" s="37">
        <v>16.656402587890625</v>
      </c>
      <c r="D1956" s="37">
        <v>66933.4375</v>
      </c>
      <c r="E1956" s="37">
        <v>187</v>
      </c>
      <c r="F1956" s="37">
        <v>1346897.1658522193</v>
      </c>
      <c r="G1956" s="37">
        <v>37.394287109375</v>
      </c>
      <c r="H1956" s="37">
        <v>0.63532885178727905</v>
      </c>
      <c r="I1956" s="37">
        <v>62.394287109375</v>
      </c>
      <c r="J1956" s="37">
        <v>16.656402587890625</v>
      </c>
      <c r="K1956" s="37">
        <v>66933.4375</v>
      </c>
      <c r="L1956" s="37">
        <v>187</v>
      </c>
      <c r="M1956" s="37">
        <v>850389.09673482017</v>
      </c>
      <c r="N1956" s="37">
        <v>37.394287109375</v>
      </c>
      <c r="O1956" s="37">
        <v>0.63532885202188505</v>
      </c>
    </row>
    <row r="1957" spans="2:15" x14ac:dyDescent="0.2">
      <c r="B1957" s="37">
        <v>62.414287567138672</v>
      </c>
      <c r="C1957" s="37">
        <v>16.675605773925781</v>
      </c>
      <c r="D1957" s="37">
        <v>67046.859375</v>
      </c>
      <c r="E1957" s="37">
        <v>187.10000000000002</v>
      </c>
      <c r="F1957" s="37">
        <v>1349179.3125019467</v>
      </c>
      <c r="G1957" s="37">
        <v>37.414287567138672</v>
      </c>
      <c r="H1957" s="37">
        <v>0.63640533608581484</v>
      </c>
      <c r="I1957" s="37">
        <v>62.414287567138672</v>
      </c>
      <c r="J1957" s="37">
        <v>16.675605773925781</v>
      </c>
      <c r="K1957" s="37">
        <v>67046.859375</v>
      </c>
      <c r="L1957" s="37">
        <v>187.10000000000002</v>
      </c>
      <c r="M1957" s="37">
        <v>850595.28716247238</v>
      </c>
      <c r="N1957" s="37">
        <v>37.414287567138672</v>
      </c>
      <c r="O1957" s="37">
        <v>0.63640533632081775</v>
      </c>
    </row>
    <row r="1958" spans="2:15" x14ac:dyDescent="0.2">
      <c r="B1958" s="37">
        <v>62.434284210205078</v>
      </c>
      <c r="C1958" s="37">
        <v>16.694812774658203</v>
      </c>
      <c r="D1958" s="37">
        <v>67159.7265625</v>
      </c>
      <c r="E1958" s="37">
        <v>187.20000000000002</v>
      </c>
      <c r="F1958" s="37">
        <v>1351450.0606335402</v>
      </c>
      <c r="G1958" s="37">
        <v>37.434284210205078</v>
      </c>
      <c r="H1958" s="37">
        <v>0.63747644369505585</v>
      </c>
      <c r="I1958" s="37">
        <v>62.434284210205078</v>
      </c>
      <c r="J1958" s="37">
        <v>16.694812774658203</v>
      </c>
      <c r="K1958" s="37">
        <v>67159.7265625</v>
      </c>
      <c r="L1958" s="37">
        <v>187.20000000000002</v>
      </c>
      <c r="M1958" s="37">
        <v>850800.44895833777</v>
      </c>
      <c r="N1958" s="37">
        <v>37.434284210205078</v>
      </c>
      <c r="O1958" s="37">
        <v>0.63747644393045366</v>
      </c>
    </row>
    <row r="1959" spans="2:15" x14ac:dyDescent="0.2">
      <c r="B1959" s="37">
        <v>62.45428466796875</v>
      </c>
      <c r="C1959" s="37">
        <v>16.714031219482422</v>
      </c>
      <c r="D1959" s="37">
        <v>67270.78125</v>
      </c>
      <c r="E1959" s="37">
        <v>187.3</v>
      </c>
      <c r="F1959" s="37">
        <v>1353737.6516249264</v>
      </c>
      <c r="G1959" s="37">
        <v>37.45428466796875</v>
      </c>
      <c r="H1959" s="37">
        <v>0.63855549604228867</v>
      </c>
      <c r="I1959" s="37">
        <v>62.45428466796875</v>
      </c>
      <c r="J1959" s="37">
        <v>16.714031219482422</v>
      </c>
      <c r="K1959" s="37">
        <v>67270.78125</v>
      </c>
      <c r="L1959" s="37">
        <v>187.3</v>
      </c>
      <c r="M1959" s="37">
        <v>851007.13112588914</v>
      </c>
      <c r="N1959" s="37">
        <v>37.45428466796875</v>
      </c>
      <c r="O1959" s="37">
        <v>0.63855549627807529</v>
      </c>
    </row>
    <row r="1960" spans="2:15" x14ac:dyDescent="0.2">
      <c r="B1960" s="37">
        <v>62.474285125732422</v>
      </c>
      <c r="C1960" s="37">
        <v>16.733268737792969</v>
      </c>
      <c r="D1960" s="37">
        <v>67379.5703125</v>
      </c>
      <c r="E1960" s="37">
        <v>187.4</v>
      </c>
      <c r="F1960" s="37">
        <v>1355873.27711508</v>
      </c>
      <c r="G1960" s="37">
        <v>37.474285125732422</v>
      </c>
      <c r="H1960" s="37">
        <v>0.63956286653397854</v>
      </c>
      <c r="I1960" s="37">
        <v>62.474285125732422</v>
      </c>
      <c r="J1960" s="37">
        <v>16.733268737792969</v>
      </c>
      <c r="K1960" s="37">
        <v>67379.5703125</v>
      </c>
      <c r="L1960" s="37">
        <v>187.4</v>
      </c>
      <c r="M1960" s="37">
        <v>851200.09773314651</v>
      </c>
      <c r="N1960" s="37">
        <v>37.474285125732422</v>
      </c>
      <c r="O1960" s="37">
        <v>0.63956286677014584</v>
      </c>
    </row>
    <row r="1961" spans="2:15" x14ac:dyDescent="0.2">
      <c r="B1961" s="37">
        <v>62.494285583496094</v>
      </c>
      <c r="C1961" s="37">
        <v>16.752519607543945</v>
      </c>
      <c r="D1961" s="37">
        <v>67486.59375</v>
      </c>
      <c r="E1961" s="37">
        <v>187.5</v>
      </c>
      <c r="F1961" s="37">
        <v>1358026.5692598217</v>
      </c>
      <c r="G1961" s="37">
        <v>37.494285583496094</v>
      </c>
      <c r="H1961" s="37">
        <v>0.64057857037588595</v>
      </c>
      <c r="I1961" s="37">
        <v>62.494285583496094</v>
      </c>
      <c r="J1961" s="37">
        <v>16.752519607543945</v>
      </c>
      <c r="K1961" s="37">
        <v>67486.59375</v>
      </c>
      <c r="L1961" s="37">
        <v>187.5</v>
      </c>
      <c r="M1961" s="37">
        <v>851394.65896734153</v>
      </c>
      <c r="N1961" s="37">
        <v>37.494285583496094</v>
      </c>
      <c r="O1961" s="37">
        <v>0.64057857061242773</v>
      </c>
    </row>
    <row r="1962" spans="2:15" x14ac:dyDescent="0.2">
      <c r="B1962" s="37">
        <v>62.514286041259766</v>
      </c>
      <c r="C1962" s="37">
        <v>16.771774291992187</v>
      </c>
      <c r="D1962" s="37">
        <v>67593.0859375</v>
      </c>
      <c r="E1962" s="37">
        <v>187.60000000000002</v>
      </c>
      <c r="F1962" s="37">
        <v>1360115.8643463023</v>
      </c>
      <c r="G1962" s="37">
        <v>37.514286041259766</v>
      </c>
      <c r="H1962" s="37">
        <v>0.6415640869487319</v>
      </c>
      <c r="I1962" s="37">
        <v>62.514286041259766</v>
      </c>
      <c r="J1962" s="37">
        <v>16.771774291992187</v>
      </c>
      <c r="K1962" s="37">
        <v>67593.0859375</v>
      </c>
      <c r="L1962" s="37">
        <v>187.60000000000002</v>
      </c>
      <c r="M1962" s="37">
        <v>851566.53769508284</v>
      </c>
      <c r="N1962" s="37">
        <v>37.514286041259766</v>
      </c>
      <c r="O1962" s="37">
        <v>0.64156408718564639</v>
      </c>
    </row>
    <row r="1963" spans="2:15" x14ac:dyDescent="0.2">
      <c r="B1963" s="37">
        <v>62.534286499023438</v>
      </c>
      <c r="C1963" s="37">
        <v>16.791021347045898</v>
      </c>
      <c r="D1963" s="37">
        <v>67700.5078125</v>
      </c>
      <c r="E1963" s="37">
        <v>187.70000000000002</v>
      </c>
      <c r="F1963" s="37">
        <v>1362330.3620343346</v>
      </c>
      <c r="G1963" s="37">
        <v>37.534286499023437</v>
      </c>
      <c r="H1963" s="37">
        <v>0.64260866130517869</v>
      </c>
      <c r="I1963" s="37">
        <v>62.534286499023438</v>
      </c>
      <c r="J1963" s="37">
        <v>16.791021347045898</v>
      </c>
      <c r="K1963" s="37">
        <v>67700.5078125</v>
      </c>
      <c r="L1963" s="37">
        <v>187.70000000000002</v>
      </c>
      <c r="M1963" s="37">
        <v>851739.58456231304</v>
      </c>
      <c r="N1963" s="37">
        <v>37.534286499023437</v>
      </c>
      <c r="O1963" s="37">
        <v>0.6426086615424691</v>
      </c>
    </row>
    <row r="1964" spans="2:15" x14ac:dyDescent="0.2">
      <c r="B1964" s="37">
        <v>62.554286956787109</v>
      </c>
      <c r="C1964" s="37">
        <v>16.810253143310547</v>
      </c>
      <c r="D1964" s="37">
        <v>67809.890625</v>
      </c>
      <c r="E1964" s="37">
        <v>187.8</v>
      </c>
      <c r="F1964" s="37">
        <v>1364531.1243815762</v>
      </c>
      <c r="G1964" s="37">
        <v>37.554286956787109</v>
      </c>
      <c r="H1964" s="37">
        <v>0.64364675675441907</v>
      </c>
      <c r="I1964" s="37">
        <v>62.554286956787109</v>
      </c>
      <c r="J1964" s="37">
        <v>16.810253143310547</v>
      </c>
      <c r="K1964" s="37">
        <v>67809.890625</v>
      </c>
      <c r="L1964" s="37">
        <v>187.8</v>
      </c>
      <c r="M1964" s="37">
        <v>851911.55916902842</v>
      </c>
      <c r="N1964" s="37">
        <v>37.554286956787109</v>
      </c>
      <c r="O1964" s="37">
        <v>0.64364675699209217</v>
      </c>
    </row>
    <row r="1965" spans="2:15" x14ac:dyDescent="0.2">
      <c r="B1965" s="37">
        <v>62.574287414550781</v>
      </c>
      <c r="C1965" s="37">
        <v>16.829469680786133</v>
      </c>
      <c r="D1965" s="37">
        <v>67921.4375</v>
      </c>
      <c r="E1965" s="37">
        <v>187.9</v>
      </c>
      <c r="F1965" s="37">
        <v>1366722.3594466303</v>
      </c>
      <c r="G1965" s="37">
        <v>37.574287414550781</v>
      </c>
      <c r="H1965" s="37">
        <v>0.64468035816265246</v>
      </c>
      <c r="I1965" s="37">
        <v>62.574287414550781</v>
      </c>
      <c r="J1965" s="37">
        <v>16.829469680786133</v>
      </c>
      <c r="K1965" s="37">
        <v>67921.4375</v>
      </c>
      <c r="L1965" s="37">
        <v>187.9</v>
      </c>
      <c r="M1965" s="37">
        <v>852082.79012354638</v>
      </c>
      <c r="N1965" s="37">
        <v>37.574287414550781</v>
      </c>
      <c r="O1965" s="37">
        <v>0.64468035840071591</v>
      </c>
    </row>
    <row r="1966" spans="2:15" x14ac:dyDescent="0.2">
      <c r="B1966" s="37">
        <v>62.594284057617188</v>
      </c>
      <c r="C1966" s="37">
        <v>16.848672866821289</v>
      </c>
      <c r="D1966" s="37">
        <v>68034.4140625</v>
      </c>
      <c r="E1966" s="37">
        <v>188</v>
      </c>
      <c r="F1966" s="37">
        <v>1369101.8012104221</v>
      </c>
      <c r="G1966" s="37">
        <v>37.594284057617187</v>
      </c>
      <c r="H1966" s="37">
        <v>0.64580273641301977</v>
      </c>
      <c r="I1966" s="37">
        <v>62.594284057617188</v>
      </c>
      <c r="J1966" s="37">
        <v>16.848672866821289</v>
      </c>
      <c r="K1966" s="37">
        <v>68034.4140625</v>
      </c>
      <c r="L1966" s="37">
        <v>188</v>
      </c>
      <c r="M1966" s="37">
        <v>852268.70924254577</v>
      </c>
      <c r="N1966" s="37">
        <v>37.594284057617187</v>
      </c>
      <c r="O1966" s="37">
        <v>0.64580273665147847</v>
      </c>
    </row>
    <row r="1967" spans="2:15" x14ac:dyDescent="0.2">
      <c r="B1967" s="37">
        <v>62.614284515380859</v>
      </c>
      <c r="C1967" s="37">
        <v>16.867876052856445</v>
      </c>
      <c r="D1967" s="37">
        <v>68147.5</v>
      </c>
      <c r="E1967" s="37">
        <v>188.10000000000002</v>
      </c>
      <c r="F1967" s="37">
        <v>1371323.7636656626</v>
      </c>
      <c r="G1967" s="37">
        <v>37.614284515380859</v>
      </c>
      <c r="H1967" s="37">
        <v>0.64685083188870474</v>
      </c>
      <c r="I1967" s="37">
        <v>62.614284515380859</v>
      </c>
      <c r="J1967" s="37">
        <v>16.867876052856445</v>
      </c>
      <c r="K1967" s="37">
        <v>68147.5</v>
      </c>
      <c r="L1967" s="37">
        <v>188.10000000000002</v>
      </c>
      <c r="M1967" s="37">
        <v>852442.33811498352</v>
      </c>
      <c r="N1967" s="37">
        <v>37.614284515380859</v>
      </c>
      <c r="O1967" s="37">
        <v>0.64685083212755945</v>
      </c>
    </row>
    <row r="1968" spans="2:15" x14ac:dyDescent="0.2">
      <c r="B1968" s="37">
        <v>62.634284973144531</v>
      </c>
      <c r="C1968" s="37">
        <v>16.887088775634766</v>
      </c>
      <c r="D1968" s="37">
        <v>68259.359375</v>
      </c>
      <c r="E1968" s="37">
        <v>188.20000000000002</v>
      </c>
      <c r="F1968" s="37">
        <v>1373574.2344645953</v>
      </c>
      <c r="G1968" s="37">
        <v>37.634284973144531</v>
      </c>
      <c r="H1968" s="37">
        <v>0.64791237471850549</v>
      </c>
      <c r="I1968" s="37">
        <v>62.634284973144531</v>
      </c>
      <c r="J1968" s="37">
        <v>16.887088775634766</v>
      </c>
      <c r="K1968" s="37">
        <v>68259.359375</v>
      </c>
      <c r="L1968" s="37">
        <v>188.20000000000002</v>
      </c>
      <c r="M1968" s="37">
        <v>852618.19198287907</v>
      </c>
      <c r="N1968" s="37">
        <v>37.634284973144531</v>
      </c>
      <c r="O1968" s="37">
        <v>0.64791237495775156</v>
      </c>
    </row>
    <row r="1969" spans="2:15" x14ac:dyDescent="0.2">
      <c r="B1969" s="37">
        <v>62.654285430908203</v>
      </c>
      <c r="C1969" s="37">
        <v>16.906316757202148</v>
      </c>
      <c r="D1969" s="37">
        <v>68369.171875</v>
      </c>
      <c r="E1969" s="37">
        <v>188.3</v>
      </c>
      <c r="F1969" s="37">
        <v>1375730.6961674406</v>
      </c>
      <c r="G1969" s="37">
        <v>37.654285430908203</v>
      </c>
      <c r="H1969" s="37">
        <v>0.64892957359764758</v>
      </c>
      <c r="I1969" s="37">
        <v>62.654285430908203</v>
      </c>
      <c r="J1969" s="37">
        <v>16.906316757202148</v>
      </c>
      <c r="K1969" s="37">
        <v>68369.171875</v>
      </c>
      <c r="L1969" s="37">
        <v>188.3</v>
      </c>
      <c r="M1969" s="37">
        <v>852786.7092127566</v>
      </c>
      <c r="N1969" s="37">
        <v>37.654285430908203</v>
      </c>
      <c r="O1969" s="37">
        <v>0.64892957383727778</v>
      </c>
    </row>
    <row r="1970" spans="2:15" x14ac:dyDescent="0.2">
      <c r="B1970" s="37">
        <v>62.674285888671875</v>
      </c>
      <c r="C1970" s="37">
        <v>16.925559997558594</v>
      </c>
      <c r="D1970" s="37">
        <v>68477.015625</v>
      </c>
      <c r="E1970" s="37">
        <v>188.4</v>
      </c>
      <c r="F1970" s="37">
        <v>1378006.6230316842</v>
      </c>
      <c r="G1970" s="37">
        <v>37.674285888671875</v>
      </c>
      <c r="H1970" s="37">
        <v>0.6500031240644083</v>
      </c>
      <c r="I1970" s="37">
        <v>62.674285888671875</v>
      </c>
      <c r="J1970" s="37">
        <v>16.925559997558594</v>
      </c>
      <c r="K1970" s="37">
        <v>68477.015625</v>
      </c>
      <c r="L1970" s="37">
        <v>188.4</v>
      </c>
      <c r="M1970" s="37">
        <v>852964.55000987393</v>
      </c>
      <c r="N1970" s="37">
        <v>37.674285888671875</v>
      </c>
      <c r="O1970" s="37">
        <v>0.65000312430441598</v>
      </c>
    </row>
    <row r="1971" spans="2:15" x14ac:dyDescent="0.2">
      <c r="B1971" s="37">
        <v>62.694286346435547</v>
      </c>
      <c r="C1971" s="37">
        <v>16.94481086730957</v>
      </c>
      <c r="D1971" s="37">
        <v>68583.78125</v>
      </c>
      <c r="E1971" s="37">
        <v>188.5</v>
      </c>
      <c r="F1971" s="37">
        <v>1380101.5436803305</v>
      </c>
      <c r="G1971" s="37">
        <v>37.694286346435547</v>
      </c>
      <c r="H1971" s="37">
        <v>0.65099129415949808</v>
      </c>
      <c r="I1971" s="37">
        <v>62.694286346435547</v>
      </c>
      <c r="J1971" s="37">
        <v>16.94481086730957</v>
      </c>
      <c r="K1971" s="37">
        <v>68583.78125</v>
      </c>
      <c r="L1971" s="37">
        <v>188.5</v>
      </c>
      <c r="M1971" s="37">
        <v>853128.26451737597</v>
      </c>
      <c r="N1971" s="37">
        <v>37.694286346435547</v>
      </c>
      <c r="O1971" s="37">
        <v>0.65099129439987968</v>
      </c>
    </row>
    <row r="1972" spans="2:15" x14ac:dyDescent="0.2">
      <c r="B1972" s="37">
        <v>62.714286804199219</v>
      </c>
      <c r="C1972" s="37">
        <v>16.964057922363281</v>
      </c>
      <c r="D1972" s="37">
        <v>68690.8125</v>
      </c>
      <c r="E1972" s="37">
        <v>188.60000000000002</v>
      </c>
      <c r="F1972" s="37">
        <v>1382254.9928665124</v>
      </c>
      <c r="G1972" s="37">
        <v>37.714286804199219</v>
      </c>
      <c r="H1972" s="37">
        <v>0.65200707207808706</v>
      </c>
      <c r="I1972" s="37">
        <v>62.714286804199219</v>
      </c>
      <c r="J1972" s="37">
        <v>16.964057922363281</v>
      </c>
      <c r="K1972" s="37">
        <v>68690.8125</v>
      </c>
      <c r="L1972" s="37">
        <v>188.60000000000002</v>
      </c>
      <c r="M1972" s="37">
        <v>853296.54679226747</v>
      </c>
      <c r="N1972" s="37">
        <v>37.714286804199219</v>
      </c>
      <c r="O1972" s="37">
        <v>0.65200707231884292</v>
      </c>
    </row>
    <row r="1973" spans="2:15" x14ac:dyDescent="0.2">
      <c r="B1973" s="37">
        <v>62.734287261962891</v>
      </c>
      <c r="C1973" s="37">
        <v>16.983295440673828</v>
      </c>
      <c r="D1973" s="37">
        <v>68799.3359375</v>
      </c>
      <c r="E1973" s="37">
        <v>188.70000000000002</v>
      </c>
      <c r="F1973" s="37">
        <v>1384438.7039594341</v>
      </c>
      <c r="G1973" s="37">
        <v>37.734287261962891</v>
      </c>
      <c r="H1973" s="37">
        <v>0.65303712448005724</v>
      </c>
      <c r="I1973" s="37">
        <v>62.734287261962891</v>
      </c>
      <c r="J1973" s="37">
        <v>16.983295440673828</v>
      </c>
      <c r="K1973" s="37">
        <v>68799.3359375</v>
      </c>
      <c r="L1973" s="37">
        <v>188.70000000000002</v>
      </c>
      <c r="M1973" s="37">
        <v>853467.19070378726</v>
      </c>
      <c r="N1973" s="37">
        <v>37.734287261962891</v>
      </c>
      <c r="O1973" s="37">
        <v>0.65303712472119313</v>
      </c>
    </row>
    <row r="1974" spans="2:15" x14ac:dyDescent="0.2">
      <c r="B1974" s="37">
        <v>62.754283905029297</v>
      </c>
      <c r="C1974" s="37">
        <v>17.002517700195313</v>
      </c>
      <c r="D1974" s="37">
        <v>68909.90625</v>
      </c>
      <c r="E1974" s="37">
        <v>188.8</v>
      </c>
      <c r="F1974" s="37">
        <v>1386663.3584869115</v>
      </c>
      <c r="G1974" s="37">
        <v>37.754283905029297</v>
      </c>
      <c r="H1974" s="37">
        <v>0.65408648985230422</v>
      </c>
      <c r="I1974" s="37">
        <v>62.754283905029297</v>
      </c>
      <c r="J1974" s="37">
        <v>17.002517700195313</v>
      </c>
      <c r="K1974" s="37">
        <v>68909.90625</v>
      </c>
      <c r="L1974" s="37">
        <v>188.8</v>
      </c>
      <c r="M1974" s="37">
        <v>853641.02975607966</v>
      </c>
      <c r="N1974" s="37">
        <v>37.754283905029297</v>
      </c>
      <c r="O1974" s="37">
        <v>0.65408649009382669</v>
      </c>
    </row>
    <row r="1975" spans="2:15" x14ac:dyDescent="0.2">
      <c r="B1975" s="37">
        <v>62.774284362792969</v>
      </c>
      <c r="C1975" s="37">
        <v>17.021724700927734</v>
      </c>
      <c r="D1975" s="37">
        <v>69022.21875</v>
      </c>
      <c r="E1975" s="37">
        <v>188.9</v>
      </c>
      <c r="F1975" s="37">
        <v>1388923.0656024537</v>
      </c>
      <c r="G1975" s="37">
        <v>37.774284362792969</v>
      </c>
      <c r="H1975" s="37">
        <v>0.655152389435112</v>
      </c>
      <c r="I1975" s="37">
        <v>62.774284362792969</v>
      </c>
      <c r="J1975" s="37">
        <v>17.021724700927734</v>
      </c>
      <c r="K1975" s="37">
        <v>69022.21875</v>
      </c>
      <c r="L1975" s="37">
        <v>188.9</v>
      </c>
      <c r="M1975" s="37">
        <v>853817.60441585211</v>
      </c>
      <c r="N1975" s="37">
        <v>37.774284362792969</v>
      </c>
      <c r="O1975" s="37">
        <v>0.6551523896770276</v>
      </c>
    </row>
    <row r="1976" spans="2:15" x14ac:dyDescent="0.2">
      <c r="B1976" s="37">
        <v>62.794284820556641</v>
      </c>
      <c r="C1976" s="37">
        <v>17.040927886962891</v>
      </c>
      <c r="D1976" s="37">
        <v>69135.234375</v>
      </c>
      <c r="E1976" s="37">
        <v>189</v>
      </c>
      <c r="F1976" s="37">
        <v>1391143.7385551392</v>
      </c>
      <c r="G1976" s="37">
        <v>37.794284820556641</v>
      </c>
      <c r="H1976" s="37">
        <v>0.65619987667020419</v>
      </c>
      <c r="I1976" s="37">
        <v>62.794284820556641</v>
      </c>
      <c r="J1976" s="37">
        <v>17.040927886962891</v>
      </c>
      <c r="K1976" s="37">
        <v>69135.234375</v>
      </c>
      <c r="L1976" s="37">
        <v>189</v>
      </c>
      <c r="M1976" s="37">
        <v>853991.13259555085</v>
      </c>
      <c r="N1976" s="37">
        <v>37.794284820556641</v>
      </c>
      <c r="O1976" s="37">
        <v>0.65619987691251525</v>
      </c>
    </row>
    <row r="1977" spans="2:15" x14ac:dyDescent="0.2">
      <c r="B1977" s="37">
        <v>62.814285278320313</v>
      </c>
      <c r="C1977" s="37">
        <v>17.060136795043945</v>
      </c>
      <c r="D1977" s="37">
        <v>69247.625</v>
      </c>
      <c r="E1977" s="37">
        <v>189.10000000000002</v>
      </c>
      <c r="F1977" s="37">
        <v>1393458.4378430962</v>
      </c>
      <c r="G1977" s="37">
        <v>37.814285278320312</v>
      </c>
      <c r="H1977" s="37">
        <v>0.65729171593275015</v>
      </c>
      <c r="I1977" s="37">
        <v>62.814285278320313</v>
      </c>
      <c r="J1977" s="37">
        <v>17.060136795043945</v>
      </c>
      <c r="K1977" s="37">
        <v>69247.625</v>
      </c>
      <c r="L1977" s="37">
        <v>189.10000000000002</v>
      </c>
      <c r="M1977" s="37">
        <v>854171.99919696304</v>
      </c>
      <c r="N1977" s="37">
        <v>37.814285278320312</v>
      </c>
      <c r="O1977" s="37">
        <v>0.65729171617545457</v>
      </c>
    </row>
    <row r="1978" spans="2:15" x14ac:dyDescent="0.2">
      <c r="B1978" s="37">
        <v>62.834285736083984</v>
      </c>
      <c r="C1978" s="37">
        <v>17.079357147216797</v>
      </c>
      <c r="D1978" s="37">
        <v>69358.390625</v>
      </c>
      <c r="E1978" s="37">
        <v>189.20000000000002</v>
      </c>
      <c r="F1978" s="37">
        <v>1395633.6029511222</v>
      </c>
      <c r="G1978" s="37">
        <v>37.834285736083984</v>
      </c>
      <c r="H1978" s="37">
        <v>0.65831773723287323</v>
      </c>
      <c r="I1978" s="37">
        <v>62.834285736083984</v>
      </c>
      <c r="J1978" s="37">
        <v>17.079357147216797</v>
      </c>
      <c r="K1978" s="37">
        <v>69358.390625</v>
      </c>
      <c r="L1978" s="37">
        <v>189.20000000000002</v>
      </c>
      <c r="M1978" s="37">
        <v>854341.97585046326</v>
      </c>
      <c r="N1978" s="37">
        <v>37.834285736083984</v>
      </c>
      <c r="O1978" s="37">
        <v>0.65831773747596545</v>
      </c>
    </row>
    <row r="1979" spans="2:15" x14ac:dyDescent="0.2">
      <c r="B1979" s="37">
        <v>62.854286193847656</v>
      </c>
      <c r="C1979" s="37">
        <v>17.098592758178711</v>
      </c>
      <c r="D1979" s="37">
        <v>69467.1875</v>
      </c>
      <c r="E1979" s="37">
        <v>189.3</v>
      </c>
      <c r="F1979" s="37">
        <v>1397822.3376689274</v>
      </c>
      <c r="G1979" s="37">
        <v>37.854286193847656</v>
      </c>
      <c r="H1979" s="37">
        <v>0.65935015921243278</v>
      </c>
      <c r="I1979" s="37">
        <v>62.854286193847656</v>
      </c>
      <c r="J1979" s="37">
        <v>17.098592758178711</v>
      </c>
      <c r="K1979" s="37">
        <v>69467.1875</v>
      </c>
      <c r="L1979" s="37">
        <v>189.3</v>
      </c>
      <c r="M1979" s="37">
        <v>854513.01200925279</v>
      </c>
      <c r="N1979" s="37">
        <v>37.854286193847656</v>
      </c>
      <c r="O1979" s="37">
        <v>0.65935015945590558</v>
      </c>
    </row>
    <row r="1980" spans="2:15" x14ac:dyDescent="0.2">
      <c r="B1980" s="37">
        <v>62.874286651611328</v>
      </c>
      <c r="C1980" s="37">
        <v>17.117839813232422</v>
      </c>
      <c r="D1980" s="37">
        <v>69574.484375</v>
      </c>
      <c r="E1980" s="37">
        <v>189.4</v>
      </c>
      <c r="F1980" s="37">
        <v>1400034.3101533977</v>
      </c>
      <c r="G1980" s="37">
        <v>37.874286651611328</v>
      </c>
      <c r="H1980" s="37">
        <v>0.66039354252517213</v>
      </c>
      <c r="I1980" s="37">
        <v>62.874286651611328</v>
      </c>
      <c r="J1980" s="37">
        <v>17.117839813232422</v>
      </c>
      <c r="K1980" s="37">
        <v>69574.484375</v>
      </c>
      <c r="L1980" s="37">
        <v>189.4</v>
      </c>
      <c r="M1980" s="37">
        <v>854685.8615040232</v>
      </c>
      <c r="N1980" s="37">
        <v>37.874286651611328</v>
      </c>
      <c r="O1980" s="37">
        <v>0.6603935427690204</v>
      </c>
    </row>
    <row r="1981" spans="2:15" x14ac:dyDescent="0.2">
      <c r="B1981" s="37">
        <v>62.894287109375</v>
      </c>
      <c r="C1981" s="37">
        <v>17.137090682983398</v>
      </c>
      <c r="D1981" s="37">
        <v>69681.4375</v>
      </c>
      <c r="E1981" s="37">
        <v>189.5</v>
      </c>
      <c r="F1981" s="37">
        <v>1402133.2492612144</v>
      </c>
      <c r="G1981" s="37">
        <v>37.894287109375</v>
      </c>
      <c r="H1981" s="37">
        <v>0.66138360813526087</v>
      </c>
      <c r="I1981" s="37">
        <v>62.894287109375</v>
      </c>
      <c r="J1981" s="37">
        <v>17.137090682983398</v>
      </c>
      <c r="K1981" s="37">
        <v>69681.4375</v>
      </c>
      <c r="L1981" s="37">
        <v>189.5</v>
      </c>
      <c r="M1981" s="37">
        <v>854849.88956301007</v>
      </c>
      <c r="N1981" s="37">
        <v>37.894287109375</v>
      </c>
      <c r="O1981" s="37">
        <v>0.6613836083794834</v>
      </c>
    </row>
    <row r="1982" spans="2:15" x14ac:dyDescent="0.2">
      <c r="B1982" s="37">
        <v>62.914287567138672</v>
      </c>
      <c r="C1982" s="37">
        <v>17.156332015991211</v>
      </c>
      <c r="D1982" s="37">
        <v>69789.3125</v>
      </c>
      <c r="E1982" s="37">
        <v>189.60000000000002</v>
      </c>
      <c r="F1982" s="37">
        <v>1404356.8527637101</v>
      </c>
      <c r="G1982" s="37">
        <v>37.914287567138672</v>
      </c>
      <c r="H1982" s="37">
        <v>0.66243247769004476</v>
      </c>
      <c r="I1982" s="37">
        <v>62.914287567138672</v>
      </c>
      <c r="J1982" s="37">
        <v>17.156332015991211</v>
      </c>
      <c r="K1982" s="37">
        <v>69789.3125</v>
      </c>
      <c r="L1982" s="37">
        <v>189.60000000000002</v>
      </c>
      <c r="M1982" s="37">
        <v>855023.64703176182</v>
      </c>
      <c r="N1982" s="37">
        <v>37.914287567138672</v>
      </c>
      <c r="O1982" s="37">
        <v>0.66243247793464477</v>
      </c>
    </row>
    <row r="1983" spans="2:15" x14ac:dyDescent="0.2">
      <c r="B1983" s="37">
        <v>62.934284210205078</v>
      </c>
      <c r="C1983" s="37">
        <v>17.175561904907227</v>
      </c>
      <c r="D1983" s="37">
        <v>69898.9609375</v>
      </c>
      <c r="E1983" s="37">
        <v>189.70000000000002</v>
      </c>
      <c r="F1983" s="37">
        <v>1406562.9593789987</v>
      </c>
      <c r="G1983" s="37">
        <v>37.934284210205078</v>
      </c>
      <c r="H1983" s="37">
        <v>0.66347309401831922</v>
      </c>
      <c r="I1983" s="37">
        <v>62.934284210205078</v>
      </c>
      <c r="J1983" s="37">
        <v>17.175561904907227</v>
      </c>
      <c r="K1983" s="37">
        <v>69898.9609375</v>
      </c>
      <c r="L1983" s="37">
        <v>189.70000000000002</v>
      </c>
      <c r="M1983" s="37">
        <v>855196.0386915867</v>
      </c>
      <c r="N1983" s="37">
        <v>37.934284210205078</v>
      </c>
      <c r="O1983" s="37">
        <v>0.66347309426330303</v>
      </c>
    </row>
    <row r="1984" spans="2:15" x14ac:dyDescent="0.2">
      <c r="B1984" s="37">
        <v>62.95428466796875</v>
      </c>
      <c r="C1984" s="37">
        <v>17.194774627685547</v>
      </c>
      <c r="D1984" s="37">
        <v>70010.484375</v>
      </c>
      <c r="E1984" s="37">
        <v>189.8</v>
      </c>
      <c r="F1984" s="37">
        <v>1408753.3746696655</v>
      </c>
      <c r="G1984" s="37">
        <v>37.95428466796875</v>
      </c>
      <c r="H1984" s="37">
        <v>0.66450630879864803</v>
      </c>
      <c r="I1984" s="37">
        <v>62.95428466796875</v>
      </c>
      <c r="J1984" s="37">
        <v>17.194774627685547</v>
      </c>
      <c r="K1984" s="37">
        <v>70010.484375</v>
      </c>
      <c r="L1984" s="37">
        <v>189.8</v>
      </c>
      <c r="M1984" s="37">
        <v>855367.20546927268</v>
      </c>
      <c r="N1984" s="37">
        <v>37.95428466796875</v>
      </c>
      <c r="O1984" s="37">
        <v>0.66450630904402208</v>
      </c>
    </row>
    <row r="1985" spans="2:15" x14ac:dyDescent="0.2">
      <c r="B1985" s="37">
        <v>62.974285125732422</v>
      </c>
      <c r="C1985" s="37">
        <v>17.213979721069336</v>
      </c>
      <c r="D1985" s="37">
        <v>70123.15625</v>
      </c>
      <c r="E1985" s="37">
        <v>189.9</v>
      </c>
      <c r="F1985" s="37">
        <v>1411073.7283687284</v>
      </c>
      <c r="G1985" s="37">
        <v>37.974285125732422</v>
      </c>
      <c r="H1985" s="37">
        <v>0.66560081523998305</v>
      </c>
      <c r="I1985" s="37">
        <v>62.974285125732422</v>
      </c>
      <c r="J1985" s="37">
        <v>17.213979721069336</v>
      </c>
      <c r="K1985" s="37">
        <v>70123.15625</v>
      </c>
      <c r="L1985" s="37">
        <v>189.9</v>
      </c>
      <c r="M1985" s="37">
        <v>855548.51332756609</v>
      </c>
      <c r="N1985" s="37">
        <v>37.974285125732422</v>
      </c>
      <c r="O1985" s="37">
        <v>0.66560081548575145</v>
      </c>
    </row>
    <row r="1986" spans="2:15" x14ac:dyDescent="0.2">
      <c r="B1986" s="37">
        <v>62.994285583496094</v>
      </c>
      <c r="C1986" s="37">
        <v>17.233186721801758</v>
      </c>
      <c r="D1986" s="37">
        <v>70235.8046875</v>
      </c>
      <c r="E1986" s="37">
        <v>190</v>
      </c>
      <c r="F1986" s="37">
        <v>1413286.7796586864</v>
      </c>
      <c r="G1986" s="37">
        <v>37.994285583496094</v>
      </c>
      <c r="H1986" s="37">
        <v>0.66664470732193648</v>
      </c>
      <c r="I1986" s="37">
        <v>62.994285583496094</v>
      </c>
      <c r="J1986" s="37">
        <v>17.233186721801758</v>
      </c>
      <c r="K1986" s="37">
        <v>70235.8046875</v>
      </c>
      <c r="L1986" s="37">
        <v>190</v>
      </c>
      <c r="M1986" s="37">
        <v>855721.4468107865</v>
      </c>
      <c r="N1986" s="37">
        <v>37.994285583496094</v>
      </c>
      <c r="O1986" s="37">
        <v>0.66664470756809879</v>
      </c>
    </row>
    <row r="1987" spans="2:15" x14ac:dyDescent="0.2">
      <c r="B1987" s="37">
        <v>63.014286041259766</v>
      </c>
      <c r="C1987" s="37">
        <v>17.252401351928711</v>
      </c>
      <c r="D1987" s="37">
        <v>70347.265625</v>
      </c>
      <c r="E1987" s="37">
        <v>190.10000000000002</v>
      </c>
      <c r="F1987" s="37">
        <v>1415582.5283245794</v>
      </c>
      <c r="G1987" s="37">
        <v>38.014286041259766</v>
      </c>
      <c r="H1987" s="37">
        <v>0.66772760770025785</v>
      </c>
      <c r="I1987" s="37">
        <v>63.014286041259766</v>
      </c>
      <c r="J1987" s="37">
        <v>17.252401351928711</v>
      </c>
      <c r="K1987" s="37">
        <v>70347.265625</v>
      </c>
      <c r="L1987" s="37">
        <v>190.10000000000002</v>
      </c>
      <c r="M1987" s="37">
        <v>855900.83420732443</v>
      </c>
      <c r="N1987" s="37">
        <v>38.014286041259766</v>
      </c>
      <c r="O1987" s="37">
        <v>0.6677276079468103</v>
      </c>
    </row>
    <row r="1988" spans="2:15" x14ac:dyDescent="0.2">
      <c r="B1988" s="37">
        <v>63.034286499023438</v>
      </c>
      <c r="C1988" s="37">
        <v>17.271629333496094</v>
      </c>
      <c r="D1988" s="37">
        <v>70456.90625</v>
      </c>
      <c r="E1988" s="37">
        <v>190.20000000000002</v>
      </c>
      <c r="F1988" s="37">
        <v>1417735.3039379895</v>
      </c>
      <c r="G1988" s="37">
        <v>38.034286499023438</v>
      </c>
      <c r="H1988" s="37">
        <v>0.66874306788847004</v>
      </c>
      <c r="I1988" s="37">
        <v>63.034286499023438</v>
      </c>
      <c r="J1988" s="37">
        <v>17.271629333496094</v>
      </c>
      <c r="K1988" s="37">
        <v>70456.90625</v>
      </c>
      <c r="L1988" s="37">
        <v>190.20000000000002</v>
      </c>
      <c r="M1988" s="37">
        <v>856069.0636710641</v>
      </c>
      <c r="N1988" s="37">
        <v>38.034286499023438</v>
      </c>
      <c r="O1988" s="37">
        <v>0.66874306813540652</v>
      </c>
    </row>
    <row r="1989" spans="2:15" x14ac:dyDescent="0.2">
      <c r="B1989" s="37">
        <v>63.054286956787109</v>
      </c>
      <c r="C1989" s="37">
        <v>17.290870666503906</v>
      </c>
      <c r="D1989" s="37">
        <v>70564.8671875</v>
      </c>
      <c r="E1989" s="37">
        <v>190.3</v>
      </c>
      <c r="F1989" s="37">
        <v>1419960.8722864883</v>
      </c>
      <c r="G1989" s="37">
        <v>38.054286956787109</v>
      </c>
      <c r="H1989" s="37">
        <v>0.66979286425771645</v>
      </c>
      <c r="I1989" s="37">
        <v>63.054286956787109</v>
      </c>
      <c r="J1989" s="37">
        <v>17.290870666503906</v>
      </c>
      <c r="K1989" s="37">
        <v>70564.8671875</v>
      </c>
      <c r="L1989" s="37">
        <v>190.3</v>
      </c>
      <c r="M1989" s="37">
        <v>856242.97446586727</v>
      </c>
      <c r="N1989" s="37">
        <v>38.054286956787109</v>
      </c>
      <c r="O1989" s="37">
        <v>0.66979286450503051</v>
      </c>
    </row>
    <row r="1990" spans="2:15" x14ac:dyDescent="0.2">
      <c r="B1990" s="37">
        <v>63.074287414550781</v>
      </c>
      <c r="C1990" s="37">
        <v>17.310117721557617</v>
      </c>
      <c r="D1990" s="37">
        <v>70671.9921875</v>
      </c>
      <c r="E1990" s="37">
        <v>190.4</v>
      </c>
      <c r="F1990" s="37">
        <v>1422116.2078532083</v>
      </c>
      <c r="G1990" s="37">
        <v>38.074287414550781</v>
      </c>
      <c r="H1990" s="37">
        <v>0.67080953197791149</v>
      </c>
      <c r="I1990" s="37">
        <v>63.074287414550781</v>
      </c>
      <c r="J1990" s="37">
        <v>17.310117721557617</v>
      </c>
      <c r="K1990" s="37">
        <v>70671.9921875</v>
      </c>
      <c r="L1990" s="37">
        <v>190.4</v>
      </c>
      <c r="M1990" s="37">
        <v>856411.40394151537</v>
      </c>
      <c r="N1990" s="37">
        <v>38.074287414550781</v>
      </c>
      <c r="O1990" s="37">
        <v>0.67080953222560069</v>
      </c>
    </row>
    <row r="1991" spans="2:15" x14ac:dyDescent="0.2">
      <c r="B1991" s="37">
        <v>63.094284057617188</v>
      </c>
      <c r="C1991" s="37">
        <v>17.329360961914062</v>
      </c>
      <c r="D1991" s="37">
        <v>70779.484375</v>
      </c>
      <c r="E1991" s="37">
        <v>190.5</v>
      </c>
      <c r="F1991" s="37">
        <v>1424225.5187882571</v>
      </c>
      <c r="G1991" s="37">
        <v>38.094284057617187</v>
      </c>
      <c r="H1991" s="37">
        <v>0.67180448998647679</v>
      </c>
      <c r="I1991" s="37">
        <v>63.094284057617188</v>
      </c>
      <c r="J1991" s="37">
        <v>17.329360961914062</v>
      </c>
      <c r="K1991" s="37">
        <v>70779.484375</v>
      </c>
      <c r="L1991" s="37">
        <v>190.5</v>
      </c>
      <c r="M1991" s="37">
        <v>856576.2413122704</v>
      </c>
      <c r="N1991" s="37">
        <v>38.094284057617187</v>
      </c>
      <c r="O1991" s="37">
        <v>0.67180449023454203</v>
      </c>
    </row>
    <row r="1992" spans="2:15" x14ac:dyDescent="0.2">
      <c r="B1992" s="37">
        <v>63.114284515380859</v>
      </c>
      <c r="C1992" s="37">
        <v>17.348594665527344</v>
      </c>
      <c r="D1992" s="37">
        <v>70888.359375</v>
      </c>
      <c r="E1992" s="37">
        <v>190.60000000000002</v>
      </c>
      <c r="F1992" s="37">
        <v>1426469.2362126466</v>
      </c>
      <c r="G1992" s="37">
        <v>38.114284515380859</v>
      </c>
      <c r="H1992" s="37">
        <v>0.67286284727010648</v>
      </c>
      <c r="I1992" s="37">
        <v>63.114284515380859</v>
      </c>
      <c r="J1992" s="37">
        <v>17.348594665527344</v>
      </c>
      <c r="K1992" s="37">
        <v>70888.359375</v>
      </c>
      <c r="L1992" s="37">
        <v>190.60000000000002</v>
      </c>
      <c r="M1992" s="37">
        <v>856751.56835891795</v>
      </c>
      <c r="N1992" s="37">
        <v>38.114284515380859</v>
      </c>
      <c r="O1992" s="37">
        <v>0.67286284751855274</v>
      </c>
    </row>
    <row r="1993" spans="2:15" x14ac:dyDescent="0.2">
      <c r="B1993" s="37">
        <v>63.134284973144531</v>
      </c>
      <c r="C1993" s="37">
        <v>17.367815017700195</v>
      </c>
      <c r="D1993" s="37">
        <v>70999.03125</v>
      </c>
      <c r="E1993" s="37">
        <v>190.70000000000002</v>
      </c>
      <c r="F1993" s="37">
        <v>1428695.9341779726</v>
      </c>
      <c r="G1993" s="37">
        <v>38.134284973144531</v>
      </c>
      <c r="H1993" s="37">
        <v>0.67391317649903404</v>
      </c>
      <c r="I1993" s="37">
        <v>63.134284973144531</v>
      </c>
      <c r="J1993" s="37">
        <v>17.367815017700195</v>
      </c>
      <c r="K1993" s="37">
        <v>70999.03125</v>
      </c>
      <c r="L1993" s="37">
        <v>190.70000000000002</v>
      </c>
      <c r="M1993" s="37">
        <v>856925.5669631972</v>
      </c>
      <c r="N1993" s="37">
        <v>38.134284973144531</v>
      </c>
      <c r="O1993" s="37">
        <v>0.67391317674786755</v>
      </c>
    </row>
    <row r="1994" spans="2:15" x14ac:dyDescent="0.2">
      <c r="B1994" s="37">
        <v>63.154285430908203</v>
      </c>
      <c r="C1994" s="37">
        <v>17.387022018432617</v>
      </c>
      <c r="D1994" s="37">
        <v>71111.1640625</v>
      </c>
      <c r="E1994" s="37">
        <v>190.8</v>
      </c>
      <c r="F1994" s="37">
        <v>1430898.8555052702</v>
      </c>
      <c r="G1994" s="37">
        <v>38.154285430908203</v>
      </c>
      <c r="H1994" s="37">
        <v>0.67495229032486559</v>
      </c>
      <c r="I1994" s="37">
        <v>63.154285430908203</v>
      </c>
      <c r="J1994" s="37">
        <v>17.387022018432617</v>
      </c>
      <c r="K1994" s="37">
        <v>71111.1640625</v>
      </c>
      <c r="L1994" s="37">
        <v>190.8</v>
      </c>
      <c r="M1994" s="37">
        <v>857097.70979191561</v>
      </c>
      <c r="N1994" s="37">
        <v>38.154285430908203</v>
      </c>
      <c r="O1994" s="37">
        <v>0.67495229057409145</v>
      </c>
    </row>
    <row r="1995" spans="2:15" x14ac:dyDescent="0.2">
      <c r="B1995" s="37">
        <v>63.174285888671875</v>
      </c>
      <c r="C1995" s="37">
        <v>17.406227111816406</v>
      </c>
      <c r="D1995" s="37">
        <v>71223.8046875</v>
      </c>
      <c r="E1995" s="37">
        <v>190.9</v>
      </c>
      <c r="F1995" s="37">
        <v>1433165.4054001153</v>
      </c>
      <c r="G1995" s="37">
        <v>38.174285888671875</v>
      </c>
      <c r="H1995" s="37">
        <v>0.67602141757804923</v>
      </c>
      <c r="I1995" s="37">
        <v>63.174285888671875</v>
      </c>
      <c r="J1995" s="37">
        <v>17.406227111816406</v>
      </c>
      <c r="K1995" s="37">
        <v>71223.8046875</v>
      </c>
      <c r="L1995" s="37">
        <v>190.9</v>
      </c>
      <c r="M1995" s="37">
        <v>857274.81862985506</v>
      </c>
      <c r="N1995" s="37">
        <v>38.174285888671875</v>
      </c>
      <c r="O1995" s="37">
        <v>0.67602141782766934</v>
      </c>
    </row>
    <row r="1996" spans="2:15" x14ac:dyDescent="0.2">
      <c r="B1996" s="37">
        <v>63.194286346435547</v>
      </c>
      <c r="C1996" s="37">
        <v>17.425436019897461</v>
      </c>
      <c r="D1996" s="37">
        <v>71335.7890625</v>
      </c>
      <c r="E1996" s="37">
        <v>191</v>
      </c>
      <c r="F1996" s="37">
        <v>1435471.6803698498</v>
      </c>
      <c r="G1996" s="37">
        <v>38.194286346435547</v>
      </c>
      <c r="H1996" s="37">
        <v>0.67710928319331798</v>
      </c>
      <c r="I1996" s="37">
        <v>63.194286346435547</v>
      </c>
      <c r="J1996" s="37">
        <v>17.425436019897461</v>
      </c>
      <c r="K1996" s="37">
        <v>71335.7890625</v>
      </c>
      <c r="L1996" s="37">
        <v>191</v>
      </c>
      <c r="M1996" s="37">
        <v>857455.02748451359</v>
      </c>
      <c r="N1996" s="37">
        <v>38.194286346435547</v>
      </c>
      <c r="O1996" s="37">
        <v>0.67710928344332999</v>
      </c>
    </row>
    <row r="1997" spans="2:15" x14ac:dyDescent="0.2">
      <c r="B1997" s="37">
        <v>63.214286804199219</v>
      </c>
      <c r="C1997" s="37">
        <v>17.444656372070313</v>
      </c>
      <c r="D1997" s="37">
        <v>71446.25</v>
      </c>
      <c r="E1997" s="37">
        <v>191.10000000000002</v>
      </c>
      <c r="F1997" s="37">
        <v>1437694.1343529138</v>
      </c>
      <c r="G1997" s="37">
        <v>38.214286804199219</v>
      </c>
      <c r="H1997" s="37">
        <v>0.67815761054381507</v>
      </c>
      <c r="I1997" s="37">
        <v>63.214286804199219</v>
      </c>
      <c r="J1997" s="37">
        <v>17.444656372070313</v>
      </c>
      <c r="K1997" s="37">
        <v>71446.25</v>
      </c>
      <c r="L1997" s="37">
        <v>191.10000000000002</v>
      </c>
      <c r="M1997" s="37">
        <v>857628.69488342409</v>
      </c>
      <c r="N1997" s="37">
        <v>38.214286804199219</v>
      </c>
      <c r="O1997" s="37">
        <v>0.67815761079421366</v>
      </c>
    </row>
    <row r="1998" spans="2:15" x14ac:dyDescent="0.2">
      <c r="B1998" s="37">
        <v>63.234287261962891</v>
      </c>
      <c r="C1998" s="37">
        <v>17.463890075683594</v>
      </c>
      <c r="D1998" s="37">
        <v>71554.9765625</v>
      </c>
      <c r="E1998" s="37">
        <v>191.20000000000002</v>
      </c>
      <c r="F1998" s="37">
        <v>1439881.4527064641</v>
      </c>
      <c r="G1998" s="37">
        <v>38.234287261962891</v>
      </c>
      <c r="H1998" s="37">
        <v>0.67918936445423272</v>
      </c>
      <c r="I1998" s="37">
        <v>63.234287261962891</v>
      </c>
      <c r="J1998" s="37">
        <v>17.463890075683594</v>
      </c>
      <c r="K1998" s="37">
        <v>71554.9765625</v>
      </c>
      <c r="L1998" s="37">
        <v>191.20000000000002</v>
      </c>
      <c r="M1998" s="37">
        <v>857799.62039639987</v>
      </c>
      <c r="N1998" s="37">
        <v>38.234287261962891</v>
      </c>
      <c r="O1998" s="37">
        <v>0.67918936470501157</v>
      </c>
    </row>
    <row r="1999" spans="2:15" x14ac:dyDescent="0.2">
      <c r="B1999" s="37">
        <v>63.254283905029297</v>
      </c>
      <c r="C1999" s="37">
        <v>17.483133316040039</v>
      </c>
      <c r="D1999" s="37">
        <v>71662.5078125</v>
      </c>
      <c r="E1999" s="37">
        <v>191.3</v>
      </c>
      <c r="F1999" s="37">
        <v>1441991.7943431924</v>
      </c>
      <c r="G1999" s="37">
        <v>38.254283905029297</v>
      </c>
      <c r="H1999" s="37">
        <v>0.68018480864575881</v>
      </c>
      <c r="I1999" s="37">
        <v>63.254283905029297</v>
      </c>
      <c r="J1999" s="37">
        <v>17.483133316040039</v>
      </c>
      <c r="K1999" s="37">
        <v>71662.5078125</v>
      </c>
      <c r="L1999" s="37">
        <v>191.3</v>
      </c>
      <c r="M1999" s="37">
        <v>857964.53818292799</v>
      </c>
      <c r="N1999" s="37">
        <v>38.254283905029297</v>
      </c>
      <c r="O1999" s="37">
        <v>0.68018480889691402</v>
      </c>
    </row>
    <row r="2000" spans="2:15" x14ac:dyDescent="0.2">
      <c r="B2000" s="37">
        <v>63.274284362792969</v>
      </c>
      <c r="C2000" s="37">
        <v>17.502378463745117</v>
      </c>
      <c r="D2000" s="37">
        <v>71769.859375</v>
      </c>
      <c r="E2000" s="37">
        <v>191.4</v>
      </c>
      <c r="F2000" s="37">
        <v>1444204.6152907286</v>
      </c>
      <c r="G2000" s="37">
        <v>38.274284362792969</v>
      </c>
      <c r="H2000" s="37">
        <v>0.68122859208827902</v>
      </c>
      <c r="I2000" s="37">
        <v>63.274284362792969</v>
      </c>
      <c r="J2000" s="37">
        <v>17.502378463745117</v>
      </c>
      <c r="K2000" s="37">
        <v>71769.859375</v>
      </c>
      <c r="L2000" s="37">
        <v>191.4</v>
      </c>
      <c r="M2000" s="37">
        <v>858137.45416234608</v>
      </c>
      <c r="N2000" s="37">
        <v>38.274284362792969</v>
      </c>
      <c r="O2000" s="37">
        <v>0.68122859233980981</v>
      </c>
    </row>
    <row r="2001" spans="2:15" x14ac:dyDescent="0.2">
      <c r="B2001" s="37">
        <v>63.294284820556641</v>
      </c>
      <c r="C2001" s="37">
        <v>17.521615982055664</v>
      </c>
      <c r="D2001" s="37">
        <v>71878.125</v>
      </c>
      <c r="E2001" s="37">
        <v>191.5</v>
      </c>
      <c r="F2001" s="37">
        <v>1446330.2146093519</v>
      </c>
      <c r="G2001" s="37">
        <v>38.294284820556641</v>
      </c>
      <c r="H2001" s="37">
        <v>0.68223123329956525</v>
      </c>
      <c r="I2001" s="37">
        <v>63.294284820556641</v>
      </c>
      <c r="J2001" s="37">
        <v>17.521615982055664</v>
      </c>
      <c r="K2001" s="37">
        <v>71878.125</v>
      </c>
      <c r="L2001" s="37">
        <v>191.5</v>
      </c>
      <c r="M2001" s="37">
        <v>858303.56265625707</v>
      </c>
      <c r="N2001" s="37">
        <v>38.294284820556641</v>
      </c>
      <c r="O2001" s="37">
        <v>0.68223123355147519</v>
      </c>
    </row>
    <row r="2002" spans="2:15" x14ac:dyDescent="0.2">
      <c r="B2002" s="37">
        <v>63.314285278320313</v>
      </c>
      <c r="C2002" s="37">
        <v>17.540840148925781</v>
      </c>
      <c r="D2002" s="37">
        <v>71988</v>
      </c>
      <c r="E2002" s="37">
        <v>191.60000000000002</v>
      </c>
      <c r="F2002" s="37">
        <v>1448540.8802111798</v>
      </c>
      <c r="G2002" s="37">
        <v>38.314285278320313</v>
      </c>
      <c r="H2002" s="37">
        <v>0.6832740000930162</v>
      </c>
      <c r="I2002" s="37">
        <v>63.314285278320313</v>
      </c>
      <c r="J2002" s="37">
        <v>17.540840148925781</v>
      </c>
      <c r="K2002" s="37">
        <v>71988</v>
      </c>
      <c r="L2002" s="37">
        <v>191.60000000000002</v>
      </c>
      <c r="M2002" s="37">
        <v>858476.31008347461</v>
      </c>
      <c r="N2002" s="37">
        <v>38.314285278320313</v>
      </c>
      <c r="O2002" s="37">
        <v>0.68327400034531038</v>
      </c>
    </row>
    <row r="2003" spans="2:15" x14ac:dyDescent="0.2">
      <c r="B2003" s="37">
        <v>63.334285736083984</v>
      </c>
      <c r="C2003" s="37">
        <v>17.560052871704102</v>
      </c>
      <c r="D2003" s="37">
        <v>72099.46875</v>
      </c>
      <c r="E2003" s="37">
        <v>191.70000000000002</v>
      </c>
      <c r="F2003" s="37">
        <v>1450836.536398557</v>
      </c>
      <c r="G2003" s="37">
        <v>38.334285736083984</v>
      </c>
      <c r="H2003" s="37">
        <v>0.68435685676441027</v>
      </c>
      <c r="I2003" s="37">
        <v>63.334285736083984</v>
      </c>
      <c r="J2003" s="37">
        <v>17.560052871704102</v>
      </c>
      <c r="K2003" s="37">
        <v>72099.46875</v>
      </c>
      <c r="L2003" s="37">
        <v>191.70000000000002</v>
      </c>
      <c r="M2003" s="37">
        <v>858655.69052890548</v>
      </c>
      <c r="N2003" s="37">
        <v>38.334285736083984</v>
      </c>
      <c r="O2003" s="37">
        <v>0.68435685701709459</v>
      </c>
    </row>
    <row r="2004" spans="2:15" x14ac:dyDescent="0.2">
      <c r="B2004" s="37">
        <v>63.354286193847656</v>
      </c>
      <c r="C2004" s="37">
        <v>17.579259872436523</v>
      </c>
      <c r="D2004" s="37">
        <v>72211.859375</v>
      </c>
      <c r="E2004" s="37">
        <v>191.8</v>
      </c>
      <c r="F2004" s="37">
        <v>1453044.650641033</v>
      </c>
      <c r="G2004" s="37">
        <v>38.354286193847656</v>
      </c>
      <c r="H2004" s="37">
        <v>0.68539842010718066</v>
      </c>
      <c r="I2004" s="37">
        <v>63.354286193847656</v>
      </c>
      <c r="J2004" s="37">
        <v>17.579259872436523</v>
      </c>
      <c r="K2004" s="37">
        <v>72211.859375</v>
      </c>
      <c r="L2004" s="37">
        <v>191.8</v>
      </c>
      <c r="M2004" s="37">
        <v>858828.23851132963</v>
      </c>
      <c r="N2004" s="37">
        <v>38.354286193847656</v>
      </c>
      <c r="O2004" s="37">
        <v>0.68539842036025833</v>
      </c>
    </row>
    <row r="2005" spans="2:15" x14ac:dyDescent="0.2">
      <c r="B2005" s="37">
        <v>63.374286651611328</v>
      </c>
      <c r="C2005" s="37">
        <v>17.598466873168945</v>
      </c>
      <c r="D2005" s="37">
        <v>72324.125</v>
      </c>
      <c r="E2005" s="37">
        <v>191.9</v>
      </c>
      <c r="F2005" s="37">
        <v>1455303.4151826496</v>
      </c>
      <c r="G2005" s="37">
        <v>38.374286651611328</v>
      </c>
      <c r="H2005" s="37">
        <v>0.68646387507848128</v>
      </c>
      <c r="I2005" s="37">
        <v>63.374286651611328</v>
      </c>
      <c r="J2005" s="37">
        <v>17.598466873168945</v>
      </c>
      <c r="K2005" s="37">
        <v>72324.125</v>
      </c>
      <c r="L2005" s="37">
        <v>191.9</v>
      </c>
      <c r="M2005" s="37">
        <v>859004.73959538131</v>
      </c>
      <c r="N2005" s="37">
        <v>38.374286651611328</v>
      </c>
      <c r="O2005" s="37">
        <v>0.68646387533195186</v>
      </c>
    </row>
    <row r="2006" spans="2:15" x14ac:dyDescent="0.2">
      <c r="B2006" s="37">
        <v>63.394287109375</v>
      </c>
      <c r="C2006" s="37">
        <v>17.617681503295898</v>
      </c>
      <c r="D2006" s="37">
        <v>72435.2578125</v>
      </c>
      <c r="E2006" s="37">
        <v>192</v>
      </c>
      <c r="F2006" s="37">
        <v>1457539.3877181809</v>
      </c>
      <c r="G2006" s="37">
        <v>38.394287109375</v>
      </c>
      <c r="H2006" s="37">
        <v>0.68751857910573222</v>
      </c>
      <c r="I2006" s="37">
        <v>63.394287109375</v>
      </c>
      <c r="J2006" s="37">
        <v>17.617681503295898</v>
      </c>
      <c r="K2006" s="37">
        <v>72435.2578125</v>
      </c>
      <c r="L2006" s="37">
        <v>192</v>
      </c>
      <c r="M2006" s="37">
        <v>859179.46197962447</v>
      </c>
      <c r="N2006" s="37">
        <v>38.394287109375</v>
      </c>
      <c r="O2006" s="37">
        <v>0.68751857935959149</v>
      </c>
    </row>
    <row r="2007" spans="2:15" x14ac:dyDescent="0.2">
      <c r="B2007" s="37">
        <v>63.414287567138672</v>
      </c>
      <c r="C2007" s="37">
        <v>17.636909484863281</v>
      </c>
      <c r="D2007" s="37">
        <v>72544.7734375</v>
      </c>
      <c r="E2007" s="37">
        <v>192.10000000000002</v>
      </c>
      <c r="F2007" s="37">
        <v>1459796.2265299496</v>
      </c>
      <c r="G2007" s="37">
        <v>38.414287567138672</v>
      </c>
      <c r="H2007" s="37">
        <v>0.68858312569435876</v>
      </c>
      <c r="I2007" s="37">
        <v>63.414287567138672</v>
      </c>
      <c r="J2007" s="37">
        <v>17.636909484863281</v>
      </c>
      <c r="K2007" s="37">
        <v>72544.7734375</v>
      </c>
      <c r="L2007" s="37">
        <v>192.10000000000002</v>
      </c>
      <c r="M2007" s="37">
        <v>859345.54443826573</v>
      </c>
      <c r="N2007" s="37">
        <v>38.414287567138672</v>
      </c>
      <c r="O2007" s="37">
        <v>0.68858312594860138</v>
      </c>
    </row>
    <row r="2008" spans="2:15" x14ac:dyDescent="0.2">
      <c r="B2008" s="37">
        <v>63.434284210205078</v>
      </c>
      <c r="C2008" s="37">
        <v>17.656148910522461</v>
      </c>
      <c r="D2008" s="37">
        <v>72652.8671875</v>
      </c>
      <c r="E2008" s="37">
        <v>192.20000000000002</v>
      </c>
      <c r="F2008" s="37">
        <v>1461970.8122567933</v>
      </c>
      <c r="G2008" s="37">
        <v>38.434284210205078</v>
      </c>
      <c r="H2008" s="37">
        <v>0.68960887367888679</v>
      </c>
      <c r="I2008" s="37">
        <v>63.434284210205078</v>
      </c>
      <c r="J2008" s="37">
        <v>17.656148910522461</v>
      </c>
      <c r="K2008" s="37">
        <v>72652.8671875</v>
      </c>
      <c r="L2008" s="37">
        <v>192.20000000000002</v>
      </c>
      <c r="M2008" s="37">
        <v>859492.44835830794</v>
      </c>
      <c r="N2008" s="37">
        <v>38.434284210205078</v>
      </c>
      <c r="O2008" s="37">
        <v>0.68960887393350778</v>
      </c>
    </row>
    <row r="2009" spans="2:15" x14ac:dyDescent="0.2">
      <c r="B2009" s="37">
        <v>63.45428466796875</v>
      </c>
      <c r="C2009" s="37">
        <v>17.675392150878906</v>
      </c>
      <c r="D2009" s="37">
        <v>72760.328125</v>
      </c>
      <c r="E2009" s="37">
        <v>192.3</v>
      </c>
      <c r="F2009" s="37">
        <v>1464079.7449711587</v>
      </c>
      <c r="G2009" s="37">
        <v>38.45428466796875</v>
      </c>
      <c r="H2009" s="37">
        <v>0.69060365328169571</v>
      </c>
      <c r="I2009" s="37">
        <v>63.45428466796875</v>
      </c>
      <c r="J2009" s="37">
        <v>17.675392150878906</v>
      </c>
      <c r="K2009" s="37">
        <v>72760.328125</v>
      </c>
      <c r="L2009" s="37">
        <v>192.3</v>
      </c>
      <c r="M2009" s="37">
        <v>859634.92367780162</v>
      </c>
      <c r="N2009" s="37">
        <v>38.45428466796875</v>
      </c>
      <c r="O2009" s="37">
        <v>0.69060365353669262</v>
      </c>
    </row>
    <row r="2010" spans="2:15" x14ac:dyDescent="0.2">
      <c r="B2010" s="37">
        <v>63.474285125732422</v>
      </c>
      <c r="C2010" s="37">
        <v>17.694631576538086</v>
      </c>
      <c r="D2010" s="37">
        <v>72868.203125</v>
      </c>
      <c r="E2010" s="37">
        <v>192.4</v>
      </c>
      <c r="F2010" s="37">
        <v>1466250.1708564344</v>
      </c>
      <c r="G2010" s="37">
        <v>38.474285125732422</v>
      </c>
      <c r="H2010" s="37">
        <v>0.69162743907677005</v>
      </c>
      <c r="I2010" s="37">
        <v>63.474285125732422</v>
      </c>
      <c r="J2010" s="37">
        <v>17.694631576538086</v>
      </c>
      <c r="K2010" s="37">
        <v>72868.203125</v>
      </c>
      <c r="L2010" s="37">
        <v>192.4</v>
      </c>
      <c r="M2010" s="37">
        <v>859781.54700914863</v>
      </c>
      <c r="N2010" s="37">
        <v>38.474285125732422</v>
      </c>
      <c r="O2010" s="37">
        <v>0.69162743933214466</v>
      </c>
    </row>
    <row r="2011" spans="2:15" x14ac:dyDescent="0.2">
      <c r="B2011" s="37">
        <v>63.494285583496094</v>
      </c>
      <c r="C2011" s="37">
        <v>17.713861465454102</v>
      </c>
      <c r="D2011" s="37">
        <v>72977.3671875</v>
      </c>
      <c r="E2011" s="37">
        <v>192.5</v>
      </c>
      <c r="F2011" s="37">
        <v>1468446.7735100896</v>
      </c>
      <c r="G2011" s="37">
        <v>38.494285583496094</v>
      </c>
      <c r="H2011" s="37">
        <v>0.69266357240403698</v>
      </c>
      <c r="I2011" s="37">
        <v>63.494285583496094</v>
      </c>
      <c r="J2011" s="37">
        <v>17.713861465454102</v>
      </c>
      <c r="K2011" s="37">
        <v>72977.3671875</v>
      </c>
      <c r="L2011" s="37">
        <v>192.5</v>
      </c>
      <c r="M2011" s="37">
        <v>859929.93595047505</v>
      </c>
      <c r="N2011" s="37">
        <v>38.494285583496094</v>
      </c>
      <c r="O2011" s="37">
        <v>0.69266357265979339</v>
      </c>
    </row>
    <row r="2012" spans="2:15" x14ac:dyDescent="0.2">
      <c r="B2012" s="37">
        <v>63.514286041259766</v>
      </c>
      <c r="C2012" s="37">
        <v>17.73307991027832</v>
      </c>
      <c r="D2012" s="37">
        <v>73088.1171875</v>
      </c>
      <c r="E2012" s="37">
        <v>192.60000000000002</v>
      </c>
      <c r="F2012" s="37">
        <v>1470674.8029568354</v>
      </c>
      <c r="G2012" s="37">
        <v>38.514286041259766</v>
      </c>
      <c r="H2012" s="37">
        <v>0.6937145296890288</v>
      </c>
      <c r="I2012" s="37">
        <v>63.514286041259766</v>
      </c>
      <c r="J2012" s="37">
        <v>17.73307991027832</v>
      </c>
      <c r="K2012" s="37">
        <v>73088.1171875</v>
      </c>
      <c r="L2012" s="37">
        <v>192.60000000000002</v>
      </c>
      <c r="M2012" s="37">
        <v>860080.4446110297</v>
      </c>
      <c r="N2012" s="37">
        <v>38.514286041259766</v>
      </c>
      <c r="O2012" s="37">
        <v>0.69371452994517291</v>
      </c>
    </row>
    <row r="2013" spans="2:15" x14ac:dyDescent="0.2">
      <c r="B2013" s="37">
        <v>63.534286499023438</v>
      </c>
      <c r="C2013" s="37">
        <v>17.752288818359375</v>
      </c>
      <c r="D2013" s="37">
        <v>73200.078125</v>
      </c>
      <c r="E2013" s="37">
        <v>192.70000000000002</v>
      </c>
      <c r="F2013" s="37">
        <v>1472927.67829145</v>
      </c>
      <c r="G2013" s="37">
        <v>38.534286499023438</v>
      </c>
      <c r="H2013" s="37">
        <v>0.69477720673476517</v>
      </c>
      <c r="I2013" s="37">
        <v>63.534286499023438</v>
      </c>
      <c r="J2013" s="37">
        <v>17.752288818359375</v>
      </c>
      <c r="K2013" s="37">
        <v>73200.078125</v>
      </c>
      <c r="L2013" s="37">
        <v>192.70000000000002</v>
      </c>
      <c r="M2013" s="37">
        <v>860232.62910487573</v>
      </c>
      <c r="N2013" s="37">
        <v>38.534286499023438</v>
      </c>
      <c r="O2013" s="37">
        <v>0.69477720699130119</v>
      </c>
    </row>
    <row r="2014" spans="2:15" x14ac:dyDescent="0.2">
      <c r="B2014" s="37">
        <v>63.554286956787109</v>
      </c>
      <c r="C2014" s="37">
        <v>17.771493911743164</v>
      </c>
      <c r="D2014" s="37">
        <v>73312.3828125</v>
      </c>
      <c r="E2014" s="37">
        <v>192.8</v>
      </c>
      <c r="F2014" s="37">
        <v>1475187.2288098414</v>
      </c>
      <c r="G2014" s="37">
        <v>38.554286956787109</v>
      </c>
      <c r="H2014" s="37">
        <v>0.69584303244983781</v>
      </c>
      <c r="I2014" s="37">
        <v>63.554286956787109</v>
      </c>
      <c r="J2014" s="37">
        <v>17.771493911743164</v>
      </c>
      <c r="K2014" s="37">
        <v>73312.3828125</v>
      </c>
      <c r="L2014" s="37">
        <v>192.8</v>
      </c>
      <c r="M2014" s="37">
        <v>860385.26384513546</v>
      </c>
      <c r="N2014" s="37">
        <v>38.554286956787109</v>
      </c>
      <c r="O2014" s="37">
        <v>0.69584303270676695</v>
      </c>
    </row>
    <row r="2015" spans="2:15" x14ac:dyDescent="0.2">
      <c r="B2015" s="37">
        <v>63.574287414550781</v>
      </c>
      <c r="C2015" s="37">
        <v>17.790704727172852</v>
      </c>
      <c r="D2015" s="37">
        <v>73424.0078125</v>
      </c>
      <c r="E2015" s="37">
        <v>192.9</v>
      </c>
      <c r="F2015" s="37">
        <v>1477433.1041249523</v>
      </c>
      <c r="G2015" s="37">
        <v>38.574287414550781</v>
      </c>
      <c r="H2015" s="37">
        <v>0.69690240759848698</v>
      </c>
      <c r="I2015" s="37">
        <v>63.574287414550781</v>
      </c>
      <c r="J2015" s="37">
        <v>17.790704727172852</v>
      </c>
      <c r="K2015" s="37">
        <v>73424.0078125</v>
      </c>
      <c r="L2015" s="37">
        <v>192.9</v>
      </c>
      <c r="M2015" s="37">
        <v>860536.97619314329</v>
      </c>
      <c r="N2015" s="37">
        <v>38.574287414550781</v>
      </c>
      <c r="O2015" s="37">
        <v>0.6969024078558067</v>
      </c>
    </row>
    <row r="2016" spans="2:15" x14ac:dyDescent="0.2">
      <c r="B2016" s="37">
        <v>63.594284057617188</v>
      </c>
      <c r="C2016" s="37">
        <v>17.809925079345703</v>
      </c>
      <c r="D2016" s="37">
        <v>73534.2578125</v>
      </c>
      <c r="E2016" s="37">
        <v>193</v>
      </c>
      <c r="F2016" s="37">
        <v>1479704.4724074544</v>
      </c>
      <c r="G2016" s="37">
        <v>38.594284057617188</v>
      </c>
      <c r="H2016" s="37">
        <v>0.69797380771242779</v>
      </c>
      <c r="I2016" s="37">
        <v>63.594284057617188</v>
      </c>
      <c r="J2016" s="37">
        <v>17.809925079345703</v>
      </c>
      <c r="K2016" s="37">
        <v>73534.2578125</v>
      </c>
      <c r="L2016" s="37">
        <v>193</v>
      </c>
      <c r="M2016" s="37">
        <v>860690.40836555138</v>
      </c>
      <c r="N2016" s="37">
        <v>38.594284057617188</v>
      </c>
      <c r="O2016" s="37">
        <v>0.69797380797013298</v>
      </c>
    </row>
    <row r="2017" spans="2:15" x14ac:dyDescent="0.2">
      <c r="B2017" s="37">
        <v>63.614284515380859</v>
      </c>
      <c r="C2017" s="37">
        <v>17.829158782958984</v>
      </c>
      <c r="D2017" s="37">
        <v>73643.0078125</v>
      </c>
      <c r="E2017" s="37">
        <v>193.10000000000002</v>
      </c>
      <c r="F2017" s="37">
        <v>1481892.2613452706</v>
      </c>
      <c r="G2017" s="37">
        <v>38.614284515380859</v>
      </c>
      <c r="H2017" s="37">
        <v>0.69900578362409416</v>
      </c>
      <c r="I2017" s="37">
        <v>63.614284515380859</v>
      </c>
      <c r="J2017" s="37">
        <v>17.829158782958984</v>
      </c>
      <c r="K2017" s="37">
        <v>73643.0078125</v>
      </c>
      <c r="L2017" s="37">
        <v>193.10000000000002</v>
      </c>
      <c r="M2017" s="37">
        <v>860838.20282471518</v>
      </c>
      <c r="N2017" s="37">
        <v>38.614284515380859</v>
      </c>
      <c r="O2017" s="37">
        <v>0.69900578388218015</v>
      </c>
    </row>
    <row r="2018" spans="2:15" x14ac:dyDescent="0.2">
      <c r="B2018" s="37">
        <v>63.634284973144531</v>
      </c>
      <c r="C2018" s="37">
        <v>17.848398208618164</v>
      </c>
      <c r="D2018" s="37">
        <v>73750.7734375</v>
      </c>
      <c r="E2018" s="37">
        <v>193.20000000000002</v>
      </c>
      <c r="F2018" s="37">
        <v>1484007.3295638764</v>
      </c>
      <c r="G2018" s="37">
        <v>38.634284973144531</v>
      </c>
      <c r="H2018" s="37">
        <v>0.70000345733392955</v>
      </c>
      <c r="I2018" s="37">
        <v>63.634284973144531</v>
      </c>
      <c r="J2018" s="37">
        <v>17.848398208618164</v>
      </c>
      <c r="K2018" s="37">
        <v>73750.7734375</v>
      </c>
      <c r="L2018" s="37">
        <v>193.20000000000002</v>
      </c>
      <c r="M2018" s="37">
        <v>860981.09196415159</v>
      </c>
      <c r="N2018" s="37">
        <v>38.634284973144531</v>
      </c>
      <c r="O2018" s="37">
        <v>0.70000345759239258</v>
      </c>
    </row>
    <row r="2019" spans="2:15" x14ac:dyDescent="0.2">
      <c r="B2019" s="37">
        <v>63.654285430908203</v>
      </c>
      <c r="C2019" s="37">
        <v>17.867637634277344</v>
      </c>
      <c r="D2019" s="37">
        <v>73858.4921875</v>
      </c>
      <c r="E2019" s="37">
        <v>193.3</v>
      </c>
      <c r="F2019" s="37">
        <v>1486174.8531289727</v>
      </c>
      <c r="G2019" s="37">
        <v>38.654285430908203</v>
      </c>
      <c r="H2019" s="37">
        <v>0.70102587411101469</v>
      </c>
      <c r="I2019" s="37">
        <v>63.654285430908203</v>
      </c>
      <c r="J2019" s="37">
        <v>17.867637634277344</v>
      </c>
      <c r="K2019" s="37">
        <v>73858.4921875</v>
      </c>
      <c r="L2019" s="37">
        <v>193.3</v>
      </c>
      <c r="M2019" s="37">
        <v>861127.51951915666</v>
      </c>
      <c r="N2019" s="37">
        <v>38.654285430908203</v>
      </c>
      <c r="O2019" s="37">
        <v>0.70102587436985475</v>
      </c>
    </row>
    <row r="2020" spans="2:15" x14ac:dyDescent="0.2">
      <c r="B2020" s="37">
        <v>63.674285888671875</v>
      </c>
      <c r="C2020" s="37">
        <v>17.886871337890625</v>
      </c>
      <c r="D2020" s="37">
        <v>73967.0859375</v>
      </c>
      <c r="E2020" s="37">
        <v>193.4</v>
      </c>
      <c r="F2020" s="37">
        <v>1488359.740265911</v>
      </c>
      <c r="G2020" s="37">
        <v>38.674285888671875</v>
      </c>
      <c r="H2020" s="37">
        <v>0.70205648125096742</v>
      </c>
      <c r="I2020" s="37">
        <v>63.674285888671875</v>
      </c>
      <c r="J2020" s="37">
        <v>17.886871337890625</v>
      </c>
      <c r="K2020" s="37">
        <v>73967.0859375</v>
      </c>
      <c r="L2020" s="37">
        <v>193.4</v>
      </c>
      <c r="M2020" s="37">
        <v>861275.11823670042</v>
      </c>
      <c r="N2020" s="37">
        <v>38.674285888671875</v>
      </c>
      <c r="O2020" s="37">
        <v>0.70205648151018751</v>
      </c>
    </row>
    <row r="2021" spans="2:15" x14ac:dyDescent="0.2">
      <c r="B2021" s="37">
        <v>63.694286346435547</v>
      </c>
      <c r="C2021" s="37">
        <v>17.906093597412109</v>
      </c>
      <c r="D2021" s="37">
        <v>74077.125</v>
      </c>
      <c r="E2021" s="37">
        <v>193.5</v>
      </c>
      <c r="F2021" s="37">
        <v>1490573.7067792451</v>
      </c>
      <c r="G2021" s="37">
        <v>38.694286346435547</v>
      </c>
      <c r="H2021" s="37">
        <v>0.70310080507802175</v>
      </c>
      <c r="I2021" s="37">
        <v>63.694286346435547</v>
      </c>
      <c r="J2021" s="37">
        <v>17.906093597412109</v>
      </c>
      <c r="K2021" s="37">
        <v>74077.125</v>
      </c>
      <c r="L2021" s="37">
        <v>193.5</v>
      </c>
      <c r="M2021" s="37">
        <v>861424.67834659829</v>
      </c>
      <c r="N2021" s="37">
        <v>38.694286346435547</v>
      </c>
      <c r="O2021" s="37">
        <v>0.70310080533762687</v>
      </c>
    </row>
    <row r="2022" spans="2:15" x14ac:dyDescent="0.2">
      <c r="B2022" s="37">
        <v>63.714286804199219</v>
      </c>
      <c r="C2022" s="37">
        <v>17.925304412841797</v>
      </c>
      <c r="D2022" s="37">
        <v>74188.53125</v>
      </c>
      <c r="E2022" s="37">
        <v>193.60000000000002</v>
      </c>
      <c r="F2022" s="37">
        <v>1492815.1808805328</v>
      </c>
      <c r="G2022" s="37">
        <v>38.714286804199219</v>
      </c>
      <c r="H2022" s="37">
        <v>0.70415810418241276</v>
      </c>
      <c r="I2022" s="37">
        <v>63.714286804199219</v>
      </c>
      <c r="J2022" s="37">
        <v>17.925304412841797</v>
      </c>
      <c r="K2022" s="37">
        <v>74188.53125</v>
      </c>
      <c r="L2022" s="37">
        <v>193.60000000000002</v>
      </c>
      <c r="M2022" s="37">
        <v>861576.09382510523</v>
      </c>
      <c r="N2022" s="37">
        <v>38.714286804199219</v>
      </c>
      <c r="O2022" s="37">
        <v>0.70415810444240767</v>
      </c>
    </row>
    <row r="2023" spans="2:15" x14ac:dyDescent="0.2">
      <c r="B2023" s="37">
        <v>63.734287261962891</v>
      </c>
      <c r="C2023" s="37">
        <v>17.944511413574219</v>
      </c>
      <c r="D2023" s="37">
        <v>74300.671875</v>
      </c>
      <c r="E2023" s="37">
        <v>193.70000000000002</v>
      </c>
      <c r="F2023" s="37">
        <v>1495018.2767148248</v>
      </c>
      <c r="G2023" s="37">
        <v>38.734287261962891</v>
      </c>
      <c r="H2023" s="37">
        <v>0.70519730033716987</v>
      </c>
      <c r="I2023" s="37">
        <v>63.734287261962891</v>
      </c>
      <c r="J2023" s="37">
        <v>17.944511413574219</v>
      </c>
      <c r="K2023" s="37">
        <v>74300.671875</v>
      </c>
      <c r="L2023" s="37">
        <v>193.70000000000002</v>
      </c>
      <c r="M2023" s="37">
        <v>861724.92041843897</v>
      </c>
      <c r="N2023" s="37">
        <v>38.734287261962891</v>
      </c>
      <c r="O2023" s="37">
        <v>0.70519730059755714</v>
      </c>
    </row>
    <row r="2024" spans="2:15" x14ac:dyDescent="0.2">
      <c r="B2024" s="37">
        <v>63.754283905029297</v>
      </c>
      <c r="C2024" s="37">
        <v>17.963718414306641</v>
      </c>
      <c r="D2024" s="37">
        <v>74412.59375</v>
      </c>
      <c r="E2024" s="37">
        <v>193.8</v>
      </c>
      <c r="F2024" s="37">
        <v>1497322.7955823494</v>
      </c>
      <c r="G2024" s="37">
        <v>38.754283905029297</v>
      </c>
      <c r="H2024" s="37">
        <v>0.70628433753132558</v>
      </c>
      <c r="I2024" s="37">
        <v>63.754283905029297</v>
      </c>
      <c r="J2024" s="37">
        <v>17.963718414306641</v>
      </c>
      <c r="K2024" s="37">
        <v>74412.59375</v>
      </c>
      <c r="L2024" s="37">
        <v>193.8</v>
      </c>
      <c r="M2024" s="37">
        <v>861880.58853230742</v>
      </c>
      <c r="N2024" s="37">
        <v>38.754283905029297</v>
      </c>
      <c r="O2024" s="37">
        <v>0.70628433779210475</v>
      </c>
    </row>
    <row r="2025" spans="2:15" x14ac:dyDescent="0.2">
      <c r="B2025" s="37">
        <v>63.774284362792969</v>
      </c>
      <c r="C2025" s="37">
        <v>17.982934951782227</v>
      </c>
      <c r="D2025" s="37">
        <v>74523.453125</v>
      </c>
      <c r="E2025" s="37">
        <v>193.9</v>
      </c>
      <c r="F2025" s="37">
        <v>1499606.6607654346</v>
      </c>
      <c r="G2025" s="37">
        <v>38.774284362792969</v>
      </c>
      <c r="H2025" s="37">
        <v>0.7073616324098323</v>
      </c>
      <c r="I2025" s="37">
        <v>63.774284362792969</v>
      </c>
      <c r="J2025" s="37">
        <v>17.982934951782227</v>
      </c>
      <c r="K2025" s="37">
        <v>74523.453125</v>
      </c>
      <c r="L2025" s="37">
        <v>193.9</v>
      </c>
      <c r="M2025" s="37">
        <v>862034.86360227223</v>
      </c>
      <c r="N2025" s="37">
        <v>38.774284362792969</v>
      </c>
      <c r="O2025" s="37">
        <v>0.70736163267099939</v>
      </c>
    </row>
    <row r="2026" spans="2:15" x14ac:dyDescent="0.2">
      <c r="B2026" s="37">
        <v>63.794284820556641</v>
      </c>
      <c r="C2026" s="37">
        <v>18.002161026000977</v>
      </c>
      <c r="D2026" s="37">
        <v>74632.8828125</v>
      </c>
      <c r="E2026" s="37">
        <v>194</v>
      </c>
      <c r="F2026" s="37">
        <v>1501702.0623230492</v>
      </c>
      <c r="G2026" s="37">
        <v>38.794284820556641</v>
      </c>
      <c r="H2026" s="37">
        <v>0.70835002937100955</v>
      </c>
      <c r="I2026" s="37">
        <v>63.794284820556641</v>
      </c>
      <c r="J2026" s="37">
        <v>18.002161026000977</v>
      </c>
      <c r="K2026" s="37">
        <v>74632.8828125</v>
      </c>
      <c r="L2026" s="37">
        <v>194</v>
      </c>
      <c r="M2026" s="37">
        <v>862176.42602986458</v>
      </c>
      <c r="N2026" s="37">
        <v>38.794284820556641</v>
      </c>
      <c r="O2026" s="37">
        <v>0.70835002963255955</v>
      </c>
    </row>
    <row r="2027" spans="2:15" x14ac:dyDescent="0.2">
      <c r="B2027" s="37">
        <v>63.814285278320312</v>
      </c>
      <c r="C2027" s="37">
        <v>18.021396636962891</v>
      </c>
      <c r="D2027" s="37">
        <v>74741.109375</v>
      </c>
      <c r="E2027" s="37">
        <v>194.10000000000002</v>
      </c>
      <c r="F2027" s="37">
        <v>1503932.9551638253</v>
      </c>
      <c r="G2027" s="37">
        <v>38.814285278320313</v>
      </c>
      <c r="H2027" s="37">
        <v>0.70940233733394287</v>
      </c>
      <c r="I2027" s="37">
        <v>63.814285278320312</v>
      </c>
      <c r="J2027" s="37">
        <v>18.021396636962891</v>
      </c>
      <c r="K2027" s="37">
        <v>74741.109375</v>
      </c>
      <c r="L2027" s="37">
        <v>194.10000000000002</v>
      </c>
      <c r="M2027" s="37">
        <v>862327.12800921116</v>
      </c>
      <c r="N2027" s="37">
        <v>38.814285278320313</v>
      </c>
      <c r="O2027" s="37">
        <v>0.70940233759587135</v>
      </c>
    </row>
    <row r="2028" spans="2:15" x14ac:dyDescent="0.2">
      <c r="B2028" s="37">
        <v>63.834285736083984</v>
      </c>
      <c r="C2028" s="37">
        <v>18.04063606262207</v>
      </c>
      <c r="D2028" s="37">
        <v>74848.875</v>
      </c>
      <c r="E2028" s="37">
        <v>194.20000000000002</v>
      </c>
      <c r="F2028" s="37">
        <v>1506100.9387722814</v>
      </c>
      <c r="G2028" s="37">
        <v>38.834285736083984</v>
      </c>
      <c r="H2028" s="37">
        <v>0.71042497111159253</v>
      </c>
      <c r="I2028" s="37">
        <v>63.834285736083984</v>
      </c>
      <c r="J2028" s="37">
        <v>18.04063606262207</v>
      </c>
      <c r="K2028" s="37">
        <v>74848.875</v>
      </c>
      <c r="L2028" s="37">
        <v>194.20000000000002</v>
      </c>
      <c r="M2028" s="37">
        <v>862473.58659587963</v>
      </c>
      <c r="N2028" s="37">
        <v>38.834285736083984</v>
      </c>
      <c r="O2028" s="37">
        <v>0.71042497137389826</v>
      </c>
    </row>
    <row r="2029" spans="2:15" x14ac:dyDescent="0.2">
      <c r="B2029" s="37">
        <v>63.854286193847656</v>
      </c>
      <c r="C2029" s="37">
        <v>18.059871673583984</v>
      </c>
      <c r="D2029" s="37">
        <v>74957.1015625</v>
      </c>
      <c r="E2029" s="37">
        <v>194.3</v>
      </c>
      <c r="F2029" s="37">
        <v>1508331.588352195</v>
      </c>
      <c r="G2029" s="37">
        <v>38.854286193847656</v>
      </c>
      <c r="H2029" s="37">
        <v>0.71147716428852203</v>
      </c>
      <c r="I2029" s="37">
        <v>63.854286193847656</v>
      </c>
      <c r="J2029" s="37">
        <v>18.059871673583984</v>
      </c>
      <c r="K2029" s="37">
        <v>74957.1015625</v>
      </c>
      <c r="L2029" s="37">
        <v>194.3</v>
      </c>
      <c r="M2029" s="37">
        <v>862624.27230993158</v>
      </c>
      <c r="N2029" s="37">
        <v>38.854286193847656</v>
      </c>
      <c r="O2029" s="37">
        <v>0.71147716455120658</v>
      </c>
    </row>
    <row r="2030" spans="2:15" x14ac:dyDescent="0.2">
      <c r="B2030" s="37">
        <v>63.874286651611328</v>
      </c>
      <c r="C2030" s="37">
        <v>18.079099655151367</v>
      </c>
      <c r="D2030" s="37">
        <v>75066.5</v>
      </c>
      <c r="E2030" s="37">
        <v>194.4</v>
      </c>
      <c r="F2030" s="37">
        <v>1510532.6649051902</v>
      </c>
      <c r="G2030" s="37">
        <v>38.874286651611328</v>
      </c>
      <c r="H2030" s="37">
        <v>0.71251540797413726</v>
      </c>
      <c r="I2030" s="37">
        <v>63.874286651611328</v>
      </c>
      <c r="J2030" s="37">
        <v>18.079099655151367</v>
      </c>
      <c r="K2030" s="37">
        <v>75066.5</v>
      </c>
      <c r="L2030" s="37">
        <v>194.4</v>
      </c>
      <c r="M2030" s="37">
        <v>862772.96288853826</v>
      </c>
      <c r="N2030" s="37">
        <v>38.874286651611328</v>
      </c>
      <c r="O2030" s="37">
        <v>0.7125154082372045</v>
      </c>
    </row>
    <row r="2031" spans="2:15" x14ac:dyDescent="0.2">
      <c r="B2031" s="37">
        <v>63.894287109375</v>
      </c>
      <c r="C2031" s="37">
        <v>18.09831428527832</v>
      </c>
      <c r="D2031" s="37">
        <v>75177.328125</v>
      </c>
      <c r="E2031" s="37">
        <v>194.5</v>
      </c>
      <c r="F2031" s="37">
        <v>1512762.5065963815</v>
      </c>
      <c r="G2031" s="37">
        <v>38.894287109375</v>
      </c>
      <c r="H2031" s="37">
        <v>0.71356722009262363</v>
      </c>
      <c r="I2031" s="37">
        <v>63.894287109375</v>
      </c>
      <c r="J2031" s="37">
        <v>18.09831428527832</v>
      </c>
      <c r="K2031" s="37">
        <v>75177.328125</v>
      </c>
      <c r="L2031" s="37">
        <v>194.5</v>
      </c>
      <c r="M2031" s="37">
        <v>862923.59376487206</v>
      </c>
      <c r="N2031" s="37">
        <v>38.894287109375</v>
      </c>
      <c r="O2031" s="37">
        <v>0.71356722035607867</v>
      </c>
    </row>
    <row r="2032" spans="2:15" x14ac:dyDescent="0.2">
      <c r="B2032" s="37">
        <v>63.914287567138672</v>
      </c>
      <c r="C2032" s="37">
        <v>18.117523193359375</v>
      </c>
      <c r="D2032" s="37">
        <v>75289.1875</v>
      </c>
      <c r="E2032" s="37">
        <v>194.60000000000002</v>
      </c>
      <c r="F2032" s="37">
        <v>1514907.0418273308</v>
      </c>
      <c r="G2032" s="37">
        <v>38.914287567138672</v>
      </c>
      <c r="H2032" s="37">
        <v>0.71457879331476137</v>
      </c>
      <c r="I2032" s="37">
        <v>63.914287567138672</v>
      </c>
      <c r="J2032" s="37">
        <v>18.117523193359375</v>
      </c>
      <c r="K2032" s="37">
        <v>75289.1875</v>
      </c>
      <c r="L2032" s="37">
        <v>194.60000000000002</v>
      </c>
      <c r="M2032" s="37">
        <v>863068.47023483634</v>
      </c>
      <c r="N2032" s="37">
        <v>38.914287567138672</v>
      </c>
      <c r="O2032" s="37">
        <v>0.71457879357860776</v>
      </c>
    </row>
    <row r="2033" spans="2:15" x14ac:dyDescent="0.2">
      <c r="B2033" s="37">
        <v>63.934284210205078</v>
      </c>
      <c r="C2033" s="37">
        <v>18.136730194091797</v>
      </c>
      <c r="D2033" s="37">
        <v>75401.203125</v>
      </c>
      <c r="E2033" s="37">
        <v>194.70000000000002</v>
      </c>
      <c r="F2033" s="37">
        <v>1517266.5888483238</v>
      </c>
      <c r="G2033" s="37">
        <v>38.934284210205078</v>
      </c>
      <c r="H2033" s="37">
        <v>0.71569178719259385</v>
      </c>
      <c r="I2033" s="37">
        <v>63.934284210205078</v>
      </c>
      <c r="J2033" s="37">
        <v>18.136730194091797</v>
      </c>
      <c r="K2033" s="37">
        <v>75401.203125</v>
      </c>
      <c r="L2033" s="37">
        <v>194.70000000000002</v>
      </c>
      <c r="M2033" s="37">
        <v>863227.85020286613</v>
      </c>
      <c r="N2033" s="37">
        <v>38.934284210205078</v>
      </c>
      <c r="O2033" s="37">
        <v>0.71569178745683237</v>
      </c>
    </row>
    <row r="2034" spans="2:15" x14ac:dyDescent="0.2">
      <c r="B2034" s="37">
        <v>63.95428466796875</v>
      </c>
      <c r="C2034" s="37">
        <v>18.155941009521484</v>
      </c>
      <c r="D2034" s="37">
        <v>75512.5390625</v>
      </c>
      <c r="E2034" s="37">
        <v>194.8</v>
      </c>
      <c r="F2034" s="37">
        <v>1519507.1316784681</v>
      </c>
      <c r="G2034" s="37">
        <v>38.95428466796875</v>
      </c>
      <c r="H2034" s="37">
        <v>0.7167486469919333</v>
      </c>
      <c r="I2034" s="37">
        <v>63.95428466796875</v>
      </c>
      <c r="J2034" s="37">
        <v>18.155941009521484</v>
      </c>
      <c r="K2034" s="37">
        <v>75512.5390625</v>
      </c>
      <c r="L2034" s="37">
        <v>194.8</v>
      </c>
      <c r="M2034" s="37">
        <v>863379.20295901957</v>
      </c>
      <c r="N2034" s="37">
        <v>38.95428466796875</v>
      </c>
      <c r="O2034" s="37">
        <v>0.7167486472565614</v>
      </c>
    </row>
    <row r="2035" spans="2:15" x14ac:dyDescent="0.2">
      <c r="B2035" s="37">
        <v>63.974285125732422</v>
      </c>
      <c r="C2035" s="37">
        <v>18.175163269042969</v>
      </c>
      <c r="D2035" s="37">
        <v>75622.6171875</v>
      </c>
      <c r="E2035" s="37">
        <v>194.9</v>
      </c>
      <c r="F2035" s="37">
        <v>1521668.7367558833</v>
      </c>
      <c r="G2035" s="37">
        <v>38.974285125732422</v>
      </c>
      <c r="H2035" s="37">
        <v>0.71776827204726723</v>
      </c>
      <c r="I2035" s="37">
        <v>63.974285125732422</v>
      </c>
      <c r="J2035" s="37">
        <v>18.175163269042969</v>
      </c>
      <c r="K2035" s="37">
        <v>75622.6171875</v>
      </c>
      <c r="L2035" s="37">
        <v>194.9</v>
      </c>
      <c r="M2035" s="37">
        <v>863525.23097941326</v>
      </c>
      <c r="N2035" s="37">
        <v>38.974285125732422</v>
      </c>
      <c r="O2035" s="37">
        <v>0.71776827231228058</v>
      </c>
    </row>
    <row r="2036" spans="2:15" x14ac:dyDescent="0.2">
      <c r="B2036" s="37">
        <v>63.994285583496094</v>
      </c>
      <c r="C2036" s="37">
        <v>18.194393157958984</v>
      </c>
      <c r="D2036" s="37">
        <v>75731.3984375</v>
      </c>
      <c r="E2036" s="37">
        <v>195</v>
      </c>
      <c r="F2036" s="37">
        <v>1523857.1542352128</v>
      </c>
      <c r="G2036" s="37">
        <v>38.994285583496094</v>
      </c>
      <c r="H2036" s="37">
        <v>0.71880054444312369</v>
      </c>
      <c r="I2036" s="37">
        <v>63.994285583496094</v>
      </c>
      <c r="J2036" s="37">
        <v>18.194393157958984</v>
      </c>
      <c r="K2036" s="37">
        <v>75731.3984375</v>
      </c>
      <c r="L2036" s="37">
        <v>195</v>
      </c>
      <c r="M2036" s="37">
        <v>863673.0678096686</v>
      </c>
      <c r="N2036" s="37">
        <v>38.994285583496094</v>
      </c>
      <c r="O2036" s="37">
        <v>0.71880054470851773</v>
      </c>
    </row>
    <row r="2037" spans="2:15" x14ac:dyDescent="0.2">
      <c r="B2037" s="37">
        <v>64.0142822265625</v>
      </c>
      <c r="C2037" s="37">
        <v>18.213630676269531</v>
      </c>
      <c r="D2037" s="37">
        <v>75839.390625</v>
      </c>
      <c r="E2037" s="37">
        <v>195.10000000000002</v>
      </c>
      <c r="F2037" s="37">
        <v>1526029.6958131602</v>
      </c>
      <c r="G2037" s="37">
        <v>39.014286041259766</v>
      </c>
      <c r="H2037" s="37">
        <v>0.719825328207502</v>
      </c>
      <c r="I2037" s="37">
        <v>64.0142822265625</v>
      </c>
      <c r="J2037" s="37">
        <v>18.213630676269531</v>
      </c>
      <c r="K2037" s="37">
        <v>75839.390625</v>
      </c>
      <c r="L2037" s="37">
        <v>195.10000000000002</v>
      </c>
      <c r="M2037" s="37">
        <v>863819.83381661773</v>
      </c>
      <c r="N2037" s="37">
        <v>39.014286041259766</v>
      </c>
      <c r="O2037" s="37">
        <v>0.71982532847327407</v>
      </c>
    </row>
    <row r="2038" spans="2:15" x14ac:dyDescent="0.2">
      <c r="B2038" s="37">
        <v>64.034286499023437</v>
      </c>
      <c r="C2038" s="37">
        <v>18.232866287231445</v>
      </c>
      <c r="D2038" s="37">
        <v>75947.4296875</v>
      </c>
      <c r="E2038" s="37">
        <v>195.20000000000002</v>
      </c>
      <c r="F2038" s="37">
        <v>1528150.519727919</v>
      </c>
      <c r="G2038" s="37">
        <v>39.034286499023438</v>
      </c>
      <c r="H2038" s="37">
        <v>0.72082571685277796</v>
      </c>
      <c r="I2038" s="37">
        <v>64.034286499023437</v>
      </c>
      <c r="J2038" s="37">
        <v>18.232866287231445</v>
      </c>
      <c r="K2038" s="37">
        <v>75947.4296875</v>
      </c>
      <c r="L2038" s="37">
        <v>195.20000000000002</v>
      </c>
      <c r="M2038" s="37">
        <v>863963.11120103183</v>
      </c>
      <c r="N2038" s="37">
        <v>39.034286499023438</v>
      </c>
      <c r="O2038" s="37">
        <v>0.72082571711892796</v>
      </c>
    </row>
    <row r="2039" spans="2:15" x14ac:dyDescent="0.2">
      <c r="B2039" s="37">
        <v>64.054283142089844</v>
      </c>
      <c r="C2039" s="37">
        <v>18.252096176147461</v>
      </c>
      <c r="D2039" s="37">
        <v>76056.3046875</v>
      </c>
      <c r="E2039" s="37">
        <v>195.3</v>
      </c>
      <c r="F2039" s="37">
        <v>1530447.5971551251</v>
      </c>
      <c r="G2039" s="37">
        <v>39.054286956787109</v>
      </c>
      <c r="H2039" s="37">
        <v>0.72190924394108535</v>
      </c>
      <c r="I2039" s="37">
        <v>64.054283142089844</v>
      </c>
      <c r="J2039" s="37">
        <v>18.252096176147461</v>
      </c>
      <c r="K2039" s="37">
        <v>76056.3046875</v>
      </c>
      <c r="L2039" s="37">
        <v>195.3</v>
      </c>
      <c r="M2039" s="37">
        <v>864118.2776156714</v>
      </c>
      <c r="N2039" s="37">
        <v>39.054286956787109</v>
      </c>
      <c r="O2039" s="37">
        <v>0.72190924420761649</v>
      </c>
    </row>
    <row r="2040" spans="2:15" x14ac:dyDescent="0.2">
      <c r="B2040" s="37">
        <v>64.074287414550781</v>
      </c>
      <c r="C2040" s="37">
        <v>18.271316528320313</v>
      </c>
      <c r="D2040" s="37">
        <v>76166.46875</v>
      </c>
      <c r="E2040" s="37">
        <v>195.4</v>
      </c>
      <c r="F2040" s="37">
        <v>1532610.6921394418</v>
      </c>
      <c r="G2040" s="37">
        <v>39.074287414550781</v>
      </c>
      <c r="H2040" s="37">
        <v>0.72292957170442484</v>
      </c>
      <c r="I2040" s="37">
        <v>64.074287414550781</v>
      </c>
      <c r="J2040" s="37">
        <v>18.271316528320313</v>
      </c>
      <c r="K2040" s="37">
        <v>76166.46875</v>
      </c>
      <c r="L2040" s="37">
        <v>195.4</v>
      </c>
      <c r="M2040" s="37">
        <v>864264.40639850602</v>
      </c>
      <c r="N2040" s="37">
        <v>39.074287414550781</v>
      </c>
      <c r="O2040" s="37">
        <v>0.72292957197134133</v>
      </c>
    </row>
    <row r="2041" spans="2:15" x14ac:dyDescent="0.2">
      <c r="B2041" s="37">
        <v>64.094284057617188</v>
      </c>
      <c r="C2041" s="37">
        <v>18.29052734375</v>
      </c>
      <c r="D2041" s="37">
        <v>76277.796875</v>
      </c>
      <c r="E2041" s="37">
        <v>195.5</v>
      </c>
      <c r="F2041" s="37">
        <v>1534850.3518350255</v>
      </c>
      <c r="G2041" s="37">
        <v>39.094284057617188</v>
      </c>
      <c r="H2041" s="37">
        <v>0.72398601501030557</v>
      </c>
      <c r="I2041" s="37">
        <v>64.094284057617188</v>
      </c>
      <c r="J2041" s="37">
        <v>18.29052734375</v>
      </c>
      <c r="K2041" s="37">
        <v>76277.796875</v>
      </c>
      <c r="L2041" s="37">
        <v>195.5</v>
      </c>
      <c r="M2041" s="37">
        <v>864415.69928702572</v>
      </c>
      <c r="N2041" s="37">
        <v>39.094284057617188</v>
      </c>
      <c r="O2041" s="37">
        <v>0.72398601527761175</v>
      </c>
    </row>
    <row r="2042" spans="2:15" x14ac:dyDescent="0.2">
      <c r="B2042" s="37">
        <v>64.114288330078125</v>
      </c>
      <c r="C2042" s="37">
        <v>18.309734344482422</v>
      </c>
      <c r="D2042" s="37">
        <v>76389.6953125</v>
      </c>
      <c r="E2042" s="37">
        <v>195.60000000000002</v>
      </c>
      <c r="F2042" s="37">
        <v>1537101.9708790225</v>
      </c>
      <c r="G2042" s="37">
        <v>39.114284515380859</v>
      </c>
      <c r="H2042" s="37">
        <v>0.72504809946508952</v>
      </c>
      <c r="I2042" s="37">
        <v>64.114288330078125</v>
      </c>
      <c r="J2042" s="37">
        <v>18.309734344482422</v>
      </c>
      <c r="K2042" s="37">
        <v>76389.6953125</v>
      </c>
      <c r="L2042" s="37">
        <v>195.60000000000002</v>
      </c>
      <c r="M2042" s="37">
        <v>864567.79901430011</v>
      </c>
      <c r="N2042" s="37">
        <v>39.114284515380859</v>
      </c>
      <c r="O2042" s="37">
        <v>0.72504809973278728</v>
      </c>
    </row>
    <row r="2043" spans="2:15" x14ac:dyDescent="0.2">
      <c r="B2043" s="37">
        <v>64.134284973144531</v>
      </c>
      <c r="C2043" s="37">
        <v>18.328941345214844</v>
      </c>
      <c r="D2043" s="37">
        <v>76501.328125</v>
      </c>
      <c r="E2043" s="37">
        <v>195.70000000000002</v>
      </c>
      <c r="F2043" s="37">
        <v>1539348.0033360077</v>
      </c>
      <c r="G2043" s="37">
        <v>39.134284973144531</v>
      </c>
      <c r="H2043" s="37">
        <v>0.72610754873726169</v>
      </c>
      <c r="I2043" s="37">
        <v>64.134284973144531</v>
      </c>
      <c r="J2043" s="37">
        <v>18.328941345214844</v>
      </c>
      <c r="K2043" s="37">
        <v>76501.328125</v>
      </c>
      <c r="L2043" s="37">
        <v>195.70000000000002</v>
      </c>
      <c r="M2043" s="37">
        <v>864719.5219343151</v>
      </c>
      <c r="N2043" s="37">
        <v>39.134284973144531</v>
      </c>
      <c r="O2043" s="37">
        <v>0.72610754900535013</v>
      </c>
    </row>
    <row r="2044" spans="2:15" x14ac:dyDescent="0.2">
      <c r="B2044" s="37">
        <v>64.154289245605469</v>
      </c>
      <c r="C2044" s="37">
        <v>18.34815788269043</v>
      </c>
      <c r="D2044" s="37">
        <v>76611.9765625</v>
      </c>
      <c r="E2044" s="37">
        <v>195.8</v>
      </c>
      <c r="F2044" s="37">
        <v>1541521.0887560141</v>
      </c>
      <c r="G2044" s="37">
        <v>39.154285430908203</v>
      </c>
      <c r="H2044" s="37">
        <v>0.72713280043392059</v>
      </c>
      <c r="I2044" s="37">
        <v>64.154289245605469</v>
      </c>
      <c r="J2044" s="37">
        <v>18.34815788269043</v>
      </c>
      <c r="K2044" s="37">
        <v>76611.9765625</v>
      </c>
      <c r="L2044" s="37">
        <v>195.8</v>
      </c>
      <c r="M2044" s="37">
        <v>864866.32432577002</v>
      </c>
      <c r="N2044" s="37">
        <v>39.154285430908203</v>
      </c>
      <c r="O2044" s="37">
        <v>0.72713280070230502</v>
      </c>
    </row>
    <row r="2045" spans="2:15" x14ac:dyDescent="0.2">
      <c r="B2045" s="37">
        <v>64.174285888671875</v>
      </c>
      <c r="C2045" s="37">
        <v>18.367382049560547</v>
      </c>
      <c r="D2045" s="37">
        <v>76721.3515625</v>
      </c>
      <c r="E2045" s="37">
        <v>195.9</v>
      </c>
      <c r="F2045" s="37">
        <v>1543775.0784006473</v>
      </c>
      <c r="G2045" s="37">
        <v>39.174285888671875</v>
      </c>
      <c r="H2045" s="37">
        <v>0.72819579169126014</v>
      </c>
      <c r="I2045" s="37">
        <v>64.174285888671875</v>
      </c>
      <c r="J2045" s="37">
        <v>18.367382049560547</v>
      </c>
      <c r="K2045" s="37">
        <v>76721.3515625</v>
      </c>
      <c r="L2045" s="37">
        <v>195.9</v>
      </c>
      <c r="M2045" s="37">
        <v>865018.58424347825</v>
      </c>
      <c r="N2045" s="37">
        <v>39.174285888671875</v>
      </c>
      <c r="O2045" s="37">
        <v>0.72819579196011841</v>
      </c>
    </row>
    <row r="2046" spans="2:15" x14ac:dyDescent="0.2">
      <c r="B2046" s="37">
        <v>64.194282531738281</v>
      </c>
      <c r="C2046" s="37">
        <v>18.386615753173828</v>
      </c>
      <c r="D2046" s="37">
        <v>76829.71875</v>
      </c>
      <c r="E2046" s="37">
        <v>196</v>
      </c>
      <c r="F2046" s="37">
        <v>1545955.1646073221</v>
      </c>
      <c r="G2046" s="37">
        <v>39.194286346435547</v>
      </c>
      <c r="H2046" s="37">
        <v>0.72922413424152543</v>
      </c>
      <c r="I2046" s="37">
        <v>64.194282531738281</v>
      </c>
      <c r="J2046" s="37">
        <v>18.386615753173828</v>
      </c>
      <c r="K2046" s="37">
        <v>76829.71875</v>
      </c>
      <c r="L2046" s="37">
        <v>196</v>
      </c>
      <c r="M2046" s="37">
        <v>865165.85912644141</v>
      </c>
      <c r="N2046" s="37">
        <v>39.194286346435547</v>
      </c>
      <c r="O2046" s="37">
        <v>0.72922413451076318</v>
      </c>
    </row>
    <row r="2047" spans="2:15" x14ac:dyDescent="0.2">
      <c r="B2047" s="37">
        <v>64.214286804199219</v>
      </c>
      <c r="C2047" s="37">
        <v>18.405851364135742</v>
      </c>
      <c r="D2047" s="37">
        <v>76937.75</v>
      </c>
      <c r="E2047" s="37">
        <v>196.10000000000002</v>
      </c>
      <c r="F2047" s="37">
        <v>1548128.7342162521</v>
      </c>
      <c r="G2047" s="37">
        <v>39.214286804199219</v>
      </c>
      <c r="H2047" s="37">
        <v>0.73024940292609208</v>
      </c>
      <c r="I2047" s="37">
        <v>64.214286804199219</v>
      </c>
      <c r="J2047" s="37">
        <v>18.405851364135742</v>
      </c>
      <c r="K2047" s="37">
        <v>76937.75</v>
      </c>
      <c r="L2047" s="37">
        <v>196.10000000000002</v>
      </c>
      <c r="M2047" s="37">
        <v>865312.69445340382</v>
      </c>
      <c r="N2047" s="37">
        <v>39.214286804199219</v>
      </c>
      <c r="O2047" s="37">
        <v>0.73024940319570775</v>
      </c>
    </row>
    <row r="2048" spans="2:15" x14ac:dyDescent="0.2">
      <c r="B2048" s="37">
        <v>64.234283447265625</v>
      </c>
      <c r="C2048" s="37">
        <v>18.425083160400391</v>
      </c>
      <c r="D2048" s="37">
        <v>77046.265625</v>
      </c>
      <c r="E2048" s="37">
        <v>196.20000000000002</v>
      </c>
      <c r="F2048" s="37">
        <v>1550259.1526813703</v>
      </c>
      <c r="G2048" s="37">
        <v>39.234287261962891</v>
      </c>
      <c r="H2048" s="37">
        <v>0.73125468069022515</v>
      </c>
      <c r="I2048" s="37">
        <v>64.234283447265625</v>
      </c>
      <c r="J2048" s="37">
        <v>18.425083160400391</v>
      </c>
      <c r="K2048" s="37">
        <v>77046.265625</v>
      </c>
      <c r="L2048" s="37">
        <v>196.20000000000002</v>
      </c>
      <c r="M2048" s="37">
        <v>865456.61897524924</v>
      </c>
      <c r="N2048" s="37">
        <v>39.234287261962891</v>
      </c>
      <c r="O2048" s="37">
        <v>0.73125468096012936</v>
      </c>
    </row>
    <row r="2049" spans="2:15" x14ac:dyDescent="0.2">
      <c r="B2049" s="37">
        <v>64.254287719726562</v>
      </c>
      <c r="C2049" s="37">
        <v>18.444305419921875</v>
      </c>
      <c r="D2049" s="37">
        <v>77155.859375</v>
      </c>
      <c r="E2049" s="37">
        <v>196.3</v>
      </c>
      <c r="F2049" s="37">
        <v>1552517.056246287</v>
      </c>
      <c r="G2049" s="37">
        <v>39.254283905029297</v>
      </c>
      <c r="H2049" s="37">
        <v>0.73231936614672899</v>
      </c>
      <c r="I2049" s="37">
        <v>64.254287719726562</v>
      </c>
      <c r="J2049" s="37">
        <v>18.444305419921875</v>
      </c>
      <c r="K2049" s="37">
        <v>77155.859375</v>
      </c>
      <c r="L2049" s="37">
        <v>196.3</v>
      </c>
      <c r="M2049" s="37">
        <v>865609.14287808083</v>
      </c>
      <c r="N2049" s="37">
        <v>39.254283905029297</v>
      </c>
      <c r="O2049" s="37">
        <v>0.73231936641710793</v>
      </c>
    </row>
    <row r="2050" spans="2:15" x14ac:dyDescent="0.2">
      <c r="B2050" s="37">
        <v>64.274284362792969</v>
      </c>
      <c r="C2050" s="37">
        <v>18.463520050048828</v>
      </c>
      <c r="D2050" s="37">
        <v>77266.6640625</v>
      </c>
      <c r="E2050" s="37">
        <v>196.4</v>
      </c>
      <c r="F2050" s="37">
        <v>1554746.4269645638</v>
      </c>
      <c r="G2050" s="37">
        <v>39.274284362792969</v>
      </c>
      <c r="H2050" s="37">
        <v>0.73337095610819092</v>
      </c>
      <c r="I2050" s="37">
        <v>64.274284362792969</v>
      </c>
      <c r="J2050" s="37">
        <v>18.463520050048828</v>
      </c>
      <c r="K2050" s="37">
        <v>77266.6640625</v>
      </c>
      <c r="L2050" s="37">
        <v>196.4</v>
      </c>
      <c r="M2050" s="37">
        <v>865759.74196660658</v>
      </c>
      <c r="N2050" s="37">
        <v>39.274284362792969</v>
      </c>
      <c r="O2050" s="37">
        <v>0.73337095637895755</v>
      </c>
    </row>
    <row r="2051" spans="2:15" x14ac:dyDescent="0.2">
      <c r="B2051" s="37">
        <v>64.294288635253906</v>
      </c>
      <c r="C2051" s="37">
        <v>18.48272705078125</v>
      </c>
      <c r="D2051" s="37">
        <v>77378.296875</v>
      </c>
      <c r="E2051" s="37">
        <v>196.5</v>
      </c>
      <c r="F2051" s="37">
        <v>1556992.7020786491</v>
      </c>
      <c r="G2051" s="37">
        <v>39.294284820556641</v>
      </c>
      <c r="H2051" s="37">
        <v>0.73443051984229457</v>
      </c>
      <c r="I2051" s="37">
        <v>64.294288635253906</v>
      </c>
      <c r="J2051" s="37">
        <v>18.48272705078125</v>
      </c>
      <c r="K2051" s="37">
        <v>77378.296875</v>
      </c>
      <c r="L2051" s="37">
        <v>196.5</v>
      </c>
      <c r="M2051" s="37">
        <v>865911.48124159209</v>
      </c>
      <c r="N2051" s="37">
        <v>39.294284820556641</v>
      </c>
      <c r="O2051" s="37">
        <v>0.73443052011345189</v>
      </c>
    </row>
    <row r="2052" spans="2:15" x14ac:dyDescent="0.2">
      <c r="B2052" s="37">
        <v>64.314285278320312</v>
      </c>
      <c r="C2052" s="37">
        <v>18.501934051513672</v>
      </c>
      <c r="D2052" s="37">
        <v>77490.03125</v>
      </c>
      <c r="E2052" s="37">
        <v>196.60000000000002</v>
      </c>
      <c r="F2052" s="37">
        <v>1559187.3982473589</v>
      </c>
      <c r="G2052" s="37">
        <v>39.314285278320312</v>
      </c>
      <c r="H2052" s="37">
        <v>0.73546632831809222</v>
      </c>
      <c r="I2052" s="37">
        <v>64.314285278320312</v>
      </c>
      <c r="J2052" s="37">
        <v>18.501934051513672</v>
      </c>
      <c r="K2052" s="37">
        <v>77490.03125</v>
      </c>
      <c r="L2052" s="37">
        <v>196.60000000000002</v>
      </c>
      <c r="M2052" s="37">
        <v>866059.74125620688</v>
      </c>
      <c r="N2052" s="37">
        <v>39.314285278320312</v>
      </c>
      <c r="O2052" s="37">
        <v>0.73546632858954941</v>
      </c>
    </row>
    <row r="2053" spans="2:15" x14ac:dyDescent="0.2">
      <c r="B2053" s="37">
        <v>64.334281921386719</v>
      </c>
      <c r="C2053" s="37">
        <v>18.521146774291992</v>
      </c>
      <c r="D2053" s="37">
        <v>77601.1171875</v>
      </c>
      <c r="E2053" s="37">
        <v>196.70000000000002</v>
      </c>
      <c r="F2053" s="37">
        <v>1561475.564592392</v>
      </c>
      <c r="G2053" s="37">
        <v>39.334285736083984</v>
      </c>
      <c r="H2053" s="37">
        <v>0.7365450776306568</v>
      </c>
      <c r="I2053" s="37">
        <v>64.334281921386719</v>
      </c>
      <c r="J2053" s="37">
        <v>18.521146774291992</v>
      </c>
      <c r="K2053" s="37">
        <v>77601.1171875</v>
      </c>
      <c r="L2053" s="37">
        <v>196.70000000000002</v>
      </c>
      <c r="M2053" s="37">
        <v>866214.30636774458</v>
      </c>
      <c r="N2053" s="37">
        <v>39.334285736083984</v>
      </c>
      <c r="O2053" s="37">
        <v>0.73654507790259394</v>
      </c>
    </row>
    <row r="2054" spans="2:15" x14ac:dyDescent="0.2">
      <c r="B2054" s="37">
        <v>64.354286193847656</v>
      </c>
      <c r="C2054" s="37">
        <v>18.540367126464844</v>
      </c>
      <c r="D2054" s="37">
        <v>77711.0703125</v>
      </c>
      <c r="E2054" s="37">
        <v>196.8</v>
      </c>
      <c r="F2054" s="37">
        <v>1563688.044855831</v>
      </c>
      <c r="G2054" s="37">
        <v>39.354286193847656</v>
      </c>
      <c r="H2054" s="37">
        <v>0.73758870039662949</v>
      </c>
      <c r="I2054" s="37">
        <v>64.354286193847656</v>
      </c>
      <c r="J2054" s="37">
        <v>18.540367126464844</v>
      </c>
      <c r="K2054" s="37">
        <v>77711.0703125</v>
      </c>
      <c r="L2054" s="37">
        <v>196.8</v>
      </c>
      <c r="M2054" s="37">
        <v>866363.76620109694</v>
      </c>
      <c r="N2054" s="37">
        <v>39.354286193847656</v>
      </c>
      <c r="O2054" s="37">
        <v>0.73758870066895132</v>
      </c>
    </row>
    <row r="2055" spans="2:15" x14ac:dyDescent="0.2">
      <c r="B2055" s="37">
        <v>64.374282836914062</v>
      </c>
      <c r="C2055" s="37">
        <v>18.559595108032227</v>
      </c>
      <c r="D2055" s="37">
        <v>77819.90625</v>
      </c>
      <c r="E2055" s="37">
        <v>196.9</v>
      </c>
      <c r="F2055" s="37">
        <v>1565877.8046909408</v>
      </c>
      <c r="G2055" s="37">
        <v>39.374286651611328</v>
      </c>
      <c r="H2055" s="37">
        <v>0.73862160598020377</v>
      </c>
      <c r="I2055" s="37">
        <v>64.374282836914062</v>
      </c>
      <c r="J2055" s="37">
        <v>18.559595108032227</v>
      </c>
      <c r="K2055" s="37">
        <v>77819.90625</v>
      </c>
      <c r="L2055" s="37">
        <v>196.9</v>
      </c>
      <c r="M2055" s="37">
        <v>866511.69354600401</v>
      </c>
      <c r="N2055" s="37">
        <v>39.374286651611328</v>
      </c>
      <c r="O2055" s="37">
        <v>0.7386216062529064</v>
      </c>
    </row>
    <row r="2056" spans="2:15" x14ac:dyDescent="0.2">
      <c r="B2056" s="37">
        <v>64.394287109375</v>
      </c>
      <c r="C2056" s="37">
        <v>18.578828811645508</v>
      </c>
      <c r="D2056" s="37">
        <v>77928.109375</v>
      </c>
      <c r="E2056" s="37">
        <v>197</v>
      </c>
      <c r="F2056" s="37">
        <v>1568054.8326286199</v>
      </c>
      <c r="G2056" s="37">
        <v>39.394287109375</v>
      </c>
      <c r="H2056" s="37">
        <v>0.73964850589863729</v>
      </c>
      <c r="I2056" s="37">
        <v>64.394287109375</v>
      </c>
      <c r="J2056" s="37">
        <v>18.578828811645508</v>
      </c>
      <c r="K2056" s="37">
        <v>77928.109375</v>
      </c>
      <c r="L2056" s="37">
        <v>197</v>
      </c>
      <c r="M2056" s="37">
        <v>866658.76233460905</v>
      </c>
      <c r="N2056" s="37">
        <v>39.394287109375</v>
      </c>
      <c r="O2056" s="37">
        <v>0.73964850617171862</v>
      </c>
    </row>
    <row r="2057" spans="2:15" x14ac:dyDescent="0.2">
      <c r="B2057" s="37">
        <v>64.414283752441406</v>
      </c>
      <c r="C2057" s="37">
        <v>18.598062515258789</v>
      </c>
      <c r="D2057" s="37">
        <v>78036.421875</v>
      </c>
      <c r="E2057" s="37">
        <v>197.10000000000002</v>
      </c>
      <c r="F2057" s="37">
        <v>1570234.0607969097</v>
      </c>
      <c r="G2057" s="37">
        <v>39.414287567138672</v>
      </c>
      <c r="H2057" s="37">
        <v>0.74067644376605557</v>
      </c>
      <c r="I2057" s="37">
        <v>64.414283752441406</v>
      </c>
      <c r="J2057" s="37">
        <v>18.598062515258789</v>
      </c>
      <c r="K2057" s="37">
        <v>78036.421875</v>
      </c>
      <c r="L2057" s="37">
        <v>197.10000000000002</v>
      </c>
      <c r="M2057" s="37">
        <v>866805.97913708934</v>
      </c>
      <c r="N2057" s="37">
        <v>39.414287567138672</v>
      </c>
      <c r="O2057" s="37">
        <v>0.74067644403951616</v>
      </c>
    </row>
    <row r="2058" spans="2:15" x14ac:dyDescent="0.2">
      <c r="B2058" s="37">
        <v>64.434288024902344</v>
      </c>
      <c r="C2058" s="37">
        <v>18.617288589477539</v>
      </c>
      <c r="D2058" s="37">
        <v>78145.5390625</v>
      </c>
      <c r="E2058" s="37">
        <v>197.20000000000002</v>
      </c>
      <c r="F2058" s="37">
        <v>1572429.2364119152</v>
      </c>
      <c r="G2058" s="37">
        <v>39.434284210205078</v>
      </c>
      <c r="H2058" s="37">
        <v>0.74171190396176367</v>
      </c>
      <c r="I2058" s="37">
        <v>64.434288024902344</v>
      </c>
      <c r="J2058" s="37">
        <v>18.617288589477539</v>
      </c>
      <c r="K2058" s="37">
        <v>78145.5390625</v>
      </c>
      <c r="L2058" s="37">
        <v>197.20000000000002</v>
      </c>
      <c r="M2058" s="37">
        <v>866954.2717776621</v>
      </c>
      <c r="N2058" s="37">
        <v>39.434284210205078</v>
      </c>
      <c r="O2058" s="37">
        <v>0.74171190423560596</v>
      </c>
    </row>
    <row r="2059" spans="2:15" x14ac:dyDescent="0.2">
      <c r="B2059" s="37">
        <v>64.45428466796875</v>
      </c>
      <c r="C2059" s="37">
        <v>18.636505126953125</v>
      </c>
      <c r="D2059" s="37">
        <v>78255.8046875</v>
      </c>
      <c r="E2059" s="37">
        <v>197.3</v>
      </c>
      <c r="F2059" s="37">
        <v>1574700.8941900232</v>
      </c>
      <c r="G2059" s="37">
        <v>39.45428466796875</v>
      </c>
      <c r="H2059" s="37">
        <v>0.74278344065566237</v>
      </c>
      <c r="I2059" s="37">
        <v>64.45428466796875</v>
      </c>
      <c r="J2059" s="37">
        <v>18.636505126953125</v>
      </c>
      <c r="K2059" s="37">
        <v>78255.8046875</v>
      </c>
      <c r="L2059" s="37">
        <v>197.3</v>
      </c>
      <c r="M2059" s="37">
        <v>867107.14048095141</v>
      </c>
      <c r="N2059" s="37">
        <v>39.45428466796875</v>
      </c>
      <c r="O2059" s="37">
        <v>0.74278344092989057</v>
      </c>
    </row>
    <row r="2060" spans="2:15" x14ac:dyDescent="0.2">
      <c r="B2060" s="37">
        <v>64.474288940429688</v>
      </c>
      <c r="C2060" s="37">
        <v>18.655715942382812</v>
      </c>
      <c r="D2060" s="37">
        <v>78367.0546875</v>
      </c>
      <c r="E2060" s="37">
        <v>197.4</v>
      </c>
      <c r="F2060" s="37">
        <v>1576886.3345517037</v>
      </c>
      <c r="G2060" s="37">
        <v>39.474285125732422</v>
      </c>
      <c r="H2060" s="37">
        <v>0.74381430874367549</v>
      </c>
      <c r="I2060" s="37">
        <v>64.474288940429688</v>
      </c>
      <c r="J2060" s="37">
        <v>18.655715942382812</v>
      </c>
      <c r="K2060" s="37">
        <v>78367.0546875</v>
      </c>
      <c r="L2060" s="37">
        <v>197.4</v>
      </c>
      <c r="M2060" s="37">
        <v>867234.7454060798</v>
      </c>
      <c r="N2060" s="37">
        <v>39.474285125732422</v>
      </c>
      <c r="O2060" s="37">
        <v>0.74381430901829304</v>
      </c>
    </row>
    <row r="2061" spans="2:15" x14ac:dyDescent="0.2">
      <c r="B2061" s="37">
        <v>64.494285583496094</v>
      </c>
      <c r="C2061" s="37">
        <v>18.674922943115234</v>
      </c>
      <c r="D2061" s="37">
        <v>78478.734375</v>
      </c>
      <c r="E2061" s="37">
        <v>197.5</v>
      </c>
      <c r="F2061" s="37">
        <v>1579133.0670593383</v>
      </c>
      <c r="G2061" s="37">
        <v>39.494285583496094</v>
      </c>
      <c r="H2061" s="37">
        <v>0.74487408822955814</v>
      </c>
      <c r="I2061" s="37">
        <v>64.494285583496094</v>
      </c>
      <c r="J2061" s="37">
        <v>18.674922943115234</v>
      </c>
      <c r="K2061" s="37">
        <v>78478.734375</v>
      </c>
      <c r="L2061" s="37">
        <v>197.5</v>
      </c>
      <c r="M2061" s="37">
        <v>867365.92285936733</v>
      </c>
      <c r="N2061" s="37">
        <v>39.494285583496094</v>
      </c>
      <c r="O2061" s="37">
        <v>0.74487408850456638</v>
      </c>
    </row>
    <row r="2062" spans="2:15" x14ac:dyDescent="0.2">
      <c r="B2062" s="37">
        <v>64.5142822265625</v>
      </c>
      <c r="C2062" s="37">
        <v>18.694131851196289</v>
      </c>
      <c r="D2062" s="37">
        <v>78590.1015625</v>
      </c>
      <c r="E2062" s="37">
        <v>197.60000000000002</v>
      </c>
      <c r="F2062" s="37">
        <v>1581426.8863438256</v>
      </c>
      <c r="G2062" s="37">
        <v>39.514286041259766</v>
      </c>
      <c r="H2062" s="37">
        <v>0.74595607846405987</v>
      </c>
      <c r="I2062" s="37">
        <v>64.5142822265625</v>
      </c>
      <c r="J2062" s="37">
        <v>18.694131851196289</v>
      </c>
      <c r="K2062" s="37">
        <v>78590.1015625</v>
      </c>
      <c r="L2062" s="37">
        <v>197.60000000000002</v>
      </c>
      <c r="M2062" s="37">
        <v>867499.84491266299</v>
      </c>
      <c r="N2062" s="37">
        <v>39.514286041259766</v>
      </c>
      <c r="O2062" s="37">
        <v>0.74595607873945802</v>
      </c>
    </row>
    <row r="2063" spans="2:15" x14ac:dyDescent="0.2">
      <c r="B2063" s="37">
        <v>64.534286499023437</v>
      </c>
      <c r="C2063" s="37">
        <v>18.713348388671875</v>
      </c>
      <c r="D2063" s="37">
        <v>78700.5625</v>
      </c>
      <c r="E2063" s="37">
        <v>197.70000000000002</v>
      </c>
      <c r="F2063" s="37">
        <v>1583543.0791091914</v>
      </c>
      <c r="G2063" s="37">
        <v>39.534286499023437</v>
      </c>
      <c r="H2063" s="37">
        <v>0.74695535608658525</v>
      </c>
      <c r="I2063" s="37">
        <v>64.534286499023437</v>
      </c>
      <c r="J2063" s="37">
        <v>18.713348388671875</v>
      </c>
      <c r="K2063" s="37">
        <v>78700.5625</v>
      </c>
      <c r="L2063" s="37">
        <v>197.70000000000002</v>
      </c>
      <c r="M2063" s="37">
        <v>867623.41369578161</v>
      </c>
      <c r="N2063" s="37">
        <v>39.534286499023437</v>
      </c>
      <c r="O2063" s="37">
        <v>0.74695535636227894</v>
      </c>
    </row>
    <row r="2064" spans="2:15" x14ac:dyDescent="0.2">
      <c r="B2064" s="37">
        <v>64.554283142089844</v>
      </c>
      <c r="C2064" s="37">
        <v>18.732572555541992</v>
      </c>
      <c r="D2064" s="37">
        <v>78809.90625</v>
      </c>
      <c r="E2064" s="37">
        <v>197.8</v>
      </c>
      <c r="F2064" s="37">
        <v>1585743.0566389966</v>
      </c>
      <c r="G2064" s="37">
        <v>39.554286956787109</v>
      </c>
      <c r="H2064" s="37">
        <v>0.74799312671275675</v>
      </c>
      <c r="I2064" s="37">
        <v>64.554283142089844</v>
      </c>
      <c r="J2064" s="37">
        <v>18.732572555541992</v>
      </c>
      <c r="K2064" s="37">
        <v>78809.90625</v>
      </c>
      <c r="L2064" s="37">
        <v>197.8</v>
      </c>
      <c r="M2064" s="37">
        <v>867751.86613528419</v>
      </c>
      <c r="N2064" s="37">
        <v>39.554286956787109</v>
      </c>
      <c r="O2064" s="37">
        <v>0.74799312698883302</v>
      </c>
    </row>
    <row r="2065" spans="2:15" x14ac:dyDescent="0.2">
      <c r="B2065" s="37">
        <v>64.574287414550781</v>
      </c>
      <c r="C2065" s="37">
        <v>18.751802444458008</v>
      </c>
      <c r="D2065" s="37">
        <v>78918.4140625</v>
      </c>
      <c r="E2065" s="37">
        <v>197.9</v>
      </c>
      <c r="F2065" s="37">
        <v>1587979.5877879197</v>
      </c>
      <c r="G2065" s="37">
        <v>39.574287414550781</v>
      </c>
      <c r="H2065" s="37">
        <v>0.74904697536565867</v>
      </c>
      <c r="I2065" s="37">
        <v>64.574287414550781</v>
      </c>
      <c r="J2065" s="37">
        <v>18.751802444458008</v>
      </c>
      <c r="K2065" s="37">
        <v>78918.4140625</v>
      </c>
      <c r="L2065" s="37">
        <v>197.9</v>
      </c>
      <c r="M2065" s="37">
        <v>867882.44921824615</v>
      </c>
      <c r="N2065" s="37">
        <v>39.574287414550781</v>
      </c>
      <c r="O2065" s="37">
        <v>0.74904697564220557</v>
      </c>
    </row>
    <row r="2066" spans="2:15" x14ac:dyDescent="0.2">
      <c r="B2066" s="37">
        <v>64.594284057617187</v>
      </c>
      <c r="C2066" s="37">
        <v>18.771034240722656</v>
      </c>
      <c r="D2066" s="37">
        <v>79026.6953125</v>
      </c>
      <c r="E2066" s="37">
        <v>198</v>
      </c>
      <c r="F2066" s="37">
        <v>1590157.944111295</v>
      </c>
      <c r="G2066" s="37">
        <v>39.594284057617188</v>
      </c>
      <c r="H2066" s="37">
        <v>0.75007450193228531</v>
      </c>
      <c r="I2066" s="37">
        <v>64.594284057617187</v>
      </c>
      <c r="J2066" s="37">
        <v>18.771034240722656</v>
      </c>
      <c r="K2066" s="37">
        <v>79026.6953125</v>
      </c>
      <c r="L2066" s="37">
        <v>198</v>
      </c>
      <c r="M2066" s="37">
        <v>868009.64151586406</v>
      </c>
      <c r="N2066" s="37">
        <v>39.594284057617188</v>
      </c>
      <c r="O2066" s="37">
        <v>0.75007450220921101</v>
      </c>
    </row>
    <row r="2067" spans="2:15" x14ac:dyDescent="0.2">
      <c r="B2067" s="37">
        <v>64.614288330078125</v>
      </c>
      <c r="C2067" s="37">
        <v>18.790262222290039</v>
      </c>
      <c r="D2067" s="37">
        <v>79135.46875</v>
      </c>
      <c r="E2067" s="37">
        <v>198.10000000000002</v>
      </c>
      <c r="F2067" s="37">
        <v>1592293.5613768871</v>
      </c>
      <c r="G2067" s="37">
        <v>39.614284515380859</v>
      </c>
      <c r="H2067" s="37">
        <v>0.75108309394418005</v>
      </c>
      <c r="I2067" s="37">
        <v>64.614288330078125</v>
      </c>
      <c r="J2067" s="37">
        <v>18.790262222290039</v>
      </c>
      <c r="K2067" s="37">
        <v>79135.46875</v>
      </c>
      <c r="L2067" s="37">
        <v>198.10000000000002</v>
      </c>
      <c r="M2067" s="37">
        <v>868134.34265424276</v>
      </c>
      <c r="N2067" s="37">
        <v>39.614284515380859</v>
      </c>
      <c r="O2067" s="37">
        <v>0.75108309422139552</v>
      </c>
    </row>
    <row r="2068" spans="2:15" x14ac:dyDescent="0.2">
      <c r="B2068" s="37">
        <v>64.634284973144531</v>
      </c>
      <c r="C2068" s="37">
        <v>18.809482574462891</v>
      </c>
      <c r="D2068" s="37">
        <v>79245.21875</v>
      </c>
      <c r="E2068" s="37">
        <v>198.20000000000002</v>
      </c>
      <c r="F2068" s="37">
        <v>1594501.7125293384</v>
      </c>
      <c r="G2068" s="37">
        <v>39.634284973144531</v>
      </c>
      <c r="H2068" s="37">
        <v>0.75212472007140152</v>
      </c>
      <c r="I2068" s="37">
        <v>64.634284973144531</v>
      </c>
      <c r="J2068" s="37">
        <v>18.809482574462891</v>
      </c>
      <c r="K2068" s="37">
        <v>79245.21875</v>
      </c>
      <c r="L2068" s="37">
        <v>198.20000000000002</v>
      </c>
      <c r="M2068" s="37">
        <v>868263.27137095085</v>
      </c>
      <c r="N2068" s="37">
        <v>39.634284973144531</v>
      </c>
      <c r="O2068" s="37">
        <v>0.75212472034900113</v>
      </c>
    </row>
    <row r="2069" spans="2:15" x14ac:dyDescent="0.2">
      <c r="B2069" s="37">
        <v>64.654289245605469</v>
      </c>
      <c r="C2069" s="37">
        <v>18.828695297241211</v>
      </c>
      <c r="D2069" s="37">
        <v>79356.0234375</v>
      </c>
      <c r="E2069" s="37">
        <v>198.3</v>
      </c>
      <c r="F2069" s="37">
        <v>1596730.8405336402</v>
      </c>
      <c r="G2069" s="37">
        <v>39.654285430908203</v>
      </c>
      <c r="H2069" s="37">
        <v>0.75317627058686765</v>
      </c>
      <c r="I2069" s="37">
        <v>64.654289245605469</v>
      </c>
      <c r="J2069" s="37">
        <v>18.828695297241211</v>
      </c>
      <c r="K2069" s="37">
        <v>79356.0234375</v>
      </c>
      <c r="L2069" s="37">
        <v>198.3</v>
      </c>
      <c r="M2069" s="37">
        <v>868393.42287050153</v>
      </c>
      <c r="N2069" s="37">
        <v>39.654285430908203</v>
      </c>
      <c r="O2069" s="37">
        <v>0.75317627086485517</v>
      </c>
    </row>
    <row r="2070" spans="2:15" x14ac:dyDescent="0.2">
      <c r="B2070" s="37">
        <v>64.674285888671875</v>
      </c>
      <c r="C2070" s="37">
        <v>18.847902297973633</v>
      </c>
      <c r="D2070" s="37">
        <v>79467.5</v>
      </c>
      <c r="E2070" s="37">
        <v>198.4</v>
      </c>
      <c r="F2070" s="37">
        <v>1599026.8563875011</v>
      </c>
      <c r="G2070" s="37">
        <v>39.674285888671875</v>
      </c>
      <c r="H2070" s="37">
        <v>0.75425795112016369</v>
      </c>
      <c r="I2070" s="37">
        <v>64.674285888671875</v>
      </c>
      <c r="J2070" s="37">
        <v>18.847902297973633</v>
      </c>
      <c r="K2070" s="37">
        <v>79467.5</v>
      </c>
      <c r="L2070" s="37">
        <v>198.4</v>
      </c>
      <c r="M2070" s="37">
        <v>868527.47288808529</v>
      </c>
      <c r="N2070" s="37">
        <v>39.674285888671875</v>
      </c>
      <c r="O2070" s="37">
        <v>0.75425795139863216</v>
      </c>
    </row>
    <row r="2071" spans="2:15" x14ac:dyDescent="0.2">
      <c r="B2071" s="37">
        <v>64.694282531738281</v>
      </c>
      <c r="C2071" s="37">
        <v>18.867109298706055</v>
      </c>
      <c r="D2071" s="37">
        <v>79578.9921875</v>
      </c>
      <c r="E2071" s="37">
        <v>198.5</v>
      </c>
      <c r="F2071" s="37">
        <v>1601216.9334047246</v>
      </c>
      <c r="G2071" s="37">
        <v>39.694286346435547</v>
      </c>
      <c r="H2071" s="37">
        <v>0.75529244283603947</v>
      </c>
      <c r="I2071" s="37">
        <v>64.694282531738281</v>
      </c>
      <c r="J2071" s="37">
        <v>18.867109298706055</v>
      </c>
      <c r="K2071" s="37">
        <v>79578.9921875</v>
      </c>
      <c r="L2071" s="37">
        <v>198.5</v>
      </c>
      <c r="M2071" s="37">
        <v>868655.34799382614</v>
      </c>
      <c r="N2071" s="37">
        <v>39.694286346435547</v>
      </c>
      <c r="O2071" s="37">
        <v>0.75529244311480725</v>
      </c>
    </row>
    <row r="2072" spans="2:15" x14ac:dyDescent="0.2">
      <c r="B2072" s="37">
        <v>64.714286804199219</v>
      </c>
      <c r="C2072" s="37">
        <v>18.886322021484375</v>
      </c>
      <c r="D2072" s="37">
        <v>79689.859375</v>
      </c>
      <c r="E2072" s="37">
        <v>198.60000000000002</v>
      </c>
      <c r="F2072" s="37">
        <v>1603500.9310827418</v>
      </c>
      <c r="G2072" s="37">
        <v>39.714286804199219</v>
      </c>
      <c r="H2072" s="37">
        <v>0.75636836371126837</v>
      </c>
      <c r="I2072" s="37">
        <v>64.714286804199219</v>
      </c>
      <c r="J2072" s="37">
        <v>18.886322021484375</v>
      </c>
      <c r="K2072" s="37">
        <v>79689.859375</v>
      </c>
      <c r="L2072" s="37">
        <v>198.60000000000002</v>
      </c>
      <c r="M2072" s="37">
        <v>868788.69765512517</v>
      </c>
      <c r="N2072" s="37">
        <v>39.714286804199219</v>
      </c>
      <c r="O2072" s="37">
        <v>0.75636836399051477</v>
      </c>
    </row>
    <row r="2073" spans="2:15" x14ac:dyDescent="0.2">
      <c r="B2073" s="37">
        <v>64.734283447265625</v>
      </c>
      <c r="C2073" s="37">
        <v>18.905542373657227</v>
      </c>
      <c r="D2073" s="37">
        <v>79799.7109375</v>
      </c>
      <c r="E2073" s="37">
        <v>198.70000000000002</v>
      </c>
      <c r="F2073" s="37">
        <v>1605657.7566981232</v>
      </c>
      <c r="G2073" s="37">
        <v>39.734287261962891</v>
      </c>
      <c r="H2073" s="37">
        <v>0.75738726153479741</v>
      </c>
      <c r="I2073" s="37">
        <v>64.734283447265625</v>
      </c>
      <c r="J2073" s="37">
        <v>18.905542373657227</v>
      </c>
      <c r="K2073" s="37">
        <v>79799.7109375</v>
      </c>
      <c r="L2073" s="37">
        <v>198.70000000000002</v>
      </c>
      <c r="M2073" s="37">
        <v>868914.63477833872</v>
      </c>
      <c r="N2073" s="37">
        <v>39.734287261962891</v>
      </c>
      <c r="O2073" s="37">
        <v>0.75738726181433758</v>
      </c>
    </row>
    <row r="2074" spans="2:15" x14ac:dyDescent="0.2">
      <c r="B2074" s="37">
        <v>64.754287719726563</v>
      </c>
      <c r="C2074" s="37">
        <v>18.924768447875977</v>
      </c>
      <c r="D2074" s="37">
        <v>79908.6015625</v>
      </c>
      <c r="E2074" s="37">
        <v>198.8</v>
      </c>
      <c r="F2074" s="37">
        <v>1607901.7418498569</v>
      </c>
      <c r="G2074" s="37">
        <v>39.754283905029297</v>
      </c>
      <c r="H2074" s="37">
        <v>0.75844421779710858</v>
      </c>
      <c r="I2074" s="37">
        <v>64.754287719726563</v>
      </c>
      <c r="J2074" s="37">
        <v>18.924768447875977</v>
      </c>
      <c r="K2074" s="37">
        <v>79908.6015625</v>
      </c>
      <c r="L2074" s="37">
        <v>198.8</v>
      </c>
      <c r="M2074" s="37">
        <v>869045.65257949114</v>
      </c>
      <c r="N2074" s="37">
        <v>39.754283905029297</v>
      </c>
      <c r="O2074" s="37">
        <v>0.7584442180771207</v>
      </c>
    </row>
    <row r="2075" spans="2:15" x14ac:dyDescent="0.2">
      <c r="B2075" s="37">
        <v>64.774284362792969</v>
      </c>
      <c r="C2075" s="37">
        <v>18.943998336791992</v>
      </c>
      <c r="D2075" s="37">
        <v>80017.0078125</v>
      </c>
      <c r="E2075" s="37">
        <v>198.9</v>
      </c>
      <c r="F2075" s="37">
        <v>1610029.732615948</v>
      </c>
      <c r="G2075" s="37">
        <v>39.774284362792969</v>
      </c>
      <c r="H2075" s="37">
        <v>0.75944960508526083</v>
      </c>
      <c r="I2075" s="37">
        <v>64.774284362792969</v>
      </c>
      <c r="J2075" s="37">
        <v>18.943998336791992</v>
      </c>
      <c r="K2075" s="37">
        <v>80017.0078125</v>
      </c>
      <c r="L2075" s="37">
        <v>198.9</v>
      </c>
      <c r="M2075" s="37">
        <v>869169.90902941034</v>
      </c>
      <c r="N2075" s="37">
        <v>39.774284362792969</v>
      </c>
      <c r="O2075" s="37">
        <v>0.75944960536556139</v>
      </c>
    </row>
    <row r="2076" spans="2:15" x14ac:dyDescent="0.2">
      <c r="B2076" s="37">
        <v>64.794288635253906</v>
      </c>
      <c r="C2076" s="37">
        <v>18.963228225708008</v>
      </c>
      <c r="D2076" s="37">
        <v>80125.5703125</v>
      </c>
      <c r="E2076" s="37">
        <v>199</v>
      </c>
      <c r="F2076" s="37">
        <v>1612266.8709206611</v>
      </c>
      <c r="G2076" s="37">
        <v>39.794284820556641</v>
      </c>
      <c r="H2076" s="37">
        <v>0.76050324099440358</v>
      </c>
      <c r="I2076" s="37">
        <v>64.794288635253906</v>
      </c>
      <c r="J2076" s="37">
        <v>18.963228225708008</v>
      </c>
      <c r="K2076" s="37">
        <v>80125.5703125</v>
      </c>
      <c r="L2076" s="37">
        <v>199</v>
      </c>
      <c r="M2076" s="37">
        <v>869300.52749320935</v>
      </c>
      <c r="N2076" s="37">
        <v>39.794284820556641</v>
      </c>
      <c r="O2076" s="37">
        <v>0.76050324127517466</v>
      </c>
    </row>
    <row r="2077" spans="2:15" x14ac:dyDescent="0.2">
      <c r="B2077" s="37">
        <v>64.814285278320312</v>
      </c>
      <c r="C2077" s="37">
        <v>18.982452392578125</v>
      </c>
      <c r="D2077" s="37">
        <v>80234.8984375</v>
      </c>
      <c r="E2077" s="37">
        <v>199.10000000000002</v>
      </c>
      <c r="F2077" s="37">
        <v>1614413.6544985864</v>
      </c>
      <c r="G2077" s="37">
        <v>39.814285278320312</v>
      </c>
      <c r="H2077" s="37">
        <v>0.76151758355410382</v>
      </c>
      <c r="I2077" s="37">
        <v>64.814285278320312</v>
      </c>
      <c r="J2077" s="37">
        <v>18.982452392578125</v>
      </c>
      <c r="K2077" s="37">
        <v>80234.8984375</v>
      </c>
      <c r="L2077" s="37">
        <v>199.10000000000002</v>
      </c>
      <c r="M2077" s="37">
        <v>869425.87942997715</v>
      </c>
      <c r="N2077" s="37">
        <v>39.814285278320312</v>
      </c>
      <c r="O2077" s="37">
        <v>0.76151758383516721</v>
      </c>
    </row>
    <row r="2078" spans="2:15" x14ac:dyDescent="0.2">
      <c r="B2078" s="37">
        <v>64.834281921386719</v>
      </c>
      <c r="C2078" s="37">
        <v>19.001667022705078</v>
      </c>
      <c r="D2078" s="37">
        <v>80345.2265625</v>
      </c>
      <c r="E2078" s="37">
        <v>199.20000000000002</v>
      </c>
      <c r="F2078" s="37">
        <v>1616686.5594128245</v>
      </c>
      <c r="G2078" s="37">
        <v>39.834285736083984</v>
      </c>
      <c r="H2078" s="37">
        <v>0.7625879997170818</v>
      </c>
      <c r="I2078" s="37">
        <v>64.834281921386719</v>
      </c>
      <c r="J2078" s="37">
        <v>19.001667022705078</v>
      </c>
      <c r="K2078" s="37">
        <v>80345.2265625</v>
      </c>
      <c r="L2078" s="37">
        <v>199.20000000000002</v>
      </c>
      <c r="M2078" s="37">
        <v>869558.58246401523</v>
      </c>
      <c r="N2078" s="37">
        <v>39.834285736083984</v>
      </c>
      <c r="O2078" s="37">
        <v>0.76258799999862192</v>
      </c>
    </row>
    <row r="2079" spans="2:15" x14ac:dyDescent="0.2">
      <c r="B2079" s="37">
        <v>64.854286193847656</v>
      </c>
      <c r="C2079" s="37">
        <v>19.020875930786133</v>
      </c>
      <c r="D2079" s="37">
        <v>80456.390625</v>
      </c>
      <c r="E2079" s="37">
        <v>199.3</v>
      </c>
      <c r="F2079" s="37">
        <v>1618870.0392277038</v>
      </c>
      <c r="G2079" s="37">
        <v>39.854286193847656</v>
      </c>
      <c r="H2079" s="37">
        <v>0.76361974253261078</v>
      </c>
      <c r="I2079" s="37">
        <v>64.854286193847656</v>
      </c>
      <c r="J2079" s="37">
        <v>19.020875930786133</v>
      </c>
      <c r="K2079" s="37">
        <v>80456.390625</v>
      </c>
      <c r="L2079" s="37">
        <v>199.3</v>
      </c>
      <c r="M2079" s="37">
        <v>869686.0731612168</v>
      </c>
      <c r="N2079" s="37">
        <v>39.854286193847656</v>
      </c>
      <c r="O2079" s="37">
        <v>0.76361974281444911</v>
      </c>
    </row>
    <row r="2080" spans="2:15" x14ac:dyDescent="0.2">
      <c r="B2080" s="37">
        <v>64.874282836914062</v>
      </c>
      <c r="C2080" s="37">
        <v>19.040082931518555</v>
      </c>
      <c r="D2080" s="37">
        <v>80567.8671875</v>
      </c>
      <c r="E2080" s="37">
        <v>199.4</v>
      </c>
      <c r="F2080" s="37">
        <v>1621166.0493022294</v>
      </c>
      <c r="G2080" s="37">
        <v>39.874286651611328</v>
      </c>
      <c r="H2080" s="37">
        <v>0.76470096664617604</v>
      </c>
      <c r="I2080" s="37">
        <v>64.874282836914062</v>
      </c>
      <c r="J2080" s="37">
        <v>19.040082931518555</v>
      </c>
      <c r="K2080" s="37">
        <v>80567.8671875</v>
      </c>
      <c r="L2080" s="37">
        <v>199.4</v>
      </c>
      <c r="M2080" s="37">
        <v>869820.12283692637</v>
      </c>
      <c r="N2080" s="37">
        <v>39.874286651611328</v>
      </c>
      <c r="O2080" s="37">
        <v>0.76470096692849532</v>
      </c>
    </row>
    <row r="2081" spans="2:15" x14ac:dyDescent="0.2">
      <c r="B2081" s="37">
        <v>64.894287109375</v>
      </c>
      <c r="C2081" s="37">
        <v>19.059293746948242</v>
      </c>
      <c r="D2081" s="37">
        <v>80679.0078125</v>
      </c>
      <c r="E2081" s="37">
        <v>199.5</v>
      </c>
      <c r="F2081" s="37">
        <v>1623349.3024871675</v>
      </c>
      <c r="G2081" s="37">
        <v>39.894287109375</v>
      </c>
      <c r="H2081" s="37">
        <v>0.76573266350511793</v>
      </c>
      <c r="I2081" s="37">
        <v>64.894287109375</v>
      </c>
      <c r="J2081" s="37">
        <v>19.059293746948242</v>
      </c>
      <c r="K2081" s="37">
        <v>80679.0078125</v>
      </c>
      <c r="L2081" s="37">
        <v>199.5</v>
      </c>
      <c r="M2081" s="37">
        <v>869947.60022532765</v>
      </c>
      <c r="N2081" s="37">
        <v>39.894287109375</v>
      </c>
      <c r="O2081" s="37">
        <v>0.76573266378773519</v>
      </c>
    </row>
    <row r="2082" spans="2:15" x14ac:dyDescent="0.2">
      <c r="B2082" s="37">
        <v>64.914283752441406</v>
      </c>
      <c r="C2082" s="37">
        <v>19.078508377075195</v>
      </c>
      <c r="D2082" s="37">
        <v>80789.3125</v>
      </c>
      <c r="E2082" s="37">
        <v>199.60000000000002</v>
      </c>
      <c r="F2082" s="37">
        <v>1625621.4897762788</v>
      </c>
      <c r="G2082" s="37">
        <v>39.914287567138672</v>
      </c>
      <c r="H2082" s="37">
        <v>0.76680258951026559</v>
      </c>
      <c r="I2082" s="37">
        <v>64.914283752441406</v>
      </c>
      <c r="J2082" s="37">
        <v>19.078508377075195</v>
      </c>
      <c r="K2082" s="37">
        <v>80789.3125</v>
      </c>
      <c r="L2082" s="37">
        <v>199.60000000000002</v>
      </c>
      <c r="M2082" s="37">
        <v>870080.26154004841</v>
      </c>
      <c r="N2082" s="37">
        <v>39.914287567138672</v>
      </c>
      <c r="O2082" s="37">
        <v>0.76680258979335947</v>
      </c>
    </row>
    <row r="2083" spans="2:15" x14ac:dyDescent="0.2">
      <c r="B2083" s="37">
        <v>64.934288024902344</v>
      </c>
      <c r="C2083" s="37">
        <v>19.097732543945313</v>
      </c>
      <c r="D2083" s="37">
        <v>80898.6484375</v>
      </c>
      <c r="E2083" s="37">
        <v>199.70000000000002</v>
      </c>
      <c r="F2083" s="37">
        <v>1627821.309484784</v>
      </c>
      <c r="G2083" s="37">
        <v>39.934284210205078</v>
      </c>
      <c r="H2083" s="37">
        <v>0.76784024031721687</v>
      </c>
      <c r="I2083" s="37">
        <v>64.934288024902344</v>
      </c>
      <c r="J2083" s="37">
        <v>19.097732543945313</v>
      </c>
      <c r="K2083" s="37">
        <v>80898.6484375</v>
      </c>
      <c r="L2083" s="37">
        <v>199.70000000000002</v>
      </c>
      <c r="M2083" s="37">
        <v>870208.70476232003</v>
      </c>
      <c r="N2083" s="37">
        <v>39.934284210205078</v>
      </c>
      <c r="O2083" s="37">
        <v>0.76784024060069367</v>
      </c>
    </row>
    <row r="2084" spans="2:15" x14ac:dyDescent="0.2">
      <c r="B2084" s="37">
        <v>64.95428466796875</v>
      </c>
      <c r="C2084" s="37">
        <v>19.116960525512695</v>
      </c>
      <c r="D2084" s="37">
        <v>81007.3359375</v>
      </c>
      <c r="E2084" s="37">
        <v>199.8</v>
      </c>
      <c r="F2084" s="37">
        <v>1630007.8389673894</v>
      </c>
      <c r="G2084" s="37">
        <v>39.95428466796875</v>
      </c>
      <c r="H2084" s="37">
        <v>0.76887162209879512</v>
      </c>
      <c r="I2084" s="37">
        <v>64.95428466796875</v>
      </c>
      <c r="J2084" s="37">
        <v>19.116960525512695</v>
      </c>
      <c r="K2084" s="37">
        <v>81007.3359375</v>
      </c>
      <c r="L2084" s="37">
        <v>199.8</v>
      </c>
      <c r="M2084" s="37">
        <v>870336.37359240197</v>
      </c>
      <c r="N2084" s="37">
        <v>39.95428466796875</v>
      </c>
      <c r="O2084" s="37">
        <v>0.76887162238265216</v>
      </c>
    </row>
    <row r="2085" spans="2:15" x14ac:dyDescent="0.2">
      <c r="B2085" s="37">
        <v>64.974288940429688</v>
      </c>
      <c r="C2085" s="37">
        <v>19.136188507080078</v>
      </c>
      <c r="D2085" s="37">
        <v>81115.8984375</v>
      </c>
      <c r="E2085" s="37">
        <v>199.9</v>
      </c>
      <c r="F2085" s="37">
        <v>1632192.3409583357</v>
      </c>
      <c r="G2085" s="37">
        <v>39.974285125732422</v>
      </c>
      <c r="H2085" s="37">
        <v>0.76990204761618874</v>
      </c>
      <c r="I2085" s="37">
        <v>64.974288940429688</v>
      </c>
      <c r="J2085" s="37">
        <v>19.136188507080078</v>
      </c>
      <c r="K2085" s="37">
        <v>81115.8984375</v>
      </c>
      <c r="L2085" s="37">
        <v>199.9</v>
      </c>
      <c r="M2085" s="37">
        <v>870463.92386593984</v>
      </c>
      <c r="N2085" s="37">
        <v>39.974285125732422</v>
      </c>
      <c r="O2085" s="37">
        <v>0.76990204790042582</v>
      </c>
    </row>
    <row r="2086" spans="2:15" x14ac:dyDescent="0.2">
      <c r="B2086" s="37">
        <v>64.994285583496094</v>
      </c>
      <c r="C2086" s="37">
        <v>19.155414581298828</v>
      </c>
      <c r="D2086" s="37">
        <v>81224.90625</v>
      </c>
      <c r="E2086" s="37">
        <v>200</v>
      </c>
      <c r="F2086" s="37">
        <v>1634332.4414050016</v>
      </c>
      <c r="G2086" s="37">
        <v>39.994285583496094</v>
      </c>
      <c r="H2086" s="37">
        <v>0.77091364611168522</v>
      </c>
      <c r="I2086" s="37">
        <v>64.994285583496094</v>
      </c>
      <c r="J2086" s="37">
        <v>19.155414581298828</v>
      </c>
      <c r="K2086" s="37">
        <v>81224.90625</v>
      </c>
      <c r="L2086" s="37">
        <v>200</v>
      </c>
      <c r="M2086" s="37">
        <v>870588.88619227614</v>
      </c>
      <c r="N2086" s="37">
        <v>39.994285583496094</v>
      </c>
      <c r="O2086" s="37">
        <v>0.77091364639621307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84"/>
  <sheetViews>
    <sheetView topLeftCell="A1293" workbookViewId="0">
      <selection activeCell="D1306" sqref="D1306"/>
    </sheetView>
  </sheetViews>
  <sheetFormatPr defaultRowHeight="12.75" x14ac:dyDescent="0.2"/>
  <cols>
    <col min="1" max="8" width="9.140625" style="37"/>
    <col min="9" max="9" width="12.5703125" style="37" bestFit="1" customWidth="1"/>
    <col min="10" max="16384" width="9.140625" style="37"/>
  </cols>
  <sheetData>
    <row r="1" spans="1:16" x14ac:dyDescent="0.2">
      <c r="C1" s="73" t="s">
        <v>318</v>
      </c>
      <c r="D1" s="73"/>
      <c r="E1" s="73"/>
      <c r="F1" s="73"/>
      <c r="G1" s="73"/>
      <c r="H1" s="73"/>
      <c r="I1" s="71"/>
      <c r="J1" s="71"/>
      <c r="K1" s="73" t="s">
        <v>320</v>
      </c>
      <c r="L1" s="73"/>
      <c r="M1" s="73"/>
      <c r="N1" s="73"/>
    </row>
    <row r="3" spans="1:16" ht="63.75" x14ac:dyDescent="0.2">
      <c r="A3" s="35" t="s">
        <v>316</v>
      </c>
      <c r="B3" s="35" t="s">
        <v>315</v>
      </c>
      <c r="C3" s="65" t="s">
        <v>314</v>
      </c>
      <c r="D3" s="65" t="s">
        <v>319</v>
      </c>
      <c r="E3" s="65" t="s">
        <v>324</v>
      </c>
      <c r="F3" s="65" t="s">
        <v>331</v>
      </c>
      <c r="G3" s="65" t="s">
        <v>325</v>
      </c>
      <c r="H3" s="65" t="s">
        <v>102</v>
      </c>
      <c r="I3" s="65" t="s">
        <v>334</v>
      </c>
      <c r="J3" s="65"/>
      <c r="K3" s="35" t="s">
        <v>315</v>
      </c>
      <c r="L3" s="65" t="s">
        <v>321</v>
      </c>
      <c r="M3" s="65" t="s">
        <v>322</v>
      </c>
      <c r="N3" s="65" t="s">
        <v>317</v>
      </c>
      <c r="O3" s="65" t="s">
        <v>323</v>
      </c>
      <c r="P3" s="65" t="s">
        <v>332</v>
      </c>
    </row>
    <row r="4" spans="1:16" x14ac:dyDescent="0.2">
      <c r="A4" s="37">
        <f>Timetraces!E86</f>
        <v>0</v>
      </c>
      <c r="B4" s="8">
        <f>Timetraces!B86-Timetraces!C86</f>
        <v>36.04973316192627</v>
      </c>
      <c r="C4" s="8">
        <f>(B4-$B$4)/0.3048+(Timetraces!C86-Timetraces!$C$86)/0.3048</f>
        <v>0</v>
      </c>
      <c r="D4" s="8"/>
      <c r="E4" s="23">
        <f>Timetraces!F86/1000*0.145</f>
        <v>16.091757415011109</v>
      </c>
      <c r="F4" s="8">
        <f>Timetraces!H86</f>
        <v>5.2338098951228311E-2</v>
      </c>
      <c r="G4" s="8">
        <f>(Timetraces!G86-Timetraces!$G$86)/0.3048</f>
        <v>0</v>
      </c>
      <c r="H4" s="13">
        <f>Timetraces!D86/9.81/0.4536</f>
        <v>1175.2886769643958</v>
      </c>
      <c r="I4" s="77">
        <f>Timetraces!F86/Timetraces!H86*1000</f>
        <v>2120398707.0359519</v>
      </c>
      <c r="J4" s="23"/>
      <c r="K4" s="8">
        <f>Timetraces!I86-Timetraces!J86</f>
        <v>36.04973316192627</v>
      </c>
      <c r="L4" s="8">
        <f>(K4-$K$4)/0.3048</f>
        <v>0</v>
      </c>
      <c r="M4" s="8"/>
      <c r="N4" s="13">
        <f>Timetraces!K86/9.81/0.4536</f>
        <v>1175.2886769643958</v>
      </c>
      <c r="O4" s="23">
        <f>Timetraces!M86/1000*0.145</f>
        <v>16.091272205410821</v>
      </c>
      <c r="P4" s="37">
        <f>Timetraces!O86</f>
        <v>5.2336519927767805E-2</v>
      </c>
    </row>
    <row r="5" spans="1:16" x14ac:dyDescent="0.2">
      <c r="A5" s="37">
        <f>Timetraces!E87</f>
        <v>9.9999999999999645E-2</v>
      </c>
      <c r="B5" s="8">
        <f>Timetraces!B87-Timetraces!C87</f>
        <v>36.049330711364746</v>
      </c>
      <c r="C5" s="8">
        <f t="shared" ref="C5:C68" si="0">(B5-$B$4)/0.3048</f>
        <v>-1.3203758580165271E-3</v>
      </c>
      <c r="D5" s="8"/>
      <c r="E5" s="23">
        <f>Timetraces!F87/1000*0.145</f>
        <v>15.969104731059772</v>
      </c>
      <c r="F5" s="8">
        <f>Timetraces!H87</f>
        <v>5.1939116657559264E-2</v>
      </c>
      <c r="G5" s="8">
        <f>(Timetraces!G87-Timetraces!$G$86)/0.3048</f>
        <v>0</v>
      </c>
      <c r="H5" s="13">
        <f>Timetraces!D87/9.81/0.4536</f>
        <v>1175.3042587182256</v>
      </c>
      <c r="I5" s="77">
        <f>Timetraces!F87/Timetraces!H87*1000</f>
        <v>2120401035.9290698</v>
      </c>
      <c r="J5" s="23"/>
      <c r="K5" s="8">
        <f>Timetraces!I87-Timetraces!J87</f>
        <v>36.049330711364746</v>
      </c>
      <c r="L5" s="8">
        <f t="shared" ref="L5:L68" si="1">(K5-$K$4)/0.3048</f>
        <v>-1.3203758580165271E-3</v>
      </c>
      <c r="M5" s="8"/>
      <c r="N5" s="13">
        <f>Timetraces!K87/9.81/0.4536</f>
        <v>1175.3042587182256</v>
      </c>
      <c r="O5" s="23">
        <f>Timetraces!M87/1000*0.145</f>
        <v>15.968619519965975</v>
      </c>
      <c r="P5" s="37">
        <f>Timetraces!O87</f>
        <v>5.1937537648401443E-2</v>
      </c>
    </row>
    <row r="6" spans="1:16" x14ac:dyDescent="0.2">
      <c r="A6" s="37">
        <f>Timetraces!E88</f>
        <v>0.20000000000000107</v>
      </c>
      <c r="B6" s="8">
        <f>Timetraces!B88-Timetraces!C88</f>
        <v>36.049059867858887</v>
      </c>
      <c r="C6" s="8">
        <f t="shared" si="0"/>
        <v>-2.2089700373451853E-3</v>
      </c>
      <c r="D6" s="8"/>
      <c r="E6" s="23">
        <f>Timetraces!F88/1000*0.145</f>
        <v>15.82185162048463</v>
      </c>
      <c r="F6" s="8">
        <f>Timetraces!H88</f>
        <v>5.1460113230373271E-2</v>
      </c>
      <c r="G6" s="8">
        <f>(Timetraces!G88-Timetraces!$G$86)/0.3048</f>
        <v>0</v>
      </c>
      <c r="H6" s="13">
        <f>Timetraces!D88/9.81/0.4536</f>
        <v>1175.3328984206876</v>
      </c>
      <c r="I6" s="77">
        <f>Timetraces!F88/Timetraces!H88*1000</f>
        <v>2120403769.4947045</v>
      </c>
      <c r="J6" s="23"/>
      <c r="K6" s="8">
        <f>Timetraces!I88-Timetraces!J88</f>
        <v>36.049059867858887</v>
      </c>
      <c r="L6" s="8">
        <f t="shared" si="1"/>
        <v>-2.2089700373451853E-3</v>
      </c>
      <c r="M6" s="8"/>
      <c r="N6" s="13">
        <f>Timetraces!K88/9.81/0.4536</f>
        <v>1175.3328984206876</v>
      </c>
      <c r="O6" s="23">
        <f>Timetraces!M88/1000*0.145</f>
        <v>15.822337293320386</v>
      </c>
      <c r="P6" s="37">
        <f>Timetraces!O88</f>
        <v>5.1461691517432344E-2</v>
      </c>
    </row>
    <row r="7" spans="1:16" x14ac:dyDescent="0.2">
      <c r="A7" s="37">
        <f>Timetraces!E89</f>
        <v>0.30000000000000071</v>
      </c>
      <c r="B7" s="8">
        <f>Timetraces!B89-Timetraces!C89</f>
        <v>36.048916816711426</v>
      </c>
      <c r="C7" s="8">
        <f t="shared" si="0"/>
        <v>-2.6782979489624343E-3</v>
      </c>
      <c r="D7" s="8"/>
      <c r="E7" s="23">
        <f>Timetraces!F89/1000*0.145</f>
        <v>15.65047283443689</v>
      </c>
      <c r="F7" s="8">
        <f>Timetraces!H89</f>
        <v>5.0902630506768798E-2</v>
      </c>
      <c r="G7" s="8">
        <f>(Timetraces!G89-Timetraces!$G$86)/0.3048</f>
        <v>0</v>
      </c>
      <c r="H7" s="13">
        <f>Timetraces!D89/9.81/0.4536</f>
        <v>1175.373827957156</v>
      </c>
      <c r="I7" s="77">
        <f>Timetraces!F89/Timetraces!H89*1000</f>
        <v>2120407026.8147929</v>
      </c>
      <c r="J7" s="23"/>
      <c r="K7" s="8">
        <f>Timetraces!I89-Timetraces!J89</f>
        <v>36.048916816711426</v>
      </c>
      <c r="L7" s="8">
        <f t="shared" si="1"/>
        <v>-2.6782979489624343E-3</v>
      </c>
      <c r="M7" s="8"/>
      <c r="N7" s="13">
        <f>Timetraces!K89/9.81/0.4536</f>
        <v>1175.373827957156</v>
      </c>
      <c r="O7" s="23">
        <f>Timetraces!M89/1000*0.145</f>
        <v>15.649987376362875</v>
      </c>
      <c r="P7" s="37">
        <f>Timetraces!O89</f>
        <v>5.0901050758829135E-2</v>
      </c>
    </row>
    <row r="8" spans="1:16" x14ac:dyDescent="0.2">
      <c r="A8" s="37">
        <f>Timetraces!E90</f>
        <v>0.40000000000000036</v>
      </c>
      <c r="B8" s="8">
        <f>Timetraces!B90-Timetraces!C90</f>
        <v>36.048896789550781</v>
      </c>
      <c r="C8" s="8">
        <f t="shared" si="0"/>
        <v>-2.744003856588849E-3</v>
      </c>
      <c r="D8" s="8"/>
      <c r="E8" s="23">
        <f>Timetraces!F90/1000*0.145</f>
        <v>15.452015438947949</v>
      </c>
      <c r="F8" s="8">
        <f>Timetraces!H90</f>
        <v>5.0257061303642526E-2</v>
      </c>
      <c r="G8" s="8">
        <f>(Timetraces!G90-Timetraces!$G$86)/0.3048</f>
        <v>0</v>
      </c>
      <c r="H8" s="13">
        <f>Timetraces!D90/9.81/0.4536</f>
        <v>1175.4240845997901</v>
      </c>
      <c r="I8" s="77">
        <f>Timetraces!F90/Timetraces!H90*1000</f>
        <v>2120410962.2135577</v>
      </c>
      <c r="J8" s="23"/>
      <c r="K8" s="8">
        <f>Timetraces!I90-Timetraces!J90</f>
        <v>36.048896789550781</v>
      </c>
      <c r="L8" s="8">
        <f t="shared" si="1"/>
        <v>-2.744003856588849E-3</v>
      </c>
      <c r="M8" s="8"/>
      <c r="N8" s="13">
        <f>Timetraces!K90/9.81/0.4536</f>
        <v>1175.4240845997901</v>
      </c>
      <c r="O8" s="23">
        <f>Timetraces!M90/1000*0.145</f>
        <v>15.452500858544774</v>
      </c>
      <c r="P8" s="37">
        <f>Timetraces!O90</f>
        <v>5.0258641871695299E-2</v>
      </c>
    </row>
    <row r="9" spans="1:16" x14ac:dyDescent="0.2">
      <c r="A9" s="37">
        <f>Timetraces!E91</f>
        <v>0.5</v>
      </c>
      <c r="B9" s="8">
        <f>Timetraces!B91-Timetraces!C91</f>
        <v>36.048996925354004</v>
      </c>
      <c r="C9" s="8">
        <f t="shared" si="0"/>
        <v>-2.4154743184567748E-3</v>
      </c>
      <c r="D9" s="8"/>
      <c r="E9" s="23">
        <f>Timetraces!F91/1000*0.145</f>
        <v>15.289392605833115</v>
      </c>
      <c r="F9" s="8">
        <f>Timetraces!H91</f>
        <v>4.9728068772217492E-2</v>
      </c>
      <c r="G9" s="8">
        <f>(Timetraces!G91-Timetraces!$G$86)/0.3048</f>
        <v>0</v>
      </c>
      <c r="H9" s="13">
        <f>Timetraces!D91/9.81/0.4536</f>
        <v>1175.4781818155514</v>
      </c>
      <c r="I9" s="77">
        <f>Timetraces!F91/Timetraces!H91*1000</f>
        <v>2120413873.6972334</v>
      </c>
      <c r="J9" s="23"/>
      <c r="K9" s="8">
        <f>Timetraces!I91-Timetraces!J91</f>
        <v>36.048996925354004</v>
      </c>
      <c r="L9" s="8">
        <f t="shared" si="1"/>
        <v>-2.4154743184567748E-3</v>
      </c>
      <c r="M9" s="8"/>
      <c r="N9" s="13">
        <f>Timetraces!K91/9.81/0.4536</f>
        <v>1175.4781818155514</v>
      </c>
      <c r="O9" s="23">
        <f>Timetraces!M91/1000*0.145</f>
        <v>15.28987758811046</v>
      </c>
      <c r="P9" s="37">
        <f>Timetraces!O91</f>
        <v>4.9729647747214334E-2</v>
      </c>
    </row>
    <row r="10" spans="1:16" x14ac:dyDescent="0.2">
      <c r="A10" s="37">
        <f>Timetraces!E92</f>
        <v>0.59999999999999964</v>
      </c>
      <c r="B10" s="8">
        <f>Timetraces!B92-Timetraces!C92</f>
        <v>36.049213409423828</v>
      </c>
      <c r="C10" s="8">
        <f t="shared" si="0"/>
        <v>-1.7052247455426714E-3</v>
      </c>
      <c r="D10" s="8"/>
      <c r="E10" s="23">
        <f>Timetraces!F92/1000*0.145</f>
        <v>15.533355987573822</v>
      </c>
      <c r="F10" s="8">
        <f>Timetraces!H92</f>
        <v>5.0521738205022024E-2</v>
      </c>
      <c r="G10" s="8">
        <f>(Timetraces!G92-Timetraces!$G$86)/0.3048</f>
        <v>0</v>
      </c>
      <c r="H10" s="13">
        <f>Timetraces!D92/9.81/0.4536</f>
        <v>1175.529755226115</v>
      </c>
      <c r="I10" s="77">
        <f>Timetraces!F92/Timetraces!H92*1000</f>
        <v>2120405924.7332425</v>
      </c>
      <c r="J10" s="23"/>
      <c r="K10" s="8">
        <f>Timetraces!I92-Timetraces!J92</f>
        <v>36.049213409423828</v>
      </c>
      <c r="L10" s="8">
        <f t="shared" si="1"/>
        <v>-1.7052247455426714E-3</v>
      </c>
      <c r="M10" s="8"/>
      <c r="N10" s="13">
        <f>Timetraces!K92/9.81/0.4536</f>
        <v>1175.529755226115</v>
      </c>
      <c r="O10" s="23">
        <f>Timetraces!M92/1000*0.145</f>
        <v>15.532870302307071</v>
      </c>
      <c r="P10" s="37">
        <f>Timetraces!O92</f>
        <v>5.0520159285834795E-2</v>
      </c>
    </row>
    <row r="11" spans="1:16" x14ac:dyDescent="0.2">
      <c r="A11" s="37">
        <f>Timetraces!E93</f>
        <v>0.70000000000000107</v>
      </c>
      <c r="B11" s="8">
        <f>Timetraces!B93-Timetraces!C93</f>
        <v>36.049545288085938</v>
      </c>
      <c r="C11" s="8">
        <f t="shared" si="0"/>
        <v>-6.1638399059065364E-4</v>
      </c>
      <c r="D11" s="8"/>
      <c r="E11" s="23">
        <f>Timetraces!F93/1000*0.145</f>
        <v>15.791789860007801</v>
      </c>
      <c r="F11" s="8">
        <f>Timetraces!H93</f>
        <v>5.1362475834415493E-2</v>
      </c>
      <c r="G11" s="8">
        <f>(Timetraces!G93-Timetraces!$G$86)/0.3048</f>
        <v>0</v>
      </c>
      <c r="H11" s="13">
        <f>Timetraces!D93/9.81/0.4536</f>
        <v>1175.5729891064598</v>
      </c>
      <c r="I11" s="77">
        <f>Timetraces!F93/Timetraces!H93*1000</f>
        <v>2120398088.62341</v>
      </c>
      <c r="J11" s="23"/>
      <c r="K11" s="8">
        <f>Timetraces!I93-Timetraces!J93</f>
        <v>36.049545288085938</v>
      </c>
      <c r="L11" s="8">
        <f t="shared" si="1"/>
        <v>-6.1638399059065364E-4</v>
      </c>
      <c r="M11" s="8"/>
      <c r="N11" s="13">
        <f>Timetraces!K93/9.81/0.4536</f>
        <v>1175.5729891064598</v>
      </c>
      <c r="O11" s="23">
        <f>Timetraces!M93/1000*0.145</f>
        <v>15.791789522970216</v>
      </c>
      <c r="P11" s="37">
        <f>Timetraces!O93</f>
        <v>5.136247585039911E-2</v>
      </c>
    </row>
    <row r="12" spans="1:16" x14ac:dyDescent="0.2">
      <c r="A12" s="37">
        <f>Timetraces!E94</f>
        <v>0.80000000000000071</v>
      </c>
      <c r="B12" s="8">
        <f>Timetraces!B94-Timetraces!C94</f>
        <v>36.049985885620117</v>
      </c>
      <c r="C12" s="8">
        <f t="shared" si="0"/>
        <v>8.2914597719047317E-4</v>
      </c>
      <c r="D12" s="8"/>
      <c r="E12" s="23">
        <f>Timetraces!F94/1000*0.145</f>
        <v>16.059780180064525</v>
      </c>
      <c r="F12" s="8">
        <f>Timetraces!H94</f>
        <v>5.2234296007335632E-2</v>
      </c>
      <c r="G12" s="8">
        <f>(Timetraces!G94-Timetraces!$G$86)/0.3048</f>
        <v>0</v>
      </c>
      <c r="H12" s="13">
        <f>Timetraces!D94/9.81/0.4536</f>
        <v>1175.6033844994938</v>
      </c>
      <c r="I12" s="77">
        <f>Timetraces!F94/Timetraces!H94*1000</f>
        <v>2120390493.5283475</v>
      </c>
      <c r="J12" s="23"/>
      <c r="K12" s="8">
        <f>Timetraces!I94-Timetraces!J94</f>
        <v>36.049985885620117</v>
      </c>
      <c r="L12" s="8">
        <f t="shared" si="1"/>
        <v>8.2914597719047317E-4</v>
      </c>
      <c r="M12" s="8"/>
      <c r="N12" s="13">
        <f>Timetraces!K94/9.81/0.4536</f>
        <v>1175.6033844994938</v>
      </c>
      <c r="O12" s="23">
        <f>Timetraces!M94/1000*0.145</f>
        <v>16.059780179871019</v>
      </c>
      <c r="P12" s="37">
        <f>Timetraces!O94</f>
        <v>5.2234296025967394E-2</v>
      </c>
    </row>
    <row r="13" spans="1:16" x14ac:dyDescent="0.2">
      <c r="A13" s="37">
        <f>Timetraces!E95</f>
        <v>0.90000000000000036</v>
      </c>
      <c r="B13" s="8">
        <f>Timetraces!B95-Timetraces!C95</f>
        <v>36.050529479980469</v>
      </c>
      <c r="C13" s="8">
        <f t="shared" si="0"/>
        <v>2.6125920413360192E-3</v>
      </c>
      <c r="D13" s="8"/>
      <c r="E13" s="23">
        <f>Timetraces!F95/1000*0.145</f>
        <v>16.33243449261915</v>
      </c>
      <c r="F13" s="8">
        <f>Timetraces!H95</f>
        <v>5.3121280911183816E-2</v>
      </c>
      <c r="G13" s="8">
        <f>(Timetraces!G95-Timetraces!$G$86)/0.3048</f>
        <v>0</v>
      </c>
      <c r="H13" s="13">
        <f>Timetraces!D95/9.81/0.4536</f>
        <v>1175.6180884080377</v>
      </c>
      <c r="I13" s="77">
        <f>Timetraces!F95/Timetraces!H95*1000</f>
        <v>2120383344.0644395</v>
      </c>
      <c r="J13" s="23"/>
      <c r="K13" s="8">
        <f>Timetraces!I95-Timetraces!J95</f>
        <v>36.050529479980469</v>
      </c>
      <c r="L13" s="8">
        <f t="shared" si="1"/>
        <v>2.6125920413360192E-3</v>
      </c>
      <c r="M13" s="8"/>
      <c r="N13" s="13">
        <f>Timetraces!K95/9.81/0.4536</f>
        <v>1175.6180884080377</v>
      </c>
      <c r="O13" s="23">
        <f>Timetraces!M95/1000*0.145</f>
        <v>16.332919718707316</v>
      </c>
      <c r="P13" s="37">
        <f>Timetraces!O95</f>
        <v>5.3122859773020364E-2</v>
      </c>
    </row>
    <row r="14" spans="1:16" x14ac:dyDescent="0.2">
      <c r="A14" s="37">
        <f>Timetraces!E96</f>
        <v>1</v>
      </c>
      <c r="B14" s="8">
        <f>Timetraces!B96-Timetraces!C96</f>
        <v>36.051166534423828</v>
      </c>
      <c r="C14" s="8">
        <f t="shared" si="0"/>
        <v>4.7026656744048349E-3</v>
      </c>
      <c r="D14" s="8"/>
      <c r="E14" s="23">
        <f>Timetraces!F96/1000*0.145</f>
        <v>16.606328688427723</v>
      </c>
      <c r="F14" s="8">
        <f>Timetraces!H96</f>
        <v>5.401229183384941E-2</v>
      </c>
      <c r="G14" s="8">
        <f>(Timetraces!G96-Timetraces!$G$86)/0.3048</f>
        <v>0</v>
      </c>
      <c r="H14" s="13">
        <f>Timetraces!D96/9.81/0.4536</f>
        <v>1175.6152354108574</v>
      </c>
      <c r="I14" s="77">
        <f>Timetraces!F96/Timetraces!H96*1000</f>
        <v>2120376693.1438353</v>
      </c>
      <c r="J14" s="23"/>
      <c r="K14" s="8">
        <f>Timetraces!I96-Timetraces!J96</f>
        <v>36.051166534423828</v>
      </c>
      <c r="L14" s="8">
        <f t="shared" si="1"/>
        <v>4.7026656744048349E-3</v>
      </c>
      <c r="M14" s="8"/>
      <c r="N14" s="13">
        <f>Timetraces!K96/9.81/0.4536</f>
        <v>1175.6152354108574</v>
      </c>
      <c r="O14" s="23">
        <f>Timetraces!M96/1000*0.145</f>
        <v>16.606328410971656</v>
      </c>
      <c r="P14" s="37">
        <f>Timetraces!O96</f>
        <v>5.4012290951199214E-2</v>
      </c>
    </row>
    <row r="15" spans="1:16" x14ac:dyDescent="0.2">
      <c r="A15" s="37">
        <f>Timetraces!E97</f>
        <v>1.0999999999999996</v>
      </c>
      <c r="B15" s="8">
        <f>Timetraces!B97-Timetraces!C97</f>
        <v>36.051884651184082</v>
      </c>
      <c r="C15" s="8">
        <f t="shared" si="0"/>
        <v>7.0586917907234249E-3</v>
      </c>
      <c r="D15" s="8"/>
      <c r="E15" s="23">
        <f>Timetraces!F97/1000*0.145</f>
        <v>16.877080078360102</v>
      </c>
      <c r="F15" s="8">
        <f>Timetraces!H97</f>
        <v>5.4893070354056335E-2</v>
      </c>
      <c r="G15" s="8">
        <f>(Timetraces!G97-Timetraces!$G$86)/0.3048</f>
        <v>0</v>
      </c>
      <c r="H15" s="13">
        <f>Timetraces!D97/9.81/0.4536</f>
        <v>1175.5939476626672</v>
      </c>
      <c r="I15" s="77">
        <f>Timetraces!F97/Timetraces!H97*1000</f>
        <v>2120370658.1194606</v>
      </c>
      <c r="J15" s="23"/>
      <c r="K15" s="8">
        <f>Timetraces!I97-Timetraces!J97</f>
        <v>36.051884651184082</v>
      </c>
      <c r="L15" s="8">
        <f t="shared" si="1"/>
        <v>7.0586917907234249E-3</v>
      </c>
      <c r="M15" s="8"/>
      <c r="N15" s="13">
        <f>Timetraces!K97/9.81/0.4536</f>
        <v>1175.5939476626672</v>
      </c>
      <c r="O15" s="23">
        <f>Timetraces!M97/1000*0.145</f>
        <v>16.87708007786507</v>
      </c>
      <c r="P15" s="37">
        <f>Timetraces!O97</f>
        <v>5.489307037268755E-2</v>
      </c>
    </row>
    <row r="16" spans="1:16" x14ac:dyDescent="0.2">
      <c r="A16" s="37">
        <f>Timetraces!E98</f>
        <v>1.2000000000000011</v>
      </c>
      <c r="B16" s="8">
        <f>Timetraces!B98-Timetraces!C98</f>
        <v>36.052668571472168</v>
      </c>
      <c r="C16" s="8">
        <f t="shared" si="0"/>
        <v>9.6306087463859501E-3</v>
      </c>
      <c r="D16" s="8"/>
      <c r="E16" s="23">
        <f>Timetraces!F98/1000*0.145</f>
        <v>17.140312644647885</v>
      </c>
      <c r="F16" s="8">
        <f>Timetraces!H98</f>
        <v>5.5749381654482441E-2</v>
      </c>
      <c r="G16" s="8">
        <f>(Timetraces!G98-Timetraces!$G$86)/0.3048</f>
        <v>0</v>
      </c>
      <c r="H16" s="13">
        <f>Timetraces!D98/9.81/0.4536</f>
        <v>1175.553895971485</v>
      </c>
      <c r="I16" s="77">
        <f>Timetraces!F98/Timetraces!H98*1000</f>
        <v>2120365270.6739063</v>
      </c>
      <c r="J16" s="23"/>
      <c r="K16" s="8">
        <f>Timetraces!I98-Timetraces!J98</f>
        <v>36.052668571472168</v>
      </c>
      <c r="L16" s="8">
        <f t="shared" si="1"/>
        <v>9.6306087463859501E-3</v>
      </c>
      <c r="M16" s="8"/>
      <c r="N16" s="13">
        <f>Timetraces!K98/9.81/0.4536</f>
        <v>1175.553895971485</v>
      </c>
      <c r="O16" s="23">
        <f>Timetraces!M98/1000*0.145</f>
        <v>17.140312644055562</v>
      </c>
      <c r="P16" s="37">
        <f>Timetraces!O98</f>
        <v>5.574938167311292E-2</v>
      </c>
    </row>
    <row r="17" spans="1:16" x14ac:dyDescent="0.2">
      <c r="A17" s="37">
        <f>Timetraces!E99</f>
        <v>1.3000000000000007</v>
      </c>
      <c r="B17" s="8">
        <f>Timetraces!B99-Timetraces!C99</f>
        <v>36.053502082824707</v>
      </c>
      <c r="C17" s="8">
        <f t="shared" si="0"/>
        <v>1.2365226044742453E-2</v>
      </c>
      <c r="D17" s="8"/>
      <c r="E17" s="23">
        <f>Timetraces!F99/1000*0.145</f>
        <v>17.393119007520088</v>
      </c>
      <c r="F17" s="8">
        <f>Timetraces!H99</f>
        <v>5.6571768177891085E-2</v>
      </c>
      <c r="G17" s="8">
        <f>(Timetraces!G99-Timetraces!$G$86)/0.3048</f>
        <v>0</v>
      </c>
      <c r="H17" s="13">
        <f>Timetraces!D99/9.81/0.4536</f>
        <v>1175.4957387212751</v>
      </c>
      <c r="I17" s="77">
        <f>Timetraces!F99/Timetraces!H99*1000</f>
        <v>2120360539.2402732</v>
      </c>
      <c r="J17" s="23"/>
      <c r="K17" s="8">
        <f>Timetraces!I99-Timetraces!J99</f>
        <v>36.053502082824707</v>
      </c>
      <c r="L17" s="8">
        <f t="shared" si="1"/>
        <v>1.2365226044742453E-2</v>
      </c>
      <c r="M17" s="8"/>
      <c r="N17" s="13">
        <f>Timetraces!K99/9.81/0.4536</f>
        <v>1175.4957387212751</v>
      </c>
      <c r="O17" s="23">
        <f>Timetraces!M99/1000*0.145</f>
        <v>17.392633234036925</v>
      </c>
      <c r="P17" s="37">
        <f>Timetraces!O99</f>
        <v>5.6570188466371671E-2</v>
      </c>
    </row>
    <row r="18" spans="1:16" x14ac:dyDescent="0.2">
      <c r="A18" s="37">
        <f>Timetraces!E100</f>
        <v>1.4000000000000004</v>
      </c>
      <c r="B18" s="8">
        <f>Timetraces!B100-Timetraces!C100</f>
        <v>36.054362297058105</v>
      </c>
      <c r="C18" s="8">
        <f t="shared" si="0"/>
        <v>1.5187451219934178E-2</v>
      </c>
      <c r="D18" s="8"/>
      <c r="E18" s="23">
        <f>Timetraces!F100/1000*0.145</f>
        <v>17.630652335548369</v>
      </c>
      <c r="F18" s="8">
        <f>Timetraces!H100</f>
        <v>5.7344464722725398E-2</v>
      </c>
      <c r="G18" s="8">
        <f>(Timetraces!G100-Timetraces!$G$86)/0.3048</f>
        <v>0</v>
      </c>
      <c r="H18" s="13">
        <f>Timetraces!D100/9.81/0.4536</f>
        <v>1175.4204634879845</v>
      </c>
      <c r="I18" s="77">
        <f>Timetraces!F100/Timetraces!H100*1000</f>
        <v>2120356452.0189269</v>
      </c>
      <c r="J18" s="23"/>
      <c r="K18" s="8">
        <f>Timetraces!I100-Timetraces!J100</f>
        <v>36.054362297058105</v>
      </c>
      <c r="L18" s="8">
        <f t="shared" si="1"/>
        <v>1.5187451219934178E-2</v>
      </c>
      <c r="M18" s="8"/>
      <c r="N18" s="13">
        <f>Timetraces!K100/9.81/0.4536</f>
        <v>1175.4204634879845</v>
      </c>
      <c r="O18" s="23">
        <f>Timetraces!M100/1000*0.145</f>
        <v>17.630167406697097</v>
      </c>
      <c r="P18" s="37">
        <f>Timetraces!O100</f>
        <v>5.7342886981927028E-2</v>
      </c>
    </row>
    <row r="19" spans="1:16" x14ac:dyDescent="0.2">
      <c r="A19" s="37">
        <f>Timetraces!E101</f>
        <v>1.5</v>
      </c>
      <c r="B19" s="8">
        <f>Timetraces!B101-Timetraces!C101</f>
        <v>36.055227279663086</v>
      </c>
      <c r="C19" s="8">
        <f t="shared" si="0"/>
        <v>1.8025320658846475E-2</v>
      </c>
      <c r="D19" s="8"/>
      <c r="E19" s="23">
        <f>Timetraces!F101/1000*0.145</f>
        <v>17.851481828895171</v>
      </c>
      <c r="F19" s="8">
        <f>Timetraces!H101</f>
        <v>5.8062816816263095E-2</v>
      </c>
      <c r="G19" s="8">
        <f>(Timetraces!G101-Timetraces!$G$86)/0.3048</f>
        <v>0</v>
      </c>
      <c r="H19" s="13">
        <f>Timetraces!D101/9.81/0.4536</f>
        <v>1175.3302648848289</v>
      </c>
      <c r="I19" s="77">
        <f>Timetraces!F101/Timetraces!H101*1000</f>
        <v>2120352999.3226309</v>
      </c>
      <c r="J19" s="23"/>
      <c r="K19" s="8">
        <f>Timetraces!I101-Timetraces!J101</f>
        <v>36.055227279663086</v>
      </c>
      <c r="L19" s="8">
        <f t="shared" si="1"/>
        <v>1.8025320658846475E-2</v>
      </c>
      <c r="M19" s="8"/>
      <c r="N19" s="13">
        <f>Timetraces!K101/9.81/0.4536</f>
        <v>1175.3302648848289</v>
      </c>
      <c r="O19" s="23">
        <f>Timetraces!M101/1000*0.145</f>
        <v>17.851481828039429</v>
      </c>
      <c r="P19" s="37">
        <f>Timetraces!O101</f>
        <v>5.8062816834889723E-2</v>
      </c>
    </row>
    <row r="20" spans="1:16" x14ac:dyDescent="0.2">
      <c r="A20" s="37">
        <f>Timetraces!E102</f>
        <v>1.6000000000000014</v>
      </c>
      <c r="B20" s="8">
        <f>Timetraces!B102-Timetraces!C102</f>
        <v>36.056070327758789</v>
      </c>
      <c r="C20" s="8">
        <f t="shared" si="0"/>
        <v>2.079122648464413E-2</v>
      </c>
      <c r="D20" s="8"/>
      <c r="E20" s="23">
        <f>Timetraces!F102/1000*0.145</f>
        <v>18.051766884141319</v>
      </c>
      <c r="F20" s="8">
        <f>Timetraces!H102</f>
        <v>5.8714331871842634E-2</v>
      </c>
      <c r="G20" s="8">
        <f>(Timetraces!G102-Timetraces!$G$86)/0.3048</f>
        <v>0</v>
      </c>
      <c r="H20" s="13">
        <f>Timetraces!D102/9.81/0.4536</f>
        <v>1175.2288737542742</v>
      </c>
      <c r="I20" s="77">
        <f>Timetraces!F102/Timetraces!H102*1000</f>
        <v>2120350177.8798969</v>
      </c>
      <c r="J20" s="23"/>
      <c r="K20" s="8">
        <f>Timetraces!I102-Timetraces!J102</f>
        <v>36.056071281433105</v>
      </c>
      <c r="L20" s="8">
        <f t="shared" si="1"/>
        <v>2.0794355337388246E-2</v>
      </c>
      <c r="M20" s="8"/>
      <c r="N20" s="13">
        <f>Timetraces!K102/9.81/0.4536</f>
        <v>1175.2288737542742</v>
      </c>
      <c r="O20" s="23">
        <f>Timetraces!M102/1000*0.145</f>
        <v>18.051766560349808</v>
      </c>
      <c r="P20" s="37">
        <f>Timetraces!O102</f>
        <v>5.8714330840374009E-2</v>
      </c>
    </row>
    <row r="21" spans="1:16" x14ac:dyDescent="0.2">
      <c r="A21" s="37">
        <f>Timetraces!E103</f>
        <v>1.7000000000000011</v>
      </c>
      <c r="B21" s="8">
        <f>Timetraces!B103-Timetraces!C103</f>
        <v>36.056863784790039</v>
      </c>
      <c r="C21" s="8">
        <f t="shared" si="0"/>
        <v>2.3394431967747806E-2</v>
      </c>
      <c r="D21" s="8"/>
      <c r="E21" s="23">
        <f>Timetraces!F103/1000*0.145</f>
        <v>18.228658888291537</v>
      </c>
      <c r="F21" s="8">
        <f>Timetraces!H103</f>
        <v>5.9289745530257884E-2</v>
      </c>
      <c r="G21" s="8">
        <f>(Timetraces!G103-Timetraces!$G$86)/0.3048</f>
        <v>0</v>
      </c>
      <c r="H21" s="13">
        <f>Timetraces!D103/9.81/0.4536</f>
        <v>1175.121557168038</v>
      </c>
      <c r="I21" s="77">
        <f>Timetraces!F103/Timetraces!H103*1000</f>
        <v>2120347924.5936718</v>
      </c>
      <c r="J21" s="23"/>
      <c r="K21" s="8">
        <f>Timetraces!I103-Timetraces!J103</f>
        <v>36.056864738464355</v>
      </c>
      <c r="L21" s="8">
        <f t="shared" si="1"/>
        <v>2.3397560820491919E-2</v>
      </c>
      <c r="M21" s="8"/>
      <c r="N21" s="13">
        <f>Timetraces!K103/9.81/0.4536</f>
        <v>1175.121557168038</v>
      </c>
      <c r="O21" s="23">
        <f>Timetraces!M103/1000*0.145</f>
        <v>18.228658887295637</v>
      </c>
      <c r="P21" s="37">
        <f>Timetraces!O103</f>
        <v>5.9289745548845675E-2</v>
      </c>
    </row>
    <row r="22" spans="1:16" x14ac:dyDescent="0.2">
      <c r="A22" s="37">
        <f>Timetraces!E104</f>
        <v>1.8000000000000007</v>
      </c>
      <c r="B22" s="8">
        <f>Timetraces!B104-Timetraces!C104</f>
        <v>36.05757999420166</v>
      </c>
      <c r="C22" s="8">
        <f t="shared" si="0"/>
        <v>2.5744200378578164E-2</v>
      </c>
      <c r="D22" s="8"/>
      <c r="E22" s="23">
        <f>Timetraces!F104/1000*0.145</f>
        <v>18.380294475920582</v>
      </c>
      <c r="F22" s="8">
        <f>Timetraces!H104</f>
        <v>5.9782996441513872E-2</v>
      </c>
      <c r="G22" s="8">
        <f>(Timetraces!G104-Timetraces!$G$86)/0.3048</f>
        <v>0</v>
      </c>
      <c r="H22" s="13">
        <f>Timetraces!D104/9.81/0.4536</f>
        <v>1175.0145697737839</v>
      </c>
      <c r="I22" s="77">
        <f>Timetraces!F104/Timetraces!H104*1000</f>
        <v>2120346237.2797561</v>
      </c>
      <c r="J22" s="23"/>
      <c r="K22" s="8">
        <f>Timetraces!I104-Timetraces!J104</f>
        <v>36.05757999420166</v>
      </c>
      <c r="L22" s="8">
        <f t="shared" si="1"/>
        <v>2.5744200378578164E-2</v>
      </c>
      <c r="M22" s="8"/>
      <c r="N22" s="13">
        <f>Timetraces!K104/9.81/0.4536</f>
        <v>1175.0145697737839</v>
      </c>
      <c r="O22" s="23">
        <f>Timetraces!M104/1000*0.145</f>
        <v>18.380294758666714</v>
      </c>
      <c r="P22" s="37">
        <f>Timetraces!O104</f>
        <v>5.978299646009997E-2</v>
      </c>
    </row>
    <row r="23" spans="1:16" x14ac:dyDescent="0.2">
      <c r="A23" s="37">
        <f>Timetraces!E105</f>
        <v>1.9000000000000004</v>
      </c>
      <c r="B23" s="8">
        <f>Timetraces!B105-Timetraces!C105</f>
        <v>36.058189392089844</v>
      </c>
      <c r="C23" s="8">
        <f t="shared" si="0"/>
        <v>2.7743537282067646E-2</v>
      </c>
      <c r="D23" s="8"/>
      <c r="E23" s="23">
        <f>Timetraces!F105/1000*0.145</f>
        <v>18.505289465012542</v>
      </c>
      <c r="F23" s="8">
        <f>Timetraces!H105</f>
        <v>6.0189583075742237E-2</v>
      </c>
      <c r="G23" s="8">
        <f>(Timetraces!G105-Timetraces!$G$86)/0.3048</f>
        <v>0</v>
      </c>
      <c r="H23" s="13">
        <f>Timetraces!D105/9.81/0.4536</f>
        <v>1174.9138370271937</v>
      </c>
      <c r="I23" s="77">
        <f>Timetraces!F105/Timetraces!H105*1000</f>
        <v>2120345073.7481279</v>
      </c>
      <c r="J23" s="23"/>
      <c r="K23" s="8">
        <f>Timetraces!I105-Timetraces!J105</f>
        <v>36.058189392089844</v>
      </c>
      <c r="L23" s="8">
        <f t="shared" si="1"/>
        <v>2.7743537282067646E-2</v>
      </c>
      <c r="M23" s="8"/>
      <c r="N23" s="13">
        <f>Timetraces!K105/9.81/0.4536</f>
        <v>1174.9138370271937</v>
      </c>
      <c r="O23" s="23">
        <f>Timetraces!M105/1000*0.145</f>
        <v>18.505289484460555</v>
      </c>
      <c r="P23" s="37">
        <f>Timetraces!O105</f>
        <v>6.018958416680914E-2</v>
      </c>
    </row>
    <row r="24" spans="1:16" x14ac:dyDescent="0.2">
      <c r="A24" s="37">
        <f>Timetraces!E106</f>
        <v>2</v>
      </c>
      <c r="B24" s="8">
        <f>Timetraces!B106-Timetraces!C106</f>
        <v>36.058669090270996</v>
      </c>
      <c r="C24" s="8">
        <f t="shared" si="0"/>
        <v>2.9317350212357488E-2</v>
      </c>
      <c r="D24" s="8"/>
      <c r="E24" s="23">
        <f>Timetraces!F106/1000*0.145</f>
        <v>18.601762181348544</v>
      </c>
      <c r="F24" s="8">
        <f>Timetraces!H106</f>
        <v>6.0503389327043619E-2</v>
      </c>
      <c r="G24" s="8">
        <f>(Timetraces!G106-Timetraces!$G$86)/0.3048</f>
        <v>0</v>
      </c>
      <c r="H24" s="13">
        <f>Timetraces!D106/9.81/0.4536</f>
        <v>1174.824187077342</v>
      </c>
      <c r="I24" s="77">
        <f>Timetraces!F106/Timetraces!H106*1000</f>
        <v>2120344272.786736</v>
      </c>
      <c r="J24" s="23"/>
      <c r="K24" s="8">
        <f>Timetraces!I106-Timetraces!J106</f>
        <v>36.058669090270996</v>
      </c>
      <c r="L24" s="8">
        <f t="shared" si="1"/>
        <v>2.9317350212357488E-2</v>
      </c>
      <c r="M24" s="8"/>
      <c r="N24" s="13">
        <f>Timetraces!K106/9.81/0.4536</f>
        <v>1174.824187077342</v>
      </c>
      <c r="O24" s="23">
        <f>Timetraces!M106/1000*0.145</f>
        <v>18.602247284937064</v>
      </c>
      <c r="P24" s="37">
        <f>Timetraces!O106</f>
        <v>6.0504966904798466E-2</v>
      </c>
    </row>
    <row r="25" spans="1:16" x14ac:dyDescent="0.2">
      <c r="A25" s="37">
        <f>Timetraces!E107</f>
        <v>2.1000000000000014</v>
      </c>
      <c r="B25" s="8">
        <f>Timetraces!B107-Timetraces!C107</f>
        <v>36.058995246887207</v>
      </c>
      <c r="C25" s="8">
        <f t="shared" si="0"/>
        <v>3.0387417850844815E-2</v>
      </c>
      <c r="D25" s="8"/>
      <c r="E25" s="23">
        <f>Timetraces!F107/1000*0.145</f>
        <v>18.669763012430103</v>
      </c>
      <c r="F25" s="8">
        <f>Timetraces!H107</f>
        <v>6.0724576046882577E-2</v>
      </c>
      <c r="G25" s="8">
        <f>(Timetraces!G107-Timetraces!$G$86)/0.3048</f>
        <v>0</v>
      </c>
      <c r="H25" s="13">
        <f>Timetraces!D107/9.81/0.4536</f>
        <v>1174.749679958677</v>
      </c>
      <c r="I25" s="77">
        <f>Timetraces!F107/Timetraces!H107*1000</f>
        <v>2120343931.1492965</v>
      </c>
      <c r="J25" s="23"/>
      <c r="K25" s="8">
        <f>Timetraces!I107-Timetraces!J107</f>
        <v>36.058995246887207</v>
      </c>
      <c r="L25" s="8">
        <f t="shared" si="1"/>
        <v>3.0387417850844815E-2</v>
      </c>
      <c r="M25" s="8"/>
      <c r="N25" s="13">
        <f>Timetraces!K107/9.81/0.4536</f>
        <v>1174.749679958677</v>
      </c>
      <c r="O25" s="23">
        <f>Timetraces!M107/1000*0.145</f>
        <v>18.668793067957925</v>
      </c>
      <c r="P25" s="37">
        <f>Timetraces!O107</f>
        <v>6.0721420739356838E-2</v>
      </c>
    </row>
    <row r="26" spans="1:16" x14ac:dyDescent="0.2">
      <c r="A26" s="37">
        <f>Timetraces!E108</f>
        <v>2.2000000000000011</v>
      </c>
      <c r="B26" s="8">
        <f>Timetraces!B108-Timetraces!C108</f>
        <v>36.059152603149414</v>
      </c>
      <c r="C26" s="8">
        <f t="shared" si="0"/>
        <v>3.090367855362379E-2</v>
      </c>
      <c r="D26" s="8"/>
      <c r="E26" s="23">
        <f>Timetraces!F108/1000*0.145</f>
        <v>18.706429204414224</v>
      </c>
      <c r="F26" s="8">
        <f>Timetraces!H108</f>
        <v>6.0843833301455277E-2</v>
      </c>
      <c r="G26" s="8">
        <f>(Timetraces!G108-Timetraces!$G$86)/0.3048</f>
        <v>0</v>
      </c>
      <c r="H26" s="13">
        <f>Timetraces!D108/9.81/0.4536</f>
        <v>1174.6940465136647</v>
      </c>
      <c r="I26" s="77">
        <f>Timetraces!F108/Timetraces!H108*1000</f>
        <v>2120343995.1420906</v>
      </c>
      <c r="J26" s="23"/>
      <c r="K26" s="8">
        <f>Timetraces!I108-Timetraces!J108</f>
        <v>36.059152603149414</v>
      </c>
      <c r="L26" s="8">
        <f t="shared" si="1"/>
        <v>3.090367855362379E-2</v>
      </c>
      <c r="M26" s="8"/>
      <c r="N26" s="13">
        <f>Timetraces!K108/9.81/0.4536</f>
        <v>1174.6940465136647</v>
      </c>
      <c r="O26" s="23">
        <f>Timetraces!M108/1000*0.145</f>
        <v>18.706428841378731</v>
      </c>
      <c r="P26" s="37">
        <f>Timetraces!O108</f>
        <v>6.0843833320018574E-2</v>
      </c>
    </row>
    <row r="27" spans="1:16" x14ac:dyDescent="0.2">
      <c r="A27" s="37">
        <f>Timetraces!E109</f>
        <v>2.3000000000000007</v>
      </c>
      <c r="B27" s="8">
        <f>Timetraces!B109-Timetraces!C109</f>
        <v>36.059128761291504</v>
      </c>
      <c r="C27" s="8">
        <f t="shared" si="0"/>
        <v>3.0825457235020913E-2</v>
      </c>
      <c r="D27" s="8"/>
      <c r="E27" s="23">
        <f>Timetraces!F109/1000*0.145</f>
        <v>18.714224800402427</v>
      </c>
      <c r="F27" s="8">
        <f>Timetraces!H109</f>
        <v>6.0869176961870747E-2</v>
      </c>
      <c r="G27" s="8">
        <f>(Timetraces!G109-Timetraces!$G$86)/0.3048</f>
        <v>0</v>
      </c>
      <c r="H27" s="13">
        <f>Timetraces!D109/9.81/0.4536</f>
        <v>1174.6602494701465</v>
      </c>
      <c r="I27" s="77">
        <f>Timetraces!F109/Timetraces!H109*1000</f>
        <v>2120344413.2975106</v>
      </c>
      <c r="J27" s="23"/>
      <c r="K27" s="8">
        <f>Timetraces!I109-Timetraces!J109</f>
        <v>36.059128761291504</v>
      </c>
      <c r="L27" s="8">
        <f t="shared" si="1"/>
        <v>3.0825457235020913E-2</v>
      </c>
      <c r="M27" s="8"/>
      <c r="N27" s="13">
        <f>Timetraces!K109/9.81/0.4536</f>
        <v>1174.6602494701465</v>
      </c>
      <c r="O27" s="23">
        <f>Timetraces!M109/1000*0.145</f>
        <v>18.714223467251117</v>
      </c>
      <c r="P27" s="37">
        <f>Timetraces!O109</f>
        <v>6.0869175066525075E-2</v>
      </c>
    </row>
    <row r="28" spans="1:16" x14ac:dyDescent="0.2">
      <c r="A28" s="37">
        <f>Timetraces!E110</f>
        <v>2.4000000000000004</v>
      </c>
      <c r="B28" s="8">
        <f>Timetraces!B110-Timetraces!C110</f>
        <v>36.058917999267578</v>
      </c>
      <c r="C28" s="8">
        <f t="shared" si="0"/>
        <v>3.01339807785715E-2</v>
      </c>
      <c r="D28" s="8"/>
      <c r="E28" s="23">
        <f>Timetraces!F110/1000*0.145</f>
        <v>18.692692222599423</v>
      </c>
      <c r="F28" s="8">
        <f>Timetraces!H110</f>
        <v>6.0799123247595968E-2</v>
      </c>
      <c r="G28" s="8">
        <f>(Timetraces!G110-Timetraces!$G$86)/0.3048</f>
        <v>0</v>
      </c>
      <c r="H28" s="13">
        <f>Timetraces!D110/9.81/0.4536</f>
        <v>1174.6504834413377</v>
      </c>
      <c r="I28" s="77">
        <f>Timetraces!F110/Timetraces!H110*1000</f>
        <v>2120345029.5090425</v>
      </c>
      <c r="J28" s="23"/>
      <c r="K28" s="8">
        <f>Timetraces!I110-Timetraces!J110</f>
        <v>36.058917999267578</v>
      </c>
      <c r="L28" s="8">
        <f t="shared" si="1"/>
        <v>3.01339807785715E-2</v>
      </c>
      <c r="M28" s="8"/>
      <c r="N28" s="13">
        <f>Timetraces!K110/9.81/0.4536</f>
        <v>1174.6504834413377</v>
      </c>
      <c r="O28" s="23">
        <f>Timetraces!M110/1000*0.145</f>
        <v>18.692207093711719</v>
      </c>
      <c r="P28" s="37">
        <f>Timetraces!O110</f>
        <v>6.0797544480709509E-2</v>
      </c>
    </row>
    <row r="29" spans="1:16" x14ac:dyDescent="0.2">
      <c r="A29" s="37">
        <f>Timetraces!E111</f>
        <v>2.5</v>
      </c>
      <c r="B29" s="8">
        <f>Timetraces!B111-Timetraces!C111</f>
        <v>36.058521270751953</v>
      </c>
      <c r="C29" s="8">
        <f t="shared" si="0"/>
        <v>2.8832378037019664E-2</v>
      </c>
      <c r="D29" s="8"/>
      <c r="E29" s="23">
        <f>Timetraces!F111/1000*0.145</f>
        <v>18.641361640022794</v>
      </c>
      <c r="F29" s="8">
        <f>Timetraces!H111</f>
        <v>6.0632138569357966E-2</v>
      </c>
      <c r="G29" s="8">
        <f>(Timetraces!G111-Timetraces!$G$86)/0.3048</f>
        <v>0</v>
      </c>
      <c r="H29" s="13">
        <f>Timetraces!D111/9.81/0.4536</f>
        <v>1174.6655165418638</v>
      </c>
      <c r="I29" s="77">
        <f>Timetraces!F111/Timetraces!H111*1000</f>
        <v>2120346037.4684794</v>
      </c>
      <c r="J29" s="23"/>
      <c r="K29" s="8">
        <f>Timetraces!I111-Timetraces!J111</f>
        <v>36.058521270751953</v>
      </c>
      <c r="L29" s="8">
        <f t="shared" si="1"/>
        <v>2.8832378037019664E-2</v>
      </c>
      <c r="M29" s="8"/>
      <c r="N29" s="13">
        <f>Timetraces!K111/9.81/0.4536</f>
        <v>1174.6655165418638</v>
      </c>
      <c r="O29" s="23">
        <f>Timetraces!M111/1000*0.145</f>
        <v>18.641847497394458</v>
      </c>
      <c r="P29" s="37">
        <f>Timetraces!O111</f>
        <v>6.0633717285619421E-2</v>
      </c>
    </row>
    <row r="30" spans="1:16" x14ac:dyDescent="0.2">
      <c r="A30" s="37">
        <f>Timetraces!E112</f>
        <v>2.6000000000000014</v>
      </c>
      <c r="B30" s="8">
        <f>Timetraces!B112-Timetraces!C112</f>
        <v>36.057949066162109</v>
      </c>
      <c r="C30" s="8">
        <f t="shared" si="0"/>
        <v>2.6955066390550668E-2</v>
      </c>
      <c r="D30" s="8"/>
      <c r="E30" s="23">
        <f>Timetraces!F112/1000*0.145</f>
        <v>18.563129571938038</v>
      </c>
      <c r="F30" s="8">
        <f>Timetraces!H112</f>
        <v>6.0377646892860425E-2</v>
      </c>
      <c r="G30" s="8">
        <f>(Timetraces!G112-Timetraces!$G$86)/0.3048</f>
        <v>0</v>
      </c>
      <c r="H30" s="13">
        <f>Timetraces!D112/9.81/0.4536</f>
        <v>1174.7040320037952</v>
      </c>
      <c r="I30" s="77">
        <f>Timetraces!F112/Timetraces!H112*1000</f>
        <v>2120347344.4720068</v>
      </c>
      <c r="J30" s="23"/>
      <c r="K30" s="8">
        <f>Timetraces!I112-Timetraces!J112</f>
        <v>36.057949066162109</v>
      </c>
      <c r="L30" s="8">
        <f t="shared" si="1"/>
        <v>2.6955066390550668E-2</v>
      </c>
      <c r="M30" s="8"/>
      <c r="N30" s="13">
        <f>Timetraces!K112/9.81/0.4536</f>
        <v>1174.7040320037952</v>
      </c>
      <c r="O30" s="23">
        <f>Timetraces!M112/1000*0.145</f>
        <v>18.5631295708172</v>
      </c>
      <c r="P30" s="37">
        <f>Timetraces!O112</f>
        <v>6.0377646911407699E-2</v>
      </c>
    </row>
    <row r="31" spans="1:16" x14ac:dyDescent="0.2">
      <c r="A31" s="37">
        <f>Timetraces!E113</f>
        <v>2.7000000000000011</v>
      </c>
      <c r="B31" s="8">
        <f>Timetraces!B113-Timetraces!C113</f>
        <v>36.057214736938477</v>
      </c>
      <c r="C31" s="8">
        <f t="shared" si="0"/>
        <v>2.4545849777582122E-2</v>
      </c>
      <c r="D31" s="8"/>
      <c r="E31" s="23">
        <f>Timetraces!F113/1000*0.145</f>
        <v>18.458931792363579</v>
      </c>
      <c r="F31" s="8">
        <f>Timetraces!H113</f>
        <v>6.0038693512691685E-2</v>
      </c>
      <c r="G31" s="8">
        <f>(Timetraces!G113-Timetraces!$G$86)/0.3048</f>
        <v>0</v>
      </c>
      <c r="H31" s="13">
        <f>Timetraces!D113/9.81/0.4536</f>
        <v>1174.7630670992912</v>
      </c>
      <c r="I31" s="77">
        <f>Timetraces!F113/Timetraces!H113*1000</f>
        <v>2120348902.1868658</v>
      </c>
      <c r="J31" s="23"/>
      <c r="K31" s="8">
        <f>Timetraces!I113-Timetraces!J113</f>
        <v>36.057214736938477</v>
      </c>
      <c r="L31" s="8">
        <f t="shared" si="1"/>
        <v>2.4545849777582122E-2</v>
      </c>
      <c r="M31" s="8"/>
      <c r="N31" s="13">
        <f>Timetraces!K113/9.81/0.4536</f>
        <v>1174.7630670992912</v>
      </c>
      <c r="O31" s="23">
        <f>Timetraces!M113/1000*0.145</f>
        <v>18.458446616979973</v>
      </c>
      <c r="P31" s="37">
        <f>Timetraces!O113</f>
        <v>6.0037114605254925E-2</v>
      </c>
    </row>
    <row r="32" spans="1:16" x14ac:dyDescent="0.2">
      <c r="A32" s="37">
        <f>Timetraces!E114</f>
        <v>2.8000000000000007</v>
      </c>
      <c r="B32" s="8">
        <f>Timetraces!B114-Timetraces!C114</f>
        <v>36.056340217590332</v>
      </c>
      <c r="C32" s="8">
        <f t="shared" si="0"/>
        <v>2.1676691811228672E-2</v>
      </c>
      <c r="D32" s="8"/>
      <c r="E32" s="23">
        <f>Timetraces!F114/1000*0.145</f>
        <v>18.329680701653519</v>
      </c>
      <c r="F32" s="8">
        <f>Timetraces!H114</f>
        <v>5.9618246224919735E-2</v>
      </c>
      <c r="G32" s="8">
        <f>(Timetraces!G114-Timetraces!$G$86)/0.3048</f>
        <v>0</v>
      </c>
      <c r="H32" s="13">
        <f>Timetraces!D114/9.81/0.4536</f>
        <v>1174.8377936792779</v>
      </c>
      <c r="I32" s="77">
        <f>Timetraces!F114/Timetraces!H114*1000</f>
        <v>2120350715.6010196</v>
      </c>
      <c r="J32" s="23"/>
      <c r="K32" s="8">
        <f>Timetraces!I114-Timetraces!J114</f>
        <v>36.056340217590332</v>
      </c>
      <c r="L32" s="8">
        <f t="shared" si="1"/>
        <v>2.1676691811228672E-2</v>
      </c>
      <c r="M32" s="8"/>
      <c r="N32" s="13">
        <f>Timetraces!K114/9.81/0.4536</f>
        <v>1174.8377936792779</v>
      </c>
      <c r="O32" s="23">
        <f>Timetraces!M114/1000*0.145</f>
        <v>18.329680790329057</v>
      </c>
      <c r="P32" s="37">
        <f>Timetraces!O114</f>
        <v>5.9618245358863474E-2</v>
      </c>
    </row>
    <row r="33" spans="1:16" x14ac:dyDescent="0.2">
      <c r="A33" s="37">
        <f>Timetraces!E115</f>
        <v>2.9000000000000004</v>
      </c>
      <c r="B33" s="8">
        <f>Timetraces!B115-Timetraces!C115</f>
        <v>36.055352210998535</v>
      </c>
      <c r="C33" s="8">
        <f t="shared" si="0"/>
        <v>1.8435200368325539E-2</v>
      </c>
      <c r="D33" s="8"/>
      <c r="E33" s="23">
        <f>Timetraces!F115/1000*0.145</f>
        <v>18.178223375286361</v>
      </c>
      <c r="F33" s="8">
        <f>Timetraces!H115</f>
        <v>5.9125562876501843E-2</v>
      </c>
      <c r="G33" s="8">
        <f>(Timetraces!G115-Timetraces!$G$86)/0.3048</f>
        <v>0</v>
      </c>
      <c r="H33" s="13">
        <f>Timetraces!D115/9.81/0.4536</f>
        <v>1174.9228349413772</v>
      </c>
      <c r="I33" s="77">
        <f>Timetraces!F115/Timetraces!H115*1000</f>
        <v>2120352883.9540231</v>
      </c>
      <c r="J33" s="23"/>
      <c r="K33" s="8">
        <f>Timetraces!I115-Timetraces!J115</f>
        <v>36.055352210998535</v>
      </c>
      <c r="L33" s="8">
        <f t="shared" si="1"/>
        <v>1.8435200368325539E-2</v>
      </c>
      <c r="M33" s="8"/>
      <c r="N33" s="13">
        <f>Timetraces!K115/9.81/0.4536</f>
        <v>1174.9228349413772</v>
      </c>
      <c r="O33" s="23">
        <f>Timetraces!M115/1000*0.145</f>
        <v>18.178223660957034</v>
      </c>
      <c r="P33" s="37">
        <f>Timetraces!O115</f>
        <v>5.9125563827250684E-2</v>
      </c>
    </row>
    <row r="34" spans="1:16" x14ac:dyDescent="0.2">
      <c r="A34" s="37">
        <f>Timetraces!E116</f>
        <v>3</v>
      </c>
      <c r="B34" s="8">
        <f>Timetraces!B116-Timetraces!C116</f>
        <v>36.054280281066895</v>
      </c>
      <c r="C34" s="8">
        <f t="shared" si="0"/>
        <v>1.4918369883940288E-2</v>
      </c>
      <c r="D34" s="8"/>
      <c r="E34" s="23">
        <f>Timetraces!F116/1000*0.145</f>
        <v>18.006913297444612</v>
      </c>
      <c r="F34" s="8">
        <f>Timetraces!H116</f>
        <v>5.856830409097278E-2</v>
      </c>
      <c r="G34" s="8">
        <f>(Timetraces!G116-Timetraces!$G$86)/0.3048</f>
        <v>0</v>
      </c>
      <c r="H34" s="13">
        <f>Timetraces!D116/9.81/0.4536</f>
        <v>1175.0122654299078</v>
      </c>
      <c r="I34" s="77">
        <f>Timetraces!F116/Timetraces!H116*1000</f>
        <v>2120355213.8883731</v>
      </c>
      <c r="J34" s="23"/>
      <c r="K34" s="8">
        <f>Timetraces!I116-Timetraces!J116</f>
        <v>36.054280281066895</v>
      </c>
      <c r="L34" s="8">
        <f t="shared" si="1"/>
        <v>1.4918369883940288E-2</v>
      </c>
      <c r="M34" s="8"/>
      <c r="N34" s="13">
        <f>Timetraces!K116/9.81/0.4536</f>
        <v>1175.0122654299078</v>
      </c>
      <c r="O34" s="23">
        <f>Timetraces!M116/1000*0.145</f>
        <v>18.006913574255783</v>
      </c>
      <c r="P34" s="37">
        <f>Timetraces!O116</f>
        <v>5.8568305012722553E-2</v>
      </c>
    </row>
    <row r="35" spans="1:16" x14ac:dyDescent="0.2">
      <c r="A35" s="37">
        <f>Timetraces!E117</f>
        <v>3.1000000000000014</v>
      </c>
      <c r="B35" s="8">
        <f>Timetraces!B117-Timetraces!C117</f>
        <v>36.053153991699219</v>
      </c>
      <c r="C35" s="8">
        <f t="shared" si="0"/>
        <v>1.1223194793140481E-2</v>
      </c>
      <c r="D35" s="8"/>
      <c r="E35" s="23">
        <f>Timetraces!F117/1000*0.145</f>
        <v>17.818599362061949</v>
      </c>
      <c r="F35" s="8">
        <f>Timetraces!H117</f>
        <v>5.7955731246436444E-2</v>
      </c>
      <c r="G35" s="8">
        <f>(Timetraces!G117-Timetraces!$G$86)/0.3048</f>
        <v>0</v>
      </c>
      <c r="H35" s="13">
        <f>Timetraces!D117/9.81/0.4536</f>
        <v>1175.1008180731517</v>
      </c>
      <c r="I35" s="77">
        <f>Timetraces!F117/Timetraces!H117*1000</f>
        <v>2120357892.2957232</v>
      </c>
      <c r="J35" s="23"/>
      <c r="K35" s="8">
        <f>Timetraces!I117-Timetraces!J117</f>
        <v>36.053153991699219</v>
      </c>
      <c r="L35" s="8">
        <f t="shared" si="1"/>
        <v>1.1223194793140481E-2</v>
      </c>
      <c r="M35" s="8"/>
      <c r="N35" s="13">
        <f>Timetraces!K117/9.81/0.4536</f>
        <v>1175.1008180731517</v>
      </c>
      <c r="O35" s="23">
        <f>Timetraces!M117/1000*0.145</f>
        <v>17.818599878574855</v>
      </c>
      <c r="P35" s="37">
        <f>Timetraces!O117</f>
        <v>5.795573294802088E-2</v>
      </c>
    </row>
    <row r="36" spans="1:16" x14ac:dyDescent="0.2">
      <c r="A36" s="37">
        <f>Timetraces!E118</f>
        <v>3.2000000000000011</v>
      </c>
      <c r="B36" s="8">
        <f>Timetraces!B118-Timetraces!C118</f>
        <v>36.052006721496582</v>
      </c>
      <c r="C36" s="8">
        <f t="shared" si="0"/>
        <v>7.459184941970144E-3</v>
      </c>
      <c r="D36" s="8"/>
      <c r="E36" s="23">
        <f>Timetraces!F118/1000*0.145</f>
        <v>17.616127804929281</v>
      </c>
      <c r="F36" s="8">
        <f>Timetraces!H118</f>
        <v>5.7297104755902273E-2</v>
      </c>
      <c r="G36" s="8">
        <f>(Timetraces!G118-Timetraces!$G$86)/0.3048</f>
        <v>0</v>
      </c>
      <c r="H36" s="13">
        <f>Timetraces!D118/9.81/0.4536</f>
        <v>1175.1831160687316</v>
      </c>
      <c r="I36" s="77">
        <f>Timetraces!F118/Timetraces!H118*1000</f>
        <v>2120360829.8062258</v>
      </c>
      <c r="J36" s="23"/>
      <c r="K36" s="8">
        <f>Timetraces!I118-Timetraces!J118</f>
        <v>36.052006721496582</v>
      </c>
      <c r="L36" s="8">
        <f t="shared" si="1"/>
        <v>7.459184941970144E-3</v>
      </c>
      <c r="M36" s="8"/>
      <c r="N36" s="13">
        <f>Timetraces!K118/9.81/0.4536</f>
        <v>1175.1831160687316</v>
      </c>
      <c r="O36" s="23">
        <f>Timetraces!M118/1000*0.145</f>
        <v>17.616127804160065</v>
      </c>
      <c r="P36" s="37">
        <f>Timetraces!O118</f>
        <v>5.7297104774492749E-2</v>
      </c>
    </row>
    <row r="37" spans="1:16" x14ac:dyDescent="0.2">
      <c r="A37" s="37">
        <f>Timetraces!E119</f>
        <v>3.3000000000000007</v>
      </c>
      <c r="B37" s="8">
        <f>Timetraces!B119-Timetraces!C119</f>
        <v>36.05086612701416</v>
      </c>
      <c r="C37" s="8">
        <f t="shared" si="0"/>
        <v>3.7170770600086118E-3</v>
      </c>
      <c r="D37" s="8"/>
      <c r="E37" s="23">
        <f>Timetraces!F119/1000*0.145</f>
        <v>17.401382195159215</v>
      </c>
      <c r="F37" s="8">
        <f>Timetraces!H119</f>
        <v>5.659855007516261E-2</v>
      </c>
      <c r="G37" s="8">
        <f>(Timetraces!G119-Timetraces!$G$86)/0.3048</f>
        <v>0</v>
      </c>
      <c r="H37" s="13">
        <f>Timetraces!D119/9.81/0.4536</f>
        <v>1175.2544409982345</v>
      </c>
      <c r="I37" s="77">
        <f>Timetraces!F119/Timetraces!H119*1000</f>
        <v>2120364076.8365319</v>
      </c>
      <c r="J37" s="23"/>
      <c r="K37" s="8">
        <f>Timetraces!I119-Timetraces!J119</f>
        <v>36.05086612701416</v>
      </c>
      <c r="L37" s="8">
        <f t="shared" si="1"/>
        <v>3.7170770600086118E-3</v>
      </c>
      <c r="M37" s="8"/>
      <c r="N37" s="13">
        <f>Timetraces!K119/9.81/0.4536</f>
        <v>1175.2544409982345</v>
      </c>
      <c r="O37" s="23">
        <f>Timetraces!M119/1000*0.145</f>
        <v>17.401382194469562</v>
      </c>
      <c r="P37" s="37">
        <f>Timetraces!O119</f>
        <v>5.6598550093754328E-2</v>
      </c>
    </row>
    <row r="38" spans="1:16" x14ac:dyDescent="0.2">
      <c r="A38" s="37">
        <f>Timetraces!E120</f>
        <v>3.4000000000000004</v>
      </c>
      <c r="B38" s="8">
        <f>Timetraces!B120-Timetraces!C120</f>
        <v>36.049761772155762</v>
      </c>
      <c r="C38" s="8">
        <f t="shared" si="0"/>
        <v>9.3865582323449792E-5</v>
      </c>
      <c r="D38" s="8"/>
      <c r="E38" s="23">
        <f>Timetraces!F120/1000*0.145</f>
        <v>17.178675628770257</v>
      </c>
      <c r="F38" s="8">
        <f>Timetraces!H120</f>
        <v>5.5874095235963261E-2</v>
      </c>
      <c r="G38" s="8">
        <f>(Timetraces!G120-Timetraces!$G$86)/0.3048</f>
        <v>0</v>
      </c>
      <c r="H38" s="13">
        <f>Timetraces!D120/9.81/0.4536</f>
        <v>1175.3102939045682</v>
      </c>
      <c r="I38" s="77">
        <f>Timetraces!F120/Timetraces!H120*1000</f>
        <v>2120367668.1595097</v>
      </c>
      <c r="J38" s="23"/>
      <c r="K38" s="8">
        <f>Timetraces!I120-Timetraces!J120</f>
        <v>36.049761772155762</v>
      </c>
      <c r="L38" s="8">
        <f t="shared" si="1"/>
        <v>9.3865582323449792E-5</v>
      </c>
      <c r="M38" s="8"/>
      <c r="N38" s="13">
        <f>Timetraces!K120/9.81/0.4536</f>
        <v>1175.3102939045682</v>
      </c>
      <c r="O38" s="23">
        <f>Timetraces!M120/1000*0.145</f>
        <v>17.178190146975815</v>
      </c>
      <c r="P38" s="37">
        <f>Timetraces!O120</f>
        <v>5.5872517039213032E-2</v>
      </c>
    </row>
    <row r="39" spans="1:16" x14ac:dyDescent="0.2">
      <c r="A39" s="37">
        <f>Timetraces!E121</f>
        <v>3.5</v>
      </c>
      <c r="B39" s="8">
        <f>Timetraces!B121-Timetraces!C121</f>
        <v>36.048714637756348</v>
      </c>
      <c r="C39" s="8">
        <f t="shared" si="0"/>
        <v>-3.341614730714813E-3</v>
      </c>
      <c r="D39" s="8"/>
      <c r="E39" s="23">
        <f>Timetraces!F121/1000*0.145</f>
        <v>16.950388029071039</v>
      </c>
      <c r="F39" s="8">
        <f>Timetraces!H121</f>
        <v>5.5131484769681383E-2</v>
      </c>
      <c r="G39" s="8">
        <f>(Timetraces!G121-Timetraces!$G$86)/0.3048</f>
        <v>0</v>
      </c>
      <c r="H39" s="13">
        <f>Timetraces!D121/9.81/0.4536</f>
        <v>1175.3469439452665</v>
      </c>
      <c r="I39" s="77">
        <f>Timetraces!F121/Timetraces!H121*1000</f>
        <v>2120371476.9347832</v>
      </c>
      <c r="J39" s="23"/>
      <c r="K39" s="8">
        <f>Timetraces!I121-Timetraces!J121</f>
        <v>36.048714637756348</v>
      </c>
      <c r="L39" s="8">
        <f t="shared" si="1"/>
        <v>-3.341614730714813E-3</v>
      </c>
      <c r="M39" s="8"/>
      <c r="N39" s="13">
        <f>Timetraces!K121/9.81/0.4536</f>
        <v>1175.3469439452665</v>
      </c>
      <c r="O39" s="23">
        <f>Timetraces!M121/1000*0.145</f>
        <v>16.950388471691682</v>
      </c>
      <c r="P39" s="37">
        <f>Timetraces!O121</f>
        <v>5.5131486229889518E-2</v>
      </c>
    </row>
    <row r="40" spans="1:16" x14ac:dyDescent="0.2">
      <c r="A40" s="37">
        <f>Timetraces!E122</f>
        <v>3.6000000000000014</v>
      </c>
      <c r="B40" s="8">
        <f>Timetraces!B122-Timetraces!C122</f>
        <v>36.047744750976563</v>
      </c>
      <c r="C40" s="8">
        <f t="shared" si="0"/>
        <v>-6.5236579714797608E-3</v>
      </c>
      <c r="D40" s="8"/>
      <c r="E40" s="23">
        <f>Timetraces!F122/1000*0.145</f>
        <v>16.720381334428868</v>
      </c>
      <c r="F40" s="8">
        <f>Timetraces!H122</f>
        <v>5.4383276862203941E-2</v>
      </c>
      <c r="G40" s="8">
        <f>(Timetraces!G122-Timetraces!$G$86)/0.3048</f>
        <v>0</v>
      </c>
      <c r="H40" s="13">
        <f>Timetraces!D122/9.81/0.4536</f>
        <v>1175.3625256990963</v>
      </c>
      <c r="I40" s="77">
        <f>Timetraces!F122/Timetraces!H122*1000</f>
        <v>2120375625.9921319</v>
      </c>
      <c r="J40" s="23"/>
      <c r="K40" s="8">
        <f>Timetraces!I122-Timetraces!J122</f>
        <v>36.047744750976563</v>
      </c>
      <c r="L40" s="8">
        <f t="shared" si="1"/>
        <v>-6.5236579714797608E-3</v>
      </c>
      <c r="M40" s="8"/>
      <c r="N40" s="13">
        <f>Timetraces!K122/9.81/0.4536</f>
        <v>1175.3625256990963</v>
      </c>
      <c r="O40" s="23">
        <f>Timetraces!M122/1000*0.145</f>
        <v>16.720381758501535</v>
      </c>
      <c r="P40" s="37">
        <f>Timetraces!O122</f>
        <v>5.4383278261799693E-2</v>
      </c>
    </row>
    <row r="41" spans="1:16" x14ac:dyDescent="0.2">
      <c r="A41" s="37">
        <f>Timetraces!E123</f>
        <v>3.7000000000000011</v>
      </c>
      <c r="B41" s="8">
        <f>Timetraces!B123-Timetraces!C123</f>
        <v>36.046863555908203</v>
      </c>
      <c r="C41" s="8">
        <f t="shared" si="0"/>
        <v>-9.4147179070420139E-3</v>
      </c>
      <c r="D41" s="8"/>
      <c r="E41" s="23">
        <f>Timetraces!F123/1000*0.145</f>
        <v>16.490110751864766</v>
      </c>
      <c r="F41" s="8">
        <f>Timetraces!H123</f>
        <v>5.3634206372222833E-2</v>
      </c>
      <c r="G41" s="8">
        <f>(Timetraces!G123-Timetraces!$G$86)/0.3048</f>
        <v>0</v>
      </c>
      <c r="H41" s="13">
        <f>Timetraces!D123/9.81/0.4536</f>
        <v>1175.3569294353968</v>
      </c>
      <c r="I41" s="77">
        <f>Timetraces!F123/Timetraces!H123*1000</f>
        <v>2120380060.2127774</v>
      </c>
      <c r="J41" s="23"/>
      <c r="K41" s="8">
        <f>Timetraces!I123-Timetraces!J123</f>
        <v>36.046863555908203</v>
      </c>
      <c r="L41" s="8">
        <f t="shared" si="1"/>
        <v>-9.4147179070420139E-3</v>
      </c>
      <c r="M41" s="8"/>
      <c r="N41" s="13">
        <f>Timetraces!K123/9.81/0.4536</f>
        <v>1175.3569294353968</v>
      </c>
      <c r="O41" s="23">
        <f>Timetraces!M123/1000*0.145</f>
        <v>16.490111157772887</v>
      </c>
      <c r="P41" s="37">
        <f>Timetraces!O123</f>
        <v>5.3634207712453016E-2</v>
      </c>
    </row>
    <row r="42" spans="1:16" x14ac:dyDescent="0.2">
      <c r="A42" s="37">
        <f>Timetraces!E124</f>
        <v>3.8000000000000007</v>
      </c>
      <c r="B42" s="8">
        <f>Timetraces!B124-Timetraces!C124</f>
        <v>36.046079635620117</v>
      </c>
      <c r="C42" s="8">
        <f t="shared" si="0"/>
        <v>-1.1986634862704539E-2</v>
      </c>
      <c r="D42" s="8"/>
      <c r="E42" s="23">
        <f>Timetraces!F124/1000*0.145</f>
        <v>16.263482178441414</v>
      </c>
      <c r="F42" s="8">
        <f>Timetraces!H124</f>
        <v>5.2896978059349425E-2</v>
      </c>
      <c r="G42" s="8">
        <f>(Timetraces!G124-Timetraces!$G$86)/0.3048</f>
        <v>0</v>
      </c>
      <c r="H42" s="13">
        <f>Timetraces!D124/9.81/0.4536</f>
        <v>1175.3318011140796</v>
      </c>
      <c r="I42" s="77">
        <f>Timetraces!F124/Timetraces!H124*1000</f>
        <v>2120384758.6978035</v>
      </c>
      <c r="J42" s="23"/>
      <c r="K42" s="8">
        <f>Timetraces!I124-Timetraces!J124</f>
        <v>36.046079635620117</v>
      </c>
      <c r="L42" s="8">
        <f t="shared" si="1"/>
        <v>-1.1986634862704539E-2</v>
      </c>
      <c r="M42" s="8"/>
      <c r="N42" s="13">
        <f>Timetraces!K124/9.81/0.4536</f>
        <v>1175.3318011140796</v>
      </c>
      <c r="O42" s="23">
        <f>Timetraces!M124/1000*0.145</f>
        <v>16.263482178171895</v>
      </c>
      <c r="P42" s="37">
        <f>Timetraces!O124</f>
        <v>5.2896978077978211E-2</v>
      </c>
    </row>
    <row r="43" spans="1:16" x14ac:dyDescent="0.2">
      <c r="A43" s="37">
        <f>Timetraces!E125</f>
        <v>3.9000000000000004</v>
      </c>
      <c r="B43" s="8">
        <f>Timetraces!B125-Timetraces!C125</f>
        <v>36.045395851135254</v>
      </c>
      <c r="C43" s="8">
        <f t="shared" si="0"/>
        <v>-1.423002228023499E-2</v>
      </c>
      <c r="D43" s="8"/>
      <c r="E43" s="23">
        <f>Timetraces!F125/1000*0.145</f>
        <v>16.043445745589374</v>
      </c>
      <c r="F43" s="8">
        <f>Timetraces!H125</f>
        <v>5.2181188605333308E-2</v>
      </c>
      <c r="G43" s="8">
        <f>(Timetraces!G125-Timetraces!$G$86)/0.3048</f>
        <v>0</v>
      </c>
      <c r="H43" s="13">
        <f>Timetraces!D125/9.81/0.4536</f>
        <v>1175.2901034629858</v>
      </c>
      <c r="I43" s="77">
        <f>Timetraces!F125/Timetraces!H125*1000</f>
        <v>2120389672.5064068</v>
      </c>
      <c r="J43" s="23"/>
      <c r="K43" s="8">
        <f>Timetraces!I125-Timetraces!J125</f>
        <v>36.045395851135254</v>
      </c>
      <c r="L43" s="8">
        <f t="shared" si="1"/>
        <v>-1.423002228023499E-2</v>
      </c>
      <c r="M43" s="8"/>
      <c r="N43" s="13">
        <f>Timetraces!K125/9.81/0.4536</f>
        <v>1175.2901034629858</v>
      </c>
      <c r="O43" s="23">
        <f>Timetraces!M125/1000*0.145</f>
        <v>16.043445556608589</v>
      </c>
      <c r="P43" s="37">
        <f>Timetraces!O125</f>
        <v>5.2181188009856785E-2</v>
      </c>
    </row>
    <row r="44" spans="1:16" x14ac:dyDescent="0.2">
      <c r="A44" s="37">
        <f>Timetraces!E126</f>
        <v>4</v>
      </c>
      <c r="B44" s="8">
        <f>Timetraces!B126-Timetraces!C126</f>
        <v>36.044809341430664</v>
      </c>
      <c r="C44" s="8">
        <f t="shared" si="0"/>
        <v>-1.6154266717865712E-2</v>
      </c>
      <c r="D44" s="8"/>
      <c r="E44" s="23">
        <f>Timetraces!F126/1000*0.145</f>
        <v>15.833445077461967</v>
      </c>
      <c r="F44" s="8">
        <f>Timetraces!H126</f>
        <v>5.1498040583662058E-2</v>
      </c>
      <c r="G44" s="8">
        <f>(Timetraces!G126-Timetraces!$G$86)/0.3048</f>
        <v>0</v>
      </c>
      <c r="H44" s="13">
        <f>Timetraces!D126/9.81/0.4536</f>
        <v>1175.2353478632599</v>
      </c>
      <c r="I44" s="77">
        <f>Timetraces!F126/Timetraces!H126*1000</f>
        <v>2120394712.3117623</v>
      </c>
      <c r="J44" s="23"/>
      <c r="K44" s="8">
        <f>Timetraces!I126-Timetraces!J126</f>
        <v>36.044809341430664</v>
      </c>
      <c r="L44" s="8">
        <f t="shared" si="1"/>
        <v>-1.6154266717865712E-2</v>
      </c>
      <c r="M44" s="8"/>
      <c r="N44" s="13">
        <f>Timetraces!K126/9.81/0.4536</f>
        <v>1175.2353478632599</v>
      </c>
      <c r="O44" s="23">
        <f>Timetraces!M126/1000*0.145</f>
        <v>15.832959473629851</v>
      </c>
      <c r="P44" s="37">
        <f>Timetraces!O126</f>
        <v>5.149646087383343E-2</v>
      </c>
    </row>
    <row r="45" spans="1:16" x14ac:dyDescent="0.2">
      <c r="A45" s="37">
        <f>Timetraces!E127</f>
        <v>4.1000000000000014</v>
      </c>
      <c r="B45" s="8">
        <f>Timetraces!B127-Timetraces!C127</f>
        <v>36.044315338134766</v>
      </c>
      <c r="C45" s="8">
        <f t="shared" si="0"/>
        <v>-1.7775012439317277E-2</v>
      </c>
      <c r="D45" s="8"/>
      <c r="E45" s="23">
        <f>Timetraces!F127/1000*0.145</f>
        <v>15.634500400275643</v>
      </c>
      <c r="F45" s="8">
        <f>Timetraces!H127</f>
        <v>5.0850852571796057E-2</v>
      </c>
      <c r="G45" s="8">
        <f>(Timetraces!G127-Timetraces!$G$86)/0.3048</f>
        <v>0</v>
      </c>
      <c r="H45" s="13">
        <f>Timetraces!D127/9.81/0.4536</f>
        <v>1175.1713748880288</v>
      </c>
      <c r="I45" s="77">
        <f>Timetraces!F127/Timetraces!H127*1000</f>
        <v>2120399860.3429472</v>
      </c>
      <c r="J45" s="23"/>
      <c r="K45" s="8">
        <f>Timetraces!I127-Timetraces!J127</f>
        <v>36.044315338134766</v>
      </c>
      <c r="L45" s="8">
        <f t="shared" si="1"/>
        <v>-1.7775012439317277E-2</v>
      </c>
      <c r="M45" s="8"/>
      <c r="N45" s="13">
        <f>Timetraces!K127/9.81/0.4536</f>
        <v>1175.1713748880288</v>
      </c>
      <c r="O45" s="23">
        <f>Timetraces!M127/1000*0.145</f>
        <v>15.634500308918183</v>
      </c>
      <c r="P45" s="37">
        <f>Timetraces!O127</f>
        <v>5.0850852582507745E-2</v>
      </c>
    </row>
    <row r="46" spans="1:16" x14ac:dyDescent="0.2">
      <c r="A46" s="37">
        <f>Timetraces!E128</f>
        <v>4.2000000000000011</v>
      </c>
      <c r="B46" s="8">
        <f>Timetraces!B128-Timetraces!C128</f>
        <v>36.04390811920166</v>
      </c>
      <c r="C46" s="8">
        <f t="shared" si="0"/>
        <v>-1.911103256105438E-2</v>
      </c>
      <c r="D46" s="8"/>
      <c r="E46" s="23">
        <f>Timetraces!F128/1000*0.145</f>
        <v>15.450061707430711</v>
      </c>
      <c r="F46" s="8">
        <f>Timetraces!H128</f>
        <v>5.0250848990922269E-2</v>
      </c>
      <c r="G46" s="8">
        <f>(Timetraces!G128-Timetraces!$G$86)/0.3048</f>
        <v>0</v>
      </c>
      <c r="H46" s="13">
        <f>Timetraces!D128/9.81/0.4536</f>
        <v>1175.1022445717417</v>
      </c>
      <c r="I46" s="77">
        <f>Timetraces!F128/Timetraces!H128*1000</f>
        <v>2120404965.2109792</v>
      </c>
      <c r="J46" s="23"/>
      <c r="K46" s="8">
        <f>Timetraces!I128-Timetraces!J128</f>
        <v>36.04390811920166</v>
      </c>
      <c r="L46" s="8">
        <f t="shared" si="1"/>
        <v>-1.911103256105438E-2</v>
      </c>
      <c r="M46" s="8"/>
      <c r="N46" s="13">
        <f>Timetraces!K128/9.81/0.4536</f>
        <v>1175.1022445717417</v>
      </c>
      <c r="O46" s="23">
        <f>Timetraces!M128/1000*0.145</f>
        <v>15.450547032024685</v>
      </c>
      <c r="P46" s="37">
        <f>Timetraces!O128</f>
        <v>5.0252427678417699E-2</v>
      </c>
    </row>
    <row r="47" spans="1:16" x14ac:dyDescent="0.2">
      <c r="A47" s="37">
        <f>Timetraces!E129</f>
        <v>4.3000000000000007</v>
      </c>
      <c r="B47" s="8">
        <f>Timetraces!B129-Timetraces!C129</f>
        <v>36.0435791015625</v>
      </c>
      <c r="C47" s="8">
        <f t="shared" si="0"/>
        <v>-2.0190486757774052E-2</v>
      </c>
      <c r="D47" s="8"/>
      <c r="E47" s="23">
        <f>Timetraces!F129/1000*0.145</f>
        <v>15.282123899018304</v>
      </c>
      <c r="F47" s="8">
        <f>Timetraces!H129</f>
        <v>4.9704519190826704E-2</v>
      </c>
      <c r="G47" s="8">
        <f>(Timetraces!G129-Timetraces!$G$86)/0.3048</f>
        <v>0</v>
      </c>
      <c r="H47" s="13">
        <f>Timetraces!D129/9.81/0.4536</f>
        <v>1175.0321266795077</v>
      </c>
      <c r="I47" s="77">
        <f>Timetraces!F129/Timetraces!H129*1000</f>
        <v>2120409967.5450702</v>
      </c>
      <c r="J47" s="23"/>
      <c r="K47" s="8">
        <f>Timetraces!I129-Timetraces!J129</f>
        <v>36.0435791015625</v>
      </c>
      <c r="L47" s="8">
        <f t="shared" si="1"/>
        <v>-2.0190486757774052E-2</v>
      </c>
      <c r="M47" s="8"/>
      <c r="N47" s="13">
        <f>Timetraces!K129/9.81/0.4536</f>
        <v>1175.0321266795077</v>
      </c>
      <c r="O47" s="23">
        <f>Timetraces!M129/1000*0.145</f>
        <v>15.28260940964752</v>
      </c>
      <c r="P47" s="37">
        <f>Timetraces!O129</f>
        <v>4.9706098420320574E-2</v>
      </c>
    </row>
    <row r="48" spans="1:16" x14ac:dyDescent="0.2">
      <c r="A48" s="37">
        <f>Timetraces!E130</f>
        <v>4.4000000000000004</v>
      </c>
      <c r="B48" s="8">
        <f>Timetraces!B130-Timetraces!C130</f>
        <v>36.043320655822754</v>
      </c>
      <c r="C48" s="8">
        <f t="shared" si="0"/>
        <v>-2.1038405851429215E-2</v>
      </c>
      <c r="D48" s="8"/>
      <c r="E48" s="23">
        <f>Timetraces!F130/1000*0.145</f>
        <v>15.372668317847895</v>
      </c>
      <c r="F48" s="8">
        <f>Timetraces!H130</f>
        <v>4.9999052940273105E-2</v>
      </c>
      <c r="G48" s="8">
        <f>(Timetraces!G130-Timetraces!$G$86)/0.3048</f>
        <v>0</v>
      </c>
      <c r="H48" s="13">
        <f>Timetraces!D130/9.81/0.4536</f>
        <v>1174.9651909764357</v>
      </c>
      <c r="I48" s="77">
        <f>Timetraces!F130/Timetraces!H130*1000</f>
        <v>2120408206.9054358</v>
      </c>
      <c r="J48" s="23"/>
      <c r="K48" s="8">
        <f>Timetraces!I130-Timetraces!J130</f>
        <v>36.043320655822754</v>
      </c>
      <c r="L48" s="8">
        <f t="shared" si="1"/>
        <v>-2.1038405851429215E-2</v>
      </c>
      <c r="M48" s="8"/>
      <c r="N48" s="13">
        <f>Timetraces!K130/9.81/0.4536</f>
        <v>1174.9651909764357</v>
      </c>
      <c r="O48" s="23">
        <f>Timetraces!M130/1000*0.145</f>
        <v>15.373153537665333</v>
      </c>
      <c r="P48" s="37">
        <f>Timetraces!O130</f>
        <v>5.0000632179576031E-2</v>
      </c>
    </row>
    <row r="49" spans="1:16" x14ac:dyDescent="0.2">
      <c r="A49" s="37">
        <f>Timetraces!E131</f>
        <v>4.5</v>
      </c>
      <c r="B49" s="8">
        <f>Timetraces!B131-Timetraces!C131</f>
        <v>36.043125152587891</v>
      </c>
      <c r="C49" s="8">
        <f t="shared" si="0"/>
        <v>-2.1679820663972789E-2</v>
      </c>
      <c r="D49" s="8"/>
      <c r="E49" s="23">
        <f>Timetraces!F131/1000*0.145</f>
        <v>15.501052922084064</v>
      </c>
      <c r="F49" s="8">
        <f>Timetraces!H131</f>
        <v>5.0416683071789821E-2</v>
      </c>
      <c r="G49" s="8">
        <f>(Timetraces!G131-Timetraces!$G$86)/0.3048</f>
        <v>0</v>
      </c>
      <c r="H49" s="13">
        <f>Timetraces!D131/9.81/0.4536</f>
        <v>1174.9054974969752</v>
      </c>
      <c r="I49" s="77">
        <f>Timetraces!F131/Timetraces!H131*1000</f>
        <v>2120405523.3766301</v>
      </c>
      <c r="J49" s="23"/>
      <c r="K49" s="8">
        <f>Timetraces!I131-Timetraces!J131</f>
        <v>36.043125152587891</v>
      </c>
      <c r="L49" s="8">
        <f t="shared" si="1"/>
        <v>-2.1679820663972789E-2</v>
      </c>
      <c r="M49" s="8"/>
      <c r="N49" s="13">
        <f>Timetraces!K131/9.81/0.4536</f>
        <v>1174.9054974969752</v>
      </c>
      <c r="O49" s="23">
        <f>Timetraces!M131/1000*0.145</f>
        <v>15.501052773768961</v>
      </c>
      <c r="P49" s="37">
        <f>Timetraces!O131</f>
        <v>5.0416682607806546E-2</v>
      </c>
    </row>
    <row r="50" spans="1:16" x14ac:dyDescent="0.2">
      <c r="A50" s="37">
        <f>Timetraces!E132</f>
        <v>4.6000000000000014</v>
      </c>
      <c r="B50" s="8">
        <f>Timetraces!B132-Timetraces!C132</f>
        <v>36.042986869812012</v>
      </c>
      <c r="C50" s="8">
        <f t="shared" si="0"/>
        <v>-2.2133504311869463E-2</v>
      </c>
      <c r="D50" s="8"/>
      <c r="E50" s="23">
        <f>Timetraces!F132/1000*0.145</f>
        <v>15.607719722672604</v>
      </c>
      <c r="F50" s="8">
        <f>Timetraces!H132</f>
        <v>5.0763661384623592E-2</v>
      </c>
      <c r="G50" s="8">
        <f>(Timetraces!G132-Timetraces!$G$86)/0.3048</f>
        <v>0</v>
      </c>
      <c r="H50" s="13">
        <f>Timetraces!D132/9.81/0.4536</f>
        <v>1174.8560089689663</v>
      </c>
      <c r="I50" s="77">
        <f>Timetraces!F132/Timetraces!H132*1000</f>
        <v>2120403521.481678</v>
      </c>
      <c r="J50" s="23"/>
      <c r="K50" s="8">
        <f>Timetraces!I132-Timetraces!J132</f>
        <v>36.042986869812012</v>
      </c>
      <c r="L50" s="8">
        <f t="shared" si="1"/>
        <v>-2.2133504311869463E-2</v>
      </c>
      <c r="M50" s="8"/>
      <c r="N50" s="13">
        <f>Timetraces!K132/9.81/0.4536</f>
        <v>1174.8560089689663</v>
      </c>
      <c r="O50" s="23">
        <f>Timetraces!M132/1000*0.145</f>
        <v>15.608205286069966</v>
      </c>
      <c r="P50" s="37">
        <f>Timetraces!O132</f>
        <v>5.0765240643735374E-2</v>
      </c>
    </row>
    <row r="51" spans="1:16" x14ac:dyDescent="0.2">
      <c r="A51" s="37">
        <f>Timetraces!E133</f>
        <v>4.7000000000000011</v>
      </c>
      <c r="B51" s="8">
        <f>Timetraces!B133-Timetraces!C133</f>
        <v>36.042902946472168</v>
      </c>
      <c r="C51" s="8">
        <f t="shared" si="0"/>
        <v>-2.2408843353351582E-2</v>
      </c>
      <c r="D51" s="8"/>
      <c r="E51" s="23">
        <f>Timetraces!F133/1000*0.145</f>
        <v>15.691727944567447</v>
      </c>
      <c r="F51" s="8">
        <f>Timetraces!H133</f>
        <v>5.1036930108462358E-2</v>
      </c>
      <c r="G51" s="8">
        <f>(Timetraces!G133-Timetraces!$G$86)/0.3048</f>
        <v>0</v>
      </c>
      <c r="H51" s="13">
        <f>Timetraces!D133/9.81/0.4536</f>
        <v>1174.8190297362858</v>
      </c>
      <c r="I51" s="77">
        <f>Timetraces!F133/Timetraces!H133*1000</f>
        <v>2120402092.7752941</v>
      </c>
      <c r="J51" s="23"/>
      <c r="K51" s="8">
        <f>Timetraces!I133-Timetraces!J133</f>
        <v>36.042902946472168</v>
      </c>
      <c r="L51" s="8">
        <f t="shared" si="1"/>
        <v>-2.2408843353351582E-2</v>
      </c>
      <c r="M51" s="8"/>
      <c r="N51" s="13">
        <f>Timetraces!K133/9.81/0.4536</f>
        <v>1174.8190297362858</v>
      </c>
      <c r="O51" s="23">
        <f>Timetraces!M133/1000*0.145</f>
        <v>15.692213521123417</v>
      </c>
      <c r="P51" s="37">
        <f>Timetraces!O133</f>
        <v>5.1038509374275697E-2</v>
      </c>
    </row>
    <row r="52" spans="1:16" x14ac:dyDescent="0.2">
      <c r="A52" s="37">
        <f>Timetraces!E134</f>
        <v>4.8000000000000007</v>
      </c>
      <c r="B52" s="8">
        <f>Timetraces!B134-Timetraces!C134</f>
        <v>36.042871475219727</v>
      </c>
      <c r="C52" s="8">
        <f t="shared" si="0"/>
        <v>-2.2512095493907376E-2</v>
      </c>
      <c r="D52" s="8"/>
      <c r="E52" s="23">
        <f>Timetraces!F134/1000*0.145</f>
        <v>15.752597008079467</v>
      </c>
      <c r="F52" s="8">
        <f>Timetraces!H134</f>
        <v>5.1234928037969564E-2</v>
      </c>
      <c r="G52" s="8">
        <f>(Timetraces!G134-Timetraces!$G$86)/0.3048</f>
        <v>0</v>
      </c>
      <c r="H52" s="13">
        <f>Timetraces!D134/9.81/0.4536</f>
        <v>1174.7949987215763</v>
      </c>
      <c r="I52" s="77">
        <f>Timetraces!F134/Timetraces!H134*1000</f>
        <v>2120401144.609977</v>
      </c>
      <c r="J52" s="23"/>
      <c r="K52" s="8">
        <f>Timetraces!I134-Timetraces!J134</f>
        <v>36.042871475219727</v>
      </c>
      <c r="L52" s="8">
        <f t="shared" si="1"/>
        <v>-2.2512095493907376E-2</v>
      </c>
      <c r="M52" s="8"/>
      <c r="N52" s="13">
        <f>Timetraces!K134/9.81/0.4536</f>
        <v>1174.7949987215763</v>
      </c>
      <c r="O52" s="23">
        <f>Timetraces!M134/1000*0.145</f>
        <v>15.753082594507886</v>
      </c>
      <c r="P52" s="37">
        <f>Timetraces!O134</f>
        <v>5.1236507308673268E-2</v>
      </c>
    </row>
    <row r="53" spans="1:16" x14ac:dyDescent="0.2">
      <c r="A53" s="37">
        <f>Timetraces!E135</f>
        <v>4.9000000000000004</v>
      </c>
      <c r="B53" s="8">
        <f>Timetraces!B135-Timetraces!C135</f>
        <v>36.04289436340332</v>
      </c>
      <c r="C53" s="8">
        <f t="shared" si="0"/>
        <v>-2.2437003028048616E-2</v>
      </c>
      <c r="D53" s="8"/>
      <c r="E53" s="23">
        <f>Timetraces!F135/1000*0.145</f>
        <v>15.789836943152837</v>
      </c>
      <c r="F53" s="8">
        <f>Timetraces!H135</f>
        <v>5.13560600495125E-2</v>
      </c>
      <c r="G53" s="8">
        <f>(Timetraces!G135-Timetraces!$G$86)/0.3048</f>
        <v>0</v>
      </c>
      <c r="H53" s="13">
        <f>Timetraces!D135/9.81/0.4536</f>
        <v>1174.7834770021952</v>
      </c>
      <c r="I53" s="77">
        <f>Timetraces!F135/Timetraces!H135*1000</f>
        <v>2120400729.5180192</v>
      </c>
      <c r="J53" s="23"/>
      <c r="K53" s="8">
        <f>Timetraces!I135-Timetraces!J135</f>
        <v>36.04289436340332</v>
      </c>
      <c r="L53" s="8">
        <f t="shared" si="1"/>
        <v>-2.2437003028048616E-2</v>
      </c>
      <c r="M53" s="8"/>
      <c r="N53" s="13">
        <f>Timetraces!K135/9.81/0.4536</f>
        <v>1174.7834770021952</v>
      </c>
      <c r="O53" s="23">
        <f>Timetraces!M135/1000*0.145</f>
        <v>15.790322803007305</v>
      </c>
      <c r="P53" s="37">
        <f>Timetraces!O135</f>
        <v>5.1357639323393878E-2</v>
      </c>
    </row>
    <row r="54" spans="1:16" x14ac:dyDescent="0.2">
      <c r="A54" s="37">
        <f>Timetraces!E136</f>
        <v>5</v>
      </c>
      <c r="B54" s="8">
        <f>Timetraces!B136-Timetraces!C136</f>
        <v>36.042973518371582</v>
      </c>
      <c r="C54" s="8">
        <f t="shared" si="0"/>
        <v>-2.2177308250287072E-2</v>
      </c>
      <c r="D54" s="8"/>
      <c r="E54" s="23">
        <f>Timetraces!F136/1000*0.145</f>
        <v>15.803435519220915</v>
      </c>
      <c r="F54" s="8">
        <f>Timetraces!H136</f>
        <v>5.1400288561115129E-2</v>
      </c>
      <c r="G54" s="8">
        <f>(Timetraces!G136-Timetraces!$G$86)/0.3048</f>
        <v>0</v>
      </c>
      <c r="H54" s="13">
        <f>Timetraces!D136/9.81/0.4536</f>
        <v>1174.7835867328558</v>
      </c>
      <c r="I54" s="77">
        <f>Timetraces!F136/Timetraces!H136*1000</f>
        <v>2120400751.209734</v>
      </c>
      <c r="J54" s="23"/>
      <c r="K54" s="8">
        <f>Timetraces!I136-Timetraces!J136</f>
        <v>36.042973518371582</v>
      </c>
      <c r="L54" s="8">
        <f t="shared" si="1"/>
        <v>-2.2177308250287072E-2</v>
      </c>
      <c r="M54" s="8"/>
      <c r="N54" s="13">
        <f>Timetraces!K136/9.81/0.4536</f>
        <v>1174.7835867328558</v>
      </c>
      <c r="O54" s="23">
        <f>Timetraces!M136/1000*0.145</f>
        <v>15.803435518993185</v>
      </c>
      <c r="P54" s="37">
        <f>Timetraces!O136</f>
        <v>5.1400288579093477E-2</v>
      </c>
    </row>
    <row r="55" spans="1:16" x14ac:dyDescent="0.2">
      <c r="A55" s="37">
        <f>Timetraces!E137</f>
        <v>5.1000000000000014</v>
      </c>
      <c r="B55" s="8">
        <f>Timetraces!B137-Timetraces!C137</f>
        <v>36.043113708496094</v>
      </c>
      <c r="C55" s="8">
        <f t="shared" si="0"/>
        <v>-2.1717366896902169E-2</v>
      </c>
      <c r="D55" s="8"/>
      <c r="E55" s="23">
        <f>Timetraces!F137/1000*0.145</f>
        <v>15.793860365433886</v>
      </c>
      <c r="F55" s="8">
        <f>Timetraces!H137</f>
        <v>5.1369132987841105E-2</v>
      </c>
      <c r="G55" s="8">
        <f>(Timetraces!G137-Timetraces!$G$86)/0.3048</f>
        <v>0</v>
      </c>
      <c r="H55" s="13">
        <f>Timetraces!D137/9.81/0.4536</f>
        <v>1174.7939014149683</v>
      </c>
      <c r="I55" s="77">
        <f>Timetraces!F137/Timetraces!H137*1000</f>
        <v>2120401272.0987239</v>
      </c>
      <c r="J55" s="23"/>
      <c r="K55" s="8">
        <f>Timetraces!I137-Timetraces!J137</f>
        <v>36.043113708496094</v>
      </c>
      <c r="L55" s="8">
        <f t="shared" si="1"/>
        <v>-2.1717366896902169E-2</v>
      </c>
      <c r="M55" s="8"/>
      <c r="N55" s="13">
        <f>Timetraces!K137/9.81/0.4536</f>
        <v>1174.7939014149683</v>
      </c>
      <c r="O55" s="23">
        <f>Timetraces!M137/1000*0.145</f>
        <v>15.793375041063648</v>
      </c>
      <c r="P55" s="37">
        <f>Timetraces!O137</f>
        <v>5.1367553741332998E-2</v>
      </c>
    </row>
    <row r="56" spans="1:16" x14ac:dyDescent="0.2">
      <c r="A56" s="37">
        <f>Timetraces!E138</f>
        <v>5.2000000000000011</v>
      </c>
      <c r="B56" s="8">
        <f>Timetraces!B138-Timetraces!C138</f>
        <v>36.043317794799805</v>
      </c>
      <c r="C56" s="8">
        <f t="shared" si="0"/>
        <v>-2.1047792409661561E-2</v>
      </c>
      <c r="D56" s="8"/>
      <c r="E56" s="23">
        <f>Timetraces!F138/1000*0.145</f>
        <v>15.759147770487962</v>
      </c>
      <c r="F56" s="8">
        <f>Timetraces!H138</f>
        <v>5.125620718776288E-2</v>
      </c>
      <c r="G56" s="8">
        <f>(Timetraces!G138-Timetraces!$G$86)/0.3048</f>
        <v>0</v>
      </c>
      <c r="H56" s="13">
        <f>Timetraces!D138/9.81/0.4536</f>
        <v>1174.8127750886217</v>
      </c>
      <c r="I56" s="77">
        <f>Timetraces!F138/Timetraces!H138*1000</f>
        <v>2120402263.2687268</v>
      </c>
      <c r="J56" s="23"/>
      <c r="K56" s="8">
        <f>Timetraces!I138-Timetraces!J138</f>
        <v>36.043317794799805</v>
      </c>
      <c r="L56" s="8">
        <f t="shared" si="1"/>
        <v>-2.1047792409661561E-2</v>
      </c>
      <c r="M56" s="8"/>
      <c r="N56" s="13">
        <f>Timetraces!K138/9.81/0.4536</f>
        <v>1174.8127750886217</v>
      </c>
      <c r="O56" s="23">
        <f>Timetraces!M138/1000*0.145</f>
        <v>15.759147770199149</v>
      </c>
      <c r="P56" s="37">
        <f>Timetraces!O138</f>
        <v>5.1256207205724061E-2</v>
      </c>
    </row>
    <row r="57" spans="1:16" x14ac:dyDescent="0.2">
      <c r="A57" s="37">
        <f>Timetraces!E139</f>
        <v>5.3000000000000007</v>
      </c>
      <c r="B57" s="8">
        <f>Timetraces!B139-Timetraces!C139</f>
        <v>36.04358959197998</v>
      </c>
      <c r="C57" s="8">
        <f t="shared" si="0"/>
        <v>-2.0156069377588785E-2</v>
      </c>
      <c r="D57" s="8"/>
      <c r="E57" s="23">
        <f>Timetraces!F139/1000*0.145</f>
        <v>15.70315861855469</v>
      </c>
      <c r="F57" s="8">
        <f>Timetraces!H139</f>
        <v>5.107407018512556E-2</v>
      </c>
      <c r="G57" s="8">
        <f>(Timetraces!G139-Timetraces!$G$86)/0.3048</f>
        <v>0</v>
      </c>
      <c r="H57" s="13">
        <f>Timetraces!D139/9.81/0.4536</f>
        <v>1174.8384520632426</v>
      </c>
      <c r="I57" s="77">
        <f>Timetraces!F139/Timetraces!H139*1000</f>
        <v>2120403665.7478805</v>
      </c>
      <c r="J57" s="23"/>
      <c r="K57" s="8">
        <f>Timetraces!I139-Timetraces!J139</f>
        <v>36.04358959197998</v>
      </c>
      <c r="L57" s="8">
        <f t="shared" si="1"/>
        <v>-2.0156069377588785E-2</v>
      </c>
      <c r="M57" s="8"/>
      <c r="N57" s="13">
        <f>Timetraces!K139/9.81/0.4536</f>
        <v>1174.8384520632426</v>
      </c>
      <c r="O57" s="23">
        <f>Timetraces!M139/1000*0.145</f>
        <v>15.702673009431043</v>
      </c>
      <c r="P57" s="37">
        <f>Timetraces!O139</f>
        <v>5.1072491843097013E-2</v>
      </c>
    </row>
    <row r="58" spans="1:16" x14ac:dyDescent="0.2">
      <c r="A58" s="37">
        <f>Timetraces!E140</f>
        <v>5.4</v>
      </c>
      <c r="B58" s="8">
        <f>Timetraces!B140-Timetraces!C140</f>
        <v>36.04393196105957</v>
      </c>
      <c r="C58" s="8">
        <f t="shared" si="0"/>
        <v>-1.9032811242451503E-2</v>
      </c>
      <c r="D58" s="8"/>
      <c r="E58" s="23">
        <f>Timetraces!F140/1000*0.145</f>
        <v>15.625381259506666</v>
      </c>
      <c r="F58" s="8">
        <f>Timetraces!H140</f>
        <v>5.0821060639795586E-2</v>
      </c>
      <c r="G58" s="8">
        <f>(Timetraces!G140-Timetraces!$G$86)/0.3048</f>
        <v>0</v>
      </c>
      <c r="H58" s="13">
        <f>Timetraces!D140/9.81/0.4536</f>
        <v>1174.8689571869377</v>
      </c>
      <c r="I58" s="77">
        <f>Timetraces!F140/Timetraces!H140*1000</f>
        <v>2120405373.4600818</v>
      </c>
      <c r="J58" s="23"/>
      <c r="K58" s="8">
        <f>Timetraces!I140-Timetraces!J140</f>
        <v>36.04393196105957</v>
      </c>
      <c r="L58" s="8">
        <f t="shared" si="1"/>
        <v>-1.9032811242451503E-2</v>
      </c>
      <c r="M58" s="8"/>
      <c r="N58" s="13">
        <f>Timetraces!K140/9.81/0.4536</f>
        <v>1174.8689571869377</v>
      </c>
      <c r="O58" s="23">
        <f>Timetraces!M140/1000*0.145</f>
        <v>15.624895937945613</v>
      </c>
      <c r="P58" s="37">
        <f>Timetraces!O140</f>
        <v>5.0819481412730738E-2</v>
      </c>
    </row>
    <row r="59" spans="1:16" x14ac:dyDescent="0.2">
      <c r="A59" s="37">
        <f>Timetraces!E141</f>
        <v>5.5</v>
      </c>
      <c r="B59" s="8">
        <f>Timetraces!B141-Timetraces!C141</f>
        <v>36.044346809387207</v>
      </c>
      <c r="C59" s="8">
        <f t="shared" si="0"/>
        <v>-1.7671760298761482E-2</v>
      </c>
      <c r="D59" s="8"/>
      <c r="E59" s="23">
        <f>Timetraces!F141/1000*0.145</f>
        <v>15.526270211028971</v>
      </c>
      <c r="F59" s="8">
        <f>Timetraces!H141</f>
        <v>5.0498653627094985E-2</v>
      </c>
      <c r="G59" s="8">
        <f>(Timetraces!G141-Timetraces!$G$86)/0.3048</f>
        <v>0</v>
      </c>
      <c r="H59" s="13">
        <f>Timetraces!D141/9.81/0.4536</f>
        <v>1174.9018763851695</v>
      </c>
      <c r="I59" s="77">
        <f>Timetraces!F141/Timetraces!H141*1000</f>
        <v>2120407533.7139452</v>
      </c>
      <c r="J59" s="23"/>
      <c r="K59" s="8">
        <f>Timetraces!I141-Timetraces!J141</f>
        <v>36.044346809387207</v>
      </c>
      <c r="L59" s="8">
        <f t="shared" si="1"/>
        <v>-1.7671760298761482E-2</v>
      </c>
      <c r="M59" s="8"/>
      <c r="N59" s="13">
        <f>Timetraces!K141/9.81/0.4536</f>
        <v>1174.9018763851695</v>
      </c>
      <c r="O59" s="23">
        <f>Timetraces!M141/1000*0.145</f>
        <v>15.527241796929387</v>
      </c>
      <c r="P59" s="37">
        <f>Timetraces!O141</f>
        <v>5.050181258988598E-2</v>
      </c>
    </row>
    <row r="60" spans="1:16" x14ac:dyDescent="0.2">
      <c r="A60" s="37">
        <f>Timetraces!E142</f>
        <v>5.6000000000000014</v>
      </c>
      <c r="B60" s="8">
        <f>Timetraces!B142-Timetraces!C142</f>
        <v>36.044833183288574</v>
      </c>
      <c r="C60" s="8">
        <f t="shared" si="0"/>
        <v>-1.6076045399262835E-2</v>
      </c>
      <c r="D60" s="8"/>
      <c r="E60" s="23">
        <f>Timetraces!F142/1000*0.145</f>
        <v>15.410168799934512</v>
      </c>
      <c r="F60" s="8">
        <f>Timetraces!H142</f>
        <v>5.0120975162070897E-2</v>
      </c>
      <c r="G60" s="8">
        <f>(Timetraces!G142-Timetraces!$G$86)/0.3048</f>
        <v>0</v>
      </c>
      <c r="H60" s="13">
        <f>Timetraces!D142/9.81/0.4536</f>
        <v>1174.9351247753839</v>
      </c>
      <c r="I60" s="77">
        <f>Timetraces!F142/Timetraces!H142*1000</f>
        <v>2120410184.813606</v>
      </c>
      <c r="J60" s="23"/>
      <c r="K60" s="8">
        <f>Timetraces!I142-Timetraces!J142</f>
        <v>36.044833183288574</v>
      </c>
      <c r="L60" s="8">
        <f t="shared" si="1"/>
        <v>-1.6076045399262835E-2</v>
      </c>
      <c r="M60" s="8"/>
      <c r="N60" s="13">
        <f>Timetraces!K142/9.81/0.4536</f>
        <v>1174.9351247753839</v>
      </c>
      <c r="O60" s="23">
        <f>Timetraces!M142/1000*0.145</f>
        <v>15.410168943911193</v>
      </c>
      <c r="P60" s="37">
        <f>Timetraces!O142</f>
        <v>5.0120975648801531E-2</v>
      </c>
    </row>
    <row r="61" spans="1:16" x14ac:dyDescent="0.2">
      <c r="A61" s="37">
        <f>Timetraces!E143</f>
        <v>5.7000000000000011</v>
      </c>
      <c r="B61" s="8">
        <f>Timetraces!B143-Timetraces!C143</f>
        <v>36.045390129089355</v>
      </c>
      <c r="C61" s="8">
        <f t="shared" si="0"/>
        <v>-1.424879539669968E-2</v>
      </c>
      <c r="D61" s="8"/>
      <c r="E61" s="23">
        <f>Timetraces!F143/1000*0.145</f>
        <v>15.277539880397494</v>
      </c>
      <c r="F61" s="8">
        <f>Timetraces!H143</f>
        <v>4.968953440873048E-2</v>
      </c>
      <c r="G61" s="8">
        <f>(Timetraces!G143-Timetraces!$G$86)/0.3048</f>
        <v>0</v>
      </c>
      <c r="H61" s="13">
        <f>Timetraces!D143/9.81/0.4536</f>
        <v>1174.967056397669</v>
      </c>
      <c r="I61" s="77">
        <f>Timetraces!F143/Timetraces!H143*1000</f>
        <v>2120413186.7299025</v>
      </c>
      <c r="J61" s="23"/>
      <c r="K61" s="8">
        <f>Timetraces!I143-Timetraces!J143</f>
        <v>36.045390129089355</v>
      </c>
      <c r="L61" s="8">
        <f t="shared" si="1"/>
        <v>-1.424879539669968E-2</v>
      </c>
      <c r="M61" s="8"/>
      <c r="N61" s="13">
        <f>Timetraces!K143/9.81/0.4536</f>
        <v>1174.967056397669</v>
      </c>
      <c r="O61" s="23">
        <f>Timetraces!M143/1000*0.145</f>
        <v>15.276568737012001</v>
      </c>
      <c r="P61" s="37">
        <f>Timetraces!O143</f>
        <v>4.968637596915515E-2</v>
      </c>
    </row>
    <row r="62" spans="1:16" x14ac:dyDescent="0.2">
      <c r="A62" s="37">
        <f>Timetraces!E144</f>
        <v>5.8000000000000007</v>
      </c>
      <c r="B62" s="8">
        <f>Timetraces!B144-Timetraces!C144</f>
        <v>36.046010971069336</v>
      </c>
      <c r="C62" s="8">
        <f t="shared" si="0"/>
        <v>-1.221191226028082E-2</v>
      </c>
      <c r="D62" s="8"/>
      <c r="E62" s="23">
        <f>Timetraces!F144/1000*0.145</f>
        <v>15.378787656301565</v>
      </c>
      <c r="F62" s="8">
        <f>Timetraces!H144</f>
        <v>5.0018920677204981E-2</v>
      </c>
      <c r="G62" s="8">
        <f>(Timetraces!G144-Timetraces!$G$86)/0.3048</f>
        <v>0</v>
      </c>
      <c r="H62" s="13">
        <f>Timetraces!D144/9.81/0.4536</f>
        <v>1174.9965739454171</v>
      </c>
      <c r="I62" s="77">
        <f>Timetraces!F144/Timetraces!H144*1000</f>
        <v>2120409698.7752974</v>
      </c>
      <c r="J62" s="23"/>
      <c r="K62" s="8">
        <f>Timetraces!I144-Timetraces!J144</f>
        <v>36.046010971069336</v>
      </c>
      <c r="L62" s="8">
        <f t="shared" si="1"/>
        <v>-1.221191226028082E-2</v>
      </c>
      <c r="M62" s="8"/>
      <c r="N62" s="13">
        <f>Timetraces!K144/9.81/0.4536</f>
        <v>1174.9965739454171</v>
      </c>
      <c r="O62" s="23">
        <f>Timetraces!M144/1000*0.145</f>
        <v>15.37975835045423</v>
      </c>
      <c r="P62" s="37">
        <f>Timetraces!O144</f>
        <v>5.0022079133137345E-2</v>
      </c>
    </row>
    <row r="63" spans="1:16" x14ac:dyDescent="0.2">
      <c r="A63" s="37">
        <f>Timetraces!E145</f>
        <v>5.9</v>
      </c>
      <c r="B63" s="8">
        <f>Timetraces!B145-Timetraces!C145</f>
        <v>36.04669189453125</v>
      </c>
      <c r="C63" s="8">
        <f t="shared" si="0"/>
        <v>-9.9779114009827131E-3</v>
      </c>
      <c r="D63" s="8"/>
      <c r="E63" s="23">
        <f>Timetraces!F145/1000*0.145</f>
        <v>15.539361780930045</v>
      </c>
      <c r="F63" s="8">
        <f>Timetraces!H145</f>
        <v>5.05412968785032E-2</v>
      </c>
      <c r="G63" s="8">
        <f>(Timetraces!G145-Timetraces!$G$86)/0.3048</f>
        <v>0</v>
      </c>
      <c r="H63" s="13">
        <f>Timetraces!D145/9.81/0.4536</f>
        <v>1175.023238495985</v>
      </c>
      <c r="I63" s="77">
        <f>Timetraces!F145/Timetraces!H145*1000</f>
        <v>2120404874.8471687</v>
      </c>
      <c r="J63" s="23"/>
      <c r="K63" s="8">
        <f>Timetraces!I145-Timetraces!J145</f>
        <v>36.04669189453125</v>
      </c>
      <c r="L63" s="8">
        <f t="shared" si="1"/>
        <v>-9.9779114009827131E-3</v>
      </c>
      <c r="M63" s="8"/>
      <c r="N63" s="13">
        <f>Timetraces!K145/9.81/0.4536</f>
        <v>1175.023238495985</v>
      </c>
      <c r="O63" s="23">
        <f>Timetraces!M145/1000*0.145</f>
        <v>15.540332283788947</v>
      </c>
      <c r="P63" s="37">
        <f>Timetraces!O145</f>
        <v>5.0544455821439481E-2</v>
      </c>
    </row>
    <row r="64" spans="1:16" x14ac:dyDescent="0.2">
      <c r="A64" s="37">
        <f>Timetraces!E146</f>
        <v>6</v>
      </c>
      <c r="B64" s="8">
        <f>Timetraces!B146-Timetraces!C146</f>
        <v>36.04742431640625</v>
      </c>
      <c r="C64" s="8">
        <f t="shared" si="0"/>
        <v>-7.5749524935023989E-3</v>
      </c>
      <c r="D64" s="8"/>
      <c r="E64" s="23">
        <f>Timetraces!F146/1000*0.145</f>
        <v>15.711551501244889</v>
      </c>
      <c r="F64" s="8">
        <f>Timetraces!H146</f>
        <v>5.1101462748027883E-2</v>
      </c>
      <c r="G64" s="8">
        <f>(Timetraces!G146-Timetraces!$G$86)/0.3048</f>
        <v>0</v>
      </c>
      <c r="H64" s="13">
        <f>Timetraces!D146/9.81/0.4536</f>
        <v>1175.0469403187121</v>
      </c>
      <c r="I64" s="77">
        <f>Timetraces!F146/Timetraces!H146*1000</f>
        <v>2120399725.7196717</v>
      </c>
      <c r="J64" s="23"/>
      <c r="K64" s="8">
        <f>Timetraces!I146-Timetraces!J146</f>
        <v>36.04742431640625</v>
      </c>
      <c r="L64" s="8">
        <f t="shared" si="1"/>
        <v>-7.5749524935023989E-3</v>
      </c>
      <c r="M64" s="8"/>
      <c r="N64" s="13">
        <f>Timetraces!K146/9.81/0.4536</f>
        <v>1175.0469403187121</v>
      </c>
      <c r="O64" s="23">
        <f>Timetraces!M146/1000*0.145</f>
        <v>15.712522549692288</v>
      </c>
      <c r="P64" s="37">
        <f>Timetraces!O146</f>
        <v>5.1104621183847551E-2</v>
      </c>
    </row>
    <row r="65" spans="1:16" x14ac:dyDescent="0.2">
      <c r="A65" s="37">
        <f>Timetraces!E147</f>
        <v>6.1000000000000014</v>
      </c>
      <c r="B65" s="8">
        <f>Timetraces!B147-Timetraces!C147</f>
        <v>36.048200607299805</v>
      </c>
      <c r="C65" s="8">
        <f t="shared" si="0"/>
        <v>-5.028066359792794E-3</v>
      </c>
      <c r="D65" s="8"/>
      <c r="E65" s="23">
        <f>Timetraces!F147/1000*0.145</f>
        <v>15.890499994668684</v>
      </c>
      <c r="F65" s="8">
        <f>Timetraces!H147</f>
        <v>5.1683610574910097E-2</v>
      </c>
      <c r="G65" s="8">
        <f>(Timetraces!G147-Timetraces!$G$86)/0.3048</f>
        <v>0</v>
      </c>
      <c r="H65" s="13">
        <f>Timetraces!D147/9.81/0.4536</f>
        <v>1175.0673502216157</v>
      </c>
      <c r="I65" s="77">
        <f>Timetraces!F147/Timetraces!H147*1000</f>
        <v>2120394723.1358211</v>
      </c>
      <c r="J65" s="23"/>
      <c r="K65" s="8">
        <f>Timetraces!I147-Timetraces!J147</f>
        <v>36.048200607299805</v>
      </c>
      <c r="L65" s="8">
        <f t="shared" si="1"/>
        <v>-5.028066359792794E-3</v>
      </c>
      <c r="M65" s="8"/>
      <c r="N65" s="13">
        <f>Timetraces!K147/9.81/0.4536</f>
        <v>1175.0673502216157</v>
      </c>
      <c r="O65" s="23">
        <f>Timetraces!M147/1000*0.145</f>
        <v>15.89049999453545</v>
      </c>
      <c r="P65" s="37">
        <f>Timetraces!O147</f>
        <v>5.1683610593534886E-2</v>
      </c>
    </row>
    <row r="66" spans="1:16" x14ac:dyDescent="0.2">
      <c r="A66" s="37">
        <f>Timetraces!E148</f>
        <v>6.2000000000000011</v>
      </c>
      <c r="B66" s="8">
        <f>Timetraces!B148-Timetraces!C148</f>
        <v>36.049012184143066</v>
      </c>
      <c r="C66" s="8">
        <f t="shared" si="0"/>
        <v>-2.365412674550935E-3</v>
      </c>
      <c r="D66" s="8"/>
      <c r="E66" s="23">
        <f>Timetraces!F148/1000*0.145</f>
        <v>16.074261383727379</v>
      </c>
      <c r="F66" s="8">
        <f>Timetraces!H148</f>
        <v>5.2281413019970552E-2</v>
      </c>
      <c r="G66" s="8">
        <f>(Timetraces!G148-Timetraces!$G$86)/0.3048</f>
        <v>0</v>
      </c>
      <c r="H66" s="13">
        <f>Timetraces!D148/9.81/0.4536</f>
        <v>1175.0842487433749</v>
      </c>
      <c r="I66" s="77">
        <f>Timetraces!F148/Timetraces!H148*1000</f>
        <v>2120389803.1188157</v>
      </c>
      <c r="J66" s="23"/>
      <c r="K66" s="8">
        <f>Timetraces!I148-Timetraces!J148</f>
        <v>36.049012184143066</v>
      </c>
      <c r="L66" s="8">
        <f t="shared" si="1"/>
        <v>-2.365412674550935E-3</v>
      </c>
      <c r="M66" s="8"/>
      <c r="N66" s="13">
        <f>Timetraces!K148/9.81/0.4536</f>
        <v>1175.0842487433749</v>
      </c>
      <c r="O66" s="23">
        <f>Timetraces!M148/1000*0.145</f>
        <v>16.073290407197177</v>
      </c>
      <c r="P66" s="37">
        <f>Timetraces!O148</f>
        <v>5.2278254653872806E-2</v>
      </c>
    </row>
    <row r="67" spans="1:16" x14ac:dyDescent="0.2">
      <c r="A67" s="37">
        <f>Timetraces!E149</f>
        <v>6.3000000000000007</v>
      </c>
      <c r="B67" s="8">
        <f>Timetraces!B149-Timetraces!C149</f>
        <v>36.049851417541504</v>
      </c>
      <c r="C67" s="8">
        <f t="shared" si="0"/>
        <v>3.8797774027025917E-4</v>
      </c>
      <c r="D67" s="8"/>
      <c r="E67" s="23">
        <f>Timetraces!F149/1000*0.145</f>
        <v>16.258947712175335</v>
      </c>
      <c r="F67" s="8">
        <f>Timetraces!H149</f>
        <v>5.288222140092172E-2</v>
      </c>
      <c r="G67" s="8">
        <f>(Timetraces!G149-Timetraces!$G$86)/0.3048</f>
        <v>0</v>
      </c>
      <c r="H67" s="13">
        <f>Timetraces!D149/9.81/0.4536</f>
        <v>1175.0973066920069</v>
      </c>
      <c r="I67" s="77">
        <f>Timetraces!F149/Timetraces!H149*1000</f>
        <v>2120385091.7487531</v>
      </c>
      <c r="J67" s="23"/>
      <c r="K67" s="8">
        <f>Timetraces!I149-Timetraces!J149</f>
        <v>36.049851417541504</v>
      </c>
      <c r="L67" s="8">
        <f t="shared" si="1"/>
        <v>3.8797774027025917E-4</v>
      </c>
      <c r="M67" s="8"/>
      <c r="N67" s="13">
        <f>Timetraces!K149/9.81/0.4536</f>
        <v>1175.0973066920069</v>
      </c>
      <c r="O67" s="23">
        <f>Timetraces!M149/1000*0.145</f>
        <v>16.258947711906341</v>
      </c>
      <c r="P67" s="37">
        <f>Timetraces!O149</f>
        <v>5.2882221419546807E-2</v>
      </c>
    </row>
    <row r="68" spans="1:16" x14ac:dyDescent="0.2">
      <c r="A68" s="37">
        <f>Timetraces!E150</f>
        <v>6.4</v>
      </c>
      <c r="B68" s="8">
        <f>Timetraces!B150-Timetraces!C150</f>
        <v>36.050708770751953</v>
      </c>
      <c r="C68" s="8">
        <f t="shared" si="0"/>
        <v>3.2008163572296382E-3</v>
      </c>
      <c r="D68" s="8"/>
      <c r="E68" s="23">
        <f>Timetraces!F150/1000*0.145</f>
        <v>16.4445516264452</v>
      </c>
      <c r="F68" s="8">
        <f>Timetraces!H150</f>
        <v>5.3486010671980735E-2</v>
      </c>
      <c r="G68" s="8">
        <f>(Timetraces!G150-Timetraces!$G$86)/0.3048</f>
        <v>0</v>
      </c>
      <c r="H68" s="13">
        <f>Timetraces!D150/9.81/0.4536</f>
        <v>1175.1059754142082</v>
      </c>
      <c r="I68" s="77">
        <f>Timetraces!F150/Timetraces!H150*1000</f>
        <v>2120380627.5170074</v>
      </c>
      <c r="J68" s="23"/>
      <c r="K68" s="8">
        <f>Timetraces!I150-Timetraces!J150</f>
        <v>36.050708770751953</v>
      </c>
      <c r="L68" s="8">
        <f t="shared" si="1"/>
        <v>3.2008163572296382E-3</v>
      </c>
      <c r="M68" s="8"/>
      <c r="N68" s="13">
        <f>Timetraces!K150/9.81/0.4536</f>
        <v>1175.1059754142082</v>
      </c>
      <c r="O68" s="23">
        <f>Timetraces!M150/1000*0.145</f>
        <v>16.444551453439377</v>
      </c>
      <c r="P68" s="37">
        <f>Timetraces!O150</f>
        <v>5.3486010128923338E-2</v>
      </c>
    </row>
    <row r="69" spans="1:16" x14ac:dyDescent="0.2">
      <c r="A69" s="37">
        <f>Timetraces!E151</f>
        <v>6.5</v>
      </c>
      <c r="B69" s="8">
        <f>Timetraces!B151-Timetraces!C151</f>
        <v>36.051579475402832</v>
      </c>
      <c r="C69" s="8">
        <f t="shared" ref="C69:C132" si="2">(B69-$B$4)/0.3048</f>
        <v>6.0574589126066274E-3</v>
      </c>
      <c r="D69" s="8"/>
      <c r="E69" s="23">
        <f>Timetraces!F151/1000*0.145</f>
        <v>16.626221412864044</v>
      </c>
      <c r="F69" s="8">
        <f>Timetraces!H151</f>
        <v>5.4076998062571838E-2</v>
      </c>
      <c r="G69" s="8">
        <f>(Timetraces!G151-Timetraces!$G$86)/0.3048</f>
        <v>0</v>
      </c>
      <c r="H69" s="13">
        <f>Timetraces!D151/9.81/0.4536</f>
        <v>1175.1105841019605</v>
      </c>
      <c r="I69" s="77">
        <f>Timetraces!F151/Timetraces!H151*1000</f>
        <v>2120376501.2641912</v>
      </c>
      <c r="J69" s="23"/>
      <c r="K69" s="8">
        <f>Timetraces!I151-Timetraces!J151</f>
        <v>36.051579475402832</v>
      </c>
      <c r="L69" s="8">
        <f t="shared" ref="L69:L132" si="3">(K69-$K$4)/0.3048</f>
        <v>6.0574589126066274E-3</v>
      </c>
      <c r="M69" s="8"/>
      <c r="N69" s="13">
        <f>Timetraces!K151/9.81/0.4536</f>
        <v>1175.1105841019605</v>
      </c>
      <c r="O69" s="23">
        <f>Timetraces!M151/1000*0.145</f>
        <v>16.626221202167525</v>
      </c>
      <c r="P69" s="37">
        <f>Timetraces!O151</f>
        <v>5.4076997529124031E-2</v>
      </c>
    </row>
    <row r="70" spans="1:16" x14ac:dyDescent="0.2">
      <c r="A70" s="37">
        <f>Timetraces!E152</f>
        <v>6.6000000000000014</v>
      </c>
      <c r="B70" s="8">
        <f>Timetraces!B152-Timetraces!C152</f>
        <v>36.052454948425293</v>
      </c>
      <c r="C70" s="8">
        <f t="shared" si="2"/>
        <v>8.9297457317041914E-3</v>
      </c>
      <c r="D70" s="8"/>
      <c r="E70" s="23">
        <f>Timetraces!F152/1000*0.145</f>
        <v>16.802984021338549</v>
      </c>
      <c r="F70" s="8">
        <f>Timetraces!H152</f>
        <v>5.4652018544025301E-2</v>
      </c>
      <c r="G70" s="8">
        <f>(Timetraces!G152-Timetraces!$G$86)/0.3048</f>
        <v>0</v>
      </c>
      <c r="H70" s="13">
        <f>Timetraces!D152/9.81/0.4536</f>
        <v>1175.1110230246036</v>
      </c>
      <c r="I70" s="77">
        <f>Timetraces!F152/Timetraces!H152*1000</f>
        <v>2120372705.5328147</v>
      </c>
      <c r="J70" s="23"/>
      <c r="K70" s="8">
        <f>Timetraces!I152-Timetraces!J152</f>
        <v>36.052454948425293</v>
      </c>
      <c r="L70" s="8">
        <f t="shared" si="3"/>
        <v>8.9297457317041914E-3</v>
      </c>
      <c r="M70" s="8"/>
      <c r="N70" s="13">
        <f>Timetraces!K152/9.81/0.4536</f>
        <v>1175.1110230246036</v>
      </c>
      <c r="O70" s="23">
        <f>Timetraces!M152/1000*0.145</f>
        <v>16.801042124363093</v>
      </c>
      <c r="P70" s="37">
        <f>Timetraces!O152</f>
        <v>5.4645701397585844E-2</v>
      </c>
    </row>
    <row r="71" spans="1:16" x14ac:dyDescent="0.2">
      <c r="A71" s="37">
        <f>Timetraces!E153</f>
        <v>6.7000000000000011</v>
      </c>
      <c r="B71" s="8">
        <f>Timetraces!B153-Timetraces!C153</f>
        <v>36.053329467773437</v>
      </c>
      <c r="C71" s="8">
        <f t="shared" si="2"/>
        <v>1.1798903698057639E-2</v>
      </c>
      <c r="D71" s="8"/>
      <c r="E71" s="23">
        <f>Timetraces!F153/1000*0.145</f>
        <v>16.970958833942174</v>
      </c>
      <c r="F71" s="8">
        <f>Timetraces!H153</f>
        <v>5.5198447988191776E-2</v>
      </c>
      <c r="G71" s="8">
        <f>(Timetraces!G153-Timetraces!$G$86)/0.3048</f>
        <v>0</v>
      </c>
      <c r="H71" s="13">
        <f>Timetraces!D153/9.81/0.4536</f>
        <v>1175.1076213741196</v>
      </c>
      <c r="I71" s="77">
        <f>Timetraces!F153/Timetraces!H153*1000</f>
        <v>2120369316.0274279</v>
      </c>
      <c r="J71" s="23"/>
      <c r="K71" s="8">
        <f>Timetraces!I153-Timetraces!J153</f>
        <v>36.053329467773437</v>
      </c>
      <c r="L71" s="8">
        <f t="shared" si="3"/>
        <v>1.1798903698057639E-2</v>
      </c>
      <c r="M71" s="8"/>
      <c r="N71" s="13">
        <f>Timetraces!K153/9.81/0.4536</f>
        <v>1175.1076213741196</v>
      </c>
      <c r="O71" s="23">
        <f>Timetraces!M153/1000*0.145</f>
        <v>16.969987933200219</v>
      </c>
      <c r="P71" s="37">
        <f>Timetraces!O153</f>
        <v>5.5195289807888903E-2</v>
      </c>
    </row>
    <row r="72" spans="1:16" x14ac:dyDescent="0.2">
      <c r="A72" s="37">
        <f>Timetraces!E154</f>
        <v>6.8000000000000007</v>
      </c>
      <c r="B72" s="8">
        <f>Timetraces!B154-Timetraces!C154</f>
        <v>36.054197311401367</v>
      </c>
      <c r="C72" s="8">
        <f t="shared" si="2"/>
        <v>1.4646159695202284E-2</v>
      </c>
      <c r="D72" s="8"/>
      <c r="E72" s="23">
        <f>Timetraces!F154/1000*0.145</f>
        <v>17.12723197232447</v>
      </c>
      <c r="F72" s="8">
        <f>Timetraces!H154</f>
        <v>5.5706808123552672E-2</v>
      </c>
      <c r="G72" s="8">
        <f>(Timetraces!G154-Timetraces!$G$86)/0.3048</f>
        <v>0</v>
      </c>
      <c r="H72" s="13">
        <f>Timetraces!D154/9.81/0.4536</f>
        <v>1175.1003791505086</v>
      </c>
      <c r="I72" s="77">
        <f>Timetraces!F154/Timetraces!H154*1000</f>
        <v>2120366346.0033052</v>
      </c>
      <c r="J72" s="23"/>
      <c r="K72" s="8">
        <f>Timetraces!I154-Timetraces!J154</f>
        <v>36.054197311401367</v>
      </c>
      <c r="L72" s="8">
        <f t="shared" si="3"/>
        <v>1.4646159695202284E-2</v>
      </c>
      <c r="M72" s="8"/>
      <c r="N72" s="13">
        <f>Timetraces!K154/9.81/0.4536</f>
        <v>1175.1003791505086</v>
      </c>
      <c r="O72" s="23">
        <f>Timetraces!M154/1000*0.145</f>
        <v>17.129173669346127</v>
      </c>
      <c r="P72" s="37">
        <f>Timetraces!O154</f>
        <v>5.5713124661857016E-2</v>
      </c>
    </row>
    <row r="73" spans="1:16" x14ac:dyDescent="0.2">
      <c r="A73" s="37">
        <f>Timetraces!E155</f>
        <v>6.9</v>
      </c>
      <c r="B73" s="8">
        <f>Timetraces!B155-Timetraces!C155</f>
        <v>36.0550537109375</v>
      </c>
      <c r="C73" s="8">
        <f t="shared" si="2"/>
        <v>1.7455869459417548E-2</v>
      </c>
      <c r="D73" s="8"/>
      <c r="E73" s="23">
        <f>Timetraces!F155/1000*0.145</f>
        <v>17.27180049061791</v>
      </c>
      <c r="F73" s="8">
        <f>Timetraces!H155</f>
        <v>5.6177089161266409E-2</v>
      </c>
      <c r="G73" s="8">
        <f>(Timetraces!G155-Timetraces!$G$86)/0.3048</f>
        <v>0</v>
      </c>
      <c r="H73" s="13">
        <f>Timetraces!D155/9.81/0.4536</f>
        <v>1175.0891866231098</v>
      </c>
      <c r="I73" s="77">
        <f>Timetraces!F155/Timetraces!H155*1000</f>
        <v>2120363785.8592825</v>
      </c>
      <c r="J73" s="23"/>
      <c r="K73" s="8">
        <f>Timetraces!I155-Timetraces!J155</f>
        <v>36.0550537109375</v>
      </c>
      <c r="L73" s="8">
        <f t="shared" si="3"/>
        <v>1.7455869459417548E-2</v>
      </c>
      <c r="M73" s="8"/>
      <c r="N73" s="13">
        <f>Timetraces!K155/9.81/0.4536</f>
        <v>1175.0891866231098</v>
      </c>
      <c r="O73" s="23">
        <f>Timetraces!M155/1000*0.145</f>
        <v>17.273742164287057</v>
      </c>
      <c r="P73" s="37">
        <f>Timetraces!O155</f>
        <v>5.6183405625443848E-2</v>
      </c>
    </row>
    <row r="74" spans="1:16" x14ac:dyDescent="0.2">
      <c r="A74" s="37">
        <f>Timetraces!E156</f>
        <v>7</v>
      </c>
      <c r="B74" s="8">
        <f>Timetraces!B156-Timetraces!C156</f>
        <v>36.055892944335938</v>
      </c>
      <c r="C74" s="8">
        <f t="shared" si="2"/>
        <v>2.0209259874238741E-2</v>
      </c>
      <c r="D74" s="8"/>
      <c r="E74" s="23">
        <f>Timetraces!F156/1000*0.145</f>
        <v>17.402724990018708</v>
      </c>
      <c r="F74" s="8">
        <f>Timetraces!H156</f>
        <v>5.6602984079171255E-2</v>
      </c>
      <c r="G74" s="8">
        <f>(Timetraces!G156-Timetraces!$G$86)/0.3048</f>
        <v>0</v>
      </c>
      <c r="H74" s="13">
        <f>Timetraces!D156/9.81/0.4536</f>
        <v>1175.0743729839055</v>
      </c>
      <c r="I74" s="77">
        <f>Timetraces!F156/Timetraces!H156*1000</f>
        <v>2120361584.9429438</v>
      </c>
      <c r="J74" s="23"/>
      <c r="K74" s="8">
        <f>Timetraces!I156-Timetraces!J156</f>
        <v>36.055892944335938</v>
      </c>
      <c r="L74" s="8">
        <f t="shared" si="3"/>
        <v>2.0209259874238741E-2</v>
      </c>
      <c r="M74" s="8"/>
      <c r="N74" s="13">
        <f>Timetraces!K156/9.81/0.4536</f>
        <v>1175.0743729839055</v>
      </c>
      <c r="O74" s="23">
        <f>Timetraces!M156/1000*0.145</f>
        <v>17.402724973208734</v>
      </c>
      <c r="P74" s="37">
        <f>Timetraces!O156</f>
        <v>5.6602984045732017E-2</v>
      </c>
    </row>
    <row r="75" spans="1:16" x14ac:dyDescent="0.2">
      <c r="A75" s="37">
        <f>Timetraces!E157</f>
        <v>7.1000000000000014</v>
      </c>
      <c r="B75" s="8">
        <f>Timetraces!B157-Timetraces!C157</f>
        <v>36.056710243225098</v>
      </c>
      <c r="C75" s="8">
        <f t="shared" si="2"/>
        <v>2.289068667594529E-2</v>
      </c>
      <c r="D75" s="8"/>
      <c r="E75" s="23">
        <f>Timetraces!F157/1000*0.145</f>
        <v>17.516128383973363</v>
      </c>
      <c r="F75" s="8">
        <f>Timetraces!H157</f>
        <v>5.6971879067070547E-2</v>
      </c>
      <c r="G75" s="8">
        <f>(Timetraces!G157-Timetraces!$G$86)/0.3048</f>
        <v>0</v>
      </c>
      <c r="H75" s="13">
        <f>Timetraces!D157/9.81/0.4536</f>
        <v>1175.0564868861991</v>
      </c>
      <c r="I75" s="77">
        <f>Timetraces!F157/Timetraces!H157*1000</f>
        <v>2120359857.9660532</v>
      </c>
      <c r="J75" s="23"/>
      <c r="K75" s="8">
        <f>Timetraces!I157-Timetraces!J157</f>
        <v>36.056710243225098</v>
      </c>
      <c r="L75" s="8">
        <f t="shared" si="3"/>
        <v>2.289068667594529E-2</v>
      </c>
      <c r="M75" s="8"/>
      <c r="N75" s="13">
        <f>Timetraces!K157/9.81/0.4536</f>
        <v>1175.0564868861991</v>
      </c>
      <c r="O75" s="23">
        <f>Timetraces!M157/1000*0.145</f>
        <v>17.517098907291043</v>
      </c>
      <c r="P75" s="37">
        <f>Timetraces!O157</f>
        <v>5.6975037973828795E-2</v>
      </c>
    </row>
    <row r="76" spans="1:16" x14ac:dyDescent="0.2">
      <c r="A76" s="37">
        <f>Timetraces!E158</f>
        <v>7.2000000000000011</v>
      </c>
      <c r="B76" s="8">
        <f>Timetraces!B158-Timetraces!C158</f>
        <v>36.057497024536133</v>
      </c>
      <c r="C76" s="8">
        <f t="shared" si="2"/>
        <v>2.5471990189840161E-2</v>
      </c>
      <c r="D76" s="8"/>
      <c r="E76" s="23">
        <f>Timetraces!F158/1000*0.145</f>
        <v>17.613964820153612</v>
      </c>
      <c r="F76" s="8">
        <f>Timetraces!H158</f>
        <v>5.7290133698078852E-2</v>
      </c>
      <c r="G76" s="8">
        <f>(Timetraces!G158-Timetraces!$G$86)/0.3048</f>
        <v>0</v>
      </c>
      <c r="H76" s="13">
        <f>Timetraces!D158/9.81/0.4536</f>
        <v>1175.0366256365994</v>
      </c>
      <c r="I76" s="77">
        <f>Timetraces!F158/Timetraces!H158*1000</f>
        <v>2120358456.3009803</v>
      </c>
      <c r="J76" s="23"/>
      <c r="K76" s="8">
        <f>Timetraces!I158-Timetraces!J158</f>
        <v>36.057497024536133</v>
      </c>
      <c r="L76" s="8">
        <f t="shared" si="3"/>
        <v>2.5471990189840161E-2</v>
      </c>
      <c r="M76" s="8"/>
      <c r="N76" s="13">
        <f>Timetraces!K158/9.81/0.4536</f>
        <v>1175.0366256365994</v>
      </c>
      <c r="O76" s="23">
        <f>Timetraces!M158/1000*0.145</f>
        <v>17.612994554781899</v>
      </c>
      <c r="P76" s="37">
        <f>Timetraces!O158</f>
        <v>5.7286976722324925E-2</v>
      </c>
    </row>
    <row r="77" spans="1:16" x14ac:dyDescent="0.2">
      <c r="A77" s="37">
        <f>Timetraces!E159</f>
        <v>7.3000000000000007</v>
      </c>
      <c r="B77" s="8">
        <f>Timetraces!B159-Timetraces!C159</f>
        <v>36.058248519897461</v>
      </c>
      <c r="C77" s="8">
        <f t="shared" si="2"/>
        <v>2.7937526152202775E-2</v>
      </c>
      <c r="D77" s="8"/>
      <c r="E77" s="23">
        <f>Timetraces!F159/1000*0.145</f>
        <v>17.691402032128789</v>
      </c>
      <c r="F77" s="8">
        <f>Timetraces!H159</f>
        <v>5.7542029616495648E-2</v>
      </c>
      <c r="G77" s="8">
        <f>(Timetraces!G159-Timetraces!$G$86)/0.3048</f>
        <v>0</v>
      </c>
      <c r="H77" s="13">
        <f>Timetraces!D159/9.81/0.4536</f>
        <v>1175.0165449256776</v>
      </c>
      <c r="I77" s="77">
        <f>Timetraces!F159/Timetraces!H159*1000</f>
        <v>2120357415.2712622</v>
      </c>
      <c r="J77" s="23"/>
      <c r="K77" s="8">
        <f>Timetraces!I159-Timetraces!J159</f>
        <v>36.058248519897461</v>
      </c>
      <c r="L77" s="8">
        <f t="shared" si="3"/>
        <v>2.7937526152202775E-2</v>
      </c>
      <c r="M77" s="8"/>
      <c r="N77" s="13">
        <f>Timetraces!K159/9.81/0.4536</f>
        <v>1175.0165449256776</v>
      </c>
      <c r="O77" s="23">
        <f>Timetraces!M159/1000*0.145</f>
        <v>17.691401825166711</v>
      </c>
      <c r="P77" s="37">
        <f>Timetraces!O159</f>
        <v>5.754202896484837E-2</v>
      </c>
    </row>
    <row r="78" spans="1:16" x14ac:dyDescent="0.2">
      <c r="A78" s="37">
        <f>Timetraces!E160</f>
        <v>7.4</v>
      </c>
      <c r="B78" s="8">
        <f>Timetraces!B160-Timetraces!C160</f>
        <v>36.058956146240234</v>
      </c>
      <c r="C78" s="8">
        <f t="shared" si="2"/>
        <v>3.0259134888336099E-2</v>
      </c>
      <c r="D78" s="8"/>
      <c r="E78" s="23">
        <f>Timetraces!F160/1000*0.145</f>
        <v>17.749434373883606</v>
      </c>
      <c r="F78" s="8">
        <f>Timetraces!H160</f>
        <v>5.7730798671566511E-2</v>
      </c>
      <c r="G78" s="8">
        <f>(Timetraces!G160-Timetraces!$G$86)/0.3048</f>
        <v>0</v>
      </c>
      <c r="H78" s="13">
        <f>Timetraces!D160/9.81/0.4536</f>
        <v>1174.9981101746678</v>
      </c>
      <c r="I78" s="77">
        <f>Timetraces!F160/Timetraces!H160*1000</f>
        <v>2120356812.1424448</v>
      </c>
      <c r="J78" s="23"/>
      <c r="K78" s="8">
        <f>Timetraces!I160-Timetraces!J160</f>
        <v>36.058956146240234</v>
      </c>
      <c r="L78" s="8">
        <f t="shared" si="3"/>
        <v>3.0259134888336099E-2</v>
      </c>
      <c r="M78" s="8"/>
      <c r="N78" s="13">
        <f>Timetraces!K160/9.81/0.4536</f>
        <v>1174.9981101746678</v>
      </c>
      <c r="O78" s="23">
        <f>Timetraces!M160/1000*0.145</f>
        <v>17.749434578854654</v>
      </c>
      <c r="P78" s="37">
        <f>Timetraces!O160</f>
        <v>5.7730799359177319E-2</v>
      </c>
    </row>
    <row r="79" spans="1:16" x14ac:dyDescent="0.2">
      <c r="A79" s="37">
        <f>Timetraces!E161</f>
        <v>7.5</v>
      </c>
      <c r="B79" s="8">
        <f>Timetraces!B161-Timetraces!C161</f>
        <v>36.059612274169922</v>
      </c>
      <c r="C79" s="8">
        <f t="shared" si="2"/>
        <v>3.2411785576287218E-2</v>
      </c>
      <c r="D79" s="8"/>
      <c r="E79" s="23">
        <f>Timetraces!F161/1000*0.145</f>
        <v>17.787116868360194</v>
      </c>
      <c r="F79" s="8">
        <f>Timetraces!H161</f>
        <v>5.7853372186428179E-2</v>
      </c>
      <c r="G79" s="8">
        <f>(Timetraces!G161-Timetraces!$G$86)/0.3048</f>
        <v>0</v>
      </c>
      <c r="H79" s="13">
        <f>Timetraces!D161/9.81/0.4536</f>
        <v>1174.9834062661243</v>
      </c>
      <c r="I79" s="77">
        <f>Timetraces!F161/Timetraces!H161*1000</f>
        <v>2120356460.996572</v>
      </c>
      <c r="J79" s="23"/>
      <c r="K79" s="8">
        <f>Timetraces!I161-Timetraces!J161</f>
        <v>36.059612274169922</v>
      </c>
      <c r="L79" s="8">
        <f t="shared" si="3"/>
        <v>3.2411785576287218E-2</v>
      </c>
      <c r="M79" s="8"/>
      <c r="N79" s="13">
        <f>Timetraces!K161/9.81/0.4536</f>
        <v>1174.9834062661243</v>
      </c>
      <c r="O79" s="23">
        <f>Timetraces!M161/1000*0.145</f>
        <v>17.787117053055489</v>
      </c>
      <c r="P79" s="37">
        <f>Timetraces!O161</f>
        <v>5.7853372809028109E-2</v>
      </c>
    </row>
    <row r="80" spans="1:16" x14ac:dyDescent="0.2">
      <c r="A80" s="37">
        <f>Timetraces!E162</f>
        <v>7.6000000000000014</v>
      </c>
      <c r="B80" s="8">
        <f>Timetraces!B162-Timetraces!C162</f>
        <v>36.060210227966309</v>
      </c>
      <c r="C80" s="8">
        <f t="shared" si="2"/>
        <v>3.4373576246847316E-2</v>
      </c>
      <c r="D80" s="8"/>
      <c r="E80" s="23">
        <f>Timetraces!F162/1000*0.145</f>
        <v>17.804473323340165</v>
      </c>
      <c r="F80" s="8">
        <f>Timetraces!H162</f>
        <v>5.7909823552724921E-2</v>
      </c>
      <c r="G80" s="8">
        <f>(Timetraces!G162-Timetraces!$G$86)/0.3048</f>
        <v>0</v>
      </c>
      <c r="H80" s="13">
        <f>Timetraces!D162/9.81/0.4536</f>
        <v>1174.9741888906192</v>
      </c>
      <c r="I80" s="77">
        <f>Timetraces!F162/Timetraces!H162*1000</f>
        <v>2120356507.1071889</v>
      </c>
      <c r="J80" s="23"/>
      <c r="K80" s="8">
        <f>Timetraces!I162-Timetraces!J162</f>
        <v>36.060210227966309</v>
      </c>
      <c r="L80" s="8">
        <f t="shared" si="3"/>
        <v>3.4373576246847316E-2</v>
      </c>
      <c r="M80" s="8"/>
      <c r="N80" s="13">
        <f>Timetraces!K162/9.81/0.4536</f>
        <v>1174.9741888906192</v>
      </c>
      <c r="O80" s="23">
        <f>Timetraces!M162/1000*0.145</f>
        <v>17.80544395493953</v>
      </c>
      <c r="P80" s="37">
        <f>Timetraces!O162</f>
        <v>5.7912981931372239E-2</v>
      </c>
    </row>
    <row r="81" spans="1:16" x14ac:dyDescent="0.2">
      <c r="A81" s="37">
        <f>Timetraces!E163</f>
        <v>7.7000000000000011</v>
      </c>
      <c r="B81" s="8">
        <f>Timetraces!B163-Timetraces!C163</f>
        <v>36.060744285583496</v>
      </c>
      <c r="C81" s="8">
        <f t="shared" si="2"/>
        <v>3.612573378355171E-2</v>
      </c>
      <c r="D81" s="8"/>
      <c r="E81" s="23">
        <f>Timetraces!F163/1000*0.145</f>
        <v>17.802494170023156</v>
      </c>
      <c r="F81" s="8">
        <f>Timetraces!H163</f>
        <v>5.7903380565485205E-2</v>
      </c>
      <c r="G81" s="8">
        <f>(Timetraces!G163-Timetraces!$G$86)/0.3048</f>
        <v>0</v>
      </c>
      <c r="H81" s="13">
        <f>Timetraces!D163/9.81/0.4536</f>
        <v>1174.9721040080647</v>
      </c>
      <c r="I81" s="77">
        <f>Timetraces!F163/Timetraces!H163*1000</f>
        <v>2120356716.0189669</v>
      </c>
      <c r="J81" s="23"/>
      <c r="K81" s="8">
        <f>Timetraces!I163-Timetraces!J163</f>
        <v>36.060744285583496</v>
      </c>
      <c r="L81" s="8">
        <f t="shared" si="3"/>
        <v>3.612573378355171E-2</v>
      </c>
      <c r="M81" s="8"/>
      <c r="N81" s="13">
        <f>Timetraces!K163/9.81/0.4536</f>
        <v>1174.9721040080647</v>
      </c>
      <c r="O81" s="23">
        <f>Timetraces!M163/1000*0.145</f>
        <v>17.802495142508654</v>
      </c>
      <c r="P81" s="37">
        <f>Timetraces!O163</f>
        <v>5.7903380482073039E-2</v>
      </c>
    </row>
    <row r="82" spans="1:16" x14ac:dyDescent="0.2">
      <c r="A82" s="37">
        <f>Timetraces!E164</f>
        <v>7.8000000000000007</v>
      </c>
      <c r="B82" s="8">
        <f>Timetraces!B164-Timetraces!C164</f>
        <v>36.061209678649902</v>
      </c>
      <c r="C82" s="8">
        <f t="shared" si="2"/>
        <v>3.765261392267983E-2</v>
      </c>
      <c r="D82" s="8"/>
      <c r="E82" s="23">
        <f>Timetraces!F164/1000*0.145</f>
        <v>17.780232859031102</v>
      </c>
      <c r="F82" s="8">
        <f>Timetraces!H164</f>
        <v>5.7830956950083133E-2</v>
      </c>
      <c r="G82" s="8">
        <f>(Timetraces!G164-Timetraces!$G$86)/0.3048</f>
        <v>0</v>
      </c>
      <c r="H82" s="13">
        <f>Timetraces!D164/9.81/0.4536</f>
        <v>1174.9787975783718</v>
      </c>
      <c r="I82" s="77">
        <f>Timetraces!F164/Timetraces!H164*1000</f>
        <v>2120357366.4770312</v>
      </c>
      <c r="J82" s="23"/>
      <c r="K82" s="8">
        <f>Timetraces!I164-Timetraces!J164</f>
        <v>36.061209678649902</v>
      </c>
      <c r="L82" s="8">
        <f t="shared" si="3"/>
        <v>3.765261392267983E-2</v>
      </c>
      <c r="M82" s="8"/>
      <c r="N82" s="13">
        <f>Timetraces!K164/9.81/0.4536</f>
        <v>1174.9787975783718</v>
      </c>
      <c r="O82" s="23">
        <f>Timetraces!M164/1000*0.145</f>
        <v>17.780233036173158</v>
      </c>
      <c r="P82" s="37">
        <f>Timetraces!O164</f>
        <v>5.7830957548117859E-2</v>
      </c>
    </row>
    <row r="83" spans="1:16" x14ac:dyDescent="0.2">
      <c r="A83" s="37">
        <f>Timetraces!E165</f>
        <v>7.9</v>
      </c>
      <c r="B83" s="8">
        <f>Timetraces!B165-Timetraces!C165</f>
        <v>36.061604499816895</v>
      </c>
      <c r="C83" s="8">
        <f t="shared" si="2"/>
        <v>3.8947958958743437E-2</v>
      </c>
      <c r="D83" s="8"/>
      <c r="E83" s="23">
        <f>Timetraces!F165/1000*0.145</f>
        <v>17.738677173566671</v>
      </c>
      <c r="F83" s="8">
        <f>Timetraces!H165</f>
        <v>5.7695770202081324E-2</v>
      </c>
      <c r="G83" s="8">
        <f>(Timetraces!G165-Timetraces!$G$86)/0.3048</f>
        <v>0</v>
      </c>
      <c r="H83" s="13">
        <f>Timetraces!D165/9.81/0.4536</f>
        <v>1174.9955863694702</v>
      </c>
      <c r="I83" s="77">
        <f>Timetraces!F165/Timetraces!H165*1000</f>
        <v>2120358289.9890687</v>
      </c>
      <c r="J83" s="23"/>
      <c r="K83" s="8">
        <f>Timetraces!I165-Timetraces!J165</f>
        <v>36.061604499816895</v>
      </c>
      <c r="L83" s="8">
        <f t="shared" si="3"/>
        <v>3.8947958958743437E-2</v>
      </c>
      <c r="M83" s="8"/>
      <c r="N83" s="13">
        <f>Timetraces!K165/9.81/0.4536</f>
        <v>1174.9955863694702</v>
      </c>
      <c r="O83" s="23">
        <f>Timetraces!M165/1000*0.145</f>
        <v>17.738676187263984</v>
      </c>
      <c r="P83" s="37">
        <f>Timetraces!O165</f>
        <v>5.7695770316679398E-2</v>
      </c>
    </row>
    <row r="84" spans="1:16" x14ac:dyDescent="0.2">
      <c r="A84" s="37">
        <f>Timetraces!E166</f>
        <v>8</v>
      </c>
      <c r="B84" s="8">
        <f>Timetraces!B166-Timetraces!C166</f>
        <v>36.061927795410156</v>
      </c>
      <c r="C84" s="8">
        <f t="shared" si="2"/>
        <v>4.0008640038998421E-2</v>
      </c>
      <c r="D84" s="8"/>
      <c r="E84" s="23">
        <f>Timetraces!F166/1000*0.145</f>
        <v>17.67783546253176</v>
      </c>
      <c r="F84" s="8">
        <f>Timetraces!H166</f>
        <v>5.7497849184674404E-2</v>
      </c>
      <c r="G84" s="8">
        <f>(Timetraces!G166-Timetraces!$G$86)/0.3048</f>
        <v>0</v>
      </c>
      <c r="H84" s="13">
        <f>Timetraces!D166/9.81/0.4536</f>
        <v>1175.0231287653244</v>
      </c>
      <c r="I84" s="77">
        <f>Timetraces!F166/Timetraces!H166*1000</f>
        <v>2120359428.5166035</v>
      </c>
      <c r="J84" s="23"/>
      <c r="K84" s="8">
        <f>Timetraces!I166-Timetraces!J166</f>
        <v>36.061927795410156</v>
      </c>
      <c r="L84" s="8">
        <f t="shared" si="3"/>
        <v>4.0008640038998421E-2</v>
      </c>
      <c r="M84" s="8"/>
      <c r="N84" s="13">
        <f>Timetraces!K166/9.81/0.4536</f>
        <v>1175.0231287653244</v>
      </c>
      <c r="O84" s="23">
        <f>Timetraces!M166/1000*0.145</f>
        <v>17.677834959230555</v>
      </c>
      <c r="P84" s="37">
        <f>Timetraces!O166</f>
        <v>5.7497849203262286E-2</v>
      </c>
    </row>
    <row r="85" spans="1:16" x14ac:dyDescent="0.2">
      <c r="A85" s="37">
        <f>Timetraces!E167</f>
        <v>8.1000000000000014</v>
      </c>
      <c r="B85" s="8">
        <f>Timetraces!B167-Timetraces!C167</f>
        <v>36.06218433380127</v>
      </c>
      <c r="C85" s="8">
        <f t="shared" si="2"/>
        <v>4.085030142716535E-2</v>
      </c>
      <c r="D85" s="8"/>
      <c r="E85" s="23">
        <f>Timetraces!F167/1000*0.145</f>
        <v>17.599655804536784</v>
      </c>
      <c r="F85" s="8">
        <f>Timetraces!H167</f>
        <v>5.7243529410554703E-2</v>
      </c>
      <c r="G85" s="8">
        <f>(Timetraces!G167-Timetraces!$G$86)/0.3048</f>
        <v>0</v>
      </c>
      <c r="H85" s="13">
        <f>Timetraces!D167/9.81/0.4536</f>
        <v>1175.0617539579164</v>
      </c>
      <c r="I85" s="77">
        <f>Timetraces!F167/Timetraces!H167*1000</f>
        <v>2120360813.4028256</v>
      </c>
      <c r="J85" s="23"/>
      <c r="K85" s="8">
        <f>Timetraces!I167-Timetraces!J167</f>
        <v>36.06218433380127</v>
      </c>
      <c r="L85" s="8">
        <f t="shared" si="3"/>
        <v>4.085030142716535E-2</v>
      </c>
      <c r="M85" s="8"/>
      <c r="N85" s="13">
        <f>Timetraces!K167/9.81/0.4536</f>
        <v>1175.0617539579164</v>
      </c>
      <c r="O85" s="23">
        <f>Timetraces!M167/1000*0.145</f>
        <v>17.599655803773036</v>
      </c>
      <c r="P85" s="37">
        <f>Timetraces!O167</f>
        <v>5.7243529429143208E-2</v>
      </c>
    </row>
    <row r="86" spans="1:16" x14ac:dyDescent="0.2">
      <c r="A86" s="37">
        <f>Timetraces!E168</f>
        <v>8.1999999999999993</v>
      </c>
      <c r="B86" s="8">
        <f>Timetraces!B168-Timetraces!C168</f>
        <v>36.062380790710449</v>
      </c>
      <c r="C86" s="8">
        <f t="shared" si="2"/>
        <v>4.1494845092453041E-2</v>
      </c>
      <c r="D86" s="8"/>
      <c r="E86" s="23">
        <f>Timetraces!F168/1000*0.145</f>
        <v>17.505096734926667</v>
      </c>
      <c r="F86" s="8">
        <f>Timetraces!H168</f>
        <v>5.6935926531063087E-2</v>
      </c>
      <c r="G86" s="8">
        <f>(Timetraces!G168-Timetraces!$G$86)/0.3048</f>
        <v>0</v>
      </c>
      <c r="H86" s="13">
        <f>Timetraces!D168/9.81/0.4536</f>
        <v>1175.1103646406391</v>
      </c>
      <c r="I86" s="77">
        <f>Timetraces!F168/Timetraces!H168*1000</f>
        <v>2120362527.2102101</v>
      </c>
      <c r="J86" s="23"/>
      <c r="K86" s="8">
        <f>Timetraces!I168-Timetraces!J168</f>
        <v>36.062380790710449</v>
      </c>
      <c r="L86" s="8">
        <f t="shared" si="3"/>
        <v>4.1494845092453041E-2</v>
      </c>
      <c r="M86" s="8"/>
      <c r="N86" s="13">
        <f>Timetraces!K168/9.81/0.4536</f>
        <v>1175.1103646406391</v>
      </c>
      <c r="O86" s="23">
        <f>Timetraces!M168/1000*0.145</f>
        <v>17.505095812091188</v>
      </c>
      <c r="P86" s="37">
        <f>Timetraces!O168</f>
        <v>5.6935926630250606E-2</v>
      </c>
    </row>
    <row r="87" spans="1:16" x14ac:dyDescent="0.2">
      <c r="A87" s="37">
        <f>Timetraces!E169</f>
        <v>8.3000000000000007</v>
      </c>
      <c r="B87" s="8">
        <f>Timetraces!B169-Timetraces!C169</f>
        <v>36.062526702880859</v>
      </c>
      <c r="C87" s="8">
        <f t="shared" si="2"/>
        <v>4.1973559562302636E-2</v>
      </c>
      <c r="D87" s="8"/>
      <c r="E87" s="23">
        <f>Timetraces!F169/1000*0.145</f>
        <v>17.397049714134624</v>
      </c>
      <c r="F87" s="8">
        <f>Timetraces!H169</f>
        <v>5.6584450392743235E-2</v>
      </c>
      <c r="G87" s="8">
        <f>(Timetraces!G169-Timetraces!$G$86)/0.3048</f>
        <v>0</v>
      </c>
      <c r="H87" s="13">
        <f>Timetraces!D169/9.81/0.4536</f>
        <v>1175.1673148535804</v>
      </c>
      <c r="I87" s="77">
        <f>Timetraces!F169/Timetraces!H169*1000</f>
        <v>2120364382.2316854</v>
      </c>
      <c r="J87" s="23"/>
      <c r="K87" s="8">
        <f>Timetraces!I169-Timetraces!J169</f>
        <v>36.062526702880859</v>
      </c>
      <c r="L87" s="8">
        <f t="shared" si="3"/>
        <v>4.1973559562302636E-2</v>
      </c>
      <c r="M87" s="8"/>
      <c r="N87" s="13">
        <f>Timetraces!K169/9.81/0.4536</f>
        <v>1175.1673148535804</v>
      </c>
      <c r="O87" s="23">
        <f>Timetraces!M169/1000*0.145</f>
        <v>17.396078006628855</v>
      </c>
      <c r="P87" s="37">
        <f>Timetraces!O169</f>
        <v>5.6581291550990918E-2</v>
      </c>
    </row>
    <row r="88" spans="1:16" x14ac:dyDescent="0.2">
      <c r="A88" s="37">
        <f>Timetraces!E170</f>
        <v>8.4000000000000021</v>
      </c>
      <c r="B88" s="8">
        <f>Timetraces!B170-Timetraces!C170</f>
        <v>36.062634468078613</v>
      </c>
      <c r="C88" s="8">
        <f t="shared" si="2"/>
        <v>4.2327119922387628E-2</v>
      </c>
      <c r="D88" s="8"/>
      <c r="E88" s="23">
        <f>Timetraces!F170/1000*0.145</f>
        <v>17.275485279811203</v>
      </c>
      <c r="F88" s="8">
        <f>Timetraces!H170</f>
        <v>5.6189001692982278E-2</v>
      </c>
      <c r="G88" s="8">
        <f>(Timetraces!G170-Timetraces!$G$86)/0.3048</f>
        <v>0</v>
      </c>
      <c r="H88" s="13">
        <f>Timetraces!D170/9.81/0.4536</f>
        <v>1175.2301905222037</v>
      </c>
      <c r="I88" s="77">
        <f>Timetraces!F170/Timetraces!H170*1000</f>
        <v>2120366516.6146126</v>
      </c>
      <c r="J88" s="23"/>
      <c r="K88" s="8">
        <f>Timetraces!I170-Timetraces!J170</f>
        <v>36.062634468078613</v>
      </c>
      <c r="L88" s="8">
        <f t="shared" si="3"/>
        <v>4.2327119922387628E-2</v>
      </c>
      <c r="M88" s="8"/>
      <c r="N88" s="13">
        <f>Timetraces!K170/9.81/0.4536</f>
        <v>1175.2301905222037</v>
      </c>
      <c r="O88" s="23">
        <f>Timetraces!M170/1000*0.145</f>
        <v>17.275484307368469</v>
      </c>
      <c r="P88" s="37">
        <f>Timetraces!O170</f>
        <v>5.6189001290044852E-2</v>
      </c>
    </row>
    <row r="89" spans="1:16" x14ac:dyDescent="0.2">
      <c r="A89" s="37">
        <f>Timetraces!E171</f>
        <v>8.5</v>
      </c>
      <c r="B89" s="8">
        <f>Timetraces!B171-Timetraces!C171</f>
        <v>36.06272029876709</v>
      </c>
      <c r="C89" s="8">
        <f t="shared" si="2"/>
        <v>4.2608716669357977E-2</v>
      </c>
      <c r="D89" s="8"/>
      <c r="E89" s="23">
        <f>Timetraces!F171/1000*0.145</f>
        <v>17.142306322404185</v>
      </c>
      <c r="F89" s="8">
        <f>Timetraces!H171</f>
        <v>5.5755771704038622E-2</v>
      </c>
      <c r="G89" s="8">
        <f>(Timetraces!G171-Timetraces!$G$86)/0.3048</f>
        <v>0</v>
      </c>
      <c r="H89" s="13">
        <f>Timetraces!D171/9.81/0.4536</f>
        <v>1175.2959191880068</v>
      </c>
      <c r="I89" s="77">
        <f>Timetraces!F171/Timetraces!H171*1000</f>
        <v>2120368862.4565084</v>
      </c>
      <c r="J89" s="23"/>
      <c r="K89" s="8">
        <f>Timetraces!I171-Timetraces!J171</f>
        <v>36.06272029876709</v>
      </c>
      <c r="L89" s="8">
        <f t="shared" si="3"/>
        <v>4.2608716669357977E-2</v>
      </c>
      <c r="M89" s="8"/>
      <c r="N89" s="13">
        <f>Timetraces!K171/9.81/0.4536</f>
        <v>1175.2959191880068</v>
      </c>
      <c r="O89" s="23">
        <f>Timetraces!M171/1000*0.145</f>
        <v>17.142305775098343</v>
      </c>
      <c r="P89" s="37">
        <f>Timetraces!O171</f>
        <v>5.5755771206168897E-2</v>
      </c>
    </row>
    <row r="90" spans="1:16" x14ac:dyDescent="0.2">
      <c r="A90" s="37">
        <f>Timetraces!E172</f>
        <v>8.6000000000000014</v>
      </c>
      <c r="B90" s="8">
        <f>Timetraces!B172-Timetraces!C172</f>
        <v>36.062801361083984</v>
      </c>
      <c r="C90" s="8">
        <f t="shared" si="2"/>
        <v>4.287466915260775E-2</v>
      </c>
      <c r="D90" s="8"/>
      <c r="E90" s="23">
        <f>Timetraces!F172/1000*0.145</f>
        <v>17.000386731266989</v>
      </c>
      <c r="F90" s="8">
        <f>Timetraces!H172</f>
        <v>5.5294108181686605E-2</v>
      </c>
      <c r="G90" s="8">
        <f>(Timetraces!G172-Timetraces!$G$86)/0.3048</f>
        <v>0</v>
      </c>
      <c r="H90" s="13">
        <f>Timetraces!D172/9.81/0.4536</f>
        <v>1175.3614283924885</v>
      </c>
      <c r="I90" s="77">
        <f>Timetraces!F172/Timetraces!H172*1000</f>
        <v>2120371415.292347</v>
      </c>
      <c r="J90" s="23"/>
      <c r="K90" s="8">
        <f>Timetraces!I172-Timetraces!J172</f>
        <v>36.062801361083984</v>
      </c>
      <c r="L90" s="8">
        <f t="shared" si="3"/>
        <v>4.287466915260775E-2</v>
      </c>
      <c r="M90" s="8"/>
      <c r="N90" s="13">
        <f>Timetraces!K172/9.81/0.4536</f>
        <v>1175.3614283924885</v>
      </c>
      <c r="O90" s="23">
        <f>Timetraces!M172/1000*0.145</f>
        <v>17.000386717646226</v>
      </c>
      <c r="P90" s="37">
        <f>Timetraces!O172</f>
        <v>5.5294108158087156E-2</v>
      </c>
    </row>
    <row r="91" spans="1:16" x14ac:dyDescent="0.2">
      <c r="A91" s="37">
        <f>Timetraces!E173</f>
        <v>8.6999999999999993</v>
      </c>
      <c r="B91" s="8">
        <f>Timetraces!B173-Timetraces!C173</f>
        <v>36.062894821166992</v>
      </c>
      <c r="C91" s="8">
        <f t="shared" si="2"/>
        <v>4.3181296721531023E-2</v>
      </c>
      <c r="D91" s="8"/>
      <c r="E91" s="23">
        <f>Timetraces!F173/1000*0.145</f>
        <v>16.851629565627317</v>
      </c>
      <c r="F91" s="8">
        <f>Timetraces!H173</f>
        <v>5.4810201315756438E-2</v>
      </c>
      <c r="G91" s="8">
        <f>(Timetraces!G173-Timetraces!$G$86)/0.3048</f>
        <v>0</v>
      </c>
      <c r="H91" s="13">
        <f>Timetraces!D173/9.81/0.4536</f>
        <v>1175.4236456771469</v>
      </c>
      <c r="I91" s="77">
        <f>Timetraces!F173/Timetraces!H173*1000</f>
        <v>2120374166.5869648</v>
      </c>
      <c r="J91" s="23"/>
      <c r="K91" s="8">
        <f>Timetraces!I173-Timetraces!J173</f>
        <v>36.062894821166992</v>
      </c>
      <c r="L91" s="8">
        <f t="shared" si="3"/>
        <v>4.3181296721531023E-2</v>
      </c>
      <c r="M91" s="8"/>
      <c r="N91" s="13">
        <f>Timetraces!K173/9.81/0.4536</f>
        <v>1175.4236456771469</v>
      </c>
      <c r="O91" s="23">
        <f>Timetraces!M173/1000*0.145</f>
        <v>16.851630440577875</v>
      </c>
      <c r="P91" s="37">
        <f>Timetraces!O173</f>
        <v>5.4810202189668714E-2</v>
      </c>
    </row>
    <row r="92" spans="1:16" x14ac:dyDescent="0.2">
      <c r="A92" s="37">
        <f>Timetraces!E174</f>
        <v>8.8000000000000007</v>
      </c>
      <c r="B92" s="8">
        <f>Timetraces!B174-Timetraces!C174</f>
        <v>36.063015937805176</v>
      </c>
      <c r="C92" s="8">
        <f t="shared" si="2"/>
        <v>4.3578661020033625E-2</v>
      </c>
      <c r="D92" s="8"/>
      <c r="E92" s="23">
        <f>Timetraces!F174/1000*0.145</f>
        <v>16.695999196197473</v>
      </c>
      <c r="F92" s="8">
        <f>Timetraces!H174</f>
        <v>5.4303932804751175E-2</v>
      </c>
      <c r="G92" s="8">
        <f>(Timetraces!G174-Timetraces!$G$86)/0.3048</f>
        <v>0</v>
      </c>
      <c r="H92" s="13">
        <f>Timetraces!D174/9.81/0.4536</f>
        <v>1175.4797180448022</v>
      </c>
      <c r="I92" s="77">
        <f>Timetraces!F174/Timetraces!H174*1000</f>
        <v>2120377219.3948157</v>
      </c>
      <c r="J92" s="23"/>
      <c r="K92" s="8">
        <f>Timetraces!I174-Timetraces!J174</f>
        <v>36.063015937805176</v>
      </c>
      <c r="L92" s="8">
        <f t="shared" si="3"/>
        <v>4.3578661020033625E-2</v>
      </c>
      <c r="M92" s="8"/>
      <c r="N92" s="13">
        <f>Timetraces!K174/9.81/0.4536</f>
        <v>1175.4797180448022</v>
      </c>
      <c r="O92" s="23">
        <f>Timetraces!M174/1000*0.145</f>
        <v>16.696969982328515</v>
      </c>
      <c r="P92" s="37">
        <f>Timetraces!O174</f>
        <v>5.4307090461343577E-2</v>
      </c>
    </row>
    <row r="93" spans="1:16" x14ac:dyDescent="0.2">
      <c r="A93" s="37">
        <f>Timetraces!E175</f>
        <v>8.9000000000000021</v>
      </c>
      <c r="B93" s="8">
        <f>Timetraces!B175-Timetraces!C175</f>
        <v>36.06318187713623</v>
      </c>
      <c r="C93" s="8">
        <f t="shared" si="2"/>
        <v>4.4123081397509638E-2</v>
      </c>
      <c r="D93" s="8"/>
      <c r="E93" s="23">
        <f>Timetraces!F175/1000*0.145</f>
        <v>16.540254665283666</v>
      </c>
      <c r="F93" s="8">
        <f>Timetraces!H175</f>
        <v>5.3797291614912431E-2</v>
      </c>
      <c r="G93" s="8">
        <f>(Timetraces!G175-Timetraces!$G$86)/0.3048</f>
        <v>0</v>
      </c>
      <c r="H93" s="13">
        <f>Timetraces!D175/9.81/0.4536</f>
        <v>1175.5267924982738</v>
      </c>
      <c r="I93" s="77">
        <f>Timetraces!F175/Timetraces!H175*1000</f>
        <v>2120380383.5716243</v>
      </c>
      <c r="J93" s="23"/>
      <c r="K93" s="8">
        <f>Timetraces!I175-Timetraces!J175</f>
        <v>36.06318187713623</v>
      </c>
      <c r="L93" s="8">
        <f t="shared" si="3"/>
        <v>4.4123081397509638E-2</v>
      </c>
      <c r="M93" s="8"/>
      <c r="N93" s="13">
        <f>Timetraces!K175/9.81/0.4536</f>
        <v>1175.5267924982738</v>
      </c>
      <c r="O93" s="23">
        <f>Timetraces!M175/1000*0.145</f>
        <v>16.539284039359607</v>
      </c>
      <c r="P93" s="37">
        <f>Timetraces!O175</f>
        <v>5.3794133073536643E-2</v>
      </c>
    </row>
    <row r="94" spans="1:16" x14ac:dyDescent="0.2">
      <c r="A94" s="37">
        <f>Timetraces!E176</f>
        <v>9</v>
      </c>
      <c r="B94" s="8">
        <f>Timetraces!B176-Timetraces!C176</f>
        <v>36.063404083251953</v>
      </c>
      <c r="C94" s="8">
        <f t="shared" si="2"/>
        <v>4.4852104086888431E-2</v>
      </c>
      <c r="D94" s="8"/>
      <c r="E94" s="23">
        <f>Timetraces!F176/1000*0.145</f>
        <v>16.381456983336953</v>
      </c>
      <c r="F94" s="8">
        <f>Timetraces!H176</f>
        <v>5.3280715613119915E-2</v>
      </c>
      <c r="G94" s="8">
        <f>(Timetraces!G176-Timetraces!$G$86)/0.3048</f>
        <v>0</v>
      </c>
      <c r="H94" s="13">
        <f>Timetraces!D176/9.81/0.4536</f>
        <v>1175.5627841550076</v>
      </c>
      <c r="I94" s="77">
        <f>Timetraces!F176/Timetraces!H176*1000</f>
        <v>2120383784.3068414</v>
      </c>
      <c r="J94" s="23"/>
      <c r="K94" s="8">
        <f>Timetraces!I176-Timetraces!J176</f>
        <v>36.063404083251953</v>
      </c>
      <c r="L94" s="8">
        <f t="shared" si="3"/>
        <v>4.4852104086888431E-2</v>
      </c>
      <c r="M94" s="8"/>
      <c r="N94" s="13">
        <f>Timetraces!K176/9.81/0.4536</f>
        <v>1175.5627841550076</v>
      </c>
      <c r="O94" s="23">
        <f>Timetraces!M176/1000*0.145</f>
        <v>16.380485934569794</v>
      </c>
      <c r="P94" s="37">
        <f>Timetraces!O176</f>
        <v>5.3277557484046105E-2</v>
      </c>
    </row>
    <row r="95" spans="1:16" x14ac:dyDescent="0.2">
      <c r="A95" s="37">
        <f>Timetraces!E177</f>
        <v>9.1000000000000014</v>
      </c>
      <c r="B95" s="8">
        <f>Timetraces!B177-Timetraces!C177</f>
        <v>36.063693046569824</v>
      </c>
      <c r="C95" s="8">
        <f t="shared" si="2"/>
        <v>4.5800146468355271E-2</v>
      </c>
      <c r="D95" s="8"/>
      <c r="E95" s="23">
        <f>Timetraces!F177/1000*0.145</f>
        <v>16.222503136424429</v>
      </c>
      <c r="F95" s="8">
        <f>Timetraces!H177</f>
        <v>5.2763630308685833E-2</v>
      </c>
      <c r="G95" s="8">
        <f>(Timetraces!G177-Timetraces!$G$86)/0.3048</f>
        <v>0</v>
      </c>
      <c r="H95" s="13">
        <f>Timetraces!D177/9.81/0.4536</f>
        <v>1175.5864859777348</v>
      </c>
      <c r="I95" s="77">
        <f>Timetraces!F177/Timetraces!H177*1000</f>
        <v>2120387306.9538126</v>
      </c>
      <c r="J95" s="23"/>
      <c r="K95" s="8">
        <f>Timetraces!I177-Timetraces!J177</f>
        <v>36.063693046569824</v>
      </c>
      <c r="L95" s="8">
        <f t="shared" si="3"/>
        <v>4.5800146468355271E-2</v>
      </c>
      <c r="M95" s="8"/>
      <c r="N95" s="13">
        <f>Timetraces!K177/9.81/0.4536</f>
        <v>1175.5864859777348</v>
      </c>
      <c r="O95" s="23">
        <f>Timetraces!M177/1000*0.145</f>
        <v>16.223474130493582</v>
      </c>
      <c r="P95" s="37">
        <f>Timetraces!O177</f>
        <v>5.2766788899070757E-2</v>
      </c>
    </row>
    <row r="96" spans="1:16" x14ac:dyDescent="0.2">
      <c r="A96" s="37">
        <f>Timetraces!E178</f>
        <v>9.1999999999999993</v>
      </c>
      <c r="B96" s="8">
        <f>Timetraces!B178-Timetraces!C178</f>
        <v>36.064053535461426</v>
      </c>
      <c r="C96" s="8">
        <f t="shared" si="2"/>
        <v>4.6982852805630741E-2</v>
      </c>
      <c r="D96" s="8"/>
      <c r="E96" s="23">
        <f>Timetraces!F178/1000*0.145</f>
        <v>16.069212121628961</v>
      </c>
      <c r="F96" s="8">
        <f>Timetraces!H178</f>
        <v>5.2264962835793884E-2</v>
      </c>
      <c r="G96" s="8">
        <f>(Timetraces!G178-Timetraces!$G$86)/0.3048</f>
        <v>0</v>
      </c>
      <c r="H96" s="13">
        <f>Timetraces!D178/9.81/0.4536</f>
        <v>1175.5973493131514</v>
      </c>
      <c r="I96" s="77">
        <f>Timetraces!F178/Timetraces!H178*1000</f>
        <v>2120390918.6951787</v>
      </c>
      <c r="J96" s="23"/>
      <c r="K96" s="8">
        <f>Timetraces!I178-Timetraces!J178</f>
        <v>36.064053535461426</v>
      </c>
      <c r="L96" s="8">
        <f t="shared" si="3"/>
        <v>4.6982852805630741E-2</v>
      </c>
      <c r="M96" s="8"/>
      <c r="N96" s="13">
        <f>Timetraces!K178/9.81/0.4536</f>
        <v>1175.5973493131514</v>
      </c>
      <c r="O96" s="23">
        <f>Timetraces!M178/1000*0.145</f>
        <v>16.070183096685543</v>
      </c>
      <c r="P96" s="37">
        <f>Timetraces!O178</f>
        <v>5.2268121446799785E-2</v>
      </c>
    </row>
    <row r="97" spans="1:16" x14ac:dyDescent="0.2">
      <c r="A97" s="37">
        <f>Timetraces!E179</f>
        <v>9.3000000000000007</v>
      </c>
      <c r="B97" s="8">
        <f>Timetraces!B179-Timetraces!C179</f>
        <v>36.064488410949707</v>
      </c>
      <c r="C97" s="8">
        <f t="shared" si="2"/>
        <v>4.8409609656947176E-2</v>
      </c>
      <c r="D97" s="8"/>
      <c r="E97" s="23">
        <f>Timetraces!F179/1000*0.145</f>
        <v>15.920623841936727</v>
      </c>
      <c r="F97" s="8">
        <f>Timetraces!H179</f>
        <v>5.1781591257880594E-2</v>
      </c>
      <c r="G97" s="8">
        <f>(Timetraces!G179-Timetraces!$G$86)/0.3048</f>
        <v>0</v>
      </c>
      <c r="H97" s="13">
        <f>Timetraces!D179/9.81/0.4536</f>
        <v>1175.5962520065436</v>
      </c>
      <c r="I97" s="77">
        <f>Timetraces!F179/Timetraces!H179*1000</f>
        <v>2120394586.9421349</v>
      </c>
      <c r="J97" s="23"/>
      <c r="K97" s="8">
        <f>Timetraces!I179-Timetraces!J179</f>
        <v>36.064488410949707</v>
      </c>
      <c r="L97" s="8">
        <f t="shared" si="3"/>
        <v>4.8409609656947176E-2</v>
      </c>
      <c r="M97" s="8"/>
      <c r="N97" s="13">
        <f>Timetraces!K179/9.81/0.4536</f>
        <v>1175.5962520065436</v>
      </c>
      <c r="O97" s="23">
        <f>Timetraces!M179/1000*0.145</f>
        <v>15.919652960966689</v>
      </c>
      <c r="P97" s="37">
        <f>Timetraces!O179</f>
        <v>5.1778432969884991E-2</v>
      </c>
    </row>
    <row r="98" spans="1:16" x14ac:dyDescent="0.2">
      <c r="A98" s="37">
        <f>Timetraces!E180</f>
        <v>9.4000000000000021</v>
      </c>
      <c r="B98" s="8">
        <f>Timetraces!B180-Timetraces!C180</f>
        <v>36.064995765686035</v>
      </c>
      <c r="C98" s="8">
        <f t="shared" si="2"/>
        <v>5.0074159316816351E-2</v>
      </c>
      <c r="D98" s="8"/>
      <c r="E98" s="23">
        <f>Timetraces!F180/1000*0.145</f>
        <v>15.77870464609784</v>
      </c>
      <c r="F98" s="8">
        <f>Timetraces!H180</f>
        <v>5.1319911950003128E-2</v>
      </c>
      <c r="G98" s="8">
        <f>(Timetraces!G180-Timetraces!$G$86)/0.3048</f>
        <v>0</v>
      </c>
      <c r="H98" s="13">
        <f>Timetraces!D180/9.81/0.4536</f>
        <v>1175.5850594791448</v>
      </c>
      <c r="I98" s="77">
        <f>Timetraces!F180/Timetraces!H180*1000</f>
        <v>2120398274.2161081</v>
      </c>
      <c r="J98" s="23"/>
      <c r="K98" s="8">
        <f>Timetraces!I180-Timetraces!J180</f>
        <v>36.064995765686035</v>
      </c>
      <c r="L98" s="8">
        <f t="shared" si="3"/>
        <v>5.0074159316816351E-2</v>
      </c>
      <c r="M98" s="8"/>
      <c r="N98" s="13">
        <f>Timetraces!K180/9.81/0.4536</f>
        <v>1175.5850594791448</v>
      </c>
      <c r="O98" s="23">
        <f>Timetraces!M180/1000*0.145</f>
        <v>15.778704743465834</v>
      </c>
      <c r="P98" s="37">
        <f>Timetraces!O180</f>
        <v>5.1319912285724315E-2</v>
      </c>
    </row>
    <row r="99" spans="1:16" x14ac:dyDescent="0.2">
      <c r="A99" s="37">
        <f>Timetraces!E181</f>
        <v>9.5</v>
      </c>
      <c r="B99" s="8">
        <f>Timetraces!B181-Timetraces!C181</f>
        <v>36.065568923950195</v>
      </c>
      <c r="C99" s="8">
        <f t="shared" si="2"/>
        <v>5.1954599816029463E-2</v>
      </c>
      <c r="D99" s="8"/>
      <c r="E99" s="23">
        <f>Timetraces!F181/1000*0.145</f>
        <v>15.644454966626482</v>
      </c>
      <c r="F99" s="8">
        <f>Timetraces!H181</f>
        <v>5.0883179701724623E-2</v>
      </c>
      <c r="G99" s="8">
        <f>(Timetraces!G181-Timetraces!$G$86)/0.3048</f>
        <v>0</v>
      </c>
      <c r="H99" s="13">
        <f>Timetraces!D181/9.81/0.4536</f>
        <v>1175.5660760748308</v>
      </c>
      <c r="I99" s="77">
        <f>Timetraces!F181/Timetraces!H181*1000</f>
        <v>2120401938.4352505</v>
      </c>
      <c r="J99" s="23"/>
      <c r="K99" s="8">
        <f>Timetraces!I181-Timetraces!J181</f>
        <v>36.065568923950195</v>
      </c>
      <c r="L99" s="8">
        <f t="shared" si="3"/>
        <v>5.1954599816029463E-2</v>
      </c>
      <c r="M99" s="8"/>
      <c r="N99" s="13">
        <f>Timetraces!K181/9.81/0.4536</f>
        <v>1175.5660760748308</v>
      </c>
      <c r="O99" s="23">
        <f>Timetraces!M181/1000*0.145</f>
        <v>15.645425994295291</v>
      </c>
      <c r="P99" s="37">
        <f>Timetraces!O181</f>
        <v>5.0886338362823531E-2</v>
      </c>
    </row>
    <row r="100" spans="1:16" x14ac:dyDescent="0.2">
      <c r="A100" s="37">
        <f>Timetraces!E182</f>
        <v>9.6000000000000014</v>
      </c>
      <c r="B100" s="8">
        <f>Timetraces!B182-Timetraces!C182</f>
        <v>36.066201210021973</v>
      </c>
      <c r="C100" s="8">
        <f t="shared" si="2"/>
        <v>5.4029029185377705E-2</v>
      </c>
      <c r="D100" s="8"/>
      <c r="E100" s="23">
        <f>Timetraces!F182/1000*0.145</f>
        <v>15.521798523757329</v>
      </c>
      <c r="F100" s="8">
        <f>Timetraces!H182</f>
        <v>5.0484158112089228E-2</v>
      </c>
      <c r="G100" s="8">
        <f>(Timetraces!G182-Timetraces!$G$86)/0.3048</f>
        <v>0</v>
      </c>
      <c r="H100" s="13">
        <f>Timetraces!D182/9.81/0.4536</f>
        <v>1175.5423742521039</v>
      </c>
      <c r="I100" s="77">
        <f>Timetraces!F182/Timetraces!H182*1000</f>
        <v>2120405496.9692788</v>
      </c>
      <c r="J100" s="23"/>
      <c r="K100" s="8">
        <f>Timetraces!I182-Timetraces!J182</f>
        <v>36.066201210021973</v>
      </c>
      <c r="L100" s="8">
        <f t="shared" si="3"/>
        <v>5.4029029185377705E-2</v>
      </c>
      <c r="M100" s="8"/>
      <c r="N100" s="13">
        <f>Timetraces!K182/9.81/0.4536</f>
        <v>1175.5423742521039</v>
      </c>
      <c r="O100" s="23">
        <f>Timetraces!M182/1000*0.145</f>
        <v>15.522769501646497</v>
      </c>
      <c r="P100" s="37">
        <f>Timetraces!O182</f>
        <v>5.0487316516481119E-2</v>
      </c>
    </row>
    <row r="101" spans="1:16" x14ac:dyDescent="0.2">
      <c r="A101" s="37">
        <f>Timetraces!E183</f>
        <v>9.6999999999999993</v>
      </c>
      <c r="B101" s="8">
        <f>Timetraces!B183-Timetraces!C183</f>
        <v>36.066883087158203</v>
      </c>
      <c r="C101" s="8">
        <f t="shared" si="2"/>
        <v>5.6266158897419927E-2</v>
      </c>
      <c r="D101" s="8"/>
      <c r="E101" s="23">
        <f>Timetraces!F183/1000*0.145</f>
        <v>15.411746702955002</v>
      </c>
      <c r="F101" s="8">
        <f>Timetraces!H183</f>
        <v>5.0126139394220809E-2</v>
      </c>
      <c r="G101" s="8">
        <f>(Timetraces!G183-Timetraces!$G$86)/0.3048</f>
        <v>0</v>
      </c>
      <c r="H101" s="13">
        <f>Timetraces!D183/9.81/0.4536</f>
        <v>1175.5171362001261</v>
      </c>
      <c r="I101" s="77">
        <f>Timetraces!F183/Timetraces!H183*1000</f>
        <v>2120408824.2330434</v>
      </c>
      <c r="J101" s="23"/>
      <c r="K101" s="8">
        <f>Timetraces!I183-Timetraces!J183</f>
        <v>36.066883087158203</v>
      </c>
      <c r="L101" s="8">
        <f t="shared" si="3"/>
        <v>5.6266158897419927E-2</v>
      </c>
      <c r="M101" s="8"/>
      <c r="N101" s="13">
        <f>Timetraces!K183/9.81/0.4536</f>
        <v>1175.5171362001261</v>
      </c>
      <c r="O101" s="23">
        <f>Timetraces!M183/1000*0.145</f>
        <v>15.411746621898503</v>
      </c>
      <c r="P101" s="37">
        <f>Timetraces!O183</f>
        <v>5.0126139149051625E-2</v>
      </c>
    </row>
    <row r="102" spans="1:16" x14ac:dyDescent="0.2">
      <c r="A102" s="37">
        <f>Timetraces!E184</f>
        <v>9.8000000000000007</v>
      </c>
      <c r="B102" s="8">
        <f>Timetraces!B184-Timetraces!C184</f>
        <v>36.067604064941406</v>
      </c>
      <c r="C102" s="8">
        <f t="shared" si="2"/>
        <v>5.863157157197086E-2</v>
      </c>
      <c r="D102" s="8"/>
      <c r="E102" s="23">
        <f>Timetraces!F184/1000*0.145</f>
        <v>15.314340413136712</v>
      </c>
      <c r="F102" s="8">
        <f>Timetraces!H184</f>
        <v>4.9809256949526509E-2</v>
      </c>
      <c r="G102" s="8">
        <f>(Timetraces!G184-Timetraces!$G$86)/0.3048</f>
        <v>0</v>
      </c>
      <c r="H102" s="13">
        <f>Timetraces!D184/9.81/0.4536</f>
        <v>1175.4935441080597</v>
      </c>
      <c r="I102" s="77">
        <f>Timetraces!F184/Timetraces!H184*1000</f>
        <v>2120411892.2568505</v>
      </c>
      <c r="J102" s="23"/>
      <c r="K102" s="8">
        <f>Timetraces!I184-Timetraces!J184</f>
        <v>36.067604064941406</v>
      </c>
      <c r="L102" s="8">
        <f t="shared" si="3"/>
        <v>5.863157157197086E-2</v>
      </c>
      <c r="M102" s="8"/>
      <c r="N102" s="13">
        <f>Timetraces!K184/9.81/0.4536</f>
        <v>1175.4935441080597</v>
      </c>
      <c r="O102" s="23">
        <f>Timetraces!M184/1000*0.145</f>
        <v>15.313369574600831</v>
      </c>
      <c r="P102" s="37">
        <f>Timetraces!O184</f>
        <v>4.9806098294048445E-2</v>
      </c>
    </row>
    <row r="103" spans="1:16" x14ac:dyDescent="0.2">
      <c r="A103" s="37">
        <f>Timetraces!E185</f>
        <v>9.9000000000000021</v>
      </c>
      <c r="B103" s="8">
        <f>Timetraces!B185-Timetraces!C185</f>
        <v>36.068352699279785</v>
      </c>
      <c r="C103" s="8">
        <f t="shared" si="2"/>
        <v>6.1087720976101129E-2</v>
      </c>
      <c r="D103" s="8"/>
      <c r="E103" s="23">
        <f>Timetraces!F185/1000*0.145</f>
        <v>15.287985731427487</v>
      </c>
      <c r="F103" s="8">
        <f>Timetraces!H185</f>
        <v>4.9723509781810012E-2</v>
      </c>
      <c r="G103" s="8">
        <f>(Timetraces!G185-Timetraces!$G$86)/0.3048</f>
        <v>0</v>
      </c>
      <c r="H103" s="13">
        <f>Timetraces!D185/9.81/0.4536</f>
        <v>1175.4744509730849</v>
      </c>
      <c r="I103" s="77">
        <f>Timetraces!F185/Timetraces!H185*1000</f>
        <v>2120413157.0222065</v>
      </c>
      <c r="J103" s="23"/>
      <c r="K103" s="8">
        <f>Timetraces!I185-Timetraces!J185</f>
        <v>36.068352699279785</v>
      </c>
      <c r="L103" s="8">
        <f t="shared" si="3"/>
        <v>6.1087720976101129E-2</v>
      </c>
      <c r="M103" s="8"/>
      <c r="N103" s="13">
        <f>Timetraces!K185/9.81/0.4536</f>
        <v>1175.4744509730849</v>
      </c>
      <c r="O103" s="23">
        <f>Timetraces!M185/1000*0.145</f>
        <v>15.28798573131572</v>
      </c>
      <c r="P103" s="37">
        <f>Timetraces!O185</f>
        <v>4.9723509799781872E-2</v>
      </c>
    </row>
    <row r="104" spans="1:16" x14ac:dyDescent="0.2">
      <c r="A104" s="37">
        <f>Timetraces!E186</f>
        <v>10</v>
      </c>
      <c r="B104" s="8">
        <f>Timetraces!B186-Timetraces!C186</f>
        <v>36.069121360778809</v>
      </c>
      <c r="C104" s="8">
        <f t="shared" si="2"/>
        <v>6.3609576287857808E-2</v>
      </c>
      <c r="D104" s="8"/>
      <c r="E104" s="23">
        <f>Timetraces!F186/1000*0.145</f>
        <v>15.356778454765182</v>
      </c>
      <c r="F104" s="8">
        <f>Timetraces!H186</f>
        <v>4.9947287789090793E-2</v>
      </c>
      <c r="G104" s="8">
        <f>(Timetraces!G186-Timetraces!$G$86)/0.3048</f>
        <v>0</v>
      </c>
      <c r="H104" s="13">
        <f>Timetraces!D186/9.81/0.4536</f>
        <v>1175.4627097923824</v>
      </c>
      <c r="I104" s="77">
        <f>Timetraces!F186/Timetraces!H186*1000</f>
        <v>2120411770.4374542</v>
      </c>
      <c r="J104" s="23"/>
      <c r="K104" s="8">
        <f>Timetraces!I186-Timetraces!J186</f>
        <v>36.069121360778809</v>
      </c>
      <c r="L104" s="8">
        <f t="shared" si="3"/>
        <v>6.3609576287857808E-2</v>
      </c>
      <c r="M104" s="8"/>
      <c r="N104" s="13">
        <f>Timetraces!K186/9.81/0.4536</f>
        <v>1175.4627097923824</v>
      </c>
      <c r="O104" s="23">
        <f>Timetraces!M186/1000*0.145</f>
        <v>15.356778454627978</v>
      </c>
      <c r="P104" s="37">
        <f>Timetraces!O186</f>
        <v>4.9947287807062438E-2</v>
      </c>
    </row>
    <row r="105" spans="1:16" x14ac:dyDescent="0.2">
      <c r="A105" s="37">
        <f>Timetraces!E187</f>
        <v>10.100000000000001</v>
      </c>
      <c r="B105" s="8">
        <f>Timetraces!B187-Timetraces!C187</f>
        <v>36.069903373718262</v>
      </c>
      <c r="C105" s="8">
        <f t="shared" si="2"/>
        <v>6.6175235538032104E-2</v>
      </c>
      <c r="D105" s="8"/>
      <c r="E105" s="23">
        <f>Timetraces!F187/1000*0.145</f>
        <v>15.409184873260772</v>
      </c>
      <c r="F105" s="8">
        <f>Timetraces!H187</f>
        <v>5.0117759385870091E-2</v>
      </c>
      <c r="G105" s="8">
        <f>(Timetraces!G187-Timetraces!$G$86)/0.3048</f>
        <v>0</v>
      </c>
      <c r="H105" s="13">
        <f>Timetraces!D187/9.81/0.4536</f>
        <v>1175.4602957178454</v>
      </c>
      <c r="I105" s="77">
        <f>Timetraces!F187/Timetraces!H187*1000</f>
        <v>2120410844.5280561</v>
      </c>
      <c r="J105" s="23"/>
      <c r="K105" s="8">
        <f>Timetraces!I187-Timetraces!J187</f>
        <v>36.069903373718262</v>
      </c>
      <c r="L105" s="8">
        <f t="shared" si="3"/>
        <v>6.6175235538032104E-2</v>
      </c>
      <c r="M105" s="8"/>
      <c r="N105" s="13">
        <f>Timetraces!K187/9.81/0.4536</f>
        <v>1175.4602957178454</v>
      </c>
      <c r="O105" s="23">
        <f>Timetraces!M187/1000*0.145</f>
        <v>15.410156044248632</v>
      </c>
      <c r="P105" s="37">
        <f>Timetraces!O187</f>
        <v>5.0120918095385866E-2</v>
      </c>
    </row>
    <row r="106" spans="1:16" x14ac:dyDescent="0.2">
      <c r="A106" s="37">
        <f>Timetraces!E188</f>
        <v>10.199999999999999</v>
      </c>
      <c r="B106" s="8">
        <f>Timetraces!B188-Timetraces!C188</f>
        <v>36.070693016052246</v>
      </c>
      <c r="C106" s="8">
        <f t="shared" si="2"/>
        <v>6.8765925610159317E-2</v>
      </c>
      <c r="D106" s="8"/>
      <c r="E106" s="23">
        <f>Timetraces!F188/1000*0.145</f>
        <v>15.445222115707088</v>
      </c>
      <c r="F106" s="8">
        <f>Timetraces!H188</f>
        <v>5.023498042416321E-2</v>
      </c>
      <c r="G106" s="8">
        <f>(Timetraces!G188-Timetraces!$G$86)/0.3048</f>
        <v>0</v>
      </c>
      <c r="H106" s="13">
        <f>Timetraces!D188/9.81/0.4536</f>
        <v>1175.4685255174034</v>
      </c>
      <c r="I106" s="77">
        <f>Timetraces!F188/Timetraces!H188*1000</f>
        <v>2120410365.6928489</v>
      </c>
      <c r="J106" s="23"/>
      <c r="K106" s="8">
        <f>Timetraces!I188-Timetraces!J188</f>
        <v>36.070693016052246</v>
      </c>
      <c r="L106" s="8">
        <f t="shared" si="3"/>
        <v>6.8765925610159317E-2</v>
      </c>
      <c r="M106" s="8"/>
      <c r="N106" s="13">
        <f>Timetraces!K188/9.81/0.4536</f>
        <v>1175.4685255174034</v>
      </c>
      <c r="O106" s="23">
        <f>Timetraces!M188/1000*0.145</f>
        <v>15.445222183537716</v>
      </c>
      <c r="P106" s="37">
        <f>Timetraces!O188</f>
        <v>5.0234980663186692E-2</v>
      </c>
    </row>
    <row r="107" spans="1:16" x14ac:dyDescent="0.2">
      <c r="A107" s="37">
        <f>Timetraces!E189</f>
        <v>10.3</v>
      </c>
      <c r="B107" s="8">
        <f>Timetraces!B189-Timetraces!C189</f>
        <v>36.071488380432129</v>
      </c>
      <c r="C107" s="8">
        <f t="shared" si="2"/>
        <v>7.137538879875123E-2</v>
      </c>
      <c r="D107" s="8"/>
      <c r="E107" s="23">
        <f>Timetraces!F189/1000*0.145</f>
        <v>15.463917802378685</v>
      </c>
      <c r="F107" s="8">
        <f>Timetraces!H189</f>
        <v>5.0295792643054407E-2</v>
      </c>
      <c r="G107" s="8">
        <f>(Timetraces!G189-Timetraces!$G$86)/0.3048</f>
        <v>0</v>
      </c>
      <c r="H107" s="13">
        <f>Timetraces!D189/9.81/0.4536</f>
        <v>1175.4873991910565</v>
      </c>
      <c r="I107" s="77">
        <f>Timetraces!F189/Timetraces!H189*1000</f>
        <v>2120410145.2141936</v>
      </c>
      <c r="J107" s="23"/>
      <c r="K107" s="8">
        <f>Timetraces!I189-Timetraces!J189</f>
        <v>36.071488380432129</v>
      </c>
      <c r="L107" s="8">
        <f t="shared" si="3"/>
        <v>7.137538879875123E-2</v>
      </c>
      <c r="M107" s="8"/>
      <c r="N107" s="13">
        <f>Timetraces!K189/9.81/0.4536</f>
        <v>1175.4873991910565</v>
      </c>
      <c r="O107" s="23">
        <f>Timetraces!M189/1000*0.145</f>
        <v>15.464888995098095</v>
      </c>
      <c r="P107" s="37">
        <f>Timetraces!O189</f>
        <v>5.0298951357580515E-2</v>
      </c>
    </row>
    <row r="108" spans="1:16" x14ac:dyDescent="0.2">
      <c r="A108" s="37">
        <f>Timetraces!E190</f>
        <v>10.400000000000002</v>
      </c>
      <c r="B108" s="8">
        <f>Timetraces!B190-Timetraces!C190</f>
        <v>36.072291374206543</v>
      </c>
      <c r="C108" s="8">
        <f t="shared" si="2"/>
        <v>7.4009882809296046E-2</v>
      </c>
      <c r="D108" s="8"/>
      <c r="E108" s="23">
        <f>Timetraces!F190/1000*0.145</f>
        <v>15.46818095077945</v>
      </c>
      <c r="F108" s="8">
        <f>Timetraces!H190</f>
        <v>5.030965358120023E-2</v>
      </c>
      <c r="G108" s="8">
        <f>(Timetraces!G190-Timetraces!$G$86)/0.3048</f>
        <v>0</v>
      </c>
      <c r="H108" s="13">
        <f>Timetraces!D190/9.81/0.4536</f>
        <v>1175.5164778161613</v>
      </c>
      <c r="I108" s="77">
        <f>Timetraces!F190/Timetraces!H190*1000</f>
        <v>2120410346.9565282</v>
      </c>
      <c r="J108" s="23"/>
      <c r="K108" s="8">
        <f>Timetraces!I190-Timetraces!J190</f>
        <v>36.072291374206543</v>
      </c>
      <c r="L108" s="8">
        <f t="shared" si="3"/>
        <v>7.4009882809296046E-2</v>
      </c>
      <c r="M108" s="8"/>
      <c r="N108" s="13">
        <f>Timetraces!K190/9.81/0.4536</f>
        <v>1175.5164778161613</v>
      </c>
      <c r="O108" s="23">
        <f>Timetraces!M190/1000*0.145</f>
        <v>15.468180950601415</v>
      </c>
      <c r="P108" s="37">
        <f>Timetraces!O190</f>
        <v>5.0309653599172659E-2</v>
      </c>
    </row>
    <row r="109" spans="1:16" x14ac:dyDescent="0.2">
      <c r="A109" s="37">
        <f>Timetraces!E191</f>
        <v>10.5</v>
      </c>
      <c r="B109" s="8">
        <f>Timetraces!B191-Timetraces!C191</f>
        <v>36.073104858398438</v>
      </c>
      <c r="C109" s="8">
        <f t="shared" si="2"/>
        <v>7.6678794200026143E-2</v>
      </c>
      <c r="D109" s="8"/>
      <c r="E109" s="23">
        <f>Timetraces!F191/1000*0.145</f>
        <v>15.455073913497195</v>
      </c>
      <c r="F109" s="8">
        <f>Timetraces!H191</f>
        <v>5.0267013210507049E-2</v>
      </c>
      <c r="G109" s="8">
        <f>(Timetraces!G191-Timetraces!$G$86)/0.3048</f>
        <v>0</v>
      </c>
      <c r="H109" s="13">
        <f>Timetraces!D191/9.81/0.4536</f>
        <v>1175.5540057021458</v>
      </c>
      <c r="I109" s="77">
        <f>Timetraces!F191/Timetraces!H191*1000</f>
        <v>2120410779.1017308</v>
      </c>
      <c r="J109" s="23"/>
      <c r="K109" s="8">
        <f>Timetraces!I191-Timetraces!J191</f>
        <v>36.073104858398438</v>
      </c>
      <c r="L109" s="8">
        <f t="shared" si="3"/>
        <v>7.6678794200026143E-2</v>
      </c>
      <c r="M109" s="8"/>
      <c r="N109" s="13">
        <f>Timetraces!K191/9.81/0.4536</f>
        <v>1175.5540057021458</v>
      </c>
      <c r="O109" s="23">
        <f>Timetraces!M191/1000*0.145</f>
        <v>15.45507428396631</v>
      </c>
      <c r="P109" s="37">
        <f>Timetraces!O191</f>
        <v>5.0267013007268012E-2</v>
      </c>
    </row>
    <row r="110" spans="1:16" x14ac:dyDescent="0.2">
      <c r="A110" s="37">
        <f>Timetraces!E192</f>
        <v>10.600000000000001</v>
      </c>
      <c r="B110" s="8">
        <f>Timetraces!B192-Timetraces!C192</f>
        <v>36.073933601379395</v>
      </c>
      <c r="C110" s="8">
        <f t="shared" si="2"/>
        <v>7.9397767234662076E-2</v>
      </c>
      <c r="D110" s="8"/>
      <c r="E110" s="23">
        <f>Timetraces!F192/1000*0.145</f>
        <v>15.426515540444269</v>
      </c>
      <c r="F110" s="8">
        <f>Timetraces!H192</f>
        <v>5.0174105269436664E-2</v>
      </c>
      <c r="G110" s="8">
        <f>(Timetraces!G192-Timetraces!$G$86)/0.3048</f>
        <v>0</v>
      </c>
      <c r="H110" s="13">
        <f>Timetraces!D192/9.81/0.4536</f>
        <v>1175.5980076971159</v>
      </c>
      <c r="I110" s="77">
        <f>Timetraces!F192/Timetraces!H192*1000</f>
        <v>2120411749.7775965</v>
      </c>
      <c r="J110" s="23"/>
      <c r="K110" s="8">
        <f>Timetraces!I192-Timetraces!J192</f>
        <v>36.073933601379395</v>
      </c>
      <c r="L110" s="8">
        <f t="shared" si="3"/>
        <v>7.9397767234662076E-2</v>
      </c>
      <c r="M110" s="8"/>
      <c r="N110" s="13">
        <f>Timetraces!K192/9.81/0.4536</f>
        <v>1175.5980076971159</v>
      </c>
      <c r="O110" s="23">
        <f>Timetraces!M192/1000*0.145</f>
        <v>15.426514657657419</v>
      </c>
      <c r="P110" s="37">
        <f>Timetraces!O192</f>
        <v>5.0174105287783363E-2</v>
      </c>
    </row>
    <row r="111" spans="1:16" x14ac:dyDescent="0.2">
      <c r="A111" s="37">
        <f>Timetraces!E193</f>
        <v>10.7</v>
      </c>
      <c r="B111" s="8">
        <f>Timetraces!B193-Timetraces!C193</f>
        <v>36.074784278869629</v>
      </c>
      <c r="C111" s="8">
        <f t="shared" si="2"/>
        <v>8.2188703882412645E-2</v>
      </c>
      <c r="D111" s="8"/>
      <c r="E111" s="23">
        <f>Timetraces!F193/1000*0.145</f>
        <v>15.38344488438416</v>
      </c>
      <c r="F111" s="8">
        <f>Timetraces!H193</f>
        <v>5.003399531347439E-2</v>
      </c>
      <c r="G111" s="8">
        <f>(Timetraces!G193-Timetraces!$G$86)/0.3048</f>
        <v>0</v>
      </c>
      <c r="H111" s="13">
        <f>Timetraces!D193/9.81/0.4536</f>
        <v>1175.6462891878562</v>
      </c>
      <c r="I111" s="77">
        <f>Timetraces!F193/Timetraces!H193*1000</f>
        <v>2120412784.8652763</v>
      </c>
      <c r="J111" s="23"/>
      <c r="K111" s="8">
        <f>Timetraces!I193-Timetraces!J193</f>
        <v>36.074784278869629</v>
      </c>
      <c r="L111" s="8">
        <f t="shared" si="3"/>
        <v>8.2188703882412645E-2</v>
      </c>
      <c r="M111" s="8"/>
      <c r="N111" s="13">
        <f>Timetraces!K193/9.81/0.4536</f>
        <v>1175.6462891878562</v>
      </c>
      <c r="O111" s="23">
        <f>Timetraces!M193/1000*0.145</f>
        <v>15.382474625961263</v>
      </c>
      <c r="P111" s="37">
        <f>Timetraces!O193</f>
        <v>5.0030836862038845E-2</v>
      </c>
    </row>
    <row r="112" spans="1:16" x14ac:dyDescent="0.2">
      <c r="A112" s="37">
        <f>Timetraces!E194</f>
        <v>10.8</v>
      </c>
      <c r="B112" s="8">
        <f>Timetraces!B194-Timetraces!C194</f>
        <v>36.075661659240723</v>
      </c>
      <c r="C112" s="8">
        <f t="shared" si="2"/>
        <v>8.5067248406998433E-2</v>
      </c>
      <c r="D112" s="8"/>
      <c r="E112" s="23">
        <f>Timetraces!F194/1000*0.145</f>
        <v>15.324860996074236</v>
      </c>
      <c r="F112" s="8">
        <f>Timetraces!H194</f>
        <v>4.9843419154961273E-2</v>
      </c>
      <c r="G112" s="8">
        <f>(Timetraces!G194-Timetraces!$G$86)/0.3048</f>
        <v>0</v>
      </c>
      <c r="H112" s="13">
        <f>Timetraces!D194/9.81/0.4536</f>
        <v>1175.6963263691689</v>
      </c>
      <c r="I112" s="77">
        <f>Timetraces!F194/Timetraces!H194*1000</f>
        <v>2120414255.6125176</v>
      </c>
      <c r="J112" s="23"/>
      <c r="K112" s="8">
        <f>Timetraces!I194-Timetraces!J194</f>
        <v>36.075661659240723</v>
      </c>
      <c r="L112" s="8">
        <f t="shared" si="3"/>
        <v>8.5067248406998433E-2</v>
      </c>
      <c r="M112" s="8"/>
      <c r="N112" s="13">
        <f>Timetraces!K194/9.81/0.4536</f>
        <v>1175.6963263691689</v>
      </c>
      <c r="O112" s="23">
        <f>Timetraces!M194/1000*0.145</f>
        <v>15.323890651205607</v>
      </c>
      <c r="P112" s="37">
        <f>Timetraces!O194</f>
        <v>4.9840260480612915E-2</v>
      </c>
    </row>
    <row r="113" spans="1:16" x14ac:dyDescent="0.2">
      <c r="A113" s="37">
        <f>Timetraces!E195</f>
        <v>10.900000000000002</v>
      </c>
      <c r="B113" s="8">
        <f>Timetraces!B195-Timetraces!C195</f>
        <v>36.076572418212891</v>
      </c>
      <c r="C113" s="8">
        <f t="shared" si="2"/>
        <v>8.8055302777628255E-2</v>
      </c>
      <c r="D113" s="8"/>
      <c r="E113" s="23">
        <f>Timetraces!F195/1000*0.145</f>
        <v>15.27296032996078</v>
      </c>
      <c r="F113" s="8">
        <f>Timetraces!H195</f>
        <v>4.9674584628595628E-2</v>
      </c>
      <c r="G113" s="8">
        <f>(Timetraces!G195-Timetraces!$G$86)/0.3048</f>
        <v>0</v>
      </c>
      <c r="H113" s="13">
        <f>Timetraces!D195/9.81/0.4536</f>
        <v>1175.7458148971778</v>
      </c>
      <c r="I113" s="77">
        <f>Timetraces!F195/Timetraces!H195*1000</f>
        <v>2120415534.0968194</v>
      </c>
      <c r="J113" s="23"/>
      <c r="K113" s="8">
        <f>Timetraces!I195-Timetraces!J195</f>
        <v>36.076572418212891</v>
      </c>
      <c r="L113" s="8">
        <f t="shared" si="3"/>
        <v>8.8055302777628255E-2</v>
      </c>
      <c r="M113" s="8"/>
      <c r="N113" s="13">
        <f>Timetraces!K195/9.81/0.4536</f>
        <v>1175.7458148971778</v>
      </c>
      <c r="O113" s="23">
        <f>Timetraces!M195/1000*0.145</f>
        <v>15.274902288816339</v>
      </c>
      <c r="P113" s="37">
        <f>Timetraces!O195</f>
        <v>4.9680902023113468E-2</v>
      </c>
    </row>
    <row r="114" spans="1:16" x14ac:dyDescent="0.2">
      <c r="A114" s="37">
        <f>Timetraces!E196</f>
        <v>11</v>
      </c>
      <c r="B114" s="8">
        <f>Timetraces!B196-Timetraces!C196</f>
        <v>36.077519416809082</v>
      </c>
      <c r="C114" s="8">
        <f t="shared" si="2"/>
        <v>9.1162253552534447E-2</v>
      </c>
      <c r="D114" s="8"/>
      <c r="E114" s="23">
        <f>Timetraces!F196/1000*0.145</f>
        <v>15.35901749616901</v>
      </c>
      <c r="F114" s="8">
        <f>Timetraces!H196</f>
        <v>4.9954542220410243E-2</v>
      </c>
      <c r="G114" s="8">
        <f>(Timetraces!G196-Timetraces!$G$86)/0.3048</f>
        <v>0</v>
      </c>
      <c r="H114" s="13">
        <f>Timetraces!D196/9.81/0.4536</f>
        <v>1175.7927796199888</v>
      </c>
      <c r="I114" s="77">
        <f>Timetraces!F196/Timetraces!H196*1000</f>
        <v>2120412957.182318</v>
      </c>
      <c r="J114" s="23"/>
      <c r="K114" s="8">
        <f>Timetraces!I196-Timetraces!J196</f>
        <v>36.077519416809082</v>
      </c>
      <c r="L114" s="8">
        <f t="shared" si="3"/>
        <v>9.1162253552534447E-2</v>
      </c>
      <c r="M114" s="8"/>
      <c r="N114" s="13">
        <f>Timetraces!K196/9.81/0.4536</f>
        <v>1175.7927796199888</v>
      </c>
      <c r="O114" s="23">
        <f>Timetraces!M196/1000*0.145</f>
        <v>15.359988666216383</v>
      </c>
      <c r="P114" s="37">
        <f>Timetraces!O196</f>
        <v>4.9957700924805573E-2</v>
      </c>
    </row>
    <row r="115" spans="1:16" x14ac:dyDescent="0.2">
      <c r="A115" s="37">
        <f>Timetraces!E197</f>
        <v>11.100000000000001</v>
      </c>
      <c r="B115" s="8">
        <f>Timetraces!B197-Timetraces!C197</f>
        <v>36.078506469726562</v>
      </c>
      <c r="C115" s="8">
        <f t="shared" si="2"/>
        <v>9.4400616142693461E-2</v>
      </c>
      <c r="D115" s="8"/>
      <c r="E115" s="23">
        <f>Timetraces!F197/1000*0.145</f>
        <v>15.454726638555998</v>
      </c>
      <c r="F115" s="8">
        <f>Timetraces!H197</f>
        <v>5.0265899127902559E-2</v>
      </c>
      <c r="G115" s="8">
        <f>(Timetraces!G197-Timetraces!$G$86)/0.3048</f>
        <v>0</v>
      </c>
      <c r="H115" s="13">
        <f>Timetraces!D197/9.81/0.4536</f>
        <v>1175.8352453857078</v>
      </c>
      <c r="I115" s="77">
        <f>Timetraces!F197/Timetraces!H197*1000</f>
        <v>2120410128.8232784</v>
      </c>
      <c r="J115" s="23"/>
      <c r="K115" s="8">
        <f>Timetraces!I197-Timetraces!J197</f>
        <v>36.078506469726562</v>
      </c>
      <c r="L115" s="8">
        <f t="shared" si="3"/>
        <v>9.4400616142693461E-2</v>
      </c>
      <c r="M115" s="8"/>
      <c r="N115" s="13">
        <f>Timetraces!K197/9.81/0.4536</f>
        <v>1175.8352453857078</v>
      </c>
      <c r="O115" s="23">
        <f>Timetraces!M197/1000*0.145</f>
        <v>15.454726638587129</v>
      </c>
      <c r="P115" s="37">
        <f>Timetraces!O197</f>
        <v>5.0265899146539311E-2</v>
      </c>
    </row>
    <row r="116" spans="1:16" x14ac:dyDescent="0.2">
      <c r="A116" s="37">
        <f>Timetraces!E198</f>
        <v>11.200000000000003</v>
      </c>
      <c r="B116" s="8">
        <f>Timetraces!B198-Timetraces!C198</f>
        <v>36.079531669616699</v>
      </c>
      <c r="C116" s="8">
        <f t="shared" si="2"/>
        <v>9.7764132842617077E-2</v>
      </c>
      <c r="D116" s="8"/>
      <c r="E116" s="23">
        <f>Timetraces!F198/1000*0.145</f>
        <v>15.561047289391308</v>
      </c>
      <c r="F116" s="8">
        <f>Timetraces!H198</f>
        <v>5.0611777028609237E-2</v>
      </c>
      <c r="G116" s="8">
        <f>(Timetraces!G198-Timetraces!$G$86)/0.3048</f>
        <v>0</v>
      </c>
      <c r="H116" s="13">
        <f>Timetraces!D198/9.81/0.4536</f>
        <v>1175.8723343490494</v>
      </c>
      <c r="I116" s="77">
        <f>Timetraces!F198/Timetraces!H198*1000</f>
        <v>2120407024.0880949</v>
      </c>
      <c r="J116" s="23"/>
      <c r="K116" s="8">
        <f>Timetraces!I198-Timetraces!J198</f>
        <v>36.079531669616699</v>
      </c>
      <c r="L116" s="8">
        <f t="shared" si="3"/>
        <v>9.7764132842617077E-2</v>
      </c>
      <c r="M116" s="8"/>
      <c r="N116" s="13">
        <f>Timetraces!K198/9.81/0.4536</f>
        <v>1175.8723343490494</v>
      </c>
      <c r="O116" s="23">
        <f>Timetraces!M198/1000*0.145</f>
        <v>15.560076154815095</v>
      </c>
      <c r="P116" s="37">
        <f>Timetraces!O198</f>
        <v>5.0608618370279905E-2</v>
      </c>
    </row>
    <row r="117" spans="1:16" x14ac:dyDescent="0.2">
      <c r="A117" s="37">
        <f>Timetraces!E199</f>
        <v>11.3</v>
      </c>
      <c r="B117" s="8">
        <f>Timetraces!B199-Timetraces!C199</f>
        <v>36.080594062805176</v>
      </c>
      <c r="C117" s="8">
        <f t="shared" si="2"/>
        <v>0.10124967479956118</v>
      </c>
      <c r="D117" s="8"/>
      <c r="E117" s="23">
        <f>Timetraces!F199/1000*0.145</f>
        <v>15.673116347178508</v>
      </c>
      <c r="F117" s="8">
        <f>Timetraces!H199</f>
        <v>5.0976354850707992E-2</v>
      </c>
      <c r="G117" s="8">
        <f>(Timetraces!G199-Timetraces!$G$86)/0.3048</f>
        <v>0</v>
      </c>
      <c r="H117" s="13">
        <f>Timetraces!D199/9.81/0.4536</f>
        <v>1175.9033881260482</v>
      </c>
      <c r="I117" s="77">
        <f>Timetraces!F199/Timetraces!H199*1000</f>
        <v>2120403820.2281761</v>
      </c>
      <c r="J117" s="23"/>
      <c r="K117" s="8">
        <f>Timetraces!I199-Timetraces!J199</f>
        <v>36.080594062805176</v>
      </c>
      <c r="L117" s="8">
        <f t="shared" si="3"/>
        <v>0.10124967479956118</v>
      </c>
      <c r="M117" s="8"/>
      <c r="N117" s="13">
        <f>Timetraces!K199/9.81/0.4536</f>
        <v>1175.9033881260482</v>
      </c>
      <c r="O117" s="23">
        <f>Timetraces!M199/1000*0.145</f>
        <v>15.67505829455216</v>
      </c>
      <c r="P117" s="37">
        <f>Timetraces!O199</f>
        <v>5.0982672203711069E-2</v>
      </c>
    </row>
    <row r="118" spans="1:16" x14ac:dyDescent="0.2">
      <c r="A118" s="37">
        <f>Timetraces!E200</f>
        <v>11.400000000000002</v>
      </c>
      <c r="B118" s="8">
        <f>Timetraces!B200-Timetraces!C200</f>
        <v>36.081686973571777</v>
      </c>
      <c r="C118" s="8">
        <f t="shared" si="2"/>
        <v>0.10483534004431697</v>
      </c>
      <c r="D118" s="8"/>
      <c r="E118" s="23">
        <f>Timetraces!F200/1000*0.145</f>
        <v>15.792881240998877</v>
      </c>
      <c r="F118" s="8">
        <f>Timetraces!H200</f>
        <v>5.1365968178553975E-2</v>
      </c>
      <c r="G118" s="8">
        <f>(Timetraces!G200-Timetraces!$G$86)/0.3048</f>
        <v>0</v>
      </c>
      <c r="H118" s="13">
        <f>Timetraces!D200/9.81/0.4536</f>
        <v>1175.9288456393479</v>
      </c>
      <c r="I118" s="77">
        <f>Timetraces!F200/Timetraces!H200*1000</f>
        <v>2120400456.0589702</v>
      </c>
      <c r="J118" s="23"/>
      <c r="K118" s="8">
        <f>Timetraces!I200-Timetraces!J200</f>
        <v>36.081686973571777</v>
      </c>
      <c r="L118" s="8">
        <f t="shared" si="3"/>
        <v>0.10483534004431697</v>
      </c>
      <c r="M118" s="8"/>
      <c r="N118" s="13">
        <f>Timetraces!K200/9.81/0.4536</f>
        <v>1175.9288456393479</v>
      </c>
      <c r="O118" s="23">
        <f>Timetraces!M200/1000*0.145</f>
        <v>15.79191062484203</v>
      </c>
      <c r="P118" s="37">
        <f>Timetraces!O200</f>
        <v>5.1362809542438145E-2</v>
      </c>
    </row>
    <row r="119" spans="1:16" x14ac:dyDescent="0.2">
      <c r="A119" s="37">
        <f>Timetraces!E201</f>
        <v>11.5</v>
      </c>
      <c r="B119" s="8">
        <f>Timetraces!B201-Timetraces!C201</f>
        <v>36.082805633544922</v>
      </c>
      <c r="C119" s="8">
        <f t="shared" si="2"/>
        <v>0.10850548431316386</v>
      </c>
      <c r="D119" s="8"/>
      <c r="E119" s="23">
        <f>Timetraces!F201/1000*0.145</f>
        <v>15.916469234100346</v>
      </c>
      <c r="F119" s="8">
        <f>Timetraces!H201</f>
        <v>5.1768015351369046E-2</v>
      </c>
      <c r="G119" s="8">
        <f>(Timetraces!G201-Timetraces!$G$86)/0.3048</f>
        <v>0</v>
      </c>
      <c r="H119" s="13">
        <f>Timetraces!D201/9.81/0.4536</f>
        <v>1175.9494750035731</v>
      </c>
      <c r="I119" s="77">
        <f>Timetraces!F201/Timetraces!H201*1000</f>
        <v>2120397171.7590709</v>
      </c>
      <c r="J119" s="23"/>
      <c r="K119" s="8">
        <f>Timetraces!I201-Timetraces!J201</f>
        <v>36.082805633544922</v>
      </c>
      <c r="L119" s="8">
        <f t="shared" si="3"/>
        <v>0.10850548431316386</v>
      </c>
      <c r="M119" s="8"/>
      <c r="N119" s="13">
        <f>Timetraces!K201/9.81/0.4536</f>
        <v>1175.9494750035731</v>
      </c>
      <c r="O119" s="23">
        <f>Timetraces!M201/1000*0.145</f>
        <v>15.915498164422727</v>
      </c>
      <c r="P119" s="37">
        <f>Timetraces!O201</f>
        <v>5.1764856709123799E-2</v>
      </c>
    </row>
    <row r="120" spans="1:16" x14ac:dyDescent="0.2">
      <c r="A120" s="37">
        <f>Timetraces!E202</f>
        <v>11.600000000000001</v>
      </c>
      <c r="B120" s="8">
        <f>Timetraces!B202-Timetraces!C202</f>
        <v>36.083939552307129</v>
      </c>
      <c r="C120" s="8">
        <f t="shared" si="2"/>
        <v>0.11222569022591658</v>
      </c>
      <c r="D120" s="8"/>
      <c r="E120" s="23">
        <f>Timetraces!F202/1000*0.145</f>
        <v>16.041954297426567</v>
      </c>
      <c r="F120" s="8">
        <f>Timetraces!H202</f>
        <v>5.2176233661605766E-2</v>
      </c>
      <c r="G120" s="8">
        <f>(Timetraces!G202-Timetraces!$G$86)/0.3048</f>
        <v>0</v>
      </c>
      <c r="H120" s="13">
        <f>Timetraces!D202/9.81/0.4536</f>
        <v>1175.9665929866537</v>
      </c>
      <c r="I120" s="77">
        <f>Timetraces!F202/Timetraces!H202*1000</f>
        <v>2120393899.7588093</v>
      </c>
      <c r="J120" s="23"/>
      <c r="K120" s="8">
        <f>Timetraces!I202-Timetraces!J202</f>
        <v>36.083939552307129</v>
      </c>
      <c r="L120" s="8">
        <f t="shared" si="3"/>
        <v>0.11222569022591658</v>
      </c>
      <c r="M120" s="8"/>
      <c r="N120" s="13">
        <f>Timetraces!K202/9.81/0.4536</f>
        <v>1175.9665929866537</v>
      </c>
      <c r="O120" s="23">
        <f>Timetraces!M202/1000*0.145</f>
        <v>16.04195429724173</v>
      </c>
      <c r="P120" s="37">
        <f>Timetraces!O202</f>
        <v>5.2176233680244287E-2</v>
      </c>
    </row>
    <row r="121" spans="1:16" x14ac:dyDescent="0.2">
      <c r="A121" s="37">
        <f>Timetraces!E203</f>
        <v>11.700000000000003</v>
      </c>
      <c r="B121" s="8">
        <f>Timetraces!B203-Timetraces!C203</f>
        <v>36.085081100463867</v>
      </c>
      <c r="C121" s="8">
        <f t="shared" si="2"/>
        <v>0.11597092696062222</v>
      </c>
      <c r="D121" s="8"/>
      <c r="E121" s="23">
        <f>Timetraces!F203/1000*0.145</f>
        <v>16.168382990785968</v>
      </c>
      <c r="F121" s="8">
        <f>Timetraces!H203</f>
        <v>5.2587520510768059E-2</v>
      </c>
      <c r="G121" s="8">
        <f>(Timetraces!G203-Timetraces!$G$86)/0.3048</f>
        <v>0</v>
      </c>
      <c r="H121" s="13">
        <f>Timetraces!D203/9.81/0.4536</f>
        <v>1175.981516356519</v>
      </c>
      <c r="I121" s="77">
        <f>Timetraces!F203/Timetraces!H203*1000</f>
        <v>2120390703.1287947</v>
      </c>
      <c r="J121" s="23"/>
      <c r="K121" s="8">
        <f>Timetraces!I203-Timetraces!J203</f>
        <v>36.085081100463867</v>
      </c>
      <c r="L121" s="8">
        <f t="shared" si="3"/>
        <v>0.11597092696062222</v>
      </c>
      <c r="M121" s="8"/>
      <c r="N121" s="13">
        <f>Timetraces!K203/9.81/0.4536</f>
        <v>1175.981516356519</v>
      </c>
      <c r="O121" s="23">
        <f>Timetraces!M203/1000*0.145</f>
        <v>16.168382953540892</v>
      </c>
      <c r="P121" s="37">
        <f>Timetraces!O203</f>
        <v>5.2587520069432465E-2</v>
      </c>
    </row>
    <row r="122" spans="1:16" x14ac:dyDescent="0.2">
      <c r="A122" s="37">
        <f>Timetraces!E204</f>
        <v>11.8</v>
      </c>
      <c r="B122" s="8">
        <f>Timetraces!B204-Timetraces!C204</f>
        <v>36.086222648620605</v>
      </c>
      <c r="C122" s="8">
        <f t="shared" si="2"/>
        <v>0.11971616369532788</v>
      </c>
      <c r="D122" s="8"/>
      <c r="E122" s="23">
        <f>Timetraces!F204/1000*0.145</f>
        <v>16.294802665537272</v>
      </c>
      <c r="F122" s="8">
        <f>Timetraces!H204</f>
        <v>5.2998775761486601E-2</v>
      </c>
      <c r="G122" s="8">
        <f>(Timetraces!G204-Timetraces!$G$86)/0.3048</f>
        <v>0</v>
      </c>
      <c r="H122" s="13">
        <f>Timetraces!D204/9.81/0.4536</f>
        <v>1175.9956716117586</v>
      </c>
      <c r="I122" s="77">
        <f>Timetraces!F204/Timetraces!H204*1000</f>
        <v>2120387646.7494135</v>
      </c>
      <c r="J122" s="23"/>
      <c r="K122" s="8">
        <f>Timetraces!I204-Timetraces!J204</f>
        <v>36.086222648620605</v>
      </c>
      <c r="L122" s="8">
        <f t="shared" si="3"/>
        <v>0.11971616369532788</v>
      </c>
      <c r="M122" s="8"/>
      <c r="N122" s="13">
        <f>Timetraces!K204/9.81/0.4536</f>
        <v>1175.9956716117586</v>
      </c>
      <c r="O122" s="23">
        <f>Timetraces!M204/1000*0.145</f>
        <v>16.294802764934317</v>
      </c>
      <c r="P122" s="37">
        <f>Timetraces!O204</f>
        <v>5.299877610438742E-2</v>
      </c>
    </row>
    <row r="123" spans="1:16" x14ac:dyDescent="0.2">
      <c r="A123" s="37">
        <f>Timetraces!E205</f>
        <v>11.900000000000002</v>
      </c>
      <c r="B123" s="8">
        <f>Timetraces!B205-Timetraces!C205</f>
        <v>36.08735466003418</v>
      </c>
      <c r="C123" s="8">
        <f t="shared" si="2"/>
        <v>0.12343011190259237</v>
      </c>
      <c r="D123" s="8"/>
      <c r="E123" s="23">
        <f>Timetraces!F205/1000*0.145</f>
        <v>16.417345105311583</v>
      </c>
      <c r="F123" s="8">
        <f>Timetraces!H205</f>
        <v>5.339741624872666E-2</v>
      </c>
      <c r="G123" s="8">
        <f>(Timetraces!G205-Timetraces!$G$86)/0.3048</f>
        <v>0</v>
      </c>
      <c r="H123" s="13">
        <f>Timetraces!D205/9.81/0.4536</f>
        <v>1176.0102657896416</v>
      </c>
      <c r="I123" s="77">
        <f>Timetraces!F205/Timetraces!H205*1000</f>
        <v>2120384798.4780352</v>
      </c>
      <c r="J123" s="23"/>
      <c r="K123" s="8">
        <f>Timetraces!I205-Timetraces!J205</f>
        <v>36.08735466003418</v>
      </c>
      <c r="L123" s="8">
        <f t="shared" si="3"/>
        <v>0.12343011190259237</v>
      </c>
      <c r="M123" s="8"/>
      <c r="N123" s="13">
        <f>Timetraces!K205/9.81/0.4536</f>
        <v>1176.0102657896416</v>
      </c>
      <c r="O123" s="23">
        <f>Timetraces!M205/1000*0.145</f>
        <v>16.416374219930468</v>
      </c>
      <c r="P123" s="37">
        <f>Timetraces!O205</f>
        <v>5.3394257962935593E-2</v>
      </c>
    </row>
    <row r="124" spans="1:16" x14ac:dyDescent="0.2">
      <c r="A124" s="37">
        <f>Timetraces!E206</f>
        <v>12</v>
      </c>
      <c r="B124" s="8">
        <f>Timetraces!B206-Timetraces!C206</f>
        <v>36.088471412658691</v>
      </c>
      <c r="C124" s="8">
        <f t="shared" si="2"/>
        <v>0.12709399846595101</v>
      </c>
      <c r="D124" s="8"/>
      <c r="E124" s="23">
        <f>Timetraces!F206/1000*0.145</f>
        <v>16.535051768660651</v>
      </c>
      <c r="F124" s="8">
        <f>Timetraces!H206</f>
        <v>5.3780324000997283E-2</v>
      </c>
      <c r="G124" s="8">
        <f>(Timetraces!G206-Timetraces!$G$86)/0.3048</f>
        <v>0</v>
      </c>
      <c r="H124" s="13">
        <f>Timetraces!D206/9.81/0.4536</f>
        <v>1176.0262864661145</v>
      </c>
      <c r="I124" s="77">
        <f>Timetraces!F206/Timetraces!H206*1000</f>
        <v>2120382163.9630129</v>
      </c>
      <c r="J124" s="23"/>
      <c r="K124" s="8">
        <f>Timetraces!I206-Timetraces!J206</f>
        <v>36.088471412658691</v>
      </c>
      <c r="L124" s="8">
        <f t="shared" si="3"/>
        <v>0.12709399846595101</v>
      </c>
      <c r="M124" s="8"/>
      <c r="N124" s="13">
        <f>Timetraces!K206/9.81/0.4536</f>
        <v>1176.0262864661145</v>
      </c>
      <c r="O124" s="23">
        <f>Timetraces!M206/1000*0.145</f>
        <v>16.536022790402718</v>
      </c>
      <c r="P124" s="37">
        <f>Timetraces!O206</f>
        <v>5.3783482795859094E-2</v>
      </c>
    </row>
    <row r="125" spans="1:16" x14ac:dyDescent="0.2">
      <c r="A125" s="37">
        <f>Timetraces!E207</f>
        <v>12.100000000000001</v>
      </c>
      <c r="B125" s="8">
        <f>Timetraces!B207-Timetraces!C207</f>
        <v>36.089568138122559</v>
      </c>
      <c r="C125" s="8">
        <f t="shared" si="2"/>
        <v>0.13069217912168327</v>
      </c>
      <c r="D125" s="8"/>
      <c r="E125" s="23">
        <f>Timetraces!F207/1000*0.145</f>
        <v>16.647935002440082</v>
      </c>
      <c r="F125" s="8">
        <f>Timetraces!H207</f>
        <v>5.414753927192581E-2</v>
      </c>
      <c r="G125" s="8">
        <f>(Timetraces!G207-Timetraces!$G$86)/0.3048</f>
        <v>0</v>
      </c>
      <c r="H125" s="13">
        <f>Timetraces!D207/9.81/0.4536</f>
        <v>1176.0447212171243</v>
      </c>
      <c r="I125" s="77">
        <f>Timetraces!F207/Timetraces!H207*1000</f>
        <v>2120379732.6380498</v>
      </c>
      <c r="J125" s="23"/>
      <c r="K125" s="8">
        <f>Timetraces!I207-Timetraces!J207</f>
        <v>36.089568138122559</v>
      </c>
      <c r="L125" s="8">
        <f t="shared" si="3"/>
        <v>0.13069217912168327</v>
      </c>
      <c r="M125" s="8"/>
      <c r="N125" s="13">
        <f>Timetraces!K207/9.81/0.4536</f>
        <v>1176.0447212171243</v>
      </c>
      <c r="O125" s="23">
        <f>Timetraces!M207/1000*0.145</f>
        <v>16.646964197572117</v>
      </c>
      <c r="P125" s="37">
        <f>Timetraces!O207</f>
        <v>5.4144380836974412E-2</v>
      </c>
    </row>
    <row r="126" spans="1:16" x14ac:dyDescent="0.2">
      <c r="A126" s="37">
        <f>Timetraces!E208</f>
        <v>12.200000000000003</v>
      </c>
      <c r="B126" s="8">
        <f>Timetraces!B208-Timetraces!C208</f>
        <v>36.090642929077148</v>
      </c>
      <c r="C126" s="8">
        <f t="shared" si="2"/>
        <v>0.13421839616430087</v>
      </c>
      <c r="D126" s="8"/>
      <c r="E126" s="23">
        <f>Timetraces!F208/1000*0.145</f>
        <v>16.752113899253622</v>
      </c>
      <c r="F126" s="8">
        <f>Timetraces!H208</f>
        <v>5.4486436690757555E-2</v>
      </c>
      <c r="G126" s="8">
        <f>(Timetraces!G208-Timetraces!$G$86)/0.3048</f>
        <v>0</v>
      </c>
      <c r="H126" s="13">
        <f>Timetraces!D208/9.81/0.4536</f>
        <v>1176.0657895039931</v>
      </c>
      <c r="I126" s="77">
        <f>Timetraces!F208/Timetraces!H208*1000</f>
        <v>2120377602.4217429</v>
      </c>
      <c r="J126" s="23"/>
      <c r="K126" s="8">
        <f>Timetraces!I208-Timetraces!J208</f>
        <v>36.090642929077148</v>
      </c>
      <c r="L126" s="8">
        <f t="shared" si="3"/>
        <v>0.13421839616430087</v>
      </c>
      <c r="M126" s="8"/>
      <c r="N126" s="13">
        <f>Timetraces!K208/9.81/0.4536</f>
        <v>1176.0657895039931</v>
      </c>
      <c r="O126" s="23">
        <f>Timetraces!M208/1000*0.145</f>
        <v>16.75211384377042</v>
      </c>
      <c r="P126" s="37">
        <f>Timetraces!O208</f>
        <v>5.4486436530349867E-2</v>
      </c>
    </row>
    <row r="127" spans="1:16" x14ac:dyDescent="0.2">
      <c r="A127" s="37">
        <f>Timetraces!E209</f>
        <v>12.3</v>
      </c>
      <c r="B127" s="8">
        <f>Timetraces!B209-Timetraces!C209</f>
        <v>36.091692924499512</v>
      </c>
      <c r="C127" s="8">
        <f t="shared" si="2"/>
        <v>0.13766326303557147</v>
      </c>
      <c r="D127" s="8"/>
      <c r="E127" s="23">
        <f>Timetraces!F209/1000*0.145</f>
        <v>16.847587710584122</v>
      </c>
      <c r="F127" s="8">
        <f>Timetraces!H209</f>
        <v>5.4797014707872849E-2</v>
      </c>
      <c r="G127" s="8">
        <f>(Timetraces!G209-Timetraces!$G$86)/0.3048</f>
        <v>0</v>
      </c>
      <c r="H127" s="13">
        <f>Timetraces!D209/9.81/0.4536</f>
        <v>1176.08949132672</v>
      </c>
      <c r="I127" s="77">
        <f>Timetraces!F209/Timetraces!H209*1000</f>
        <v>2120375730.1818957</v>
      </c>
      <c r="J127" s="23"/>
      <c r="K127" s="8">
        <f>Timetraces!I209-Timetraces!J209</f>
        <v>36.091692924499512</v>
      </c>
      <c r="L127" s="8">
        <f t="shared" si="3"/>
        <v>0.13766326303557147</v>
      </c>
      <c r="M127" s="8"/>
      <c r="N127" s="13">
        <f>Timetraces!K209/9.81/0.4536</f>
        <v>1176.08949132672</v>
      </c>
      <c r="O127" s="23">
        <f>Timetraces!M209/1000*0.145</f>
        <v>16.847587660070573</v>
      </c>
      <c r="P127" s="37">
        <f>Timetraces!O209</f>
        <v>5.4797014563706052E-2</v>
      </c>
    </row>
    <row r="128" spans="1:16" x14ac:dyDescent="0.2">
      <c r="A128" s="37">
        <f>Timetraces!E210</f>
        <v>12.400000000000002</v>
      </c>
      <c r="B128" s="8">
        <f>Timetraces!B210-Timetraces!C210</f>
        <v>36.092720985412598</v>
      </c>
      <c r="C128" s="8">
        <f t="shared" si="2"/>
        <v>0.14103616629372745</v>
      </c>
      <c r="D128" s="8"/>
      <c r="E128" s="23">
        <f>Timetraces!F210/1000*0.145</f>
        <v>16.93240964861975</v>
      </c>
      <c r="F128" s="8">
        <f>Timetraces!H210</f>
        <v>5.5072940813322681E-2</v>
      </c>
      <c r="G128" s="8">
        <f>(Timetraces!G210-Timetraces!$G$86)/0.3048</f>
        <v>0</v>
      </c>
      <c r="H128" s="13">
        <f>Timetraces!D210/9.81/0.4536</f>
        <v>1176.1154974933231</v>
      </c>
      <c r="I128" s="77">
        <f>Timetraces!F210/Timetraces!H210*1000</f>
        <v>2120374129.8621409</v>
      </c>
      <c r="J128" s="23"/>
      <c r="K128" s="8">
        <f>Timetraces!I210-Timetraces!J210</f>
        <v>36.092720985412598</v>
      </c>
      <c r="L128" s="8">
        <f t="shared" si="3"/>
        <v>0.14103616629372745</v>
      </c>
      <c r="M128" s="8"/>
      <c r="N128" s="13">
        <f>Timetraces!K210/9.81/0.4536</f>
        <v>1176.1154974933231</v>
      </c>
      <c r="O128" s="23">
        <f>Timetraces!M210/1000*0.145</f>
        <v>16.932409755108637</v>
      </c>
      <c r="P128" s="37">
        <f>Timetraces!O210</f>
        <v>5.5072941180029124E-2</v>
      </c>
    </row>
    <row r="129" spans="1:16" x14ac:dyDescent="0.2">
      <c r="A129" s="37">
        <f>Timetraces!E211</f>
        <v>12.5</v>
      </c>
      <c r="B129" s="8">
        <f>Timetraces!B211-Timetraces!C211</f>
        <v>36.093728065490723</v>
      </c>
      <c r="C129" s="8">
        <f t="shared" si="2"/>
        <v>0.14434023479151287</v>
      </c>
      <c r="D129" s="8"/>
      <c r="E129" s="23">
        <f>Timetraces!F211/1000*0.145</f>
        <v>17.005597509293423</v>
      </c>
      <c r="F129" s="8">
        <f>Timetraces!H211</f>
        <v>5.5311019248399519E-2</v>
      </c>
      <c r="G129" s="8">
        <f>(Timetraces!G211-Timetraces!$G$86)/0.3048</f>
        <v>0</v>
      </c>
      <c r="H129" s="13">
        <f>Timetraces!D211/9.81/0.4536</f>
        <v>1176.1429301585165</v>
      </c>
      <c r="I129" s="77">
        <f>Timetraces!F211/Timetraces!H211*1000</f>
        <v>2120372837.3909309</v>
      </c>
      <c r="J129" s="23"/>
      <c r="K129" s="8">
        <f>Timetraces!I211-Timetraces!J211</f>
        <v>36.093728065490723</v>
      </c>
      <c r="L129" s="8">
        <f t="shared" si="3"/>
        <v>0.14434023479151287</v>
      </c>
      <c r="M129" s="8"/>
      <c r="N129" s="13">
        <f>Timetraces!K211/9.81/0.4536</f>
        <v>1176.1429301585165</v>
      </c>
      <c r="O129" s="23">
        <f>Timetraces!M211/1000*0.145</f>
        <v>17.005597451688701</v>
      </c>
      <c r="P129" s="37">
        <f>Timetraces!O211</f>
        <v>5.5311019081404622E-2</v>
      </c>
    </row>
    <row r="130" spans="1:16" x14ac:dyDescent="0.2">
      <c r="A130" s="37">
        <f>Timetraces!E212</f>
        <v>12.600000000000001</v>
      </c>
      <c r="B130" s="8">
        <f>Timetraces!B212-Timetraces!C212</f>
        <v>36.094718933105469</v>
      </c>
      <c r="C130" s="8">
        <f t="shared" si="2"/>
        <v>0.14759111279264836</v>
      </c>
      <c r="D130" s="8"/>
      <c r="E130" s="23">
        <f>Timetraces!F212/1000*0.145</f>
        <v>17.067140646835039</v>
      </c>
      <c r="F130" s="8">
        <f>Timetraces!H212</f>
        <v>5.5511216166049954E-2</v>
      </c>
      <c r="G130" s="8">
        <f>(Timetraces!G212-Timetraces!$G$86)/0.3048</f>
        <v>0</v>
      </c>
      <c r="H130" s="13">
        <f>Timetraces!D212/9.81/0.4536</f>
        <v>1176.1710212076746</v>
      </c>
      <c r="I130" s="77">
        <f>Timetraces!F212/Timetraces!H212*1000</f>
        <v>2120371816.4261999</v>
      </c>
      <c r="J130" s="23"/>
      <c r="K130" s="8">
        <f>Timetraces!I212-Timetraces!J212</f>
        <v>36.094718933105469</v>
      </c>
      <c r="L130" s="8">
        <f t="shared" si="3"/>
        <v>0.14759111279264836</v>
      </c>
      <c r="M130" s="8"/>
      <c r="N130" s="13">
        <f>Timetraces!K212/9.81/0.4536</f>
        <v>1176.1710212076746</v>
      </c>
      <c r="O130" s="23">
        <f>Timetraces!M212/1000*0.145</f>
        <v>17.067140646273007</v>
      </c>
      <c r="P130" s="37">
        <f>Timetraces!O212</f>
        <v>5.5511216184673473E-2</v>
      </c>
    </row>
    <row r="131" spans="1:16" x14ac:dyDescent="0.2">
      <c r="A131" s="37">
        <f>Timetraces!E213</f>
        <v>12.700000000000003</v>
      </c>
      <c r="B131" s="8">
        <f>Timetraces!B213-Timetraces!C213</f>
        <v>36.095694541931152</v>
      </c>
      <c r="C131" s="8">
        <f t="shared" si="2"/>
        <v>0.15079192914987799</v>
      </c>
      <c r="D131" s="8"/>
      <c r="E131" s="23">
        <f>Timetraces!F213/1000*0.145</f>
        <v>17.116056177310515</v>
      </c>
      <c r="F131" s="8">
        <f>Timetraces!H213</f>
        <v>5.5670335717582044E-2</v>
      </c>
      <c r="G131" s="8">
        <f>(Timetraces!G213-Timetraces!$G$86)/0.3048</f>
        <v>0</v>
      </c>
      <c r="H131" s="13">
        <f>Timetraces!D213/9.81/0.4536</f>
        <v>1176.198892795511</v>
      </c>
      <c r="I131" s="77">
        <f>Timetraces!F213/Timetraces!H213*1000</f>
        <v>2120371023.787307</v>
      </c>
      <c r="J131" s="23"/>
      <c r="K131" s="8">
        <f>Timetraces!I213-Timetraces!J213</f>
        <v>36.095694541931152</v>
      </c>
      <c r="L131" s="8">
        <f t="shared" si="3"/>
        <v>0.15079192914987799</v>
      </c>
      <c r="M131" s="8"/>
      <c r="N131" s="13">
        <f>Timetraces!K213/9.81/0.4536</f>
        <v>1176.198892795511</v>
      </c>
      <c r="O131" s="23">
        <f>Timetraces!M213/1000*0.145</f>
        <v>17.116056176730577</v>
      </c>
      <c r="P131" s="37">
        <f>Timetraces!O213</f>
        <v>5.5670335736206007E-2</v>
      </c>
    </row>
    <row r="132" spans="1:16" x14ac:dyDescent="0.2">
      <c r="A132" s="37">
        <f>Timetraces!E214</f>
        <v>12.8</v>
      </c>
      <c r="B132" s="8">
        <f>Timetraces!B214-Timetraces!C214</f>
        <v>36.096659660339355</v>
      </c>
      <c r="C132" s="8">
        <f t="shared" si="2"/>
        <v>0.15395832812692237</v>
      </c>
      <c r="D132" s="8"/>
      <c r="E132" s="23">
        <f>Timetraces!F214/1000*0.145</f>
        <v>17.1523372151958</v>
      </c>
      <c r="F132" s="8">
        <f>Timetraces!H214</f>
        <v>5.578835416846066E-2</v>
      </c>
      <c r="G132" s="8">
        <f>(Timetraces!G214-Timetraces!$G$86)/0.3048</f>
        <v>0</v>
      </c>
      <c r="H132" s="13">
        <f>Timetraces!D214/9.81/0.4536</f>
        <v>1176.2259962687222</v>
      </c>
      <c r="I132" s="77">
        <f>Timetraces!F214/Timetraces!H214*1000</f>
        <v>2120370506.669811</v>
      </c>
      <c r="J132" s="23"/>
      <c r="K132" s="8">
        <f>Timetraces!I214-Timetraces!J214</f>
        <v>36.096659660339355</v>
      </c>
      <c r="L132" s="8">
        <f t="shared" si="3"/>
        <v>0.15395832812692237</v>
      </c>
      <c r="M132" s="8"/>
      <c r="N132" s="13">
        <f>Timetraces!K214/9.81/0.4536</f>
        <v>1176.2259962687222</v>
      </c>
      <c r="O132" s="23">
        <f>Timetraces!M214/1000*0.145</f>
        <v>17.152337164606482</v>
      </c>
      <c r="P132" s="37">
        <f>Timetraces!O214</f>
        <v>5.5788354024419402E-2</v>
      </c>
    </row>
    <row r="133" spans="1:16" x14ac:dyDescent="0.2">
      <c r="A133" s="37">
        <f>Timetraces!E215</f>
        <v>12.900000000000002</v>
      </c>
      <c r="B133" s="8">
        <f>Timetraces!B215-Timetraces!C215</f>
        <v>36.097616195678711</v>
      </c>
      <c r="C133" s="8">
        <f t="shared" ref="C133:C196" si="4">(B133-$B$4)/0.3048</f>
        <v>0.1570965674292697</v>
      </c>
      <c r="D133" s="8"/>
      <c r="E133" s="23">
        <f>Timetraces!F215/1000*0.145</f>
        <v>17.173067792961596</v>
      </c>
      <c r="F133" s="8">
        <f>Timetraces!H215</f>
        <v>5.5855786165370409E-2</v>
      </c>
      <c r="G133" s="8">
        <f>(Timetraces!G215-Timetraces!$G$86)/0.3048</f>
        <v>0</v>
      </c>
      <c r="H133" s="13">
        <f>Timetraces!D215/9.81/0.4536</f>
        <v>1176.2521121659861</v>
      </c>
      <c r="I133" s="77">
        <f>Timetraces!F215/Timetraces!H215*1000</f>
        <v>2120370304.0834548</v>
      </c>
      <c r="J133" s="23"/>
      <c r="K133" s="8">
        <f>Timetraces!I215-Timetraces!J215</f>
        <v>36.097616195678711</v>
      </c>
      <c r="L133" s="8">
        <f t="shared" ref="L133:L196" si="5">(K133-$K$4)/0.3048</f>
        <v>0.1570965674292697</v>
      </c>
      <c r="M133" s="8"/>
      <c r="N133" s="13">
        <f>Timetraces!K215/9.81/0.4536</f>
        <v>1176.2521121659861</v>
      </c>
      <c r="O133" s="23">
        <f>Timetraces!M215/1000*0.145</f>
        <v>17.173067898292317</v>
      </c>
      <c r="P133" s="37">
        <f>Timetraces!O215</f>
        <v>5.5855786528614067E-2</v>
      </c>
    </row>
    <row r="134" spans="1:16" x14ac:dyDescent="0.2">
      <c r="A134" s="37">
        <f>Timetraces!E216</f>
        <v>13</v>
      </c>
      <c r="B134" s="8">
        <f>Timetraces!B216-Timetraces!C216</f>
        <v>36.098566055297852</v>
      </c>
      <c r="C134" s="8">
        <f t="shared" si="4"/>
        <v>0.16021290476240824</v>
      </c>
      <c r="D134" s="8"/>
      <c r="E134" s="23">
        <f>Timetraces!F216/1000*0.145</f>
        <v>17.181160808332784</v>
      </c>
      <c r="F134" s="8">
        <f>Timetraces!H216</f>
        <v>5.58821082715363E-2</v>
      </c>
      <c r="G134" s="8">
        <f>(Timetraces!G216-Timetraces!$G$86)/0.3048</f>
        <v>0</v>
      </c>
      <c r="H134" s="13">
        <f>Timetraces!D216/9.81/0.4536</f>
        <v>1176.2772404873033</v>
      </c>
      <c r="I134" s="77">
        <f>Timetraces!F216/Timetraces!H216*1000</f>
        <v>2120370327.1115148</v>
      </c>
      <c r="J134" s="23"/>
      <c r="K134" s="8">
        <f>Timetraces!I216-Timetraces!J216</f>
        <v>36.098566055297852</v>
      </c>
      <c r="L134" s="8">
        <f t="shared" si="5"/>
        <v>0.16021290476240824</v>
      </c>
      <c r="M134" s="8"/>
      <c r="N134" s="13">
        <f>Timetraces!K216/9.81/0.4536</f>
        <v>1176.2772404873033</v>
      </c>
      <c r="O134" s="23">
        <f>Timetraces!M216/1000*0.145</f>
        <v>17.181160759093345</v>
      </c>
      <c r="P134" s="37">
        <f>Timetraces!O216</f>
        <v>5.5882108131919427E-2</v>
      </c>
    </row>
    <row r="135" spans="1:16" x14ac:dyDescent="0.2">
      <c r="A135" s="37">
        <f>Timetraces!E217</f>
        <v>13.100000000000001</v>
      </c>
      <c r="B135" s="8">
        <f>Timetraces!B217-Timetraces!C217</f>
        <v>36.099507331848145</v>
      </c>
      <c r="C135" s="8">
        <f t="shared" si="4"/>
        <v>0.16330108242084973</v>
      </c>
      <c r="D135" s="8"/>
      <c r="E135" s="23">
        <f>Timetraces!F217/1000*0.145</f>
        <v>17.173709026672949</v>
      </c>
      <c r="F135" s="8">
        <f>Timetraces!H217</f>
        <v>5.5857862616818438E-2</v>
      </c>
      <c r="G135" s="8">
        <f>(Timetraces!G217-Timetraces!$G$86)/0.3048</f>
        <v>0</v>
      </c>
      <c r="H135" s="13">
        <f>Timetraces!D217/9.81/0.4536</f>
        <v>1176.3018201553166</v>
      </c>
      <c r="I135" s="77">
        <f>Timetraces!F217/Timetraces!H217*1000</f>
        <v>2120370652.3866014</v>
      </c>
      <c r="J135" s="23"/>
      <c r="K135" s="8">
        <f>Timetraces!I217-Timetraces!J217</f>
        <v>36.099507331848145</v>
      </c>
      <c r="L135" s="8">
        <f t="shared" si="5"/>
        <v>0.16330108242084973</v>
      </c>
      <c r="M135" s="8"/>
      <c r="N135" s="13">
        <f>Timetraces!K217/9.81/0.4536</f>
        <v>1176.3018201553166</v>
      </c>
      <c r="O135" s="23">
        <f>Timetraces!M217/1000*0.145</f>
        <v>17.173709080850781</v>
      </c>
      <c r="P135" s="37">
        <f>Timetraces!O217</f>
        <v>5.5857862813632475E-2</v>
      </c>
    </row>
    <row r="136" spans="1:16" x14ac:dyDescent="0.2">
      <c r="A136" s="37">
        <f>Timetraces!E218</f>
        <v>13.200000000000003</v>
      </c>
      <c r="B136" s="8">
        <f>Timetraces!B218-Timetraces!C218</f>
        <v>36.100440979003906</v>
      </c>
      <c r="C136" s="8">
        <f t="shared" si="4"/>
        <v>0.16636422925733832</v>
      </c>
      <c r="D136" s="8"/>
      <c r="E136" s="23">
        <f>Timetraces!F218/1000*0.145</f>
        <v>17.153631564119443</v>
      </c>
      <c r="F136" s="8">
        <f>Timetraces!H218</f>
        <v>5.5792544905884721E-2</v>
      </c>
      <c r="G136" s="8">
        <f>(Timetraces!G218-Timetraces!$G$86)/0.3048</f>
        <v>0</v>
      </c>
      <c r="H136" s="13">
        <f>Timetraces!D218/9.81/0.4536</f>
        <v>1176.3262900926688</v>
      </c>
      <c r="I136" s="77">
        <f>Timetraces!F218/Timetraces!H218*1000</f>
        <v>2120371234.8722239</v>
      </c>
      <c r="J136" s="23"/>
      <c r="K136" s="8">
        <f>Timetraces!I218-Timetraces!J218</f>
        <v>36.100440979003906</v>
      </c>
      <c r="L136" s="8">
        <f t="shared" si="5"/>
        <v>0.16636422925733832</v>
      </c>
      <c r="M136" s="8"/>
      <c r="N136" s="13">
        <f>Timetraces!K218/9.81/0.4536</f>
        <v>1176.3262900926688</v>
      </c>
      <c r="O136" s="23">
        <f>Timetraces!M218/1000*0.145</f>
        <v>17.153631509950227</v>
      </c>
      <c r="P136" s="37">
        <f>Timetraces!O218</f>
        <v>5.5792544750313339E-2</v>
      </c>
    </row>
    <row r="137" spans="1:16" x14ac:dyDescent="0.2">
      <c r="A137" s="37">
        <f>Timetraces!E219</f>
        <v>13.3</v>
      </c>
      <c r="B137" s="8">
        <f>Timetraces!B219-Timetraces!C219</f>
        <v>36.101364135742188</v>
      </c>
      <c r="C137" s="8">
        <f t="shared" si="4"/>
        <v>0.16939295871364163</v>
      </c>
      <c r="D137" s="8"/>
      <c r="E137" s="23">
        <f>Timetraces!F219/1000*0.145</f>
        <v>17.121911481582128</v>
      </c>
      <c r="F137" s="8">
        <f>Timetraces!H219</f>
        <v>5.5689355758151184E-2</v>
      </c>
      <c r="G137" s="8">
        <f>(Timetraces!G219-Timetraces!$G$86)/0.3048</f>
        <v>0</v>
      </c>
      <c r="H137" s="13">
        <f>Timetraces!D219/9.81/0.4536</f>
        <v>1176.3516378753077</v>
      </c>
      <c r="I137" s="77">
        <f>Timetraces!F219/Timetraces!H219*1000</f>
        <v>2120371955.1300197</v>
      </c>
      <c r="J137" s="23"/>
      <c r="K137" s="8">
        <f>Timetraces!I219-Timetraces!J219</f>
        <v>36.101364135742188</v>
      </c>
      <c r="L137" s="8">
        <f t="shared" si="5"/>
        <v>0.16939295871364163</v>
      </c>
      <c r="M137" s="8"/>
      <c r="N137" s="13">
        <f>Timetraces!K219/9.81/0.4536</f>
        <v>1176.3516378753077</v>
      </c>
      <c r="O137" s="23">
        <f>Timetraces!M219/1000*0.145</f>
        <v>17.120941035762559</v>
      </c>
      <c r="P137" s="37">
        <f>Timetraces!O219</f>
        <v>5.5686197276653158E-2</v>
      </c>
    </row>
    <row r="138" spans="1:16" x14ac:dyDescent="0.2">
      <c r="A138" s="37">
        <f>Timetraces!E220</f>
        <v>13.400000000000002</v>
      </c>
      <c r="B138" s="8">
        <f>Timetraces!B220-Timetraces!C220</f>
        <v>36.102275848388672</v>
      </c>
      <c r="C138" s="8">
        <f t="shared" si="4"/>
        <v>0.17238414193701557</v>
      </c>
      <c r="D138" s="8"/>
      <c r="E138" s="23">
        <f>Timetraces!F220/1000*0.145</f>
        <v>17.075649902365754</v>
      </c>
      <c r="F138" s="8">
        <f>Timetraces!H220</f>
        <v>5.5538862255355134E-2</v>
      </c>
      <c r="G138" s="8">
        <f>(Timetraces!G220-Timetraces!$G$86)/0.3048</f>
        <v>0</v>
      </c>
      <c r="H138" s="13">
        <f>Timetraces!D220/9.81/0.4536</f>
        <v>1176.3788510791794</v>
      </c>
      <c r="I138" s="77">
        <f>Timetraces!F220/Timetraces!H220*1000</f>
        <v>2120372978.3568144</v>
      </c>
      <c r="J138" s="23"/>
      <c r="K138" s="8">
        <f>Timetraces!I220-Timetraces!J220</f>
        <v>36.102275848388672</v>
      </c>
      <c r="L138" s="8">
        <f t="shared" si="5"/>
        <v>0.17238414193701557</v>
      </c>
      <c r="M138" s="8"/>
      <c r="N138" s="13">
        <f>Timetraces!K220/9.81/0.4536</f>
        <v>1176.3788510791794</v>
      </c>
      <c r="O138" s="23">
        <f>Timetraces!M220/1000*0.145</f>
        <v>17.075649858054526</v>
      </c>
      <c r="P138" s="37">
        <f>Timetraces!O220</f>
        <v>5.5538862131646008E-2</v>
      </c>
    </row>
    <row r="139" spans="1:16" x14ac:dyDescent="0.2">
      <c r="A139" s="37">
        <f>Timetraces!E221</f>
        <v>13.5</v>
      </c>
      <c r="B139" s="8">
        <f>Timetraces!B221-Timetraces!C221</f>
        <v>36.103172302246094</v>
      </c>
      <c r="C139" s="8">
        <f t="shared" si="4"/>
        <v>0.17532526351648364</v>
      </c>
      <c r="D139" s="8"/>
      <c r="E139" s="23">
        <f>Timetraces!F221/1000*0.145</f>
        <v>17.018746436602211</v>
      </c>
      <c r="F139" s="8">
        <f>Timetraces!H221</f>
        <v>5.5353750175013004E-2</v>
      </c>
      <c r="G139" s="8">
        <f>(Timetraces!G221-Timetraces!$G$86)/0.3048</f>
        <v>0</v>
      </c>
      <c r="H139" s="13">
        <f>Timetraces!D221/9.81/0.4536</f>
        <v>1176.4091367415529</v>
      </c>
      <c r="I139" s="77">
        <f>Timetraces!F221/Timetraces!H221*1000</f>
        <v>2120374224.129751</v>
      </c>
      <c r="J139" s="23"/>
      <c r="K139" s="8">
        <f>Timetraces!I221-Timetraces!J221</f>
        <v>36.103172302246094</v>
      </c>
      <c r="L139" s="8">
        <f t="shared" si="5"/>
        <v>0.17532526351648364</v>
      </c>
      <c r="M139" s="8"/>
      <c r="N139" s="13">
        <f>Timetraces!K221/9.81/0.4536</f>
        <v>1176.4091367415529</v>
      </c>
      <c r="O139" s="23">
        <f>Timetraces!M221/1000*0.145</f>
        <v>17.017775026509693</v>
      </c>
      <c r="P139" s="37">
        <f>Timetraces!O221</f>
        <v>5.5350591566750075E-2</v>
      </c>
    </row>
    <row r="140" spans="1:16" x14ac:dyDescent="0.2">
      <c r="A140" s="37">
        <f>Timetraces!E222</f>
        <v>13.600000000000001</v>
      </c>
      <c r="B140" s="8">
        <f>Timetraces!B222-Timetraces!C222</f>
        <v>36.104053497314453</v>
      </c>
      <c r="C140" s="8">
        <f t="shared" si="4"/>
        <v>0.17821632345204591</v>
      </c>
      <c r="D140" s="8"/>
      <c r="E140" s="23">
        <f>Timetraces!F222/1000*0.145</f>
        <v>16.949270761189066</v>
      </c>
      <c r="F140" s="8">
        <f>Timetraces!H222</f>
        <v>5.5127740916761349E-2</v>
      </c>
      <c r="G140" s="8">
        <f>(Timetraces!G222-Timetraces!$G$86)/0.3048</f>
        <v>0</v>
      </c>
      <c r="H140" s="13">
        <f>Timetraces!D222/9.81/0.4536</f>
        <v>1176.4433727077142</v>
      </c>
      <c r="I140" s="77">
        <f>Timetraces!F222/Timetraces!H222*1000</f>
        <v>2120375704.6285701</v>
      </c>
      <c r="J140" s="23"/>
      <c r="K140" s="8">
        <f>Timetraces!I222-Timetraces!J222</f>
        <v>36.104053497314453</v>
      </c>
      <c r="L140" s="8">
        <f t="shared" si="5"/>
        <v>0.17821632345204591</v>
      </c>
      <c r="M140" s="8"/>
      <c r="N140" s="13">
        <f>Timetraces!K222/9.81/0.4536</f>
        <v>1176.4433727077142</v>
      </c>
      <c r="O140" s="23">
        <f>Timetraces!M222/1000*0.145</f>
        <v>16.950241306072748</v>
      </c>
      <c r="P140" s="37">
        <f>Timetraces!O222</f>
        <v>5.5130899605141358E-2</v>
      </c>
    </row>
    <row r="141" spans="1:16" x14ac:dyDescent="0.2">
      <c r="A141" s="37">
        <f>Timetraces!E223</f>
        <v>13.700000000000003</v>
      </c>
      <c r="B141" s="8">
        <f>Timetraces!B223-Timetraces!C223</f>
        <v>36.104918479919434</v>
      </c>
      <c r="C141" s="8">
        <f t="shared" si="4"/>
        <v>0.1810541928909582</v>
      </c>
      <c r="D141" s="8"/>
      <c r="E141" s="23">
        <f>Timetraces!F223/1000*0.145</f>
        <v>16.873058866204971</v>
      </c>
      <c r="F141" s="8">
        <f>Timetraces!H223</f>
        <v>5.4879819318909395E-2</v>
      </c>
      <c r="G141" s="8">
        <f>(Timetraces!G223-Timetraces!$G$86)/0.3048</f>
        <v>0</v>
      </c>
      <c r="H141" s="13">
        <f>Timetraces!D223/9.81/0.4536</f>
        <v>1176.4823270922886</v>
      </c>
      <c r="I141" s="77">
        <f>Timetraces!F223/Timetraces!H223*1000</f>
        <v>2120377301.8821082</v>
      </c>
      <c r="J141" s="23"/>
      <c r="K141" s="8">
        <f>Timetraces!I223-Timetraces!J223</f>
        <v>36.104918479919434</v>
      </c>
      <c r="L141" s="8">
        <f t="shared" si="5"/>
        <v>0.1810541928909582</v>
      </c>
      <c r="M141" s="8"/>
      <c r="N141" s="13">
        <f>Timetraces!K223/9.81/0.4536</f>
        <v>1176.4823270922886</v>
      </c>
      <c r="O141" s="23">
        <f>Timetraces!M223/1000*0.145</f>
        <v>16.872087495998958</v>
      </c>
      <c r="P141" s="37">
        <f>Timetraces!O223</f>
        <v>5.4876660689665666E-2</v>
      </c>
    </row>
    <row r="142" spans="1:16" x14ac:dyDescent="0.2">
      <c r="A142" s="37">
        <f>Timetraces!E224</f>
        <v>13.8</v>
      </c>
      <c r="B142" s="8">
        <f>Timetraces!B224-Timetraces!C224</f>
        <v>36.105769157409668</v>
      </c>
      <c r="C142" s="8">
        <f t="shared" si="4"/>
        <v>0.18384512953870877</v>
      </c>
      <c r="D142" s="8"/>
      <c r="E142" s="23">
        <f>Timetraces!F224/1000*0.145</f>
        <v>16.787197905979028</v>
      </c>
      <c r="F142" s="8">
        <f>Timetraces!H224</f>
        <v>5.4600510558119611E-2</v>
      </c>
      <c r="G142" s="8">
        <f>(Timetraces!G224-Timetraces!$G$86)/0.3048</f>
        <v>0</v>
      </c>
      <c r="H142" s="13">
        <f>Timetraces!D224/9.81/0.4536</f>
        <v>1176.5259998952765</v>
      </c>
      <c r="I142" s="77">
        <f>Timetraces!F224/Timetraces!H224*1000</f>
        <v>2120379049.1791964</v>
      </c>
      <c r="J142" s="23"/>
      <c r="K142" s="8">
        <f>Timetraces!I224-Timetraces!J224</f>
        <v>36.105769157409668</v>
      </c>
      <c r="L142" s="8">
        <f t="shared" si="5"/>
        <v>0.18384512953870877</v>
      </c>
      <c r="M142" s="8"/>
      <c r="N142" s="13">
        <f>Timetraces!K224/9.81/0.4536</f>
        <v>1176.5259998952765</v>
      </c>
      <c r="O142" s="23">
        <f>Timetraces!M224/1000*0.145</f>
        <v>16.787197905521946</v>
      </c>
      <c r="P142" s="37">
        <f>Timetraces!O224</f>
        <v>5.4600510576748744E-2</v>
      </c>
    </row>
    <row r="143" spans="1:16" x14ac:dyDescent="0.2">
      <c r="A143" s="37">
        <f>Timetraces!E225</f>
        <v>13.900000000000002</v>
      </c>
      <c r="B143" s="8">
        <f>Timetraces!B225-Timetraces!C225</f>
        <v>36.106608390808105</v>
      </c>
      <c r="C143" s="8">
        <f t="shared" si="4"/>
        <v>0.18659851995352997</v>
      </c>
      <c r="D143" s="8"/>
      <c r="E143" s="23">
        <f>Timetraces!F225/1000*0.145</f>
        <v>16.693629843097227</v>
      </c>
      <c r="F143" s="8">
        <f>Timetraces!H225</f>
        <v>5.4296127737576604E-2</v>
      </c>
      <c r="G143" s="8">
        <f>(Timetraces!G225-Timetraces!$G$86)/0.3048</f>
        <v>0</v>
      </c>
      <c r="H143" s="13">
        <f>Timetraces!D225/9.81/0.4536</f>
        <v>1176.574281386017</v>
      </c>
      <c r="I143" s="77">
        <f>Timetraces!F225/Timetraces!H225*1000</f>
        <v>2120381074.5578437</v>
      </c>
      <c r="J143" s="23"/>
      <c r="K143" s="8">
        <f>Timetraces!I225-Timetraces!J225</f>
        <v>36.106608390808105</v>
      </c>
      <c r="L143" s="8">
        <f t="shared" si="5"/>
        <v>0.18659851995352997</v>
      </c>
      <c r="M143" s="8"/>
      <c r="N143" s="13">
        <f>Timetraces!K225/9.81/0.4536</f>
        <v>1176.574281386017</v>
      </c>
      <c r="O143" s="23">
        <f>Timetraces!M225/1000*0.145</f>
        <v>16.693629589846658</v>
      </c>
      <c r="P143" s="37">
        <f>Timetraces!O225</f>
        <v>5.4296127643506449E-2</v>
      </c>
    </row>
    <row r="144" spans="1:16" x14ac:dyDescent="0.2">
      <c r="A144" s="37">
        <f>Timetraces!E226</f>
        <v>14</v>
      </c>
      <c r="B144" s="8">
        <f>Timetraces!B226-Timetraces!C226</f>
        <v>36.107441902160645</v>
      </c>
      <c r="C144" s="8">
        <f t="shared" si="4"/>
        <v>0.18933313725188647</v>
      </c>
      <c r="D144" s="8"/>
      <c r="E144" s="23">
        <f>Timetraces!F226/1000*0.145</f>
        <v>16.594281414018578</v>
      </c>
      <c r="F144" s="8">
        <f>Timetraces!H226</f>
        <v>5.3972942315955716E-2</v>
      </c>
      <c r="G144" s="8">
        <f>(Timetraces!G226-Timetraces!$G$86)/0.3048</f>
        <v>0</v>
      </c>
      <c r="H144" s="13">
        <f>Timetraces!D226/9.81/0.4536</f>
        <v>1176.626074257902</v>
      </c>
      <c r="I144" s="77">
        <f>Timetraces!F226/Timetraces!H226*1000</f>
        <v>2120383199.1728871</v>
      </c>
      <c r="J144" s="23"/>
      <c r="K144" s="8">
        <f>Timetraces!I226-Timetraces!J226</f>
        <v>36.107441902160645</v>
      </c>
      <c r="L144" s="8">
        <f t="shared" si="5"/>
        <v>0.18933313725188647</v>
      </c>
      <c r="M144" s="8"/>
      <c r="N144" s="13">
        <f>Timetraces!K226/9.81/0.4536</f>
        <v>1176.626074257902</v>
      </c>
      <c r="O144" s="23">
        <f>Timetraces!M226/1000*0.145</f>
        <v>16.594281607551757</v>
      </c>
      <c r="P144" s="37">
        <f>Timetraces!O226</f>
        <v>5.3972942350583052E-2</v>
      </c>
    </row>
    <row r="145" spans="1:16" x14ac:dyDescent="0.2">
      <c r="A145" s="37">
        <f>Timetraces!E227</f>
        <v>14.100000000000001</v>
      </c>
      <c r="B145" s="8">
        <f>Timetraces!B227-Timetraces!C227</f>
        <v>36.1082763671875</v>
      </c>
      <c r="C145" s="8">
        <f t="shared" si="4"/>
        <v>0.19207088340298709</v>
      </c>
      <c r="D145" s="8"/>
      <c r="E145" s="23">
        <f>Timetraces!F227/1000*0.145</f>
        <v>16.492053751082274</v>
      </c>
      <c r="F145" s="8">
        <f>Timetraces!H227</f>
        <v>5.3640389253894527E-2</v>
      </c>
      <c r="G145" s="8">
        <f>(Timetraces!G227-Timetraces!$G$86)/0.3048</f>
        <v>0</v>
      </c>
      <c r="H145" s="13">
        <f>Timetraces!D227/9.81/0.4536</f>
        <v>1176.6803909349846</v>
      </c>
      <c r="I145" s="77">
        <f>Timetraces!F227/Timetraces!H227*1000</f>
        <v>2120385465.3859363</v>
      </c>
      <c r="J145" s="23"/>
      <c r="K145" s="8">
        <f>Timetraces!I227-Timetraces!J227</f>
        <v>36.1082763671875</v>
      </c>
      <c r="L145" s="8">
        <f t="shared" si="5"/>
        <v>0.19207088340298709</v>
      </c>
      <c r="M145" s="8"/>
      <c r="N145" s="13">
        <f>Timetraces!K227/9.81/0.4536</f>
        <v>1176.6803909349846</v>
      </c>
      <c r="O145" s="23">
        <f>Timetraces!M227/1000*0.145</f>
        <v>16.491083037025692</v>
      </c>
      <c r="P145" s="37">
        <f>Timetraces!O227</f>
        <v>5.3637230678744499E-2</v>
      </c>
    </row>
    <row r="146" spans="1:16" x14ac:dyDescent="0.2">
      <c r="A146" s="37">
        <f>Timetraces!E228</f>
        <v>14.200000000000003</v>
      </c>
      <c r="B146" s="8">
        <f>Timetraces!B228-Timetraces!C228</f>
        <v>36.109121322631836</v>
      </c>
      <c r="C146" s="8">
        <f t="shared" si="4"/>
        <v>0.19484304693427298</v>
      </c>
      <c r="D146" s="8"/>
      <c r="E146" s="23">
        <f>Timetraces!F228/1000*0.145</f>
        <v>16.384980613753275</v>
      </c>
      <c r="F146" s="8">
        <f>Timetraces!H228</f>
        <v>5.329207272011563E-2</v>
      </c>
      <c r="G146" s="8">
        <f>(Timetraces!G228-Timetraces!$G$86)/0.3048</f>
        <v>0</v>
      </c>
      <c r="H146" s="13">
        <f>Timetraces!D228/9.81/0.4536</f>
        <v>1176.7353659960322</v>
      </c>
      <c r="I146" s="77">
        <f>Timetraces!F228/Timetraces!H228*1000</f>
        <v>2120387902.6287858</v>
      </c>
      <c r="J146" s="23"/>
      <c r="K146" s="8">
        <f>Timetraces!I228-Timetraces!J228</f>
        <v>36.109121322631836</v>
      </c>
      <c r="L146" s="8">
        <f t="shared" si="5"/>
        <v>0.19484304693427298</v>
      </c>
      <c r="M146" s="8"/>
      <c r="N146" s="13">
        <f>Timetraces!K228/9.81/0.4536</f>
        <v>1176.7353659960322</v>
      </c>
      <c r="O146" s="23">
        <f>Timetraces!M228/1000*0.145</f>
        <v>16.38595168723193</v>
      </c>
      <c r="P146" s="37">
        <f>Timetraces!O228</f>
        <v>5.3295231529390891E-2</v>
      </c>
    </row>
    <row r="147" spans="1:16" x14ac:dyDescent="0.2">
      <c r="A147" s="37">
        <f>Timetraces!E229</f>
        <v>14.3</v>
      </c>
      <c r="B147" s="8">
        <f>Timetraces!B229-Timetraces!C229</f>
        <v>36.109983444213867</v>
      </c>
      <c r="C147" s="8">
        <f t="shared" si="4"/>
        <v>0.19767152981495292</v>
      </c>
      <c r="D147" s="8"/>
      <c r="E147" s="23">
        <f>Timetraces!F229/1000*0.145</f>
        <v>16.276924704375052</v>
      </c>
      <c r="F147" s="8">
        <f>Timetraces!H229</f>
        <v>5.2940557949571927E-2</v>
      </c>
      <c r="G147" s="8">
        <f>(Timetraces!G229-Timetraces!$G$86)/0.3048</f>
        <v>0</v>
      </c>
      <c r="H147" s="13">
        <f>Timetraces!D229/9.81/0.4536</f>
        <v>1176.7893534811326</v>
      </c>
      <c r="I147" s="77">
        <f>Timetraces!F229/Timetraces!H229*1000</f>
        <v>2120390443.1938221</v>
      </c>
      <c r="J147" s="23"/>
      <c r="K147" s="8">
        <f>Timetraces!I229-Timetraces!J229</f>
        <v>36.109983444213867</v>
      </c>
      <c r="L147" s="8">
        <f t="shared" si="5"/>
        <v>0.19767152981495292</v>
      </c>
      <c r="M147" s="8"/>
      <c r="N147" s="13">
        <f>Timetraces!K229/9.81/0.4536</f>
        <v>1176.7893534811326</v>
      </c>
      <c r="O147" s="23">
        <f>Timetraces!M229/1000*0.145</f>
        <v>16.275953616699272</v>
      </c>
      <c r="P147" s="37">
        <f>Timetraces!O229</f>
        <v>5.2937399359943314E-2</v>
      </c>
    </row>
    <row r="148" spans="1:16" x14ac:dyDescent="0.2">
      <c r="A148" s="37">
        <f>Timetraces!E230</f>
        <v>14.400000000000002</v>
      </c>
      <c r="B148" s="8">
        <f>Timetraces!B230-Timetraces!C230</f>
        <v>36.110874176025391</v>
      </c>
      <c r="C148" s="8">
        <f t="shared" si="4"/>
        <v>0.20059387827795633</v>
      </c>
      <c r="D148" s="8"/>
      <c r="E148" s="23">
        <f>Timetraces!F230/1000*0.145</f>
        <v>16.169802188126916</v>
      </c>
      <c r="F148" s="8">
        <f>Timetraces!H230</f>
        <v>5.2592079047536683E-2</v>
      </c>
      <c r="G148" s="8">
        <f>(Timetraces!G230-Timetraces!$G$86)/0.3048</f>
        <v>0</v>
      </c>
      <c r="H148" s="13">
        <f>Timetraces!D230/9.81/0.4536</f>
        <v>1176.8403782383923</v>
      </c>
      <c r="I148" s="77">
        <f>Timetraces!F230/Timetraces!H230*1000</f>
        <v>2120393016.9541221</v>
      </c>
      <c r="J148" s="23"/>
      <c r="K148" s="8">
        <f>Timetraces!I230-Timetraces!J230</f>
        <v>36.110874176025391</v>
      </c>
      <c r="L148" s="8">
        <f t="shared" si="5"/>
        <v>0.20059387827795633</v>
      </c>
      <c r="M148" s="8"/>
      <c r="N148" s="13">
        <f>Timetraces!K230/9.81/0.4536</f>
        <v>1176.8403782383923</v>
      </c>
      <c r="O148" s="23">
        <f>Timetraces!M230/1000*0.145</f>
        <v>16.169802213798963</v>
      </c>
      <c r="P148" s="37">
        <f>Timetraces!O230</f>
        <v>5.2592078986733182E-2</v>
      </c>
    </row>
    <row r="149" spans="1:16" x14ac:dyDescent="0.2">
      <c r="A149" s="37">
        <f>Timetraces!E231</f>
        <v>14.5</v>
      </c>
      <c r="B149" s="8">
        <f>Timetraces!B231-Timetraces!C231</f>
        <v>36.111800193786621</v>
      </c>
      <c r="C149" s="8">
        <f t="shared" si="4"/>
        <v>0.20363199429249199</v>
      </c>
      <c r="D149" s="8"/>
      <c r="E149" s="23">
        <f>Timetraces!F231/1000*0.145</f>
        <v>16.063591913053113</v>
      </c>
      <c r="F149" s="8">
        <f>Timetraces!H231</f>
        <v>5.2246566079539224E-2</v>
      </c>
      <c r="G149" s="8">
        <f>(Timetraces!G231-Timetraces!$G$86)/0.3048</f>
        <v>0</v>
      </c>
      <c r="H149" s="13">
        <f>Timetraces!D231/9.81/0.4536</f>
        <v>1176.8867943078994</v>
      </c>
      <c r="I149" s="77">
        <f>Timetraces!F231/Timetraces!H231*1000</f>
        <v>2120395670.3137188</v>
      </c>
      <c r="J149" s="23"/>
      <c r="K149" s="8">
        <f>Timetraces!I231-Timetraces!J231</f>
        <v>36.111800193786621</v>
      </c>
      <c r="L149" s="8">
        <f t="shared" si="5"/>
        <v>0.20363199429249199</v>
      </c>
      <c r="M149" s="8"/>
      <c r="N149" s="13">
        <f>Timetraces!K231/9.81/0.4536</f>
        <v>1176.8867943078994</v>
      </c>
      <c r="O149" s="23">
        <f>Timetraces!M231/1000*0.145</f>
        <v>16.061649928091313</v>
      </c>
      <c r="P149" s="37">
        <f>Timetraces!O231</f>
        <v>5.2240248646419664E-2</v>
      </c>
    </row>
    <row r="150" spans="1:16" x14ac:dyDescent="0.2">
      <c r="A150" s="37">
        <f>Timetraces!E232</f>
        <v>14.600000000000001</v>
      </c>
      <c r="B150" s="8">
        <f>Timetraces!B232-Timetraces!C232</f>
        <v>36.112770080566406</v>
      </c>
      <c r="C150" s="8">
        <f t="shared" si="4"/>
        <v>0.20681403753325694</v>
      </c>
      <c r="D150" s="8"/>
      <c r="E150" s="23">
        <f>Timetraces!F232/1000*0.145</f>
        <v>15.959243440100128</v>
      </c>
      <c r="F150" s="8">
        <f>Timetraces!H232</f>
        <v>5.1907108351123762E-2</v>
      </c>
      <c r="G150" s="8">
        <f>(Timetraces!G232-Timetraces!$G$86)/0.3048</f>
        <v>0</v>
      </c>
      <c r="H150" s="13">
        <f>Timetraces!D232/9.81/0.4536</f>
        <v>1176.9269557297425</v>
      </c>
      <c r="I150" s="77">
        <f>Timetraces!F232/Timetraces!H232*1000</f>
        <v>2120398368.5285888</v>
      </c>
      <c r="J150" s="23"/>
      <c r="K150" s="8">
        <f>Timetraces!I232-Timetraces!J232</f>
        <v>36.112770080566406</v>
      </c>
      <c r="L150" s="8">
        <f t="shared" si="5"/>
        <v>0.20681403753325694</v>
      </c>
      <c r="M150" s="8"/>
      <c r="N150" s="13">
        <f>Timetraces!K232/9.81/0.4536</f>
        <v>1176.9269557297425</v>
      </c>
      <c r="O150" s="23">
        <f>Timetraces!M232/1000*0.145</f>
        <v>15.959243460565023</v>
      </c>
      <c r="P150" s="37">
        <f>Timetraces!O232</f>
        <v>5.1907108436844145E-2</v>
      </c>
    </row>
    <row r="151" spans="1:16" x14ac:dyDescent="0.2">
      <c r="A151" s="37">
        <f>Timetraces!E233</f>
        <v>14.700000000000003</v>
      </c>
      <c r="B151" s="8">
        <f>Timetraces!B233-Timetraces!C233</f>
        <v>36.113787651062012</v>
      </c>
      <c r="C151" s="8">
        <f t="shared" si="4"/>
        <v>0.21015252341122764</v>
      </c>
      <c r="D151" s="8"/>
      <c r="E151" s="23">
        <f>Timetraces!F233/1000*0.145</f>
        <v>15.858688628367453</v>
      </c>
      <c r="F151" s="8">
        <f>Timetraces!H233</f>
        <v>5.1579990605914901E-2</v>
      </c>
      <c r="G151" s="8">
        <f>(Timetraces!G233-Timetraces!$G$86)/0.3048</f>
        <v>0</v>
      </c>
      <c r="H151" s="13">
        <f>Timetraces!D233/9.81/0.4536</f>
        <v>1176.960094389296</v>
      </c>
      <c r="I151" s="77">
        <f>Timetraces!F233/Timetraces!H233*1000</f>
        <v>2120401053.1555274</v>
      </c>
      <c r="J151" s="23"/>
      <c r="K151" s="8">
        <f>Timetraces!I233-Timetraces!J233</f>
        <v>36.113787651062012</v>
      </c>
      <c r="L151" s="8">
        <f t="shared" si="5"/>
        <v>0.21015252341122764</v>
      </c>
      <c r="M151" s="8"/>
      <c r="N151" s="13">
        <f>Timetraces!K233/9.81/0.4536</f>
        <v>1176.960094389296</v>
      </c>
      <c r="O151" s="23">
        <f>Timetraces!M233/1000*0.145</f>
        <v>15.85868874347381</v>
      </c>
      <c r="P151" s="37">
        <f>Timetraces!O233</f>
        <v>5.1579990563612767E-2</v>
      </c>
    </row>
    <row r="152" spans="1:16" x14ac:dyDescent="0.2">
      <c r="A152" s="37">
        <f>Timetraces!E234</f>
        <v>14.8</v>
      </c>
      <c r="B152" s="8">
        <f>Timetraces!B234-Timetraces!C234</f>
        <v>36.114856719970703</v>
      </c>
      <c r="C152" s="8">
        <f t="shared" si="4"/>
        <v>0.21365996733738055</v>
      </c>
      <c r="D152" s="8"/>
      <c r="E152" s="23">
        <f>Timetraces!F234/1000*0.145</f>
        <v>15.764833490748556</v>
      </c>
      <c r="F152" s="8">
        <f>Timetraces!H234</f>
        <v>5.1274665561994906E-2</v>
      </c>
      <c r="G152" s="8">
        <f>(Timetraces!G234-Timetraces!$G$86)/0.3048</f>
        <v>0</v>
      </c>
      <c r="H152" s="13">
        <f>Timetraces!D234/9.81/0.4536</f>
        <v>1176.9856616332561</v>
      </c>
      <c r="I152" s="77">
        <f>Timetraces!F234/Timetraces!H234*1000</f>
        <v>2120403680.8375692</v>
      </c>
      <c r="J152" s="23"/>
      <c r="K152" s="8">
        <f>Timetraces!I234-Timetraces!J234</f>
        <v>36.114856719970703</v>
      </c>
      <c r="L152" s="8">
        <f t="shared" si="5"/>
        <v>0.21365996733738055</v>
      </c>
      <c r="M152" s="8"/>
      <c r="N152" s="13">
        <f>Timetraces!K234/9.81/0.4536</f>
        <v>1176.9856616332561</v>
      </c>
      <c r="O152" s="23">
        <f>Timetraces!M234/1000*0.145</f>
        <v>15.76483345449058</v>
      </c>
      <c r="P152" s="37">
        <f>Timetraces!O234</f>
        <v>5.1274665462951466E-2</v>
      </c>
    </row>
    <row r="153" spans="1:16" x14ac:dyDescent="0.2">
      <c r="A153" s="37">
        <f>Timetraces!E235</f>
        <v>14.900000000000002</v>
      </c>
      <c r="B153" s="8">
        <f>Timetraces!B235-Timetraces!C235</f>
        <v>36.115975379943848</v>
      </c>
      <c r="C153" s="8">
        <f t="shared" si="4"/>
        <v>0.21733011160622742</v>
      </c>
      <c r="D153" s="8"/>
      <c r="E153" s="23">
        <f>Timetraces!F235/1000*0.145</f>
        <v>15.674771834412072</v>
      </c>
      <c r="F153" s="8">
        <f>Timetraces!H235</f>
        <v>5.0981679769640964E-2</v>
      </c>
      <c r="G153" s="8">
        <f>(Timetraces!G235-Timetraces!$G$86)/0.3048</f>
        <v>0</v>
      </c>
      <c r="H153" s="13">
        <f>Timetraces!D235/9.81/0.4536</f>
        <v>1177.004206114927</v>
      </c>
      <c r="I153" s="77">
        <f>Timetraces!F235/Timetraces!H235*1000</f>
        <v>2120406295.1346054</v>
      </c>
      <c r="J153" s="23"/>
      <c r="K153" s="8">
        <f>Timetraces!I235-Timetraces!J235</f>
        <v>36.115975379943848</v>
      </c>
      <c r="L153" s="8">
        <f t="shared" si="5"/>
        <v>0.21733011160622742</v>
      </c>
      <c r="M153" s="8"/>
      <c r="N153" s="13">
        <f>Timetraces!K235/9.81/0.4536</f>
        <v>1177.004206114927</v>
      </c>
      <c r="O153" s="23">
        <f>Timetraces!M235/1000*0.145</f>
        <v>15.676713861816033</v>
      </c>
      <c r="P153" s="37">
        <f>Timetraces!O235</f>
        <v>5.0987997380041443E-2</v>
      </c>
    </row>
    <row r="154" spans="1:16" x14ac:dyDescent="0.2">
      <c r="A154" s="37">
        <f>Timetraces!E236</f>
        <v>15</v>
      </c>
      <c r="B154" s="8">
        <f>Timetraces!B236-Timetraces!C236</f>
        <v>36.117141723632812</v>
      </c>
      <c r="C154" s="8">
        <f t="shared" si="4"/>
        <v>0.22115669851228006</v>
      </c>
      <c r="D154" s="8"/>
      <c r="E154" s="23">
        <f>Timetraces!F236/1000*0.145</f>
        <v>15.59531149203819</v>
      </c>
      <c r="F154" s="8">
        <f>Timetraces!H236</f>
        <v>5.0723181570891826E-2</v>
      </c>
      <c r="G154" s="8">
        <f>(Timetraces!G236-Timetraces!$G$86)/0.3048</f>
        <v>0</v>
      </c>
      <c r="H154" s="13">
        <f>Timetraces!D236/9.81/0.4536</f>
        <v>1177.0166056795945</v>
      </c>
      <c r="I154" s="77">
        <f>Timetraces!F236/Timetraces!H236*1000</f>
        <v>2120408638.1798518</v>
      </c>
      <c r="J154" s="23"/>
      <c r="K154" s="8">
        <f>Timetraces!I236-Timetraces!J236</f>
        <v>36.117141723632812</v>
      </c>
      <c r="L154" s="8">
        <f t="shared" si="5"/>
        <v>0.22115669851228006</v>
      </c>
      <c r="M154" s="8"/>
      <c r="N154" s="13">
        <f>Timetraces!K236/9.81/0.4536</f>
        <v>1177.0166056795945</v>
      </c>
      <c r="O154" s="23">
        <f>Timetraces!M236/1000*0.145</f>
        <v>15.594340761512113</v>
      </c>
      <c r="P154" s="37">
        <f>Timetraces!O236</f>
        <v>5.0720022846691755E-2</v>
      </c>
    </row>
    <row r="155" spans="1:16" x14ac:dyDescent="0.2">
      <c r="A155" s="37">
        <f>Timetraces!E237</f>
        <v>15.100000000000001</v>
      </c>
      <c r="B155" s="8">
        <f>Timetraces!B237-Timetraces!C237</f>
        <v>36.118350028991699</v>
      </c>
      <c r="C155" s="8">
        <f t="shared" si="4"/>
        <v>0.22512095493907378</v>
      </c>
      <c r="D155" s="8"/>
      <c r="E155" s="23">
        <f>Timetraces!F237/1000*0.145</f>
        <v>15.521621165624694</v>
      </c>
      <c r="F155" s="8">
        <f>Timetraces!H237</f>
        <v>5.0483450991962567E-2</v>
      </c>
      <c r="G155" s="8">
        <f>(Timetraces!G237-Timetraces!$G$86)/0.3048</f>
        <v>0</v>
      </c>
      <c r="H155" s="13">
        <f>Timetraces!D237/9.81/0.4536</f>
        <v>1177.0246160178308</v>
      </c>
      <c r="I155" s="77">
        <f>Timetraces!F237/Timetraces!H237*1000</f>
        <v>2120410968.5022812</v>
      </c>
      <c r="J155" s="23"/>
      <c r="K155" s="8">
        <f>Timetraces!I237-Timetraces!J237</f>
        <v>36.118350028991699</v>
      </c>
      <c r="L155" s="8">
        <f t="shared" si="5"/>
        <v>0.22512095493907378</v>
      </c>
      <c r="M155" s="8"/>
      <c r="N155" s="13">
        <f>Timetraces!K237/9.81/0.4536</f>
        <v>1177.0246160178308</v>
      </c>
      <c r="O155" s="23">
        <f>Timetraces!M237/1000*0.145</f>
        <v>15.521621179565988</v>
      </c>
      <c r="P155" s="37">
        <f>Timetraces!O237</f>
        <v>5.0483451055954288E-2</v>
      </c>
    </row>
    <row r="156" spans="1:16" x14ac:dyDescent="0.2">
      <c r="A156" s="37">
        <f>Timetraces!E238</f>
        <v>15.200000000000003</v>
      </c>
      <c r="B156" s="8">
        <f>Timetraces!B238-Timetraces!C238</f>
        <v>36.11959171295166</v>
      </c>
      <c r="C156" s="8">
        <f t="shared" si="4"/>
        <v>0.22919472121191148</v>
      </c>
      <c r="D156" s="8"/>
      <c r="E156" s="23">
        <f>Timetraces!F238/1000*0.145</f>
        <v>15.459551771130405</v>
      </c>
      <c r="F156" s="8">
        <f>Timetraces!H238</f>
        <v>5.0281523807841566E-2</v>
      </c>
      <c r="G156" s="8">
        <f>(Timetraces!G238-Timetraces!$G$86)/0.3048</f>
        <v>0</v>
      </c>
      <c r="H156" s="13">
        <f>Timetraces!D238/9.81/0.4536</f>
        <v>1177.0302122815301</v>
      </c>
      <c r="I156" s="77">
        <f>Timetraces!F238/Timetraces!H238*1000</f>
        <v>2120413033.4045613</v>
      </c>
      <c r="J156" s="23"/>
      <c r="K156" s="8">
        <f>Timetraces!I238-Timetraces!J238</f>
        <v>36.11959171295166</v>
      </c>
      <c r="L156" s="8">
        <f t="shared" si="5"/>
        <v>0.22919472121191148</v>
      </c>
      <c r="M156" s="8"/>
      <c r="N156" s="13">
        <f>Timetraces!K238/9.81/0.4536</f>
        <v>1177.0302122815301</v>
      </c>
      <c r="O156" s="23">
        <f>Timetraces!M238/1000*0.145</f>
        <v>15.459551759219043</v>
      </c>
      <c r="P156" s="37">
        <f>Timetraces!O238</f>
        <v>5.0281523787639004E-2</v>
      </c>
    </row>
    <row r="157" spans="1:16" x14ac:dyDescent="0.2">
      <c r="A157" s="37">
        <f>Timetraces!E239</f>
        <v>15.3</v>
      </c>
      <c r="B157" s="8">
        <f>Timetraces!B239-Timetraces!C239</f>
        <v>36.120859146118164</v>
      </c>
      <c r="C157" s="8">
        <f t="shared" si="4"/>
        <v>0.23335296650884033</v>
      </c>
      <c r="D157" s="8"/>
      <c r="E157" s="23">
        <f>Timetraces!F239/1000*0.145</f>
        <v>15.406219105634641</v>
      </c>
      <c r="F157" s="8">
        <f>Timetraces!H239</f>
        <v>5.0108020936089515E-2</v>
      </c>
      <c r="G157" s="8">
        <f>(Timetraces!G239-Timetraces!$G$86)/0.3048</f>
        <v>0</v>
      </c>
      <c r="H157" s="13">
        <f>Timetraces!D239/9.81/0.4536</f>
        <v>1177.0356988145688</v>
      </c>
      <c r="I157" s="77">
        <f>Timetraces!F239/Timetraces!H239*1000</f>
        <v>2120414754.9736211</v>
      </c>
      <c r="J157" s="23"/>
      <c r="K157" s="8">
        <f>Timetraces!I239-Timetraces!J239</f>
        <v>36.120859146118164</v>
      </c>
      <c r="L157" s="8">
        <f t="shared" si="5"/>
        <v>0.23335296650884033</v>
      </c>
      <c r="M157" s="8"/>
      <c r="N157" s="13">
        <f>Timetraces!K239/9.81/0.4536</f>
        <v>1177.0356988145688</v>
      </c>
      <c r="O157" s="23">
        <f>Timetraces!M239/1000*0.145</f>
        <v>15.406219116724406</v>
      </c>
      <c r="P157" s="37">
        <f>Timetraces!O239</f>
        <v>5.010802099065547E-2</v>
      </c>
    </row>
    <row r="158" spans="1:16" x14ac:dyDescent="0.2">
      <c r="A158" s="37">
        <f>Timetraces!E240</f>
        <v>15.400000000000002</v>
      </c>
      <c r="B158" s="8">
        <f>Timetraces!B240-Timetraces!C240</f>
        <v>36.12214183807373</v>
      </c>
      <c r="C158" s="8">
        <f t="shared" si="4"/>
        <v>0.23756127344967498</v>
      </c>
      <c r="D158" s="8"/>
      <c r="E158" s="23">
        <f>Timetraces!F240/1000*0.145</f>
        <v>15.363596517414113</v>
      </c>
      <c r="F158" s="8">
        <f>Timetraces!H240</f>
        <v>4.9969357211716067E-2</v>
      </c>
      <c r="G158" s="8">
        <f>(Timetraces!G240-Timetraces!$G$86)/0.3048</f>
        <v>0</v>
      </c>
      <c r="H158" s="13">
        <f>Timetraces!D240/9.81/0.4536</f>
        <v>1177.0433799608229</v>
      </c>
      <c r="I158" s="77">
        <f>Timetraces!F240/Timetraces!H240*1000</f>
        <v>2120416270.359565</v>
      </c>
      <c r="J158" s="23"/>
      <c r="K158" s="8">
        <f>Timetraces!I240-Timetraces!J240</f>
        <v>36.12214183807373</v>
      </c>
      <c r="L158" s="8">
        <f t="shared" si="5"/>
        <v>0.23756127344967498</v>
      </c>
      <c r="M158" s="8"/>
      <c r="N158" s="13">
        <f>Timetraces!K240/9.81/0.4536</f>
        <v>1177.0433799608229</v>
      </c>
      <c r="O158" s="23">
        <f>Timetraces!M240/1000*0.145</f>
        <v>15.363596528071815</v>
      </c>
      <c r="P158" s="37">
        <f>Timetraces!O240</f>
        <v>4.9969357264837401E-2</v>
      </c>
    </row>
    <row r="159" spans="1:16" x14ac:dyDescent="0.2">
      <c r="A159" s="37">
        <f>Timetraces!E241</f>
        <v>15.5</v>
      </c>
      <c r="B159" s="8">
        <f>Timetraces!B241-Timetraces!C241</f>
        <v>36.123431205749512</v>
      </c>
      <c r="C159" s="8">
        <f t="shared" si="4"/>
        <v>0.24179148235971845</v>
      </c>
      <c r="D159" s="8"/>
      <c r="E159" s="23">
        <f>Timetraces!F241/1000*0.145</f>
        <v>15.331710169063276</v>
      </c>
      <c r="F159" s="8">
        <f>Timetraces!H241</f>
        <v>4.9865620503172316E-2</v>
      </c>
      <c r="G159" s="8">
        <f>(Timetraces!G241-Timetraces!$G$86)/0.3048</f>
        <v>0</v>
      </c>
      <c r="H159" s="13">
        <f>Timetraces!D241/9.81/0.4536</f>
        <v>1177.0553406028475</v>
      </c>
      <c r="I159" s="77">
        <f>Timetraces!F241/Timetraces!H241*1000</f>
        <v>2120417456.6264498</v>
      </c>
      <c r="J159" s="23"/>
      <c r="K159" s="8">
        <f>Timetraces!I241-Timetraces!J241</f>
        <v>36.123431205749512</v>
      </c>
      <c r="L159" s="8">
        <f t="shared" si="5"/>
        <v>0.24179148235971845</v>
      </c>
      <c r="M159" s="8"/>
      <c r="N159" s="13">
        <f>Timetraces!K241/9.81/0.4536</f>
        <v>1177.0553406028475</v>
      </c>
      <c r="O159" s="23">
        <f>Timetraces!M241/1000*0.145</f>
        <v>15.332681638695005</v>
      </c>
      <c r="P159" s="37">
        <f>Timetraces!O241</f>
        <v>4.9868779275224054E-2</v>
      </c>
    </row>
    <row r="160" spans="1:16" x14ac:dyDescent="0.2">
      <c r="A160" s="37">
        <f>Timetraces!E242</f>
        <v>15.600000000000001</v>
      </c>
      <c r="B160" s="8">
        <f>Timetraces!B242-Timetraces!C242</f>
        <v>36.12471866607666</v>
      </c>
      <c r="C160" s="8">
        <f t="shared" si="4"/>
        <v>0.24601543356427369</v>
      </c>
      <c r="D160" s="8"/>
      <c r="E160" s="23">
        <f>Timetraces!F242/1000*0.145</f>
        <v>15.311558538607457</v>
      </c>
      <c r="F160" s="8">
        <f>Timetraces!H242</f>
        <v>4.9800057655419942E-2</v>
      </c>
      <c r="G160" s="8">
        <f>(Timetraces!G242-Timetraces!$G$86)/0.3048</f>
        <v>0</v>
      </c>
      <c r="H160" s="13">
        <f>Timetraces!D242/9.81/0.4536</f>
        <v>1177.0736656231966</v>
      </c>
      <c r="I160" s="77">
        <f>Timetraces!F242/Timetraces!H242*1000</f>
        <v>2120418337.0494471</v>
      </c>
      <c r="J160" s="23"/>
      <c r="K160" s="8">
        <f>Timetraces!I242-Timetraces!J242</f>
        <v>36.12471866607666</v>
      </c>
      <c r="L160" s="8">
        <f t="shared" si="5"/>
        <v>0.24601543356427369</v>
      </c>
      <c r="M160" s="8"/>
      <c r="N160" s="13">
        <f>Timetraces!K242/9.81/0.4536</f>
        <v>1177.0736656231966</v>
      </c>
      <c r="O160" s="23">
        <f>Timetraces!M242/1000*0.145</f>
        <v>15.311558529416498</v>
      </c>
      <c r="P160" s="37">
        <f>Timetraces!O242</f>
        <v>4.9800057643891775E-2</v>
      </c>
    </row>
    <row r="161" spans="1:16" x14ac:dyDescent="0.2">
      <c r="A161" s="37">
        <f>Timetraces!E243</f>
        <v>15.700000000000003</v>
      </c>
      <c r="B161" s="8">
        <f>Timetraces!B243-Timetraces!C243</f>
        <v>36.125998497009277</v>
      </c>
      <c r="C161" s="8">
        <f t="shared" si="4"/>
        <v>0.25021435394687602</v>
      </c>
      <c r="D161" s="8"/>
      <c r="E161" s="23">
        <f>Timetraces!F243/1000*0.145</f>
        <v>15.303156588054042</v>
      </c>
      <c r="F161" s="8">
        <f>Timetraces!H243</f>
        <v>4.9772719588304197E-2</v>
      </c>
      <c r="G161" s="8">
        <f>(Timetraces!G243-Timetraces!$G$86)/0.3048</f>
        <v>0</v>
      </c>
      <c r="H161" s="13">
        <f>Timetraces!D243/9.81/0.4536</f>
        <v>1177.0995620591389</v>
      </c>
      <c r="I161" s="77">
        <f>Timetraces!F243/Timetraces!H243*1000</f>
        <v>2120418812.2542706</v>
      </c>
      <c r="J161" s="23"/>
      <c r="K161" s="8">
        <f>Timetraces!I243-Timetraces!J243</f>
        <v>36.125998497009277</v>
      </c>
      <c r="L161" s="8">
        <f t="shared" si="5"/>
        <v>0.25021435394687602</v>
      </c>
      <c r="M161" s="8"/>
      <c r="N161" s="13">
        <f>Timetraces!K243/9.81/0.4536</f>
        <v>1177.0995620591389</v>
      </c>
      <c r="O161" s="23">
        <f>Timetraces!M243/1000*0.145</f>
        <v>15.302185749228803</v>
      </c>
      <c r="P161" s="37">
        <f>Timetraces!O243</f>
        <v>4.9769560826039477E-2</v>
      </c>
    </row>
    <row r="162" spans="1:16" x14ac:dyDescent="0.2">
      <c r="A162" s="37">
        <f>Timetraces!E244</f>
        <v>15.8</v>
      </c>
      <c r="B162" s="8">
        <f>Timetraces!B244-Timetraces!C244</f>
        <v>36.127266883850098</v>
      </c>
      <c r="C162" s="8">
        <f t="shared" si="4"/>
        <v>0.25437572809654896</v>
      </c>
      <c r="D162" s="8"/>
      <c r="E162" s="23">
        <f>Timetraces!F244/1000*0.145</f>
        <v>15.305542658456776</v>
      </c>
      <c r="F162" s="8">
        <f>Timetraces!H244</f>
        <v>4.9780475339940969E-2</v>
      </c>
      <c r="G162" s="8">
        <f>(Timetraces!G244-Timetraces!$G$86)/0.3048</f>
        <v>0</v>
      </c>
      <c r="H162" s="13">
        <f>Timetraces!D244/9.81/0.4536</f>
        <v>1177.1336882946396</v>
      </c>
      <c r="I162" s="77">
        <f>Timetraces!F244/Timetraces!H244*1000</f>
        <v>2120419017.4808381</v>
      </c>
      <c r="J162" s="23"/>
      <c r="K162" s="8">
        <f>Timetraces!I244-Timetraces!J244</f>
        <v>36.127266883850098</v>
      </c>
      <c r="L162" s="8">
        <f t="shared" si="5"/>
        <v>0.25437572809654896</v>
      </c>
      <c r="M162" s="8"/>
      <c r="N162" s="13">
        <f>Timetraces!K244/9.81/0.4536</f>
        <v>1177.1336882946396</v>
      </c>
      <c r="O162" s="23">
        <f>Timetraces!M244/1000*0.145</f>
        <v>15.304571834509531</v>
      </c>
      <c r="P162" s="37">
        <f>Timetraces!O244</f>
        <v>4.9777316606960484E-2</v>
      </c>
    </row>
    <row r="163" spans="1:16" x14ac:dyDescent="0.2">
      <c r="A163" s="37">
        <f>Timetraces!E245</f>
        <v>15.900000000000002</v>
      </c>
      <c r="B163" s="8">
        <f>Timetraces!B245-Timetraces!C245</f>
        <v>36.128521919250488</v>
      </c>
      <c r="C163" s="8">
        <f t="shared" si="4"/>
        <v>0.25849329830780426</v>
      </c>
      <c r="D163" s="8"/>
      <c r="E163" s="23">
        <f>Timetraces!F245/1000*0.145</f>
        <v>15.319685809732094</v>
      </c>
      <c r="F163" s="8">
        <f>Timetraces!H245</f>
        <v>4.9826479062431428E-2</v>
      </c>
      <c r="G163" s="8">
        <f>(Timetraces!G245-Timetraces!$G$86)/0.3048</f>
        <v>0</v>
      </c>
      <c r="H163" s="13">
        <f>Timetraces!D245/9.81/0.4536</f>
        <v>1177.1759345990374</v>
      </c>
      <c r="I163" s="77">
        <f>Timetraces!F245/Timetraces!H245*1000</f>
        <v>2120418853.0355213</v>
      </c>
      <c r="J163" s="23"/>
      <c r="K163" s="8">
        <f>Timetraces!I245-Timetraces!J245</f>
        <v>36.128521919250488</v>
      </c>
      <c r="L163" s="8">
        <f t="shared" si="5"/>
        <v>0.25849329830780426</v>
      </c>
      <c r="M163" s="8"/>
      <c r="N163" s="13">
        <f>Timetraces!K245/9.81/0.4536</f>
        <v>1177.1759345990374</v>
      </c>
      <c r="O163" s="23">
        <f>Timetraces!M245/1000*0.145</f>
        <v>15.320656277883289</v>
      </c>
      <c r="P163" s="37">
        <f>Timetraces!O245</f>
        <v>4.9829637832265357E-2</v>
      </c>
    </row>
    <row r="164" spans="1:16" x14ac:dyDescent="0.2">
      <c r="A164" s="37">
        <f>Timetraces!E246</f>
        <v>16</v>
      </c>
      <c r="B164" s="8">
        <f>Timetraces!B246-Timetraces!C246</f>
        <v>36.129766464233398</v>
      </c>
      <c r="C164" s="8">
        <f t="shared" si="4"/>
        <v>0.26257645113887434</v>
      </c>
      <c r="D164" s="8"/>
      <c r="E164" s="23">
        <f>Timetraces!F246/1000*0.145</f>
        <v>15.343632984166888</v>
      </c>
      <c r="F164" s="8">
        <f>Timetraces!H246</f>
        <v>4.9904380810434287E-2</v>
      </c>
      <c r="G164" s="8">
        <f>(Timetraces!G246-Timetraces!$G$86)/0.3048</f>
        <v>0</v>
      </c>
      <c r="H164" s="13">
        <f>Timetraces!D246/9.81/0.4536</f>
        <v>1177.2255328577069</v>
      </c>
      <c r="I164" s="77">
        <f>Timetraces!F246/Timetraces!H246*1000</f>
        <v>2120418223.6716728</v>
      </c>
      <c r="J164" s="23"/>
      <c r="K164" s="8">
        <f>Timetraces!I246-Timetraces!J246</f>
        <v>36.129766464233398</v>
      </c>
      <c r="L164" s="8">
        <f t="shared" si="5"/>
        <v>0.26257645113887434</v>
      </c>
      <c r="M164" s="8"/>
      <c r="N164" s="13">
        <f>Timetraces!K246/9.81/0.4536</f>
        <v>1177.2255328577069</v>
      </c>
      <c r="O164" s="23">
        <f>Timetraces!M246/1000*0.145</f>
        <v>15.343632993646237</v>
      </c>
      <c r="P164" s="37">
        <f>Timetraces!O246</f>
        <v>4.9904380859681928E-2</v>
      </c>
    </row>
    <row r="165" spans="1:16" x14ac:dyDescent="0.2">
      <c r="A165" s="37">
        <f>Timetraces!E247</f>
        <v>16.100000000000001</v>
      </c>
      <c r="B165" s="8">
        <f>Timetraces!B247-Timetraces!C247</f>
        <v>36.131001472473145</v>
      </c>
      <c r="C165" s="8">
        <f t="shared" si="4"/>
        <v>0.26662831544250326</v>
      </c>
      <c r="D165" s="8"/>
      <c r="E165" s="23">
        <f>Timetraces!F247/1000*0.145</f>
        <v>15.378337187523089</v>
      </c>
      <c r="F165" s="8">
        <f>Timetraces!H247</f>
        <v>5.0017274465048549E-2</v>
      </c>
      <c r="G165" s="8">
        <f>(Timetraces!G247-Timetraces!$G$86)/0.3048</f>
        <v>0</v>
      </c>
      <c r="H165" s="13">
        <f>Timetraces!D247/9.81/0.4536</f>
        <v>1177.2809468413975</v>
      </c>
      <c r="I165" s="77">
        <f>Timetraces!F247/Timetraces!H247*1000</f>
        <v>2120417375.3829486</v>
      </c>
      <c r="J165" s="23"/>
      <c r="K165" s="8">
        <f>Timetraces!I247-Timetraces!J247</f>
        <v>36.131001472473145</v>
      </c>
      <c r="L165" s="8">
        <f t="shared" si="5"/>
        <v>0.26662831544250326</v>
      </c>
      <c r="M165" s="8"/>
      <c r="N165" s="13">
        <f>Timetraces!K247/9.81/0.4536</f>
        <v>1177.2809468413975</v>
      </c>
      <c r="O165" s="23">
        <f>Timetraces!M247/1000*0.145</f>
        <v>15.379307681832181</v>
      </c>
      <c r="P165" s="37">
        <f>Timetraces!O247</f>
        <v>5.0020433266046382E-2</v>
      </c>
    </row>
    <row r="166" spans="1:16" x14ac:dyDescent="0.2">
      <c r="A166" s="37">
        <f>Timetraces!E248</f>
        <v>16.200000000000003</v>
      </c>
      <c r="B166" s="8">
        <f>Timetraces!B248-Timetraces!C248</f>
        <v>36.132234573364258</v>
      </c>
      <c r="C166" s="8">
        <f t="shared" si="4"/>
        <v>0.27067392204064394</v>
      </c>
      <c r="D166" s="8"/>
      <c r="E166" s="23">
        <f>Timetraces!F248/1000*0.145</f>
        <v>15.423771760433638</v>
      </c>
      <c r="F166" s="8">
        <f>Timetraces!H248</f>
        <v>5.0165076675009287E-2</v>
      </c>
      <c r="G166" s="8">
        <f>(Timetraces!G248-Timetraces!$G$86)/0.3048</f>
        <v>0</v>
      </c>
      <c r="H166" s="13">
        <f>Timetraces!D248/9.81/0.4536</f>
        <v>1177.340201398215</v>
      </c>
      <c r="I166" s="77">
        <f>Timetraces!F248/Timetraces!H248*1000</f>
        <v>2120416169.52455</v>
      </c>
      <c r="J166" s="23"/>
      <c r="K166" s="8">
        <f>Timetraces!I248-Timetraces!J248</f>
        <v>36.132234573364258</v>
      </c>
      <c r="L166" s="8">
        <f t="shared" si="5"/>
        <v>0.27067392204064394</v>
      </c>
      <c r="M166" s="8"/>
      <c r="N166" s="13">
        <f>Timetraces!K248/9.81/0.4536</f>
        <v>1177.340201398215</v>
      </c>
      <c r="O166" s="23">
        <f>Timetraces!M248/1000*0.145</f>
        <v>15.423771092298967</v>
      </c>
      <c r="P166" s="37">
        <f>Timetraces!O248</f>
        <v>5.0165076688749241E-2</v>
      </c>
    </row>
    <row r="167" spans="1:16" x14ac:dyDescent="0.2">
      <c r="A167" s="37">
        <f>Timetraces!E249</f>
        <v>16.3</v>
      </c>
      <c r="B167" s="8">
        <f>Timetraces!B249-Timetraces!C249</f>
        <v>36.133471488952637</v>
      </c>
      <c r="C167" s="8">
        <f t="shared" si="4"/>
        <v>0.27473204404976109</v>
      </c>
      <c r="D167" s="8"/>
      <c r="E167" s="23">
        <f>Timetraces!F249/1000*0.145</f>
        <v>15.476996192815758</v>
      </c>
      <c r="F167" s="8">
        <f>Timetraces!H249</f>
        <v>5.0338223101017682E-2</v>
      </c>
      <c r="G167" s="8">
        <f>(Timetraces!G249-Timetraces!$G$86)/0.3048</f>
        <v>0</v>
      </c>
      <c r="H167" s="13">
        <f>Timetraces!D249/9.81/0.4536</f>
        <v>1177.4012116456051</v>
      </c>
      <c r="I167" s="77">
        <f>Timetraces!F249/Timetraces!H249*1000</f>
        <v>2120414631.3198292</v>
      </c>
      <c r="J167" s="23"/>
      <c r="K167" s="8">
        <f>Timetraces!I249-Timetraces!J249</f>
        <v>36.133471488952637</v>
      </c>
      <c r="L167" s="8">
        <f t="shared" si="5"/>
        <v>0.27473204404976109</v>
      </c>
      <c r="M167" s="8"/>
      <c r="N167" s="13">
        <f>Timetraces!K249/9.81/0.4536</f>
        <v>1177.4012116456051</v>
      </c>
      <c r="O167" s="23">
        <f>Timetraces!M249/1000*0.145</f>
        <v>15.476995867466</v>
      </c>
      <c r="P167" s="37">
        <f>Timetraces!O249</f>
        <v>5.0338223085529765E-2</v>
      </c>
    </row>
    <row r="168" spans="1:16" x14ac:dyDescent="0.2">
      <c r="A168" s="37">
        <f>Timetraces!E250</f>
        <v>16.400000000000002</v>
      </c>
      <c r="B168" s="8">
        <f>Timetraces!B250-Timetraces!C250</f>
        <v>36.13471794128418</v>
      </c>
      <c r="C168" s="8">
        <f t="shared" si="4"/>
        <v>0.27882145458631941</v>
      </c>
      <c r="D168" s="8"/>
      <c r="E168" s="23">
        <f>Timetraces!F250/1000*0.145</f>
        <v>15.537983071527194</v>
      </c>
      <c r="F168" s="8">
        <f>Timetraces!H250</f>
        <v>5.0536621113638068E-2</v>
      </c>
      <c r="G168" s="8">
        <f>(Timetraces!G250-Timetraces!$G$86)/0.3048</f>
        <v>0</v>
      </c>
      <c r="H168" s="13">
        <f>Timetraces!D250/9.81/0.4536</f>
        <v>1177.461782970352</v>
      </c>
      <c r="I168" s="77">
        <f>Timetraces!F250/Timetraces!H250*1000</f>
        <v>2120412912.0664248</v>
      </c>
      <c r="J168" s="23"/>
      <c r="K168" s="8">
        <f>Timetraces!I250-Timetraces!J250</f>
        <v>36.13471794128418</v>
      </c>
      <c r="L168" s="8">
        <f t="shared" si="5"/>
        <v>0.27882145458631941</v>
      </c>
      <c r="M168" s="8"/>
      <c r="N168" s="13">
        <f>Timetraces!K250/9.81/0.4536</f>
        <v>1177.461782970352</v>
      </c>
      <c r="O168" s="23">
        <f>Timetraces!M250/1000*0.145</f>
        <v>15.537012233083512</v>
      </c>
      <c r="P168" s="37">
        <f>Timetraces!O250</f>
        <v>5.0533462421166325E-2</v>
      </c>
    </row>
    <row r="169" spans="1:16" x14ac:dyDescent="0.2">
      <c r="A169" s="37">
        <f>Timetraces!E251</f>
        <v>16.5</v>
      </c>
      <c r="B169" s="8">
        <f>Timetraces!B251-Timetraces!C251</f>
        <v>36.135980606079102</v>
      </c>
      <c r="C169" s="8">
        <f t="shared" si="4"/>
        <v>0.28296405561952764</v>
      </c>
      <c r="D169" s="8"/>
      <c r="E169" s="23">
        <f>Timetraces!F251/1000*0.145</f>
        <v>15.605731653289741</v>
      </c>
      <c r="F169" s="8">
        <f>Timetraces!H251</f>
        <v>5.0757014735188635E-2</v>
      </c>
      <c r="G169" s="8">
        <f>(Timetraces!G251-Timetraces!$G$86)/0.3048</f>
        <v>0</v>
      </c>
      <c r="H169" s="13">
        <f>Timetraces!D251/9.81/0.4536</f>
        <v>1177.5196110285797</v>
      </c>
      <c r="I169" s="77">
        <f>Timetraces!F251/Timetraces!H251*1000</f>
        <v>2120411062.4204004</v>
      </c>
      <c r="J169" s="23"/>
      <c r="K169" s="8">
        <f>Timetraces!I251-Timetraces!J251</f>
        <v>36.135980606079102</v>
      </c>
      <c r="L169" s="8">
        <f t="shared" si="5"/>
        <v>0.28296405561952764</v>
      </c>
      <c r="M169" s="8"/>
      <c r="N169" s="13">
        <f>Timetraces!K251/9.81/0.4536</f>
        <v>1177.5196110285797</v>
      </c>
      <c r="O169" s="23">
        <f>Timetraces!M251/1000*0.145</f>
        <v>15.606702239801292</v>
      </c>
      <c r="P169" s="37">
        <f>Timetraces!O251</f>
        <v>5.0760173503684114E-2</v>
      </c>
    </row>
    <row r="170" spans="1:16" x14ac:dyDescent="0.2">
      <c r="A170" s="37">
        <f>Timetraces!E252</f>
        <v>16.600000000000001</v>
      </c>
      <c r="B170" s="8">
        <f>Timetraces!B252-Timetraces!C252</f>
        <v>36.137265205383301</v>
      </c>
      <c r="C170" s="8">
        <f t="shared" si="4"/>
        <v>0.28717862026585056</v>
      </c>
      <c r="D170" s="8"/>
      <c r="E170" s="23">
        <f>Timetraces!F252/1000*0.145</f>
        <v>15.681192592492415</v>
      </c>
      <c r="F170" s="8">
        <f>Timetraces!H252</f>
        <v>5.1002497871501545E-2</v>
      </c>
      <c r="G170" s="8">
        <f>(Timetraces!G252-Timetraces!$G$86)/0.3048</f>
        <v>0</v>
      </c>
      <c r="H170" s="13">
        <f>Timetraces!D252/9.81/0.4536</f>
        <v>1177.573159591037</v>
      </c>
      <c r="I170" s="77">
        <f>Timetraces!F252/Timetraces!H252*1000</f>
        <v>2120409005.9032366</v>
      </c>
      <c r="J170" s="23"/>
      <c r="K170" s="8">
        <f>Timetraces!I252-Timetraces!J252</f>
        <v>36.137265205383301</v>
      </c>
      <c r="L170" s="8">
        <f t="shared" si="5"/>
        <v>0.28717862026585056</v>
      </c>
      <c r="M170" s="8"/>
      <c r="N170" s="13">
        <f>Timetraces!K252/9.81/0.4536</f>
        <v>1177.573159591037</v>
      </c>
      <c r="O170" s="23">
        <f>Timetraces!M252/1000*0.145</f>
        <v>15.680221439355789</v>
      </c>
      <c r="P170" s="37">
        <f>Timetraces!O252</f>
        <v>5.0999339054163803E-2</v>
      </c>
    </row>
    <row r="171" spans="1:16" x14ac:dyDescent="0.2">
      <c r="A171" s="37">
        <f>Timetraces!E253</f>
        <v>16.700000000000003</v>
      </c>
      <c r="B171" s="8">
        <f>Timetraces!B253-Timetraces!C253</f>
        <v>36.13857364654541</v>
      </c>
      <c r="C171" s="8">
        <f t="shared" si="4"/>
        <v>0.29147140623077633</v>
      </c>
      <c r="D171" s="8"/>
      <c r="E171" s="23">
        <f>Timetraces!F253/1000*0.145</f>
        <v>15.760460123171914</v>
      </c>
      <c r="F171" s="8">
        <f>Timetraces!H253</f>
        <v>5.1260365954557921E-2</v>
      </c>
      <c r="G171" s="8">
        <f>(Timetraces!G253-Timetraces!$G$86)/0.3048</f>
        <v>0</v>
      </c>
      <c r="H171" s="13">
        <f>Timetraces!D253/9.81/0.4536</f>
        <v>1177.6207826978125</v>
      </c>
      <c r="I171" s="77">
        <f>Timetraces!F253/Timetraces!H253*1000</f>
        <v>2120406797.9542725</v>
      </c>
      <c r="J171" s="23"/>
      <c r="K171" s="8">
        <f>Timetraces!I253-Timetraces!J253</f>
        <v>36.13857364654541</v>
      </c>
      <c r="L171" s="8">
        <f t="shared" si="5"/>
        <v>0.29147140623077633</v>
      </c>
      <c r="M171" s="8"/>
      <c r="N171" s="13">
        <f>Timetraces!K253/9.81/0.4536</f>
        <v>1177.6207826978125</v>
      </c>
      <c r="O171" s="23">
        <f>Timetraces!M253/1000*0.145</f>
        <v>15.760460576945841</v>
      </c>
      <c r="P171" s="37">
        <f>Timetraces!O253</f>
        <v>5.1260365978641032E-2</v>
      </c>
    </row>
    <row r="172" spans="1:16" x14ac:dyDescent="0.2">
      <c r="A172" s="37">
        <f>Timetraces!E254</f>
        <v>16.8</v>
      </c>
      <c r="B172" s="8">
        <f>Timetraces!B254-Timetraces!C254</f>
        <v>36.13990592956543</v>
      </c>
      <c r="C172" s="8">
        <f t="shared" si="4"/>
        <v>0.29584241351430496</v>
      </c>
      <c r="D172" s="8"/>
      <c r="E172" s="23">
        <f>Timetraces!F254/1000*0.145</f>
        <v>15.842560567286197</v>
      </c>
      <c r="F172" s="8">
        <f>Timetraces!H254</f>
        <v>5.1527446531793752E-2</v>
      </c>
      <c r="G172" s="8">
        <f>(Timetraces!G254-Timetraces!$G$86)/0.3048</f>
        <v>0</v>
      </c>
      <c r="H172" s="13">
        <f>Timetraces!D254/9.81/0.4536</f>
        <v>1177.6621511569242</v>
      </c>
      <c r="I172" s="77">
        <f>Timetraces!F254/Timetraces!H254*1000</f>
        <v>2120404672.6371665</v>
      </c>
      <c r="J172" s="23"/>
      <c r="K172" s="8">
        <f>Timetraces!I254-Timetraces!J254</f>
        <v>36.13990592956543</v>
      </c>
      <c r="L172" s="8">
        <f t="shared" si="5"/>
        <v>0.29584241351430496</v>
      </c>
      <c r="M172" s="8"/>
      <c r="N172" s="13">
        <f>Timetraces!K254/9.81/0.4536</f>
        <v>1177.6621511569242</v>
      </c>
      <c r="O172" s="23">
        <f>Timetraces!M254/1000*0.145</f>
        <v>15.843531280753101</v>
      </c>
      <c r="P172" s="37">
        <f>Timetraces!O254</f>
        <v>5.153060534406409E-2</v>
      </c>
    </row>
    <row r="173" spans="1:16" x14ac:dyDescent="0.2">
      <c r="A173" s="37">
        <f>Timetraces!E255</f>
        <v>16.900000000000002</v>
      </c>
      <c r="B173" s="8">
        <f>Timetraces!B255-Timetraces!C255</f>
        <v>36.141263008117676</v>
      </c>
      <c r="C173" s="8">
        <f t="shared" si="4"/>
        <v>0.30029477096918061</v>
      </c>
      <c r="D173" s="8"/>
      <c r="E173" s="23">
        <f>Timetraces!F255/1000*0.145</f>
        <v>15.927489392066027</v>
      </c>
      <c r="F173" s="8">
        <f>Timetraces!H255</f>
        <v>5.1803730250870705E-2</v>
      </c>
      <c r="G173" s="8">
        <f>(Timetraces!G255-Timetraces!$G$86)/0.3048</f>
        <v>0</v>
      </c>
      <c r="H173" s="13">
        <f>Timetraces!D255/9.81/0.4536</f>
        <v>1177.6970455070502</v>
      </c>
      <c r="I173" s="77">
        <f>Timetraces!F255/Timetraces!H255*1000</f>
        <v>2120402409.171979</v>
      </c>
      <c r="J173" s="23"/>
      <c r="K173" s="8">
        <f>Timetraces!I255-Timetraces!J255</f>
        <v>36.141263008117676</v>
      </c>
      <c r="L173" s="8">
        <f t="shared" si="5"/>
        <v>0.30029477096918061</v>
      </c>
      <c r="M173" s="8"/>
      <c r="N173" s="13">
        <f>Timetraces!K255/9.81/0.4536</f>
        <v>1177.6970455070502</v>
      </c>
      <c r="O173" s="23">
        <f>Timetraces!M255/1000*0.145</f>
        <v>15.927489391933463</v>
      </c>
      <c r="P173" s="37">
        <f>Timetraces!O255</f>
        <v>5.1803730269541923E-2</v>
      </c>
    </row>
    <row r="174" spans="1:16" x14ac:dyDescent="0.2">
      <c r="A174" s="37">
        <f>Timetraces!E256</f>
        <v>17</v>
      </c>
      <c r="B174" s="8">
        <f>Timetraces!B256-Timetraces!C256</f>
        <v>36.142638206481934</v>
      </c>
      <c r="C174" s="8">
        <f t="shared" si="4"/>
        <v>0.30480657662619443</v>
      </c>
      <c r="D174" s="8"/>
      <c r="E174" s="23">
        <f>Timetraces!F256/1000*0.145</f>
        <v>16.014288192594773</v>
      </c>
      <c r="F174" s="8">
        <f>Timetraces!H256</f>
        <v>5.2086095551948756E-2</v>
      </c>
      <c r="G174" s="8">
        <f>(Timetraces!G256-Timetraces!$G$86)/0.3048</f>
        <v>0</v>
      </c>
      <c r="H174" s="13">
        <f>Timetraces!D256/9.81/0.4536</f>
        <v>1177.7263435934767</v>
      </c>
      <c r="I174" s="77">
        <f>Timetraces!F256/Timetraces!H256*1000</f>
        <v>2120400188.8628621</v>
      </c>
      <c r="J174" s="23"/>
      <c r="K174" s="8">
        <f>Timetraces!I256-Timetraces!J256</f>
        <v>36.142638206481934</v>
      </c>
      <c r="L174" s="8">
        <f t="shared" si="5"/>
        <v>0.30480657662619443</v>
      </c>
      <c r="M174" s="8"/>
      <c r="N174" s="13">
        <f>Timetraces!K256/9.81/0.4536</f>
        <v>1177.7263435934767</v>
      </c>
      <c r="O174" s="23">
        <f>Timetraces!M256/1000*0.145</f>
        <v>16.014288192430335</v>
      </c>
      <c r="P174" s="37">
        <f>Timetraces!O256</f>
        <v>5.208609557062039E-2</v>
      </c>
    </row>
    <row r="175" spans="1:16" x14ac:dyDescent="0.2">
      <c r="A175" s="37">
        <f>Timetraces!E257</f>
        <v>17.100000000000001</v>
      </c>
      <c r="B175" s="8">
        <f>Timetraces!B257-Timetraces!C257</f>
        <v>36.144027709960937</v>
      </c>
      <c r="C175" s="8">
        <f t="shared" si="4"/>
        <v>0.30936531507436998</v>
      </c>
      <c r="D175" s="8"/>
      <c r="E175" s="23">
        <f>Timetraces!F257/1000*0.145</f>
        <v>16.101029110713213</v>
      </c>
      <c r="F175" s="8">
        <f>Timetraces!H257</f>
        <v>5.2368271281812019E-2</v>
      </c>
      <c r="G175" s="8">
        <f>(Timetraces!G257-Timetraces!$G$86)/0.3048</f>
        <v>0</v>
      </c>
      <c r="H175" s="13">
        <f>Timetraces!D257/9.81/0.4536</f>
        <v>1177.7511427228114</v>
      </c>
      <c r="I175" s="77">
        <f>Timetraces!F257/Timetraces!H257*1000</f>
        <v>2120398045.5327728</v>
      </c>
      <c r="J175" s="23"/>
      <c r="K175" s="8">
        <f>Timetraces!I257-Timetraces!J257</f>
        <v>36.144027709960937</v>
      </c>
      <c r="L175" s="8">
        <f t="shared" si="5"/>
        <v>0.30936531507436998</v>
      </c>
      <c r="M175" s="8"/>
      <c r="N175" s="13">
        <f>Timetraces!K257/9.81/0.4536</f>
        <v>1177.7511427228114</v>
      </c>
      <c r="O175" s="23">
        <f>Timetraces!M257/1000*0.145</f>
        <v>16.100058132236072</v>
      </c>
      <c r="P175" s="37">
        <f>Timetraces!O257</f>
        <v>5.2365112448198532E-2</v>
      </c>
    </row>
    <row r="176" spans="1:16" x14ac:dyDescent="0.2">
      <c r="A176" s="37">
        <f>Timetraces!E258</f>
        <v>17.200000000000003</v>
      </c>
      <c r="B176" s="8">
        <f>Timetraces!B258-Timetraces!C258</f>
        <v>36.145424842834473</v>
      </c>
      <c r="C176" s="8">
        <f t="shared" si="4"/>
        <v>0.31394908434449842</v>
      </c>
      <c r="D176" s="8"/>
      <c r="E176" s="23">
        <f>Timetraces!F258/1000*0.145</f>
        <v>16.185792693800174</v>
      </c>
      <c r="F176" s="8">
        <f>Timetraces!H258</f>
        <v>5.26440138479283E-2</v>
      </c>
      <c r="G176" s="8">
        <f>(Timetraces!G258-Timetraces!$G$86)/0.3048</f>
        <v>0</v>
      </c>
      <c r="H176" s="13">
        <f>Timetraces!D258/9.81/0.4536</f>
        <v>1177.7731985856269</v>
      </c>
      <c r="I176" s="77">
        <f>Timetraces!F258/Timetraces!H258*1000</f>
        <v>2120396002.3150771</v>
      </c>
      <c r="J176" s="23"/>
      <c r="K176" s="8">
        <f>Timetraces!I258-Timetraces!J258</f>
        <v>36.145424842834473</v>
      </c>
      <c r="L176" s="8">
        <f t="shared" si="5"/>
        <v>0.31394908434449842</v>
      </c>
      <c r="M176" s="8"/>
      <c r="N176" s="13">
        <f>Timetraces!K258/9.81/0.4536</f>
        <v>1177.7731985856269</v>
      </c>
      <c r="O176" s="23">
        <f>Timetraces!M258/1000*0.145</f>
        <v>16.186763585430448</v>
      </c>
      <c r="P176" s="37">
        <f>Timetraces!O258</f>
        <v>5.2647172626201603E-2</v>
      </c>
    </row>
    <row r="177" spans="1:16" x14ac:dyDescent="0.2">
      <c r="A177" s="37">
        <f>Timetraces!E259</f>
        <v>17.3</v>
      </c>
      <c r="B177" s="8">
        <f>Timetraces!B259-Timetraces!C259</f>
        <v>36.146820068359375</v>
      </c>
      <c r="C177" s="8">
        <f t="shared" si="4"/>
        <v>0.31852659590913868</v>
      </c>
      <c r="D177" s="8"/>
      <c r="E177" s="23">
        <f>Timetraces!F259/1000*0.145</f>
        <v>16.268601691167827</v>
      </c>
      <c r="F177" s="8">
        <f>Timetraces!H259</f>
        <v>5.2913397578319303E-2</v>
      </c>
      <c r="G177" s="8">
        <f>(Timetraces!G259-Timetraces!$G$86)/0.3048</f>
        <v>0</v>
      </c>
      <c r="H177" s="13">
        <f>Timetraces!D259/9.81/0.4536</f>
        <v>1177.7942668724954</v>
      </c>
      <c r="I177" s="77">
        <f>Timetraces!F259/Timetraces!H259*1000</f>
        <v>2120394043.4266949</v>
      </c>
      <c r="J177" s="23"/>
      <c r="K177" s="8">
        <f>Timetraces!I259-Timetraces!J259</f>
        <v>36.146820068359375</v>
      </c>
      <c r="L177" s="8">
        <f t="shared" si="5"/>
        <v>0.31852659590913868</v>
      </c>
      <c r="M177" s="8"/>
      <c r="N177" s="13">
        <f>Timetraces!K259/9.81/0.4536</f>
        <v>1177.7942668724954</v>
      </c>
      <c r="O177" s="23">
        <f>Timetraces!M259/1000*0.145</f>
        <v>16.268601669080372</v>
      </c>
      <c r="P177" s="37">
        <f>Timetraces!O259</f>
        <v>5.2913397525962282E-2</v>
      </c>
    </row>
    <row r="178" spans="1:16" x14ac:dyDescent="0.2">
      <c r="A178" s="37">
        <f>Timetraces!E260</f>
        <v>17.400000000000002</v>
      </c>
      <c r="B178" s="8">
        <f>Timetraces!B260-Timetraces!C260</f>
        <v>36.14820671081543</v>
      </c>
      <c r="C178" s="8">
        <f t="shared" si="4"/>
        <v>0.32307594779908189</v>
      </c>
      <c r="D178" s="8"/>
      <c r="E178" s="23">
        <f>Timetraces!F260/1000*0.145</f>
        <v>16.346567444947635</v>
      </c>
      <c r="F178" s="8">
        <f>Timetraces!H260</f>
        <v>5.3167024689745934E-2</v>
      </c>
      <c r="G178" s="8">
        <f>(Timetraces!G260-Timetraces!$G$86)/0.3048</f>
        <v>0</v>
      </c>
      <c r="H178" s="13">
        <f>Timetraces!D260/9.81/0.4536</f>
        <v>1177.8162130046499</v>
      </c>
      <c r="I178" s="77">
        <f>Timetraces!F260/Timetraces!H260*1000</f>
        <v>2120392264.8305204</v>
      </c>
      <c r="J178" s="23"/>
      <c r="K178" s="8">
        <f>Timetraces!I260-Timetraces!J260</f>
        <v>36.14820671081543</v>
      </c>
      <c r="L178" s="8">
        <f t="shared" si="5"/>
        <v>0.32307594779908189</v>
      </c>
      <c r="M178" s="8"/>
      <c r="N178" s="13">
        <f>Timetraces!K260/9.81/0.4536</f>
        <v>1177.8162130046499</v>
      </c>
      <c r="O178" s="23">
        <f>Timetraces!M260/1000*0.145</f>
        <v>16.346567444661055</v>
      </c>
      <c r="P178" s="37">
        <f>Timetraces!O260</f>
        <v>5.3167024708401157E-2</v>
      </c>
    </row>
    <row r="179" spans="1:16" x14ac:dyDescent="0.2">
      <c r="A179" s="37">
        <f>Timetraces!E261</f>
        <v>17.5</v>
      </c>
      <c r="B179" s="8">
        <f>Timetraces!B261-Timetraces!C261</f>
        <v>36.149578094482422</v>
      </c>
      <c r="C179" s="8">
        <f t="shared" si="4"/>
        <v>0.32757523804511923</v>
      </c>
      <c r="D179" s="8"/>
      <c r="E179" s="23">
        <f>Timetraces!F261/1000*0.145</f>
        <v>16.422625652761305</v>
      </c>
      <c r="F179" s="8">
        <f>Timetraces!H261</f>
        <v>5.3414445657550803E-2</v>
      </c>
      <c r="G179" s="8">
        <f>(Timetraces!G261-Timetraces!$G$86)/0.3048</f>
        <v>0</v>
      </c>
      <c r="H179" s="13">
        <f>Timetraces!D261/9.81/0.4536</f>
        <v>1177.8407926726634</v>
      </c>
      <c r="I179" s="77">
        <f>Timetraces!F261/Timetraces!H261*1000</f>
        <v>2120390577.2335231</v>
      </c>
      <c r="J179" s="23"/>
      <c r="K179" s="8">
        <f>Timetraces!I261-Timetraces!J261</f>
        <v>36.149578094482422</v>
      </c>
      <c r="L179" s="8">
        <f t="shared" si="5"/>
        <v>0.32757523804511923</v>
      </c>
      <c r="M179" s="8"/>
      <c r="N179" s="13">
        <f>Timetraces!K261/9.81/0.4536</f>
        <v>1177.8407926726634</v>
      </c>
      <c r="O179" s="23">
        <f>Timetraces!M261/1000*0.145</f>
        <v>16.42262565244679</v>
      </c>
      <c r="P179" s="37">
        <f>Timetraces!O261</f>
        <v>5.341444567620638E-2</v>
      </c>
    </row>
    <row r="180" spans="1:16" x14ac:dyDescent="0.2">
      <c r="A180" s="37">
        <f>Timetraces!E262</f>
        <v>17.600000000000001</v>
      </c>
      <c r="B180" s="8">
        <f>Timetraces!B262-Timetraces!C262</f>
        <v>36.15092945098877</v>
      </c>
      <c r="C180" s="8">
        <f t="shared" si="4"/>
        <v>0.33200882238353019</v>
      </c>
      <c r="D180" s="8"/>
      <c r="E180" s="23">
        <f>Timetraces!F262/1000*0.145</f>
        <v>16.490965926982984</v>
      </c>
      <c r="F180" s="8">
        <f>Timetraces!H262</f>
        <v>5.3636758631711655E-2</v>
      </c>
      <c r="G180" s="8">
        <f>(Timetraces!G262-Timetraces!$G$86)/0.3048</f>
        <v>0</v>
      </c>
      <c r="H180" s="13">
        <f>Timetraces!D262/9.81/0.4536</f>
        <v>1177.8692129138037</v>
      </c>
      <c r="I180" s="77">
        <f>Timetraces!F262/Timetraces!H262*1000</f>
        <v>2120389121.1500862</v>
      </c>
      <c r="J180" s="23"/>
      <c r="K180" s="8">
        <f>Timetraces!I262-Timetraces!J262</f>
        <v>36.15092945098877</v>
      </c>
      <c r="L180" s="8">
        <f t="shared" si="5"/>
        <v>0.33200882238353019</v>
      </c>
      <c r="M180" s="8"/>
      <c r="N180" s="13">
        <f>Timetraces!K262/9.81/0.4536</f>
        <v>1177.8692129138037</v>
      </c>
      <c r="O180" s="23">
        <f>Timetraces!M262/1000*0.145</f>
        <v>16.490965926643391</v>
      </c>
      <c r="P180" s="37">
        <f>Timetraces!O262</f>
        <v>5.3636758650367627E-2</v>
      </c>
    </row>
    <row r="181" spans="1:16" x14ac:dyDescent="0.2">
      <c r="A181" s="37">
        <f>Timetraces!E263</f>
        <v>17.700000000000003</v>
      </c>
      <c r="B181" s="8">
        <f>Timetraces!B263-Timetraces!C263</f>
        <v>36.152257919311523</v>
      </c>
      <c r="C181" s="8">
        <f t="shared" si="4"/>
        <v>0.33636731425608235</v>
      </c>
      <c r="D181" s="8"/>
      <c r="E181" s="23">
        <f>Timetraces!F263/1000*0.145</f>
        <v>16.552573229683599</v>
      </c>
      <c r="F181" s="8">
        <f>Timetraces!H263</f>
        <v>5.3837168828067945E-2</v>
      </c>
      <c r="G181" s="8">
        <f>(Timetraces!G263-Timetraces!$G$86)/0.3048</f>
        <v>0</v>
      </c>
      <c r="H181" s="13">
        <f>Timetraces!D263/9.81/0.4536</f>
        <v>1177.9025710346787</v>
      </c>
      <c r="I181" s="77">
        <f>Timetraces!F263/Timetraces!H263*1000</f>
        <v>2120387827.4256294</v>
      </c>
      <c r="J181" s="23"/>
      <c r="K181" s="8">
        <f>Timetraces!I263-Timetraces!J263</f>
        <v>36.152257919311523</v>
      </c>
      <c r="L181" s="8">
        <f t="shared" si="5"/>
        <v>0.33636731425608235</v>
      </c>
      <c r="M181" s="8"/>
      <c r="N181" s="13">
        <f>Timetraces!K263/9.81/0.4536</f>
        <v>1177.9025710346787</v>
      </c>
      <c r="O181" s="23">
        <f>Timetraces!M263/1000*0.145</f>
        <v>16.552573219264332</v>
      </c>
      <c r="P181" s="37">
        <f>Timetraces!O263</f>
        <v>5.3837168813999775E-2</v>
      </c>
    </row>
    <row r="182" spans="1:16" x14ac:dyDescent="0.2">
      <c r="A182" s="37">
        <f>Timetraces!E264</f>
        <v>17.8</v>
      </c>
      <c r="B182" s="8">
        <f>Timetraces!B264-Timetraces!C264</f>
        <v>36.153561592102051</v>
      </c>
      <c r="C182" s="8">
        <f t="shared" si="4"/>
        <v>0.34064445595728754</v>
      </c>
      <c r="D182" s="8"/>
      <c r="E182" s="23">
        <f>Timetraces!F264/1000*0.145</f>
        <v>16.60939275237623</v>
      </c>
      <c r="F182" s="8">
        <f>Timetraces!H264</f>
        <v>5.4022002457247781E-2</v>
      </c>
      <c r="G182" s="8">
        <f>(Timetraces!G264-Timetraces!$G$86)/0.3048</f>
        <v>0</v>
      </c>
      <c r="H182" s="13">
        <f>Timetraces!D264/9.81/0.4536</f>
        <v>1177.9410864966101</v>
      </c>
      <c r="I182" s="77">
        <f>Timetraces!F264/Timetraces!H264*1000</f>
        <v>2120386713.0607679</v>
      </c>
      <c r="J182" s="23"/>
      <c r="K182" s="8">
        <f>Timetraces!I264-Timetraces!J264</f>
        <v>36.153561592102051</v>
      </c>
      <c r="L182" s="8">
        <f t="shared" si="5"/>
        <v>0.34064445595728754</v>
      </c>
      <c r="M182" s="8"/>
      <c r="N182" s="13">
        <f>Timetraces!K264/9.81/0.4536</f>
        <v>1177.9410864966101</v>
      </c>
      <c r="O182" s="23">
        <f>Timetraces!M264/1000*0.145</f>
        <v>16.609392751993298</v>
      </c>
      <c r="P182" s="37">
        <f>Timetraces!O264</f>
        <v>5.4022002475904822E-2</v>
      </c>
    </row>
    <row r="183" spans="1:16" x14ac:dyDescent="0.2">
      <c r="A183" s="37">
        <f>Timetraces!E265</f>
        <v>17.900000000000002</v>
      </c>
      <c r="B183" s="8">
        <f>Timetraces!B265-Timetraces!C265</f>
        <v>36.154842376708984</v>
      </c>
      <c r="C183" s="8">
        <f t="shared" si="4"/>
        <v>0.34484650519263399</v>
      </c>
      <c r="D183" s="8"/>
      <c r="E183" s="23">
        <f>Timetraces!F265/1000*0.145</f>
        <v>16.654626896405652</v>
      </c>
      <c r="F183" s="8">
        <f>Timetraces!H265</f>
        <v>5.4169148508875636E-2</v>
      </c>
      <c r="G183" s="8">
        <f>(Timetraces!G265-Timetraces!$G$86)/0.3048</f>
        <v>0</v>
      </c>
      <c r="H183" s="13">
        <f>Timetraces!D265/9.81/0.4536</f>
        <v>1177.984759299598</v>
      </c>
      <c r="I183" s="77">
        <f>Timetraces!F265/Timetraces!H265*1000</f>
        <v>2120385846.9080529</v>
      </c>
      <c r="J183" s="23"/>
      <c r="K183" s="8">
        <f>Timetraces!I265-Timetraces!J265</f>
        <v>36.154842376708984</v>
      </c>
      <c r="L183" s="8">
        <f t="shared" si="5"/>
        <v>0.34484650519263399</v>
      </c>
      <c r="M183" s="8"/>
      <c r="N183" s="13">
        <f>Timetraces!K265/9.81/0.4536</f>
        <v>1177.984759299598</v>
      </c>
      <c r="O183" s="23">
        <f>Timetraces!M265/1000*0.145</f>
        <v>16.654626883253549</v>
      </c>
      <c r="P183" s="37">
        <f>Timetraces!O265</f>
        <v>5.4169148486050089E-2</v>
      </c>
    </row>
    <row r="184" spans="1:16" x14ac:dyDescent="0.2">
      <c r="A184" s="37">
        <f>Timetraces!E266</f>
        <v>18</v>
      </c>
      <c r="B184" s="8">
        <f>Timetraces!B266-Timetraces!C266</f>
        <v>36.15610408782959</v>
      </c>
      <c r="C184" s="8">
        <f t="shared" si="4"/>
        <v>0.34898597737309811</v>
      </c>
      <c r="D184" s="8"/>
      <c r="E184" s="23">
        <f>Timetraces!F266/1000*0.145</f>
        <v>16.694089149540734</v>
      </c>
      <c r="F184" s="8">
        <f>Timetraces!H266</f>
        <v>5.4297517393662648E-2</v>
      </c>
      <c r="G184" s="8">
        <f>(Timetraces!G266-Timetraces!$G$86)/0.3048</f>
        <v>0</v>
      </c>
      <c r="H184" s="13">
        <f>Timetraces!D266/9.81/0.4536</f>
        <v>1178.0326018676951</v>
      </c>
      <c r="I184" s="77">
        <f>Timetraces!F266/Timetraces!H266*1000</f>
        <v>2120385145.2813404</v>
      </c>
      <c r="J184" s="23"/>
      <c r="K184" s="8">
        <f>Timetraces!I266-Timetraces!J266</f>
        <v>36.15610408782959</v>
      </c>
      <c r="L184" s="8">
        <f t="shared" si="5"/>
        <v>0.34898597737309811</v>
      </c>
      <c r="M184" s="8"/>
      <c r="N184" s="13">
        <f>Timetraces!K266/9.81/0.4536</f>
        <v>1178.0326018676951</v>
      </c>
      <c r="O184" s="23">
        <f>Timetraces!M266/1000*0.145</f>
        <v>16.694089136319668</v>
      </c>
      <c r="P184" s="37">
        <f>Timetraces!O266</f>
        <v>5.4297517370661345E-2</v>
      </c>
    </row>
    <row r="185" spans="1:16" x14ac:dyDescent="0.2">
      <c r="A185" s="37">
        <f>Timetraces!E267</f>
        <v>18.100000000000001</v>
      </c>
      <c r="B185" s="8">
        <f>Timetraces!B267-Timetraces!C267</f>
        <v>36.157352447509766</v>
      </c>
      <c r="C185" s="8">
        <f t="shared" si="4"/>
        <v>0.35308164561514466</v>
      </c>
      <c r="D185" s="8"/>
      <c r="E185" s="23">
        <f>Timetraces!F267/1000*0.145</f>
        <v>16.725823973505541</v>
      </c>
      <c r="F185" s="8">
        <f>Timetraces!H267</f>
        <v>5.4400749818521291E-2</v>
      </c>
      <c r="G185" s="8">
        <f>(Timetraces!G267-Timetraces!$G$86)/0.3048</f>
        <v>0</v>
      </c>
      <c r="H185" s="13">
        <f>Timetraces!D267/9.81/0.4536</f>
        <v>1178.0836266249546</v>
      </c>
      <c r="I185" s="77">
        <f>Timetraces!F267/Timetraces!H267*1000</f>
        <v>2120384563.5751686</v>
      </c>
      <c r="J185" s="23"/>
      <c r="K185" s="8">
        <f>Timetraces!I267-Timetraces!J267</f>
        <v>36.157352447509766</v>
      </c>
      <c r="L185" s="8">
        <f t="shared" si="5"/>
        <v>0.35308164561514466</v>
      </c>
      <c r="M185" s="8"/>
      <c r="N185" s="13">
        <f>Timetraces!K267/9.81/0.4536</f>
        <v>1178.0836266249546</v>
      </c>
      <c r="O185" s="23">
        <f>Timetraces!M267/1000*0.145</f>
        <v>16.72582398585886</v>
      </c>
      <c r="P185" s="37">
        <f>Timetraces!O267</f>
        <v>5.4400749878746088E-2</v>
      </c>
    </row>
    <row r="186" spans="1:16" x14ac:dyDescent="0.2">
      <c r="A186" s="37">
        <f>Timetraces!E268</f>
        <v>18.200000000000003</v>
      </c>
      <c r="B186" s="8">
        <f>Timetraces!B268-Timetraces!C268</f>
        <v>36.158592224121094</v>
      </c>
      <c r="C186" s="8">
        <f t="shared" si="4"/>
        <v>0.35714915418249416</v>
      </c>
      <c r="D186" s="8"/>
      <c r="E186" s="23">
        <f>Timetraces!F268/1000*0.145</f>
        <v>16.747870138259884</v>
      </c>
      <c r="F186" s="8">
        <f>Timetraces!H268</f>
        <v>5.4472463623721025E-2</v>
      </c>
      <c r="G186" s="8">
        <f>(Timetraces!G268-Timetraces!$G$86)/0.3048</f>
        <v>0</v>
      </c>
      <c r="H186" s="13">
        <f>Timetraces!D268/9.81/0.4536</f>
        <v>1178.136297342126</v>
      </c>
      <c r="I186" s="77">
        <f>Timetraces!F268/Timetraces!H268*1000</f>
        <v>2120384227.0749934</v>
      </c>
      <c r="J186" s="23"/>
      <c r="K186" s="8">
        <f>Timetraces!I268-Timetraces!J268</f>
        <v>36.158592224121094</v>
      </c>
      <c r="L186" s="8">
        <f t="shared" si="5"/>
        <v>0.35714915418249416</v>
      </c>
      <c r="M186" s="8"/>
      <c r="N186" s="13">
        <f>Timetraces!K268/9.81/0.4536</f>
        <v>1178.136297342126</v>
      </c>
      <c r="O186" s="23">
        <f>Timetraces!M268/1000*0.145</f>
        <v>16.74787014053722</v>
      </c>
      <c r="P186" s="37">
        <f>Timetraces!O268</f>
        <v>5.4472463651191121E-2</v>
      </c>
    </row>
    <row r="187" spans="1:16" x14ac:dyDescent="0.2">
      <c r="A187" s="37">
        <f>Timetraces!E269</f>
        <v>18.3</v>
      </c>
      <c r="B187" s="8">
        <f>Timetraces!B269-Timetraces!C269</f>
        <v>36.159832000732422</v>
      </c>
      <c r="C187" s="8">
        <f t="shared" si="4"/>
        <v>0.36121666274984365</v>
      </c>
      <c r="D187" s="8"/>
      <c r="E187" s="23">
        <f>Timetraces!F269/1000*0.145</f>
        <v>16.758267263700041</v>
      </c>
      <c r="F187" s="8">
        <f>Timetraces!H269</f>
        <v>5.4506280842260002E-2</v>
      </c>
      <c r="G187" s="8">
        <f>(Timetraces!G269-Timetraces!$G$86)/0.3048</f>
        <v>0</v>
      </c>
      <c r="H187" s="13">
        <f>Timetraces!D269/9.81/0.4536</f>
        <v>1178.1891875206188</v>
      </c>
      <c r="I187" s="77">
        <f>Timetraces!F269/Timetraces!H269*1000</f>
        <v>2120384205.3634915</v>
      </c>
      <c r="J187" s="23"/>
      <c r="K187" s="8">
        <f>Timetraces!I269-Timetraces!J269</f>
        <v>36.159832000732422</v>
      </c>
      <c r="L187" s="8">
        <f t="shared" si="5"/>
        <v>0.36121666274984365</v>
      </c>
      <c r="M187" s="8"/>
      <c r="N187" s="13">
        <f>Timetraces!K269/9.81/0.4536</f>
        <v>1178.1891875206188</v>
      </c>
      <c r="O187" s="23">
        <f>Timetraces!M269/1000*0.145</f>
        <v>16.758267253522611</v>
      </c>
      <c r="P187" s="37">
        <f>Timetraces!O269</f>
        <v>5.4506280829228565E-2</v>
      </c>
    </row>
    <row r="188" spans="1:16" x14ac:dyDescent="0.2">
      <c r="A188" s="37">
        <f>Timetraces!E270</f>
        <v>18.400000000000002</v>
      </c>
      <c r="B188" s="8">
        <f>Timetraces!B270-Timetraces!C270</f>
        <v>36.161077499389648</v>
      </c>
      <c r="C188" s="8">
        <f t="shared" si="4"/>
        <v>0.36530294443365779</v>
      </c>
      <c r="D188" s="8"/>
      <c r="E188" s="23">
        <f>Timetraces!F270/1000*0.145</f>
        <v>16.760881638189527</v>
      </c>
      <c r="F188" s="8">
        <f>Timetraces!H270</f>
        <v>5.4514780955524665E-2</v>
      </c>
      <c r="G188" s="8">
        <f>(Timetraces!G270-Timetraces!$G$86)/0.3048</f>
        <v>0</v>
      </c>
      <c r="H188" s="13">
        <f>Timetraces!D270/9.81/0.4536</f>
        <v>1178.2409803925038</v>
      </c>
      <c r="I188" s="77">
        <f>Timetraces!F270/Timetraces!H270*1000</f>
        <v>2120384327.5869088</v>
      </c>
      <c r="J188" s="23"/>
      <c r="K188" s="8">
        <f>Timetraces!I270-Timetraces!J270</f>
        <v>36.161077499389648</v>
      </c>
      <c r="L188" s="8">
        <f t="shared" si="5"/>
        <v>0.36530294443365779</v>
      </c>
      <c r="M188" s="8"/>
      <c r="N188" s="13">
        <f>Timetraces!K270/9.81/0.4536</f>
        <v>1178.2409803925038</v>
      </c>
      <c r="O188" s="23">
        <f>Timetraces!M270/1000*0.145</f>
        <v>16.760881637752153</v>
      </c>
      <c r="P188" s="37">
        <f>Timetraces!O270</f>
        <v>5.4514780974195126E-2</v>
      </c>
    </row>
    <row r="189" spans="1:16" x14ac:dyDescent="0.2">
      <c r="A189" s="37">
        <f>Timetraces!E271</f>
        <v>18.5</v>
      </c>
      <c r="B189" s="8">
        <f>Timetraces!B271-Timetraces!C271</f>
        <v>36.162334442138672</v>
      </c>
      <c r="C189" s="8">
        <f t="shared" si="4"/>
        <v>0.36942677235040139</v>
      </c>
      <c r="D189" s="8"/>
      <c r="E189" s="23">
        <f>Timetraces!F271/1000*0.145</f>
        <v>16.753756815227771</v>
      </c>
      <c r="F189" s="8">
        <f>Timetraces!H271</f>
        <v>5.4491600254414824E-2</v>
      </c>
      <c r="G189" s="8">
        <f>(Timetraces!G271-Timetraces!$G$86)/0.3048</f>
        <v>0</v>
      </c>
      <c r="H189" s="13">
        <f>Timetraces!D271/9.81/0.4536</f>
        <v>1178.2905786511733</v>
      </c>
      <c r="I189" s="77">
        <f>Timetraces!F271/Timetraces!H271*1000</f>
        <v>2120384608.0935309</v>
      </c>
      <c r="J189" s="23"/>
      <c r="K189" s="8">
        <f>Timetraces!I271-Timetraces!J271</f>
        <v>36.162334442138672</v>
      </c>
      <c r="L189" s="8">
        <f t="shared" si="5"/>
        <v>0.36942677235040139</v>
      </c>
      <c r="M189" s="8"/>
      <c r="N189" s="13">
        <f>Timetraces!K271/9.81/0.4536</f>
        <v>1178.2905786511733</v>
      </c>
      <c r="O189" s="23">
        <f>Timetraces!M271/1000*0.145</f>
        <v>16.753756802958229</v>
      </c>
      <c r="P189" s="37">
        <f>Timetraces!O271</f>
        <v>5.4491600234599917E-2</v>
      </c>
    </row>
    <row r="190" spans="1:16" x14ac:dyDescent="0.2">
      <c r="A190" s="37">
        <f>Timetraces!E272</f>
        <v>18.600000000000001</v>
      </c>
      <c r="B190" s="8">
        <f>Timetraces!B272-Timetraces!C272</f>
        <v>36.163605690002441</v>
      </c>
      <c r="C190" s="8">
        <f t="shared" si="4"/>
        <v>0.37359753305830667</v>
      </c>
      <c r="D190" s="8"/>
      <c r="E190" s="23">
        <f>Timetraces!F272/1000*0.145</f>
        <v>16.73882215453925</v>
      </c>
      <c r="F190" s="8">
        <f>Timetraces!H272</f>
        <v>5.4443014551729951E-2</v>
      </c>
      <c r="G190" s="8">
        <f>(Timetraces!G272-Timetraces!$G$86)/0.3048</f>
        <v>0</v>
      </c>
      <c r="H190" s="13">
        <f>Timetraces!D272/9.81/0.4536</f>
        <v>1178.3369947206804</v>
      </c>
      <c r="I190" s="77">
        <f>Timetraces!F272/Timetraces!H272*1000</f>
        <v>2120385025.341285</v>
      </c>
      <c r="J190" s="23"/>
      <c r="K190" s="8">
        <f>Timetraces!I272-Timetraces!J272</f>
        <v>36.163605690002441</v>
      </c>
      <c r="L190" s="8">
        <f t="shared" si="5"/>
        <v>0.37359753305830667</v>
      </c>
      <c r="M190" s="8"/>
      <c r="N190" s="13">
        <f>Timetraces!K272/9.81/0.4536</f>
        <v>1178.3369947206804</v>
      </c>
      <c r="O190" s="23">
        <f>Timetraces!M272/1000*0.145</f>
        <v>16.738822154110466</v>
      </c>
      <c r="P190" s="37">
        <f>Timetraces!O272</f>
        <v>5.4443014570410717E-2</v>
      </c>
    </row>
    <row r="191" spans="1:16" x14ac:dyDescent="0.2">
      <c r="A191" s="37">
        <f>Timetraces!E273</f>
        <v>18.700000000000003</v>
      </c>
      <c r="B191" s="8">
        <f>Timetraces!B273-Timetraces!C273</f>
        <v>36.164896011352539</v>
      </c>
      <c r="C191" s="8">
        <f t="shared" si="4"/>
        <v>0.37783087082109423</v>
      </c>
      <c r="D191" s="8"/>
      <c r="E191" s="23">
        <f>Timetraces!F273/1000*0.145</f>
        <v>16.712194464410263</v>
      </c>
      <c r="F191" s="8">
        <f>Timetraces!H273</f>
        <v>5.4356389145784778E-2</v>
      </c>
      <c r="G191" s="8">
        <f>(Timetraces!G273-Timetraces!$G$86)/0.3048</f>
        <v>0</v>
      </c>
      <c r="H191" s="13">
        <f>Timetraces!D273/9.81/0.4536</f>
        <v>1178.3802286010252</v>
      </c>
      <c r="I191" s="77">
        <f>Timetraces!F273/Timetraces!H273*1000</f>
        <v>2120385760.6975515</v>
      </c>
      <c r="J191" s="23"/>
      <c r="K191" s="8">
        <f>Timetraces!I273-Timetraces!J273</f>
        <v>36.164896011352539</v>
      </c>
      <c r="L191" s="8">
        <f t="shared" si="5"/>
        <v>0.37783087082109423</v>
      </c>
      <c r="M191" s="8"/>
      <c r="N191" s="13">
        <f>Timetraces!K273/9.81/0.4536</f>
        <v>1178.3802286010252</v>
      </c>
      <c r="O191" s="23">
        <f>Timetraces!M273/1000*0.145</f>
        <v>16.714136284693993</v>
      </c>
      <c r="P191" s="37">
        <f>Timetraces!O273</f>
        <v>5.4362706648166378E-2</v>
      </c>
    </row>
    <row r="192" spans="1:16" x14ac:dyDescent="0.2">
      <c r="A192" s="37">
        <f>Timetraces!E274</f>
        <v>18.8</v>
      </c>
      <c r="B192" s="8">
        <f>Timetraces!B274-Timetraces!C274</f>
        <v>36.166204452514648</v>
      </c>
      <c r="C192" s="8">
        <f t="shared" si="4"/>
        <v>0.38212365678602001</v>
      </c>
      <c r="D192" s="8"/>
      <c r="E192" s="23">
        <f>Timetraces!F274/1000*0.145</f>
        <v>16.677754201815066</v>
      </c>
      <c r="F192" s="8">
        <f>Timetraces!H274</f>
        <v>5.4244349795785476E-2</v>
      </c>
      <c r="G192" s="8">
        <f>(Timetraces!G274-Timetraces!$G$86)/0.3048</f>
        <v>0</v>
      </c>
      <c r="H192" s="13">
        <f>Timetraces!D274/9.81/0.4536</f>
        <v>1178.4200608308861</v>
      </c>
      <c r="I192" s="77">
        <f>Timetraces!F274/Timetraces!H274*1000</f>
        <v>2120386638.0238695</v>
      </c>
      <c r="J192" s="23"/>
      <c r="K192" s="8">
        <f>Timetraces!I274-Timetraces!J274</f>
        <v>36.166204452514648</v>
      </c>
      <c r="L192" s="8">
        <f t="shared" si="5"/>
        <v>0.38212365678602001</v>
      </c>
      <c r="M192" s="8"/>
      <c r="N192" s="13">
        <f>Timetraces!K274/9.81/0.4536</f>
        <v>1178.4201705615467</v>
      </c>
      <c r="O192" s="23">
        <f>Timetraces!M274/1000*0.145</f>
        <v>16.677755618162394</v>
      </c>
      <c r="P192" s="37">
        <f>Timetraces!O274</f>
        <v>5.4244354423292507E-2</v>
      </c>
    </row>
    <row r="193" spans="1:16" x14ac:dyDescent="0.2">
      <c r="A193" s="37">
        <f>Timetraces!E275</f>
        <v>18.900000000000002</v>
      </c>
      <c r="B193" s="8">
        <f>Timetraces!B275-Timetraces!C275</f>
        <v>36.16753101348877</v>
      </c>
      <c r="C193" s="8">
        <f t="shared" si="4"/>
        <v>0.38647589095308399</v>
      </c>
      <c r="D193" s="8"/>
      <c r="E193" s="23">
        <f>Timetraces!F275/1000*0.145</f>
        <v>16.639398589611226</v>
      </c>
      <c r="F193" s="8">
        <f>Timetraces!H275</f>
        <v>5.4119573367018968E-2</v>
      </c>
      <c r="G193" s="8">
        <f>(Timetraces!G275-Timetraces!$G$86)/0.3048</f>
        <v>0</v>
      </c>
      <c r="H193" s="13">
        <f>Timetraces!D275/9.81/0.4536</f>
        <v>1178.4574789862095</v>
      </c>
      <c r="I193" s="77">
        <f>Timetraces!F275/Timetraces!H275*1000</f>
        <v>2120387613.8043272</v>
      </c>
      <c r="J193" s="23"/>
      <c r="K193" s="8">
        <f>Timetraces!I275-Timetraces!J275</f>
        <v>36.16753101348877</v>
      </c>
      <c r="L193" s="8">
        <f t="shared" si="5"/>
        <v>0.38647589095308399</v>
      </c>
      <c r="M193" s="8"/>
      <c r="N193" s="13">
        <f>Timetraces!K275/9.81/0.4536</f>
        <v>1178.4574789862095</v>
      </c>
      <c r="O193" s="23">
        <f>Timetraces!M275/1000*0.145</f>
        <v>16.637457093970554</v>
      </c>
      <c r="P193" s="37">
        <f>Timetraces!O275</f>
        <v>5.4113255894991691E-2</v>
      </c>
    </row>
    <row r="194" spans="1:16" x14ac:dyDescent="0.2">
      <c r="A194" s="37">
        <f>Timetraces!E276</f>
        <v>19</v>
      </c>
      <c r="B194" s="8">
        <f>Timetraces!B276-Timetraces!C276</f>
        <v>36.168872833251953</v>
      </c>
      <c r="C194" s="8">
        <f t="shared" si="4"/>
        <v>0.39087818676405378</v>
      </c>
      <c r="D194" s="8"/>
      <c r="E194" s="23">
        <f>Timetraces!F276/1000*0.145</f>
        <v>16.589367964502319</v>
      </c>
      <c r="F194" s="8">
        <f>Timetraces!H276</f>
        <v>5.395681796254919E-2</v>
      </c>
      <c r="G194" s="8">
        <f>(Timetraces!G276-Timetraces!$G$86)/0.3048</f>
        <v>0</v>
      </c>
      <c r="H194" s="13">
        <f>Timetraces!D276/9.81/0.4536</f>
        <v>1178.493141450961</v>
      </c>
      <c r="I194" s="77">
        <f>Timetraces!F276/Timetraces!H276*1000</f>
        <v>2120388832.3688269</v>
      </c>
      <c r="J194" s="23"/>
      <c r="K194" s="8">
        <f>Timetraces!I276-Timetraces!J276</f>
        <v>36.168872833251953</v>
      </c>
      <c r="L194" s="8">
        <f t="shared" si="5"/>
        <v>0.39087818676405378</v>
      </c>
      <c r="M194" s="8"/>
      <c r="N194" s="13">
        <f>Timetraces!K276/9.81/0.4536</f>
        <v>1178.493141450961</v>
      </c>
      <c r="O194" s="23">
        <f>Timetraces!M276/1000*0.145</f>
        <v>16.589367973131516</v>
      </c>
      <c r="P194" s="37">
        <f>Timetraces!O276</f>
        <v>5.3956818010515509E-2</v>
      </c>
    </row>
    <row r="195" spans="1:16" x14ac:dyDescent="0.2">
      <c r="A195" s="37">
        <f>Timetraces!E277</f>
        <v>19.100000000000001</v>
      </c>
      <c r="B195" s="8">
        <f>Timetraces!B277-Timetraces!C277</f>
        <v>36.170225143432617</v>
      </c>
      <c r="C195" s="8">
        <f t="shared" si="4"/>
        <v>0.3953148999552088</v>
      </c>
      <c r="D195" s="8"/>
      <c r="E195" s="23">
        <f>Timetraces!F277/1000*0.145</f>
        <v>16.535450893617025</v>
      </c>
      <c r="F195" s="8">
        <f>Timetraces!H277</f>
        <v>5.3781418498076827E-2</v>
      </c>
      <c r="G195" s="8">
        <f>(Timetraces!G277-Timetraces!$G$86)/0.3048</f>
        <v>0</v>
      </c>
      <c r="H195" s="13">
        <f>Timetraces!D277/9.81/0.4536</f>
        <v>1178.528584454391</v>
      </c>
      <c r="I195" s="77">
        <f>Timetraces!F277/Timetraces!H277*1000</f>
        <v>2120390193.3871541</v>
      </c>
      <c r="J195" s="23"/>
      <c r="K195" s="8">
        <f>Timetraces!I277-Timetraces!J277</f>
        <v>36.170225143432617</v>
      </c>
      <c r="L195" s="8">
        <f t="shared" si="5"/>
        <v>0.3953148999552088</v>
      </c>
      <c r="M195" s="8"/>
      <c r="N195" s="13">
        <f>Timetraces!K277/9.81/0.4536</f>
        <v>1178.528584454391</v>
      </c>
      <c r="O195" s="23">
        <f>Timetraces!M277/1000*0.145</f>
        <v>16.535450893264169</v>
      </c>
      <c r="P195" s="37">
        <f>Timetraces!O277</f>
        <v>5.378141851676066E-2</v>
      </c>
    </row>
    <row r="196" spans="1:16" x14ac:dyDescent="0.2">
      <c r="A196" s="37">
        <f>Timetraces!E278</f>
        <v>19.200000000000003</v>
      </c>
      <c r="B196" s="8">
        <f>Timetraces!B278-Timetraces!C278</f>
        <v>36.171586036682129</v>
      </c>
      <c r="C196" s="8">
        <f t="shared" si="4"/>
        <v>0.39977977282106092</v>
      </c>
      <c r="D196" s="8"/>
      <c r="E196" s="23">
        <f>Timetraces!F278/1000*0.145</f>
        <v>16.471834962833391</v>
      </c>
      <c r="F196" s="8">
        <f>Timetraces!H278</f>
        <v>5.3574468961102441E-2</v>
      </c>
      <c r="G196" s="8">
        <f>(Timetraces!G278-Timetraces!$G$86)/0.3048</f>
        <v>0</v>
      </c>
      <c r="H196" s="13">
        <f>Timetraces!D278/9.81/0.4536</f>
        <v>1178.5649053031068</v>
      </c>
      <c r="I196" s="77">
        <f>Timetraces!F278/Timetraces!H278*1000</f>
        <v>2120391746.5821662</v>
      </c>
      <c r="J196" s="23"/>
      <c r="K196" s="8">
        <f>Timetraces!I278-Timetraces!J278</f>
        <v>36.171586036682129</v>
      </c>
      <c r="L196" s="8">
        <f t="shared" si="5"/>
        <v>0.39977977282106092</v>
      </c>
      <c r="M196" s="8"/>
      <c r="N196" s="13">
        <f>Timetraces!K278/9.81/0.4536</f>
        <v>1178.5649053031068</v>
      </c>
      <c r="O196" s="23">
        <f>Timetraces!M278/1000*0.145</f>
        <v>16.473776840379223</v>
      </c>
      <c r="P196" s="37">
        <f>Timetraces!O278</f>
        <v>5.35807864804793E-2</v>
      </c>
    </row>
    <row r="197" spans="1:16" x14ac:dyDescent="0.2">
      <c r="A197" s="37">
        <f>Timetraces!E279</f>
        <v>19.3</v>
      </c>
      <c r="B197" s="8">
        <f>Timetraces!B279-Timetraces!C279</f>
        <v>36.172950744628906</v>
      </c>
      <c r="C197" s="8">
        <f t="shared" ref="C197:C260" si="6">(B197-$B$4)/0.3048</f>
        <v>0.40425716109788945</v>
      </c>
      <c r="D197" s="8"/>
      <c r="E197" s="23">
        <f>Timetraces!F279/1000*0.145</f>
        <v>16.408247535953741</v>
      </c>
      <c r="F197" s="8">
        <f>Timetraces!H279</f>
        <v>5.3367612528600637E-2</v>
      </c>
      <c r="G197" s="8">
        <f>(Timetraces!G279-Timetraces!$G$86)/0.3048</f>
        <v>0</v>
      </c>
      <c r="H197" s="13">
        <f>Timetraces!D279/9.81/0.4536</f>
        <v>1178.6034207650382</v>
      </c>
      <c r="I197" s="77">
        <f>Timetraces!F279/Timetraces!H279*1000</f>
        <v>2120393296.093565</v>
      </c>
      <c r="J197" s="23"/>
      <c r="K197" s="8">
        <f>Timetraces!I279-Timetraces!J279</f>
        <v>36.172950744628906</v>
      </c>
      <c r="L197" s="8">
        <f t="shared" ref="L197:L260" si="7">(K197-$K$4)/0.3048</f>
        <v>0.40425716109788945</v>
      </c>
      <c r="M197" s="8"/>
      <c r="N197" s="13">
        <f>Timetraces!K279/9.81/0.4536</f>
        <v>1178.6034207650382</v>
      </c>
      <c r="O197" s="23">
        <f>Timetraces!M279/1000*0.145</f>
        <v>16.408247540034445</v>
      </c>
      <c r="P197" s="37">
        <f>Timetraces!O279</f>
        <v>5.3367612561546908E-2</v>
      </c>
    </row>
    <row r="198" spans="1:16" x14ac:dyDescent="0.2">
      <c r="A198" s="37">
        <f>Timetraces!E280</f>
        <v>19.400000000000002</v>
      </c>
      <c r="B198" s="8">
        <f>Timetraces!B280-Timetraces!C280</f>
        <v>36.174317359924316</v>
      </c>
      <c r="C198" s="8">
        <f t="shared" si="6"/>
        <v>0.40874080708020627</v>
      </c>
      <c r="D198" s="8"/>
      <c r="E198" s="23">
        <f>Timetraces!F280/1000*0.145</f>
        <v>16.340817883263593</v>
      </c>
      <c r="F198" s="8">
        <f>Timetraces!H280</f>
        <v>5.3148255925781346E-2</v>
      </c>
      <c r="G198" s="8">
        <f>(Timetraces!G280-Timetraces!$G$86)/0.3048</f>
        <v>0</v>
      </c>
      <c r="H198" s="13">
        <f>Timetraces!D280/9.81/0.4536</f>
        <v>1178.6451184161322</v>
      </c>
      <c r="I198" s="77">
        <f>Timetraces!F280/Timetraces!H280*1000</f>
        <v>2120394992.9047217</v>
      </c>
      <c r="J198" s="23"/>
      <c r="K198" s="8">
        <f>Timetraces!I280-Timetraces!J280</f>
        <v>36.174317359924316</v>
      </c>
      <c r="L198" s="8">
        <f t="shared" si="7"/>
        <v>0.40874080708020627</v>
      </c>
      <c r="M198" s="8"/>
      <c r="N198" s="13">
        <f>Timetraces!K280/9.81/0.4536</f>
        <v>1178.6451184161322</v>
      </c>
      <c r="O198" s="23">
        <f>Timetraces!M280/1000*0.145</f>
        <v>16.340817884962973</v>
      </c>
      <c r="P198" s="37">
        <f>Timetraces!O280</f>
        <v>5.3148255950904978E-2</v>
      </c>
    </row>
    <row r="199" spans="1:16" x14ac:dyDescent="0.2">
      <c r="A199" s="37">
        <f>Timetraces!E281</f>
        <v>19.5</v>
      </c>
      <c r="B199" s="8">
        <f>Timetraces!B281-Timetraces!C281</f>
        <v>36.175683975219727</v>
      </c>
      <c r="C199" s="8">
        <f t="shared" si="6"/>
        <v>0.41322445306252303</v>
      </c>
      <c r="D199" s="8"/>
      <c r="E199" s="23">
        <f>Timetraces!F281/1000*0.145</f>
        <v>16.267612266439603</v>
      </c>
      <c r="F199" s="8">
        <f>Timetraces!H281</f>
        <v>5.2910109507974368E-2</v>
      </c>
      <c r="G199" s="8">
        <f>(Timetraces!G281-Timetraces!$G$86)/0.3048</f>
        <v>0</v>
      </c>
      <c r="H199" s="13">
        <f>Timetraces!D281/9.81/0.4536</f>
        <v>1178.6906566403532</v>
      </c>
      <c r="I199" s="77">
        <f>Timetraces!F281/Timetraces!H281*1000</f>
        <v>2120396847.9183092</v>
      </c>
      <c r="J199" s="23"/>
      <c r="K199" s="8">
        <f>Timetraces!I281-Timetraces!J281</f>
        <v>36.175683975219727</v>
      </c>
      <c r="L199" s="8">
        <f t="shared" si="7"/>
        <v>0.41322445306252303</v>
      </c>
      <c r="M199" s="8"/>
      <c r="N199" s="13">
        <f>Timetraces!K281/9.81/0.4536</f>
        <v>1178.6906566403532</v>
      </c>
      <c r="O199" s="23">
        <f>Timetraces!M281/1000*0.145</f>
        <v>16.267612266186447</v>
      </c>
      <c r="P199" s="37">
        <f>Timetraces!O281</f>
        <v>5.2910109526658623E-2</v>
      </c>
    </row>
    <row r="200" spans="1:16" x14ac:dyDescent="0.2">
      <c r="A200" s="37">
        <f>Timetraces!E282</f>
        <v>19.600000000000001</v>
      </c>
      <c r="B200" s="8">
        <f>Timetraces!B282-Timetraces!C282</f>
        <v>36.177051544189453</v>
      </c>
      <c r="C200" s="8">
        <f t="shared" si="6"/>
        <v>0.41771122789758397</v>
      </c>
      <c r="D200" s="8"/>
      <c r="E200" s="23">
        <f>Timetraces!F282/1000*0.145</f>
        <v>16.196398812968162</v>
      </c>
      <c r="F200" s="8">
        <f>Timetraces!H282</f>
        <v>5.2678443237682018E-2</v>
      </c>
      <c r="G200" s="8">
        <f>(Timetraces!G282-Timetraces!$G$86)/0.3048</f>
        <v>0</v>
      </c>
      <c r="H200" s="13">
        <f>Timetraces!D282/9.81/0.4536</f>
        <v>1178.7400354377012</v>
      </c>
      <c r="I200" s="77">
        <f>Timetraces!F282/Timetraces!H282*1000</f>
        <v>2120398692.391506</v>
      </c>
      <c r="J200" s="23"/>
      <c r="K200" s="8">
        <f>Timetraces!I282-Timetraces!J282</f>
        <v>36.177051544189453</v>
      </c>
      <c r="L200" s="8">
        <f t="shared" si="7"/>
        <v>0.41771122789758397</v>
      </c>
      <c r="M200" s="8"/>
      <c r="N200" s="13">
        <f>Timetraces!K282/9.81/0.4536</f>
        <v>1178.7400354377012</v>
      </c>
      <c r="O200" s="23">
        <f>Timetraces!M282/1000*0.145</f>
        <v>16.194456702491578</v>
      </c>
      <c r="P200" s="37">
        <f>Timetraces!O282</f>
        <v>5.2672125743106972E-2</v>
      </c>
    </row>
    <row r="201" spans="1:16" x14ac:dyDescent="0.2">
      <c r="A201" s="37">
        <f>Timetraces!E283</f>
        <v>19.700000000000003</v>
      </c>
      <c r="B201" s="8">
        <f>Timetraces!B283-Timetraces!C283</f>
        <v>36.178421020507813</v>
      </c>
      <c r="C201" s="8">
        <f t="shared" si="6"/>
        <v>0.42220426043813308</v>
      </c>
      <c r="D201" s="8"/>
      <c r="E201" s="23">
        <f>Timetraces!F283/1000*0.145</f>
        <v>16.125231095108557</v>
      </c>
      <c r="F201" s="8">
        <f>Timetraces!H283</f>
        <v>5.2446925658563473E-2</v>
      </c>
      <c r="G201" s="8">
        <f>(Timetraces!G283-Timetraces!$G$86)/0.3048</f>
        <v>0</v>
      </c>
      <c r="H201" s="13">
        <f>Timetraces!D283/9.81/0.4536</f>
        <v>1178.792925616194</v>
      </c>
      <c r="I201" s="77">
        <f>Timetraces!F283/Timetraces!H283*1000</f>
        <v>2120400555.6984539</v>
      </c>
      <c r="J201" s="23"/>
      <c r="K201" s="8">
        <f>Timetraces!I283-Timetraces!J283</f>
        <v>36.178421020507813</v>
      </c>
      <c r="L201" s="8">
        <f t="shared" si="7"/>
        <v>0.42220426043813308</v>
      </c>
      <c r="M201" s="8"/>
      <c r="N201" s="13">
        <f>Timetraces!K283/9.81/0.4536</f>
        <v>1178.792925616194</v>
      </c>
      <c r="O201" s="23">
        <f>Timetraces!M283/1000*0.145</f>
        <v>16.125231094908269</v>
      </c>
      <c r="P201" s="37">
        <f>Timetraces!O283</f>
        <v>5.2446925677244953E-2</v>
      </c>
    </row>
    <row r="202" spans="1:16" x14ac:dyDescent="0.2">
      <c r="A202" s="37">
        <f>Timetraces!E284</f>
        <v>19.8</v>
      </c>
      <c r="B202" s="8">
        <f>Timetraces!B284-Timetraces!C284</f>
        <v>36.179797172546387</v>
      </c>
      <c r="C202" s="8">
        <f t="shared" si="6"/>
        <v>0.42671919494789101</v>
      </c>
      <c r="D202" s="8"/>
      <c r="E202" s="23">
        <f>Timetraces!F284/1000*0.145</f>
        <v>16.050216771235089</v>
      </c>
      <c r="F202" s="8">
        <f>Timetraces!H284</f>
        <v>5.2202893886694891E-2</v>
      </c>
      <c r="G202" s="8">
        <f>(Timetraces!G284-Timetraces!$G$86)/0.3048</f>
        <v>0</v>
      </c>
      <c r="H202" s="13">
        <f>Timetraces!D284/9.81/0.4536</f>
        <v>1178.8486687918669</v>
      </c>
      <c r="I202" s="77">
        <f>Timetraces!F284/Timetraces!H284*1000</f>
        <v>2120402565.9324815</v>
      </c>
      <c r="J202" s="23"/>
      <c r="K202" s="8">
        <f>Timetraces!I284-Timetraces!J284</f>
        <v>36.179797172546387</v>
      </c>
      <c r="L202" s="8">
        <f t="shared" si="7"/>
        <v>0.42671919494789101</v>
      </c>
      <c r="M202" s="8"/>
      <c r="N202" s="13">
        <f>Timetraces!K284/9.81/0.4536</f>
        <v>1178.8486687918669</v>
      </c>
      <c r="O202" s="23">
        <f>Timetraces!M284/1000*0.145</f>
        <v>16.050216768423983</v>
      </c>
      <c r="P202" s="37">
        <f>Timetraces!O284</f>
        <v>5.2202893896792987E-2</v>
      </c>
    </row>
    <row r="203" spans="1:16" x14ac:dyDescent="0.2">
      <c r="A203" s="37">
        <f>Timetraces!E285</f>
        <v>19.900000000000002</v>
      </c>
      <c r="B203" s="8">
        <f>Timetraces!B285-Timetraces!C285</f>
        <v>36.181184768676758</v>
      </c>
      <c r="C203" s="8">
        <f t="shared" si="6"/>
        <v>0.43127167569057834</v>
      </c>
      <c r="D203" s="8"/>
      <c r="E203" s="23">
        <f>Timetraces!F285/1000*0.145</f>
        <v>15.979106654282836</v>
      </c>
      <c r="F203" s="8">
        <f>Timetraces!H285</f>
        <v>5.1971562239608228E-2</v>
      </c>
      <c r="G203" s="8">
        <f>(Timetraces!G285-Timetraces!$G$86)/0.3048</f>
        <v>0</v>
      </c>
      <c r="H203" s="13">
        <f>Timetraces!D285/9.81/0.4536</f>
        <v>1178.9059481967906</v>
      </c>
      <c r="I203" s="77">
        <f>Timetraces!F285/Timetraces!H285*1000</f>
        <v>2120404521.2016492</v>
      </c>
      <c r="J203" s="23"/>
      <c r="K203" s="8">
        <f>Timetraces!I285-Timetraces!J285</f>
        <v>36.181184768676758</v>
      </c>
      <c r="L203" s="8">
        <f t="shared" si="7"/>
        <v>0.43127167569057834</v>
      </c>
      <c r="M203" s="8"/>
      <c r="N203" s="13">
        <f>Timetraces!K285/9.81/0.4536</f>
        <v>1178.9059481967906</v>
      </c>
      <c r="O203" s="23">
        <f>Timetraces!M285/1000*0.145</f>
        <v>15.979106654137027</v>
      </c>
      <c r="P203" s="37">
        <f>Timetraces!O285</f>
        <v>5.1971562258291526E-2</v>
      </c>
    </row>
    <row r="204" spans="1:16" x14ac:dyDescent="0.2">
      <c r="A204" s="37">
        <f>Timetraces!E286</f>
        <v>20</v>
      </c>
      <c r="B204" s="8">
        <f>Timetraces!B286-Timetraces!C286</f>
        <v>36.182589530944824</v>
      </c>
      <c r="C204" s="8">
        <f t="shared" si="6"/>
        <v>0.4358804757826597</v>
      </c>
      <c r="D204" s="8"/>
      <c r="E204" s="23">
        <f>Timetraces!F286/1000*0.145</f>
        <v>15.907999494776929</v>
      </c>
      <c r="F204" s="8">
        <f>Timetraces!H286</f>
        <v>5.1740240013028974E-2</v>
      </c>
      <c r="G204" s="8">
        <f>(Timetraces!G286-Timetraces!$G$86)/0.3048</f>
        <v>0</v>
      </c>
      <c r="H204" s="13">
        <f>Timetraces!D286/9.81/0.4536</f>
        <v>1178.9634470630358</v>
      </c>
      <c r="I204" s="77">
        <f>Timetraces!F286/Timetraces!H286*1000</f>
        <v>2120406502.0893304</v>
      </c>
      <c r="J204" s="23"/>
      <c r="K204" s="8">
        <f>Timetraces!I286-Timetraces!J286</f>
        <v>36.182589530944824</v>
      </c>
      <c r="L204" s="8">
        <f t="shared" si="7"/>
        <v>0.4358804757826597</v>
      </c>
      <c r="M204" s="8"/>
      <c r="N204" s="13">
        <f>Timetraces!K286/9.81/0.4536</f>
        <v>1178.9634470630358</v>
      </c>
      <c r="O204" s="23">
        <f>Timetraces!M286/1000*0.145</f>
        <v>15.907999777943042</v>
      </c>
      <c r="P204" s="37">
        <f>Timetraces!O286</f>
        <v>5.1740240035717699E-2</v>
      </c>
    </row>
    <row r="205" spans="1:16" x14ac:dyDescent="0.2">
      <c r="A205" s="37">
        <f>Timetraces!E287</f>
        <v>20.100000000000001</v>
      </c>
      <c r="B205" s="8">
        <f>Timetraces!B287-Timetraces!C287</f>
        <v>36.184016227722168</v>
      </c>
      <c r="C205" s="8">
        <f t="shared" si="6"/>
        <v>0.44056123948785575</v>
      </c>
      <c r="D205" s="8"/>
      <c r="E205" s="23">
        <f>Timetraces!F287/1000*0.145</f>
        <v>15.844643736798433</v>
      </c>
      <c r="F205" s="8">
        <f>Timetraces!H287</f>
        <v>5.1534132270643122E-2</v>
      </c>
      <c r="G205" s="8">
        <f>(Timetraces!G287-Timetraces!$G$86)/0.3048</f>
        <v>0</v>
      </c>
      <c r="H205" s="13">
        <f>Timetraces!D287/9.81/0.4536</f>
        <v>1179.0196291613518</v>
      </c>
      <c r="I205" s="77">
        <f>Timetraces!F287/Timetraces!H287*1000</f>
        <v>2120408363.674284</v>
      </c>
      <c r="J205" s="23"/>
      <c r="K205" s="8">
        <f>Timetraces!I287-Timetraces!J287</f>
        <v>36.184016227722168</v>
      </c>
      <c r="L205" s="8">
        <f t="shared" si="7"/>
        <v>0.44056123948785575</v>
      </c>
      <c r="M205" s="8"/>
      <c r="N205" s="13">
        <f>Timetraces!K287/9.81/0.4536</f>
        <v>1179.0196291613518</v>
      </c>
      <c r="O205" s="23">
        <f>Timetraces!M287/1000*0.145</f>
        <v>15.844643736702736</v>
      </c>
      <c r="P205" s="37">
        <f>Timetraces!O287</f>
        <v>5.1534132289334865E-2</v>
      </c>
    </row>
    <row r="206" spans="1:16" x14ac:dyDescent="0.2">
      <c r="A206" s="37">
        <f>Timetraces!E288</f>
        <v>20.200000000000003</v>
      </c>
      <c r="B206" s="8">
        <f>Timetraces!B288-Timetraces!C288</f>
        <v>36.18547248840332</v>
      </c>
      <c r="C206" s="8">
        <f t="shared" si="6"/>
        <v>0.44533899762811935</v>
      </c>
      <c r="D206" s="8"/>
      <c r="E206" s="23">
        <f>Timetraces!F288/1000*0.145</f>
        <v>15.779308886184042</v>
      </c>
      <c r="F206" s="8">
        <f>Timetraces!H288</f>
        <v>5.1321586514348164E-2</v>
      </c>
      <c r="G206" s="8">
        <f>(Timetraces!G288-Timetraces!$G$86)/0.3048</f>
        <v>0</v>
      </c>
      <c r="H206" s="13">
        <f>Timetraces!D288/9.81/0.4536</f>
        <v>1179.0729582624876</v>
      </c>
      <c r="I206" s="77">
        <f>Timetraces!F288/Timetraces!H288*1000</f>
        <v>2120410285.3346815</v>
      </c>
      <c r="J206" s="23"/>
      <c r="K206" s="8">
        <f>Timetraces!I288-Timetraces!J288</f>
        <v>36.18547248840332</v>
      </c>
      <c r="L206" s="8">
        <f t="shared" si="7"/>
        <v>0.44533899762811935</v>
      </c>
      <c r="M206" s="8"/>
      <c r="N206" s="13">
        <f>Timetraces!K288/9.81/0.4536</f>
        <v>1179.0729582624876</v>
      </c>
      <c r="O206" s="23">
        <f>Timetraces!M288/1000*0.145</f>
        <v>15.779308886005399</v>
      </c>
      <c r="P206" s="37">
        <f>Timetraces!O288</f>
        <v>5.1321586532696091E-2</v>
      </c>
    </row>
    <row r="207" spans="1:16" x14ac:dyDescent="0.2">
      <c r="A207" s="37">
        <f>Timetraces!E289</f>
        <v>20.3</v>
      </c>
      <c r="B207" s="8">
        <f>Timetraces!B289-Timetraces!C289</f>
        <v>36.18696117401123</v>
      </c>
      <c r="C207" s="8">
        <f t="shared" si="6"/>
        <v>0.45022313676168285</v>
      </c>
      <c r="D207" s="8"/>
      <c r="E207" s="23">
        <f>Timetraces!F289/1000*0.145</f>
        <v>15.723633045605785</v>
      </c>
      <c r="F207" s="8">
        <f>Timetraces!H289</f>
        <v>5.1140461388759051E-2</v>
      </c>
      <c r="G207" s="8">
        <f>(Timetraces!G289-Timetraces!$G$86)/0.3048</f>
        <v>0</v>
      </c>
      <c r="H207" s="13">
        <f>Timetraces!D289/9.81/0.4536</f>
        <v>1179.1223370598357</v>
      </c>
      <c r="I207" s="77">
        <f>Timetraces!F289/Timetraces!H289*1000</f>
        <v>2120412011.2655098</v>
      </c>
      <c r="J207" s="23"/>
      <c r="K207" s="8">
        <f>Timetraces!I289-Timetraces!J289</f>
        <v>36.18696117401123</v>
      </c>
      <c r="L207" s="8">
        <f t="shared" si="7"/>
        <v>0.45022313676168285</v>
      </c>
      <c r="M207" s="8"/>
      <c r="N207" s="13">
        <f>Timetraces!K289/9.81/0.4536</f>
        <v>1179.1223370598357</v>
      </c>
      <c r="O207" s="23">
        <f>Timetraces!M289/1000*0.145</f>
        <v>15.723633044755426</v>
      </c>
      <c r="P207" s="37">
        <f>Timetraces!O289</f>
        <v>5.1140461404857535E-2</v>
      </c>
    </row>
    <row r="208" spans="1:16" x14ac:dyDescent="0.2">
      <c r="A208" s="37">
        <f>Timetraces!E290</f>
        <v>20.400000000000002</v>
      </c>
      <c r="B208" s="8">
        <f>Timetraces!B290-Timetraces!C290</f>
        <v>36.188486099243164</v>
      </c>
      <c r="C208" s="8">
        <f t="shared" si="6"/>
        <v>0.45522617229952272</v>
      </c>
      <c r="D208" s="8"/>
      <c r="E208" s="23">
        <f>Timetraces!F290/1000*0.145</f>
        <v>15.669837955016188</v>
      </c>
      <c r="F208" s="8">
        <f>Timetraces!H290</f>
        <v>5.0965454367091864E-2</v>
      </c>
      <c r="G208" s="8">
        <f>(Timetraces!G290-Timetraces!$G$86)/0.3048</f>
        <v>0</v>
      </c>
      <c r="H208" s="13">
        <f>Timetraces!D290/9.81/0.4536</f>
        <v>1179.1669974387703</v>
      </c>
      <c r="I208" s="77">
        <f>Timetraces!F290/Timetraces!H290*1000</f>
        <v>2120413705.8651979</v>
      </c>
      <c r="J208" s="23"/>
      <c r="K208" s="8">
        <f>Timetraces!I290-Timetraces!J290</f>
        <v>36.188486099243164</v>
      </c>
      <c r="L208" s="8">
        <f t="shared" si="7"/>
        <v>0.45522617229952272</v>
      </c>
      <c r="M208" s="8"/>
      <c r="N208" s="13">
        <f>Timetraces!K290/9.81/0.4536</f>
        <v>1179.1669974387703</v>
      </c>
      <c r="O208" s="23">
        <f>Timetraces!M290/1000*0.145</f>
        <v>15.669837954481286</v>
      </c>
      <c r="P208" s="37">
        <f>Timetraces!O290</f>
        <v>5.0965454384154112E-2</v>
      </c>
    </row>
    <row r="209" spans="1:16" x14ac:dyDescent="0.2">
      <c r="A209" s="37">
        <f>Timetraces!E291</f>
        <v>20.5</v>
      </c>
      <c r="B209" s="8">
        <f>Timetraces!B291-Timetraces!C291</f>
        <v>36.190047264099121</v>
      </c>
      <c r="C209" s="8">
        <f t="shared" si="6"/>
        <v>0.46034810424163897</v>
      </c>
      <c r="D209" s="8"/>
      <c r="E209" s="23">
        <f>Timetraces!F291/1000*0.145</f>
        <v>15.625689082991292</v>
      </c>
      <c r="F209" s="8">
        <f>Timetraces!H291</f>
        <v>5.0821826187421801E-2</v>
      </c>
      <c r="G209" s="8">
        <f>(Timetraces!G291-Timetraces!$G$86)/0.3048</f>
        <v>0</v>
      </c>
      <c r="H209" s="13">
        <f>Timetraces!D291/9.81/0.4536</f>
        <v>1179.2067199379703</v>
      </c>
      <c r="I209" s="77">
        <f>Timetraces!F291/Timetraces!H291*1000</f>
        <v>2120415204.8518448</v>
      </c>
      <c r="J209" s="23"/>
      <c r="K209" s="8">
        <f>Timetraces!I291-Timetraces!J291</f>
        <v>36.190047264099121</v>
      </c>
      <c r="L209" s="8">
        <f t="shared" si="7"/>
        <v>0.46034810424163897</v>
      </c>
      <c r="M209" s="8"/>
      <c r="N209" s="13">
        <f>Timetraces!K291/9.81/0.4536</f>
        <v>1179.2067199379703</v>
      </c>
      <c r="O209" s="23">
        <f>Timetraces!M291/1000*0.145</f>
        <v>15.625689082977251</v>
      </c>
      <c r="P209" s="37">
        <f>Timetraces!O291</f>
        <v>5.082182620612536E-2</v>
      </c>
    </row>
    <row r="210" spans="1:16" x14ac:dyDescent="0.2">
      <c r="A210" s="37">
        <f>Timetraces!E292</f>
        <v>20.6</v>
      </c>
      <c r="B210" s="8">
        <f>Timetraces!B292-Timetraces!C292</f>
        <v>36.191642761230469</v>
      </c>
      <c r="C210" s="8">
        <f t="shared" si="6"/>
        <v>0.46558267488254335</v>
      </c>
      <c r="D210" s="8"/>
      <c r="E210" s="23">
        <f>Timetraces!F292/1000*0.145</f>
        <v>15.581477256096207</v>
      </c>
      <c r="F210" s="8">
        <f>Timetraces!H292</f>
        <v>5.0677993934371744E-2</v>
      </c>
      <c r="G210" s="8">
        <f>(Timetraces!G292-Timetraces!$G$86)/0.3048</f>
        <v>0</v>
      </c>
      <c r="H210" s="13">
        <f>Timetraces!D292/9.81/0.4536</f>
        <v>1179.2416142880961</v>
      </c>
      <c r="I210" s="77">
        <f>Timetraces!F292/Timetraces!H292*1000</f>
        <v>2120416683.7050714</v>
      </c>
      <c r="J210" s="23"/>
      <c r="K210" s="8">
        <f>Timetraces!I292-Timetraces!J292</f>
        <v>36.191642761230469</v>
      </c>
      <c r="L210" s="8">
        <f t="shared" si="7"/>
        <v>0.46558267488254335</v>
      </c>
      <c r="M210" s="8"/>
      <c r="N210" s="13">
        <f>Timetraces!K292/9.81/0.4536</f>
        <v>1179.2416142880961</v>
      </c>
      <c r="O210" s="23">
        <f>Timetraces!M292/1000*0.145</f>
        <v>15.581477254988002</v>
      </c>
      <c r="P210" s="37">
        <f>Timetraces!O292</f>
        <v>5.0677993949465358E-2</v>
      </c>
    </row>
    <row r="211" spans="1:16" x14ac:dyDescent="0.2">
      <c r="A211" s="37">
        <f>Timetraces!E293</f>
        <v>20.700000000000003</v>
      </c>
      <c r="B211" s="8">
        <f>Timetraces!B293-Timetraces!C293</f>
        <v>36.193268775939941</v>
      </c>
      <c r="C211" s="8">
        <f t="shared" si="6"/>
        <v>0.4709173688112594</v>
      </c>
      <c r="D211" s="8"/>
      <c r="E211" s="23">
        <f>Timetraces!F293/1000*0.145</f>
        <v>15.550807986478969</v>
      </c>
      <c r="F211" s="8">
        <f>Timetraces!H293</f>
        <v>5.057821722329605E-2</v>
      </c>
      <c r="G211" s="8">
        <f>(Timetraces!G293-Timetraces!$G$86)/0.3048</f>
        <v>0</v>
      </c>
      <c r="H211" s="13">
        <f>Timetraces!D293/9.81/0.4536</f>
        <v>1179.2725583344345</v>
      </c>
      <c r="I211" s="77">
        <f>Timetraces!F293/Timetraces!H293*1000</f>
        <v>2120417790.8724723</v>
      </c>
      <c r="J211" s="23"/>
      <c r="K211" s="8">
        <f>Timetraces!I293-Timetraces!J293</f>
        <v>36.193268775939941</v>
      </c>
      <c r="L211" s="8">
        <f t="shared" si="7"/>
        <v>0.4709173688112594</v>
      </c>
      <c r="M211" s="8"/>
      <c r="N211" s="13">
        <f>Timetraces!K293/9.81/0.4536</f>
        <v>1179.2725583344345</v>
      </c>
      <c r="O211" s="23">
        <f>Timetraces!M293/1000*0.145</f>
        <v>15.550807986492863</v>
      </c>
      <c r="P211" s="37">
        <f>Timetraces!O293</f>
        <v>5.0578217242000671E-2</v>
      </c>
    </row>
    <row r="212" spans="1:16" x14ac:dyDescent="0.2">
      <c r="A212" s="37">
        <f>Timetraces!E294</f>
        <v>20.8</v>
      </c>
      <c r="B212" s="8">
        <f>Timetraces!B294-Timetraces!C294</f>
        <v>36.194919586181641</v>
      </c>
      <c r="C212" s="8">
        <f t="shared" si="6"/>
        <v>0.47633341291132247</v>
      </c>
      <c r="D212" s="8"/>
      <c r="E212" s="23">
        <f>Timetraces!F294/1000*0.145</f>
        <v>15.523990495565826</v>
      </c>
      <c r="F212" s="8">
        <f>Timetraces!H294</f>
        <v>5.0490968787536228E-2</v>
      </c>
      <c r="G212" s="8">
        <f>(Timetraces!G294-Timetraces!$G$86)/0.3048</f>
        <v>0</v>
      </c>
      <c r="H212" s="13">
        <f>Timetraces!D294/9.81/0.4536</f>
        <v>1179.3009785755748</v>
      </c>
      <c r="I212" s="77">
        <f>Timetraces!F294/Timetraces!H294*1000</f>
        <v>2120418878.6356537</v>
      </c>
      <c r="J212" s="23"/>
      <c r="K212" s="8">
        <f>Timetraces!I294-Timetraces!J294</f>
        <v>36.194919586181641</v>
      </c>
      <c r="L212" s="8">
        <f t="shared" si="7"/>
        <v>0.47633341291132247</v>
      </c>
      <c r="M212" s="8"/>
      <c r="N212" s="13">
        <f>Timetraces!K294/9.81/0.4536</f>
        <v>1179.3009785755748</v>
      </c>
      <c r="O212" s="23">
        <f>Timetraces!M294/1000*0.145</f>
        <v>15.52593174264506</v>
      </c>
      <c r="P212" s="37">
        <f>Timetraces!O294</f>
        <v>5.0497286307270683E-2</v>
      </c>
    </row>
    <row r="213" spans="1:16" x14ac:dyDescent="0.2">
      <c r="A213" s="37">
        <f>Timetraces!E295</f>
        <v>20.900000000000002</v>
      </c>
      <c r="B213" s="8">
        <f>Timetraces!B295-Timetraces!C295</f>
        <v>36.196588516235352</v>
      </c>
      <c r="C213" s="8">
        <f t="shared" si="6"/>
        <v>0.48180890521352371</v>
      </c>
      <c r="D213" s="8"/>
      <c r="E213" s="23">
        <f>Timetraces!F295/1000*0.145</f>
        <v>15.506868434042593</v>
      </c>
      <c r="F213" s="8">
        <f>Timetraces!H295</f>
        <v>5.0435266031585678E-2</v>
      </c>
      <c r="G213" s="8">
        <f>(Timetraces!G295-Timetraces!$G$86)/0.3048</f>
        <v>0</v>
      </c>
      <c r="H213" s="13">
        <f>Timetraces!D295/9.81/0.4536</f>
        <v>1179.3284112407682</v>
      </c>
      <c r="I213" s="77">
        <f>Timetraces!F295/Timetraces!H295*1000</f>
        <v>2120419473.3066666</v>
      </c>
      <c r="J213" s="23"/>
      <c r="K213" s="8">
        <f>Timetraces!I295-Timetraces!J295</f>
        <v>36.196588516235352</v>
      </c>
      <c r="L213" s="8">
        <f t="shared" si="7"/>
        <v>0.48180890521352371</v>
      </c>
      <c r="M213" s="8"/>
      <c r="N213" s="13">
        <f>Timetraces!K295/9.81/0.4536</f>
        <v>1179.3284112407682</v>
      </c>
      <c r="O213" s="23">
        <f>Timetraces!M295/1000*0.145</f>
        <v>15.506868432146062</v>
      </c>
      <c r="P213" s="37">
        <f>Timetraces!O295</f>
        <v>5.0435266044020599E-2</v>
      </c>
    </row>
    <row r="214" spans="1:16" x14ac:dyDescent="0.2">
      <c r="A214" s="37">
        <f>Timetraces!E296</f>
        <v>21</v>
      </c>
      <c r="B214" s="8">
        <f>Timetraces!B296-Timetraces!C296</f>
        <v>36.198266983032227</v>
      </c>
      <c r="C214" s="8">
        <f t="shared" si="6"/>
        <v>0.48731568604316611</v>
      </c>
      <c r="D214" s="8"/>
      <c r="E214" s="23">
        <f>Timetraces!F296/1000*0.145</f>
        <v>15.495585040662982</v>
      </c>
      <c r="F214" s="8">
        <f>Timetraces!H296</f>
        <v>5.039855275366828E-2</v>
      </c>
      <c r="G214" s="8">
        <f>(Timetraces!G296-Timetraces!$G$86)/0.3048</f>
        <v>0</v>
      </c>
      <c r="H214" s="13">
        <f>Timetraces!D296/9.81/0.4536</f>
        <v>1179.3567217512477</v>
      </c>
      <c r="I214" s="77">
        <f>Timetraces!F296/Timetraces!H296*1000</f>
        <v>2120420089.2640102</v>
      </c>
      <c r="J214" s="23"/>
      <c r="K214" s="8">
        <f>Timetraces!I296-Timetraces!J296</f>
        <v>36.198266983032227</v>
      </c>
      <c r="L214" s="8">
        <f t="shared" si="7"/>
        <v>0.48731568604316611</v>
      </c>
      <c r="M214" s="8"/>
      <c r="N214" s="13">
        <f>Timetraces!K296/9.81/0.4536</f>
        <v>1179.3567217512477</v>
      </c>
      <c r="O214" s="23">
        <f>Timetraces!M296/1000*0.145</f>
        <v>15.4955850401319</v>
      </c>
      <c r="P214" s="37">
        <f>Timetraces!O296</f>
        <v>5.0398552770526739E-2</v>
      </c>
    </row>
    <row r="215" spans="1:16" x14ac:dyDescent="0.2">
      <c r="A215" s="37">
        <f>Timetraces!E297</f>
        <v>21.1</v>
      </c>
      <c r="B215" s="8">
        <f>Timetraces!B297-Timetraces!C297</f>
        <v>36.199947357177734</v>
      </c>
      <c r="C215" s="8">
        <f t="shared" si="6"/>
        <v>0.49282872457829668</v>
      </c>
      <c r="D215" s="8"/>
      <c r="E215" s="23">
        <f>Timetraces!F297/1000*0.145</f>
        <v>15.494045039311583</v>
      </c>
      <c r="F215" s="8">
        <f>Timetraces!H297</f>
        <v>5.0393538130912553E-2</v>
      </c>
      <c r="G215" s="8">
        <f>(Timetraces!G297-Timetraces!$G$86)/0.3048</f>
        <v>0</v>
      </c>
      <c r="H215" s="13">
        <f>Timetraces!D297/9.81/0.4536</f>
        <v>1179.3876657975857</v>
      </c>
      <c r="I215" s="77">
        <f>Timetraces!F297/Timetraces!H297*1000</f>
        <v>2120420335.4832008</v>
      </c>
      <c r="J215" s="23"/>
      <c r="K215" s="8">
        <f>Timetraces!I297-Timetraces!J297</f>
        <v>36.199947357177734</v>
      </c>
      <c r="L215" s="8">
        <f t="shared" si="7"/>
        <v>0.49282872457829668</v>
      </c>
      <c r="M215" s="8"/>
      <c r="N215" s="13">
        <f>Timetraces!K297/9.81/0.4536</f>
        <v>1179.3876657975857</v>
      </c>
      <c r="O215" s="23">
        <f>Timetraces!M297/1000*0.145</f>
        <v>15.494045039567446</v>
      </c>
      <c r="P215" s="37">
        <f>Timetraces!O297</f>
        <v>5.0393538150326392E-2</v>
      </c>
    </row>
    <row r="216" spans="1:16" x14ac:dyDescent="0.2">
      <c r="A216" s="37">
        <f>Timetraces!E298</f>
        <v>21.200000000000003</v>
      </c>
      <c r="B216" s="8">
        <f>Timetraces!B298-Timetraces!C298</f>
        <v>36.201622009277344</v>
      </c>
      <c r="C216" s="8">
        <f t="shared" si="6"/>
        <v>0.49832298999696262</v>
      </c>
      <c r="D216" s="8"/>
      <c r="E216" s="23">
        <f>Timetraces!F298/1000*0.145</f>
        <v>15.498388276785876</v>
      </c>
      <c r="F216" s="8">
        <f>Timetraces!H298</f>
        <v>5.0407661319445345E-2</v>
      </c>
      <c r="G216" s="8">
        <f>(Timetraces!G298-Timetraces!$G$86)/0.3048</f>
        <v>0</v>
      </c>
      <c r="H216" s="13">
        <f>Timetraces!D298/9.81/0.4536</f>
        <v>1179.4229990703548</v>
      </c>
      <c r="I216" s="77">
        <f>Timetraces!F298/Timetraces!H298*1000</f>
        <v>2120420459.7842438</v>
      </c>
      <c r="J216" s="23"/>
      <c r="K216" s="8">
        <f>Timetraces!I298-Timetraces!J298</f>
        <v>36.201622009277344</v>
      </c>
      <c r="L216" s="8">
        <f t="shared" si="7"/>
        <v>0.49832298999696262</v>
      </c>
      <c r="M216" s="8"/>
      <c r="N216" s="13">
        <f>Timetraces!K298/9.81/0.4536</f>
        <v>1179.4229990703548</v>
      </c>
      <c r="O216" s="23">
        <f>Timetraces!M298/1000*0.145</f>
        <v>15.498388276971024</v>
      </c>
      <c r="P216" s="37">
        <f>Timetraces!O298</f>
        <v>5.040766133863088E-2</v>
      </c>
    </row>
    <row r="217" spans="1:16" x14ac:dyDescent="0.2">
      <c r="A217" s="37">
        <f>Timetraces!E299</f>
        <v>21.3</v>
      </c>
      <c r="B217" s="8">
        <f>Timetraces!B299-Timetraces!C299</f>
        <v>36.203286170959473</v>
      </c>
      <c r="C217" s="8">
        <f t="shared" si="6"/>
        <v>0.50378283803544333</v>
      </c>
      <c r="D217" s="8"/>
      <c r="E217" s="23">
        <f>Timetraces!F299/1000*0.145</f>
        <v>15.510570164628643</v>
      </c>
      <c r="F217" s="8">
        <f>Timetraces!H299</f>
        <v>5.0447286181222385E-2</v>
      </c>
      <c r="G217" s="8">
        <f>(Timetraces!G299-Timetraces!$G$86)/0.3048</f>
        <v>0</v>
      </c>
      <c r="H217" s="13">
        <f>Timetraces!D299/9.81/0.4536</f>
        <v>1179.4638188761623</v>
      </c>
      <c r="I217" s="77">
        <f>Timetraces!F299/Timetraces!H299*1000</f>
        <v>2120420294.304126</v>
      </c>
      <c r="J217" s="23"/>
      <c r="K217" s="8">
        <f>Timetraces!I299-Timetraces!J299</f>
        <v>36.203286170959473</v>
      </c>
      <c r="L217" s="8">
        <f t="shared" si="7"/>
        <v>0.50378283803544333</v>
      </c>
      <c r="M217" s="8"/>
      <c r="N217" s="13">
        <f>Timetraces!K299/9.81/0.4536</f>
        <v>1179.4638188761623</v>
      </c>
      <c r="O217" s="23">
        <f>Timetraces!M299/1000*0.145</f>
        <v>15.510570165322303</v>
      </c>
      <c r="P217" s="37">
        <f>Timetraces!O299</f>
        <v>5.0447286202074185E-2</v>
      </c>
    </row>
    <row r="218" spans="1:16" x14ac:dyDescent="0.2">
      <c r="A218" s="37">
        <f>Timetraces!E300</f>
        <v>21.400000000000002</v>
      </c>
      <c r="B218" s="8">
        <f>Timetraces!B300-Timetraces!C300</f>
        <v>36.204934120178223</v>
      </c>
      <c r="C218" s="8">
        <f t="shared" si="6"/>
        <v>0.509189495577274</v>
      </c>
      <c r="D218" s="8"/>
      <c r="E218" s="23">
        <f>Timetraces!F300/1000*0.145</f>
        <v>15.53060122546403</v>
      </c>
      <c r="F218" s="8">
        <f>Timetraces!H300</f>
        <v>5.0512445160639248E-2</v>
      </c>
      <c r="G218" s="8">
        <f>(Timetraces!G300-Timetraces!$G$86)/0.3048</f>
        <v>0</v>
      </c>
      <c r="H218" s="13">
        <f>Timetraces!D300/9.81/0.4536</f>
        <v>1179.5108933296344</v>
      </c>
      <c r="I218" s="77">
        <f>Timetraces!F300/Timetraces!H300*1000</f>
        <v>2120419914.6913197</v>
      </c>
      <c r="J218" s="23"/>
      <c r="K218" s="8">
        <f>Timetraces!I300-Timetraces!J300</f>
        <v>36.204934120178223</v>
      </c>
      <c r="L218" s="8">
        <f t="shared" si="7"/>
        <v>0.509189495577274</v>
      </c>
      <c r="M218" s="8"/>
      <c r="N218" s="13">
        <f>Timetraces!K300/9.81/0.4536</f>
        <v>1179.5108933296344</v>
      </c>
      <c r="O218" s="23">
        <f>Timetraces!M300/1000*0.145</f>
        <v>15.530601225959954</v>
      </c>
      <c r="P218" s="37">
        <f>Timetraces!O300</f>
        <v>5.0512445180868837E-2</v>
      </c>
    </row>
    <row r="219" spans="1:16" x14ac:dyDescent="0.2">
      <c r="A219" s="37">
        <f>Timetraces!E301</f>
        <v>21.5</v>
      </c>
      <c r="B219" s="8">
        <f>Timetraces!B301-Timetraces!C301</f>
        <v>36.206564903259277</v>
      </c>
      <c r="C219" s="8">
        <f t="shared" si="6"/>
        <v>0.51453983376971069</v>
      </c>
      <c r="D219" s="8"/>
      <c r="E219" s="23">
        <f>Timetraces!F301/1000*0.145</f>
        <v>15.558485182274151</v>
      </c>
      <c r="F219" s="8">
        <f>Timetraces!H301</f>
        <v>5.060315216230693E-2</v>
      </c>
      <c r="G219" s="8">
        <f>(Timetraces!G301-Timetraces!$G$86)/0.3048</f>
        <v>0</v>
      </c>
      <c r="H219" s="13">
        <f>Timetraces!D301/9.81/0.4536</f>
        <v>1179.5645516227523</v>
      </c>
      <c r="I219" s="77">
        <f>Timetraces!F301/Timetraces!H301*1000</f>
        <v>2120419247.0980566</v>
      </c>
      <c r="J219" s="23"/>
      <c r="K219" s="8">
        <f>Timetraces!I301-Timetraces!J301</f>
        <v>36.206564903259277</v>
      </c>
      <c r="L219" s="8">
        <f t="shared" si="7"/>
        <v>0.51453983376971069</v>
      </c>
      <c r="M219" s="8"/>
      <c r="N219" s="13">
        <f>Timetraces!K301/9.81/0.4536</f>
        <v>1179.5645516227523</v>
      </c>
      <c r="O219" s="23">
        <f>Timetraces!M301/1000*0.145</f>
        <v>15.558485182605217</v>
      </c>
      <c r="P219" s="37">
        <f>Timetraces!O301</f>
        <v>5.0603152182031805E-2</v>
      </c>
    </row>
    <row r="220" spans="1:16" x14ac:dyDescent="0.2">
      <c r="A220" s="37">
        <f>Timetraces!E302</f>
        <v>21.6</v>
      </c>
      <c r="B220" s="8">
        <f>Timetraces!B302-Timetraces!C302</f>
        <v>36.208179473876953</v>
      </c>
      <c r="C220" s="8">
        <f t="shared" si="6"/>
        <v>0.51983698146549728</v>
      </c>
      <c r="D220" s="8"/>
      <c r="E220" s="23">
        <f>Timetraces!F302/1000*0.145</f>
        <v>15.590328632702715</v>
      </c>
      <c r="F220" s="8">
        <f>Timetraces!H302</f>
        <v>5.0706739741884062E-2</v>
      </c>
      <c r="G220" s="8">
        <f>(Timetraces!G302-Timetraces!$G$86)/0.3048</f>
        <v>0</v>
      </c>
      <c r="H220" s="13">
        <f>Timetraces!D302/9.81/0.4536</f>
        <v>1179.6240256408914</v>
      </c>
      <c r="I220" s="77">
        <f>Timetraces!F302/Timetraces!H302*1000</f>
        <v>2120418476.1050832</v>
      </c>
      <c r="J220" s="23"/>
      <c r="K220" s="8">
        <f>Timetraces!I302-Timetraces!J302</f>
        <v>36.208179473876953</v>
      </c>
      <c r="L220" s="8">
        <f t="shared" si="7"/>
        <v>0.51983698146549728</v>
      </c>
      <c r="M220" s="8"/>
      <c r="N220" s="13">
        <f>Timetraces!K302/9.81/0.4536</f>
        <v>1179.6240256408914</v>
      </c>
      <c r="O220" s="23">
        <f>Timetraces!M302/1000*0.145</f>
        <v>15.590328632609326</v>
      </c>
      <c r="P220" s="37">
        <f>Timetraces!O302</f>
        <v>5.0706739760265254E-2</v>
      </c>
    </row>
    <row r="221" spans="1:16" x14ac:dyDescent="0.2">
      <c r="A221" s="37">
        <f>Timetraces!E303</f>
        <v>21.700000000000003</v>
      </c>
      <c r="B221" s="8">
        <f>Timetraces!B303-Timetraces!C303</f>
        <v>36.209780693054199</v>
      </c>
      <c r="C221" s="8">
        <f t="shared" si="6"/>
        <v>0.52509032522286636</v>
      </c>
      <c r="D221" s="8"/>
      <c r="E221" s="23">
        <f>Timetraces!F303/1000*0.145</f>
        <v>15.62806143194784</v>
      </c>
      <c r="F221" s="8">
        <f>Timetraces!H303</f>
        <v>5.08294883186148E-2</v>
      </c>
      <c r="G221" s="8">
        <f>(Timetraces!G303-Timetraces!$G$86)/0.3048</f>
        <v>0</v>
      </c>
      <c r="H221" s="13">
        <f>Timetraces!D303/9.81/0.4536</f>
        <v>1179.6884375387656</v>
      </c>
      <c r="I221" s="77">
        <f>Timetraces!F303/Timetraces!H303*1000</f>
        <v>2120417450.1587934</v>
      </c>
      <c r="J221" s="23"/>
      <c r="K221" s="8">
        <f>Timetraces!I303-Timetraces!J303</f>
        <v>36.209780693054199</v>
      </c>
      <c r="L221" s="8">
        <f t="shared" si="7"/>
        <v>0.52509032522286636</v>
      </c>
      <c r="M221" s="8"/>
      <c r="N221" s="13">
        <f>Timetraces!K303/9.81/0.4536</f>
        <v>1179.6884375387656</v>
      </c>
      <c r="O221" s="23">
        <f>Timetraces!M303/1000*0.145</f>
        <v>15.62806143193523</v>
      </c>
      <c r="P221" s="37">
        <f>Timetraces!O303</f>
        <v>5.0829488337303774E-2</v>
      </c>
    </row>
    <row r="222" spans="1:16" x14ac:dyDescent="0.2">
      <c r="A222" s="37">
        <f>Timetraces!E304</f>
        <v>21.8</v>
      </c>
      <c r="B222" s="8">
        <f>Timetraces!B304-Timetraces!C304</f>
        <v>36.211372375488281</v>
      </c>
      <c r="C222" s="8">
        <f t="shared" si="6"/>
        <v>0.53031238045279427</v>
      </c>
      <c r="D222" s="8"/>
      <c r="E222" s="23">
        <f>Timetraces!F304/1000*0.145</f>
        <v>15.671666585609422</v>
      </c>
      <c r="F222" s="8">
        <f>Timetraces!H304</f>
        <v>5.0971337655944277E-2</v>
      </c>
      <c r="G222" s="8">
        <f>(Timetraces!G304-Timetraces!$G$86)/0.3048</f>
        <v>0</v>
      </c>
      <c r="H222" s="13">
        <f>Timetraces!D304/9.81/0.4536</f>
        <v>1179.7563608177843</v>
      </c>
      <c r="I222" s="77">
        <f>Timetraces!F304/Timetraces!H304*1000</f>
        <v>2120416378.7232907</v>
      </c>
      <c r="J222" s="23"/>
      <c r="K222" s="8">
        <f>Timetraces!I304-Timetraces!J304</f>
        <v>36.211372375488281</v>
      </c>
      <c r="L222" s="8">
        <f t="shared" si="7"/>
        <v>0.53031238045279427</v>
      </c>
      <c r="M222" s="8"/>
      <c r="N222" s="13">
        <f>Timetraces!K304/9.81/0.4536</f>
        <v>1179.7563608177843</v>
      </c>
      <c r="O222" s="23">
        <f>Timetraces!M304/1000*0.145</f>
        <v>15.671666585086427</v>
      </c>
      <c r="P222" s="37">
        <f>Timetraces!O304</f>
        <v>5.0971337673026314E-2</v>
      </c>
    </row>
    <row r="223" spans="1:16" x14ac:dyDescent="0.2">
      <c r="A223" s="37">
        <f>Timetraces!E305</f>
        <v>21.900000000000002</v>
      </c>
      <c r="B223" s="8">
        <f>Timetraces!B305-Timetraces!C305</f>
        <v>36.212961196899414</v>
      </c>
      <c r="C223" s="8">
        <f t="shared" si="6"/>
        <v>0.53552504912448995</v>
      </c>
      <c r="D223" s="8"/>
      <c r="E223" s="23">
        <f>Timetraces!F305/1000*0.145</f>
        <v>15.72111559259741</v>
      </c>
      <c r="F223" s="8">
        <f>Timetraces!H305</f>
        <v>5.1132199689166241E-2</v>
      </c>
      <c r="G223" s="8">
        <f>(Timetraces!G305-Timetraces!$G$86)/0.3048</f>
        <v>0</v>
      </c>
      <c r="H223" s="13">
        <f>Timetraces!D305/9.81/0.4536</f>
        <v>1179.8257105953933</v>
      </c>
      <c r="I223" s="77">
        <f>Timetraces!F305/Timetraces!H305*1000</f>
        <v>2120415071.2192309</v>
      </c>
      <c r="J223" s="23"/>
      <c r="K223" s="8">
        <f>Timetraces!I305-Timetraces!J305</f>
        <v>36.212961196899414</v>
      </c>
      <c r="L223" s="8">
        <f t="shared" si="7"/>
        <v>0.53552504912448995</v>
      </c>
      <c r="M223" s="8"/>
      <c r="N223" s="13">
        <f>Timetraces!K305/9.81/0.4536</f>
        <v>1179.8257105953933</v>
      </c>
      <c r="O223" s="23">
        <f>Timetraces!M305/1000*0.145</f>
        <v>15.721115592503757</v>
      </c>
      <c r="P223" s="37">
        <f>Timetraces!O305</f>
        <v>5.1132199707705481E-2</v>
      </c>
    </row>
    <row r="224" spans="1:16" x14ac:dyDescent="0.2">
      <c r="A224" s="37">
        <f>Timetraces!E306</f>
        <v>22</v>
      </c>
      <c r="B224" s="8">
        <f>Timetraces!B306-Timetraces!C306</f>
        <v>36.214554786682129</v>
      </c>
      <c r="C224" s="8">
        <f t="shared" si="6"/>
        <v>0.5407533620599061</v>
      </c>
      <c r="D224" s="8"/>
      <c r="E224" s="23">
        <f>Timetraces!F306/1000*0.145</f>
        <v>15.774446239108279</v>
      </c>
      <c r="F224" s="8">
        <f>Timetraces!H306</f>
        <v>5.1305687414271016E-2</v>
      </c>
      <c r="G224" s="8">
        <f>(Timetraces!G306-Timetraces!$G$86)/0.3048</f>
        <v>0</v>
      </c>
      <c r="H224" s="13">
        <f>Timetraces!D306/9.81/0.4536</f>
        <v>1179.8948409116804</v>
      </c>
      <c r="I224" s="77">
        <f>Timetraces!F306/Timetraces!H306*1000</f>
        <v>2120413737.5495498</v>
      </c>
      <c r="J224" s="23"/>
      <c r="K224" s="8">
        <f>Timetraces!I306-Timetraces!J306</f>
        <v>36.214554786682129</v>
      </c>
      <c r="L224" s="8">
        <f t="shared" si="7"/>
        <v>0.5407533620599061</v>
      </c>
      <c r="M224" s="8"/>
      <c r="N224" s="13">
        <f>Timetraces!K306/9.81/0.4536</f>
        <v>1179.8948409116804</v>
      </c>
      <c r="O224" s="23">
        <f>Timetraces!M306/1000*0.145</f>
        <v>15.77250444405029</v>
      </c>
      <c r="P224" s="37">
        <f>Timetraces!O306</f>
        <v>5.1299369929038663E-2</v>
      </c>
    </row>
    <row r="225" spans="1:16" x14ac:dyDescent="0.2">
      <c r="A225" s="37">
        <f>Timetraces!E307</f>
        <v>22.1</v>
      </c>
      <c r="B225" s="8">
        <f>Timetraces!B307-Timetraces!C307</f>
        <v>36.216157913208008</v>
      </c>
      <c r="C225" s="8">
        <f t="shared" si="6"/>
        <v>0.54601296352276341</v>
      </c>
      <c r="D225" s="8"/>
      <c r="E225" s="23">
        <f>Timetraces!F307/1000*0.145</f>
        <v>15.827747000329788</v>
      </c>
      <c r="F225" s="8">
        <f>Timetraces!H307</f>
        <v>5.1479077773214081E-2</v>
      </c>
      <c r="G225" s="8">
        <f>(Timetraces!G307-Timetraces!$G$86)/0.3048</f>
        <v>0</v>
      </c>
      <c r="H225" s="13">
        <f>Timetraces!D307/9.81/0.4536</f>
        <v>1179.9616668840913</v>
      </c>
      <c r="I225" s="77">
        <f>Timetraces!F307/Timetraces!H307*1000</f>
        <v>2120412419.6867523</v>
      </c>
      <c r="J225" s="23"/>
      <c r="K225" s="8">
        <f>Timetraces!I307-Timetraces!J307</f>
        <v>36.216157913208008</v>
      </c>
      <c r="L225" s="8">
        <f t="shared" si="7"/>
        <v>0.54601296352276341</v>
      </c>
      <c r="M225" s="8"/>
      <c r="N225" s="13">
        <f>Timetraces!K307/9.81/0.4536</f>
        <v>1179.9616668840913</v>
      </c>
      <c r="O225" s="23">
        <f>Timetraces!M307/1000*0.145</f>
        <v>15.827747000199338</v>
      </c>
      <c r="P225" s="37">
        <f>Timetraces!O307</f>
        <v>5.1479077791766061E-2</v>
      </c>
    </row>
    <row r="226" spans="1:16" x14ac:dyDescent="0.2">
      <c r="A226" s="37">
        <f>Timetraces!E308</f>
        <v>22.200000000000003</v>
      </c>
      <c r="B226" s="8">
        <f>Timetraces!B308-Timetraces!C308</f>
        <v>36.217777252197266</v>
      </c>
      <c r="C226" s="8">
        <f t="shared" si="6"/>
        <v>0.55132575548227059</v>
      </c>
      <c r="D226" s="8"/>
      <c r="E226" s="23">
        <f>Timetraces!F308/1000*0.145</f>
        <v>15.884879826702655</v>
      </c>
      <c r="F226" s="8">
        <f>Timetraces!H308</f>
        <v>5.1664936267238427E-2</v>
      </c>
      <c r="G226" s="8">
        <f>(Timetraces!G308-Timetraces!$G$86)/0.3048</f>
        <v>0</v>
      </c>
      <c r="H226" s="13">
        <f>Timetraces!D308/9.81/0.4536</f>
        <v>1180.0245425527144</v>
      </c>
      <c r="I226" s="77">
        <f>Timetraces!F308/Timetraces!H308*1000</f>
        <v>2120410926.085629</v>
      </c>
      <c r="J226" s="23"/>
      <c r="K226" s="8">
        <f>Timetraces!I308-Timetraces!J308</f>
        <v>36.217777252197266</v>
      </c>
      <c r="L226" s="8">
        <f t="shared" si="7"/>
        <v>0.55132575548227059</v>
      </c>
      <c r="M226" s="8"/>
      <c r="N226" s="13">
        <f>Timetraces!K308/9.81/0.4536</f>
        <v>1180.0245425527144</v>
      </c>
      <c r="O226" s="23">
        <f>Timetraces!M308/1000*0.145</f>
        <v>15.884879826577421</v>
      </c>
      <c r="P226" s="37">
        <f>Timetraces!O308</f>
        <v>5.1664936285878413E-2</v>
      </c>
    </row>
    <row r="227" spans="1:16" x14ac:dyDescent="0.2">
      <c r="A227" s="37">
        <f>Timetraces!E309</f>
        <v>22.3</v>
      </c>
      <c r="B227" s="8">
        <f>Timetraces!B309-Timetraces!C309</f>
        <v>36.219416618347168</v>
      </c>
      <c r="C227" s="8">
        <f t="shared" si="6"/>
        <v>0.55670425334940432</v>
      </c>
      <c r="D227" s="8"/>
      <c r="E227" s="23">
        <f>Timetraces!F309/1000*0.145</f>
        <v>15.943891179195301</v>
      </c>
      <c r="F227" s="8">
        <f>Timetraces!H309</f>
        <v>5.1856903710671177E-2</v>
      </c>
      <c r="G227" s="8">
        <f>(Timetraces!G309-Timetraces!$G$86)/0.3048</f>
        <v>0</v>
      </c>
      <c r="H227" s="13">
        <f>Timetraces!D309/9.81/0.4536</f>
        <v>1180.0824803416028</v>
      </c>
      <c r="I227" s="77">
        <f>Timetraces!F309/Timetraces!H309*1000</f>
        <v>2120409479.4174848</v>
      </c>
      <c r="J227" s="23"/>
      <c r="K227" s="8">
        <f>Timetraces!I309-Timetraces!J309</f>
        <v>36.219416618347168</v>
      </c>
      <c r="L227" s="8">
        <f t="shared" si="7"/>
        <v>0.55670425334940432</v>
      </c>
      <c r="M227" s="8"/>
      <c r="N227" s="13">
        <f>Timetraces!K309/9.81/0.4536</f>
        <v>1180.0824803416028</v>
      </c>
      <c r="O227" s="23">
        <f>Timetraces!M309/1000*0.145</f>
        <v>15.945833643805852</v>
      </c>
      <c r="P227" s="37">
        <f>Timetraces!O309</f>
        <v>5.1863221237091812E-2</v>
      </c>
    </row>
    <row r="228" spans="1:16" x14ac:dyDescent="0.2">
      <c r="A228" s="37">
        <f>Timetraces!E310</f>
        <v>22.400000000000002</v>
      </c>
      <c r="B228" s="8">
        <f>Timetraces!B310-Timetraces!C310</f>
        <v>36.221077919006348</v>
      </c>
      <c r="C228" s="8">
        <f t="shared" si="6"/>
        <v>0.56215471482965262</v>
      </c>
      <c r="D228" s="8"/>
      <c r="E228" s="23">
        <f>Timetraces!F310/1000*0.145</f>
        <v>16.002827106492056</v>
      </c>
      <c r="F228" s="8">
        <f>Timetraces!H310</f>
        <v>5.2048625530718352E-2</v>
      </c>
      <c r="G228" s="8">
        <f>(Timetraces!G310-Timetraces!$G$86)/0.3048</f>
        <v>0</v>
      </c>
      <c r="H228" s="13">
        <f>Timetraces!D310/9.81/0.4536</f>
        <v>1180.1346024054703</v>
      </c>
      <c r="I228" s="77">
        <f>Timetraces!F310/Timetraces!H310*1000</f>
        <v>2120408055.8712082</v>
      </c>
      <c r="J228" s="23"/>
      <c r="K228" s="8">
        <f>Timetraces!I310-Timetraces!J310</f>
        <v>36.221077919006348</v>
      </c>
      <c r="L228" s="8">
        <f t="shared" si="7"/>
        <v>0.56215471482965262</v>
      </c>
      <c r="M228" s="8"/>
      <c r="N228" s="13">
        <f>Timetraces!K310/9.81/0.4536</f>
        <v>1180.1346024054703</v>
      </c>
      <c r="O228" s="23">
        <f>Timetraces!M310/1000*0.145</f>
        <v>16.004768723463368</v>
      </c>
      <c r="P228" s="37">
        <f>Timetraces!O310</f>
        <v>5.2054943052943947E-2</v>
      </c>
    </row>
    <row r="229" spans="1:16" x14ac:dyDescent="0.2">
      <c r="A229" s="37">
        <f>Timetraces!E311</f>
        <v>22.5</v>
      </c>
      <c r="B229" s="8">
        <f>Timetraces!B311-Timetraces!C311</f>
        <v>36.222762107849121</v>
      </c>
      <c r="C229" s="8">
        <f t="shared" si="6"/>
        <v>0.56768026877575972</v>
      </c>
      <c r="D229" s="8"/>
      <c r="E229" s="23">
        <f>Timetraces!F311/1000*0.145</f>
        <v>16.063629500299776</v>
      </c>
      <c r="F229" s="8">
        <f>Timetraces!H311</f>
        <v>5.2246419257277209E-2</v>
      </c>
      <c r="G229" s="8">
        <f>(Timetraces!G311-Timetraces!$G$86)/0.3048</f>
        <v>0</v>
      </c>
      <c r="H229" s="13">
        <f>Timetraces!D311/9.81/0.4536</f>
        <v>1180.1809087443166</v>
      </c>
      <c r="I229" s="77">
        <f>Timetraces!F311/Timetraces!H311*1000</f>
        <v>2120406590.5583515</v>
      </c>
      <c r="J229" s="23"/>
      <c r="K229" s="8">
        <f>Timetraces!I311-Timetraces!J311</f>
        <v>36.222762107849121</v>
      </c>
      <c r="L229" s="8">
        <f t="shared" si="7"/>
        <v>0.56768026877575972</v>
      </c>
      <c r="M229" s="8"/>
      <c r="N229" s="13">
        <f>Timetraces!K311/9.81/0.4536</f>
        <v>1180.1809087443166</v>
      </c>
      <c r="O229" s="23">
        <f>Timetraces!M311/1000*0.145</f>
        <v>16.063629499895928</v>
      </c>
      <c r="P229" s="37">
        <f>Timetraces!O311</f>
        <v>5.224641927523134E-2</v>
      </c>
    </row>
    <row r="230" spans="1:16" x14ac:dyDescent="0.2">
      <c r="A230" s="37">
        <f>Timetraces!E312</f>
        <v>22.6</v>
      </c>
      <c r="B230" s="8">
        <f>Timetraces!B312-Timetraces!C312</f>
        <v>36.224467277526855</v>
      </c>
      <c r="C230" s="8">
        <f t="shared" si="6"/>
        <v>0.57327465748223727</v>
      </c>
      <c r="D230" s="8"/>
      <c r="E230" s="23">
        <f>Timetraces!F312/1000*0.145</f>
        <v>16.120481057520518</v>
      </c>
      <c r="F230" s="8">
        <f>Timetraces!H312</f>
        <v>5.2431360194536147E-2</v>
      </c>
      <c r="G230" s="8">
        <f>(Timetraces!G312-Timetraces!$G$86)/0.3048</f>
        <v>0</v>
      </c>
      <c r="H230" s="13">
        <f>Timetraces!D312/9.81/0.4536</f>
        <v>1180.2220577421067</v>
      </c>
      <c r="I230" s="77">
        <f>Timetraces!F312/Timetraces!H312*1000</f>
        <v>2120405250.1914985</v>
      </c>
      <c r="J230" s="23"/>
      <c r="K230" s="8">
        <f>Timetraces!I312-Timetraces!J312</f>
        <v>36.224467277526855</v>
      </c>
      <c r="L230" s="8">
        <f t="shared" si="7"/>
        <v>0.57327465748223727</v>
      </c>
      <c r="M230" s="8"/>
      <c r="N230" s="13">
        <f>Timetraces!K312/9.81/0.4536</f>
        <v>1180.2220577421067</v>
      </c>
      <c r="O230" s="23">
        <f>Timetraces!M312/1000*0.145</f>
        <v>16.122422788094532</v>
      </c>
      <c r="P230" s="37">
        <f>Timetraces!O312</f>
        <v>5.2437677716440291E-2</v>
      </c>
    </row>
    <row r="231" spans="1:16" x14ac:dyDescent="0.2">
      <c r="A231" s="37">
        <f>Timetraces!E313</f>
        <v>22.700000000000003</v>
      </c>
      <c r="B231" s="8">
        <f>Timetraces!B313-Timetraces!C313</f>
        <v>36.226187705993652</v>
      </c>
      <c r="C231" s="8">
        <f t="shared" si="6"/>
        <v>0.57891910783262079</v>
      </c>
      <c r="D231" s="8"/>
      <c r="E231" s="23">
        <f>Timetraces!F313/1000*0.145</f>
        <v>16.177279629587524</v>
      </c>
      <c r="F231" s="8">
        <f>Timetraces!H313</f>
        <v>5.2616129701060645E-2</v>
      </c>
      <c r="G231" s="8">
        <f>(Timetraces!G313-Timetraces!$G$86)/0.3048</f>
        <v>0</v>
      </c>
      <c r="H231" s="13">
        <f>Timetraces!D313/9.81/0.4536</f>
        <v>1180.2591467054478</v>
      </c>
      <c r="I231" s="77">
        <f>Timetraces!F313/Timetraces!H313*1000</f>
        <v>2120403882.8998911</v>
      </c>
      <c r="J231" s="23"/>
      <c r="K231" s="8">
        <f>Timetraces!I313-Timetraces!J313</f>
        <v>36.226187705993652</v>
      </c>
      <c r="L231" s="8">
        <f t="shared" si="7"/>
        <v>0.57891910783262079</v>
      </c>
      <c r="M231" s="8"/>
      <c r="N231" s="13">
        <f>Timetraces!K313/9.81/0.4536</f>
        <v>1180.2591467054478</v>
      </c>
      <c r="O231" s="23">
        <f>Timetraces!M313/1000*0.145</f>
        <v>16.177279629375064</v>
      </c>
      <c r="P231" s="37">
        <f>Timetraces!O313</f>
        <v>5.2616129719771518E-2</v>
      </c>
    </row>
    <row r="232" spans="1:16" x14ac:dyDescent="0.2">
      <c r="A232" s="37">
        <f>Timetraces!E314</f>
        <v>22.8</v>
      </c>
      <c r="B232" s="8">
        <f>Timetraces!B314-Timetraces!C314</f>
        <v>36.22791862487793</v>
      </c>
      <c r="C232" s="8">
        <f t="shared" si="6"/>
        <v>0.58459797556318949</v>
      </c>
      <c r="D232" s="8"/>
      <c r="E232" s="23">
        <f>Timetraces!F314/1000*0.145</f>
        <v>16.230162142073937</v>
      </c>
      <c r="F232" s="8">
        <f>Timetraces!H314</f>
        <v>5.2788157678488691E-2</v>
      </c>
      <c r="G232" s="8">
        <f>(Timetraces!G314-Timetraces!$G$86)/0.3048</f>
        <v>0</v>
      </c>
      <c r="H232" s="13">
        <f>Timetraces!D314/9.81/0.4536</f>
        <v>1180.2937118635916</v>
      </c>
      <c r="I232" s="77">
        <f>Timetraces!F314/Timetraces!H314*1000</f>
        <v>2120402712.019079</v>
      </c>
      <c r="J232" s="23"/>
      <c r="K232" s="8">
        <f>Timetraces!I314-Timetraces!J314</f>
        <v>36.22791862487793</v>
      </c>
      <c r="L232" s="8">
        <f t="shared" si="7"/>
        <v>0.58459797556318949</v>
      </c>
      <c r="M232" s="8"/>
      <c r="N232" s="13">
        <f>Timetraces!K314/9.81/0.4536</f>
        <v>1180.2937118635916</v>
      </c>
      <c r="O232" s="23">
        <f>Timetraces!M314/1000*0.145</f>
        <v>16.230162142337253</v>
      </c>
      <c r="P232" s="37">
        <f>Timetraces!O314</f>
        <v>5.2788157698808645E-2</v>
      </c>
    </row>
    <row r="233" spans="1:16" x14ac:dyDescent="0.2">
      <c r="A233" s="37">
        <f>Timetraces!E315</f>
        <v>22.900000000000002</v>
      </c>
      <c r="B233" s="8">
        <f>Timetraces!B315-Timetraces!C315</f>
        <v>36.229654312133789</v>
      </c>
      <c r="C233" s="8">
        <f t="shared" si="6"/>
        <v>0.59029248755747876</v>
      </c>
      <c r="D233" s="8"/>
      <c r="E233" s="23">
        <f>Timetraces!F315/1000*0.145</f>
        <v>16.281091230139513</v>
      </c>
      <c r="F233" s="8">
        <f>Timetraces!H315</f>
        <v>5.2953831133350962E-2</v>
      </c>
      <c r="G233" s="8">
        <f>(Timetraces!G315-Timetraces!$G$86)/0.3048</f>
        <v>0</v>
      </c>
      <c r="H233" s="13">
        <f>Timetraces!D315/9.81/0.4536</f>
        <v>1180.327399176449</v>
      </c>
      <c r="I233" s="77">
        <f>Timetraces!F315/Timetraces!H315*1000</f>
        <v>2120401591.1768126</v>
      </c>
      <c r="J233" s="23"/>
      <c r="K233" s="8">
        <f>Timetraces!I315-Timetraces!J315</f>
        <v>36.229654312133789</v>
      </c>
      <c r="L233" s="8">
        <f t="shared" si="7"/>
        <v>0.59029248755747876</v>
      </c>
      <c r="M233" s="8"/>
      <c r="N233" s="13">
        <f>Timetraces!K315/9.81/0.4536</f>
        <v>1180.327399176449</v>
      </c>
      <c r="O233" s="23">
        <f>Timetraces!M315/1000*0.145</f>
        <v>16.281091229889082</v>
      </c>
      <c r="P233" s="37">
        <f>Timetraces!O315</f>
        <v>5.2953831152058414E-2</v>
      </c>
    </row>
    <row r="234" spans="1:16" x14ac:dyDescent="0.2">
      <c r="A234" s="37">
        <f>Timetraces!E316</f>
        <v>23</v>
      </c>
      <c r="B234" s="8">
        <f>Timetraces!B316-Timetraces!C316</f>
        <v>36.231388092041016</v>
      </c>
      <c r="C234" s="8">
        <f t="shared" si="6"/>
        <v>0.5959807418462798</v>
      </c>
      <c r="D234" s="8"/>
      <c r="E234" s="23">
        <f>Timetraces!F316/1000*0.145</f>
        <v>16.326210137630309</v>
      </c>
      <c r="F234" s="8">
        <f>Timetraces!H316</f>
        <v>5.3100603117938676E-2</v>
      </c>
      <c r="G234" s="8">
        <f>(Timetraces!G316-Timetraces!$G$86)/0.3048</f>
        <v>0</v>
      </c>
      <c r="H234" s="13">
        <f>Timetraces!D316/9.81/0.4536</f>
        <v>1180.3622935265748</v>
      </c>
      <c r="I234" s="77">
        <f>Timetraces!F316/Timetraces!H316*1000</f>
        <v>2120400636.9425831</v>
      </c>
      <c r="J234" s="23"/>
      <c r="K234" s="8">
        <f>Timetraces!I316-Timetraces!J316</f>
        <v>36.231388092041016</v>
      </c>
      <c r="L234" s="8">
        <f t="shared" si="7"/>
        <v>0.5959807418462798</v>
      </c>
      <c r="M234" s="8"/>
      <c r="N234" s="13">
        <f>Timetraces!K316/9.81/0.4536</f>
        <v>1180.3622935265748</v>
      </c>
      <c r="O234" s="23">
        <f>Timetraces!M316/1000*0.145</f>
        <v>16.326210136107292</v>
      </c>
      <c r="P234" s="37">
        <f>Timetraces!O316</f>
        <v>5.310060313255599E-2</v>
      </c>
    </row>
    <row r="235" spans="1:16" x14ac:dyDescent="0.2">
      <c r="A235" s="37">
        <f>Timetraces!E317</f>
        <v>23.1</v>
      </c>
      <c r="B235" s="8">
        <f>Timetraces!B317-Timetraces!C317</f>
        <v>36.233113288879395</v>
      </c>
      <c r="C235" s="8">
        <f t="shared" si="6"/>
        <v>0.6016408364603838</v>
      </c>
      <c r="D235" s="8"/>
      <c r="E235" s="23">
        <f>Timetraces!F317/1000*0.145</f>
        <v>16.367482182109487</v>
      </c>
      <c r="F235" s="8">
        <f>Timetraces!H317</f>
        <v>5.3234860632880368E-2</v>
      </c>
      <c r="G235" s="8">
        <f>(Timetraces!G317-Timetraces!$G$86)/0.3048</f>
        <v>0</v>
      </c>
      <c r="H235" s="13">
        <f>Timetraces!D317/9.81/0.4536</f>
        <v>1180.4000408738809</v>
      </c>
      <c r="I235" s="77">
        <f>Timetraces!F317/Timetraces!H317*1000</f>
        <v>2120399792.9338906</v>
      </c>
      <c r="J235" s="23"/>
      <c r="K235" s="8">
        <f>Timetraces!I317-Timetraces!J317</f>
        <v>36.233113288879395</v>
      </c>
      <c r="L235" s="8">
        <f t="shared" si="7"/>
        <v>0.6016408364603838</v>
      </c>
      <c r="M235" s="8"/>
      <c r="N235" s="13">
        <f>Timetraces!K317/9.81/0.4536</f>
        <v>1180.4000408738809</v>
      </c>
      <c r="O235" s="23">
        <f>Timetraces!M317/1000*0.145</f>
        <v>16.367482182505331</v>
      </c>
      <c r="P235" s="37">
        <f>Timetraces!O317</f>
        <v>5.3234860653789393E-2</v>
      </c>
    </row>
    <row r="236" spans="1:16" x14ac:dyDescent="0.2">
      <c r="A236" s="37">
        <f>Timetraces!E318</f>
        <v>23.200000000000003</v>
      </c>
      <c r="B236" s="8">
        <f>Timetraces!B318-Timetraces!C318</f>
        <v>36.234824180603027</v>
      </c>
      <c r="C236" s="8">
        <f t="shared" si="6"/>
        <v>0.60725399828332616</v>
      </c>
      <c r="D236" s="8"/>
      <c r="E236" s="23">
        <f>Timetraces!F318/1000*0.145</f>
        <v>16.40298527553432</v>
      </c>
      <c r="F236" s="8">
        <f>Timetraces!H318</f>
        <v>5.335035106712601E-2</v>
      </c>
      <c r="G236" s="8">
        <f>(Timetraces!G318-Timetraces!$G$86)/0.3048</f>
        <v>0</v>
      </c>
      <c r="H236" s="13">
        <f>Timetraces!D318/9.81/0.4536</f>
        <v>1180.442177447618</v>
      </c>
      <c r="I236" s="77">
        <f>Timetraces!F318/Timetraces!H318*1000</f>
        <v>2120399099.9171007</v>
      </c>
      <c r="J236" s="23"/>
      <c r="K236" s="8">
        <f>Timetraces!I318-Timetraces!J318</f>
        <v>36.234824180603027</v>
      </c>
      <c r="L236" s="8">
        <f t="shared" si="7"/>
        <v>0.60725399828332616</v>
      </c>
      <c r="M236" s="8"/>
      <c r="N236" s="13">
        <f>Timetraces!K318/9.81/0.4536</f>
        <v>1180.442177447618</v>
      </c>
      <c r="O236" s="23">
        <f>Timetraces!M318/1000*0.145</f>
        <v>16.402985276243978</v>
      </c>
      <c r="P236" s="37">
        <f>Timetraces!O318</f>
        <v>5.3350351089096124E-2</v>
      </c>
    </row>
    <row r="237" spans="1:16" x14ac:dyDescent="0.2">
      <c r="A237" s="37">
        <f>Timetraces!E319</f>
        <v>23.3</v>
      </c>
      <c r="B237" s="8">
        <f>Timetraces!B319-Timetraces!C319</f>
        <v>36.236519813537598</v>
      </c>
      <c r="C237" s="8">
        <f t="shared" si="6"/>
        <v>0.61281709846236254</v>
      </c>
      <c r="D237" s="8"/>
      <c r="E237" s="23">
        <f>Timetraces!F319/1000*0.145</f>
        <v>16.434671299664998</v>
      </c>
      <c r="F237" s="8">
        <f>Timetraces!H319</f>
        <v>5.3453424342643135E-2</v>
      </c>
      <c r="G237" s="8">
        <f>(Timetraces!G319-Timetraces!$G$86)/0.3048</f>
        <v>0</v>
      </c>
      <c r="H237" s="13">
        <f>Timetraces!D319/9.81/0.4536</f>
        <v>1180.4894713624115</v>
      </c>
      <c r="I237" s="77">
        <f>Timetraces!F319/Timetraces!H319*1000</f>
        <v>2120398497.9672177</v>
      </c>
      <c r="J237" s="23"/>
      <c r="K237" s="8">
        <f>Timetraces!I319-Timetraces!J319</f>
        <v>36.236519813537598</v>
      </c>
      <c r="L237" s="8">
        <f t="shared" si="7"/>
        <v>0.61281709846236254</v>
      </c>
      <c r="M237" s="8"/>
      <c r="N237" s="13">
        <f>Timetraces!K319/9.81/0.4536</f>
        <v>1180.4894713624115</v>
      </c>
      <c r="O237" s="23">
        <f>Timetraces!M319/1000*0.145</f>
        <v>16.434671298325284</v>
      </c>
      <c r="P237" s="37">
        <f>Timetraces!O319</f>
        <v>5.3453424357982574E-2</v>
      </c>
    </row>
    <row r="238" spans="1:16" x14ac:dyDescent="0.2">
      <c r="A238" s="37">
        <f>Timetraces!E320</f>
        <v>23.400000000000002</v>
      </c>
      <c r="B238" s="8">
        <f>Timetraces!B320-Timetraces!C320</f>
        <v>36.238199234008789</v>
      </c>
      <c r="C238" s="8">
        <f t="shared" si="6"/>
        <v>0.61832700814474906</v>
      </c>
      <c r="D238" s="8"/>
      <c r="E238" s="23">
        <f>Timetraces!F320/1000*0.145</f>
        <v>16.458665037635978</v>
      </c>
      <c r="F238" s="8">
        <f>Timetraces!H320</f>
        <v>5.3531473241329931E-2</v>
      </c>
      <c r="G238" s="8">
        <f>(Timetraces!G320-Timetraces!$G$86)/0.3048</f>
        <v>0</v>
      </c>
      <c r="H238" s="13">
        <f>Timetraces!D320/9.81/0.4536</f>
        <v>1180.5425810022257</v>
      </c>
      <c r="I238" s="77">
        <f>Timetraces!F320/Timetraces!H320*1000</f>
        <v>2120398111.0439751</v>
      </c>
      <c r="J238" s="23"/>
      <c r="K238" s="8">
        <f>Timetraces!I320-Timetraces!J320</f>
        <v>36.238199234008789</v>
      </c>
      <c r="L238" s="8">
        <f t="shared" si="7"/>
        <v>0.61832700814474906</v>
      </c>
      <c r="M238" s="8"/>
      <c r="N238" s="13">
        <f>Timetraces!K320/9.81/0.4536</f>
        <v>1180.5425810022257</v>
      </c>
      <c r="O238" s="23">
        <f>Timetraces!M320/1000*0.145</f>
        <v>16.458665034946787</v>
      </c>
      <c r="P238" s="37">
        <f>Timetraces!O320</f>
        <v>5.3531473252303709E-2</v>
      </c>
    </row>
    <row r="239" spans="1:16" x14ac:dyDescent="0.2">
      <c r="A239" s="37">
        <f>Timetraces!E321</f>
        <v>23.5</v>
      </c>
      <c r="B239" s="8">
        <f>Timetraces!B321-Timetraces!C321</f>
        <v>36.239862442016602</v>
      </c>
      <c r="C239" s="8">
        <f t="shared" si="6"/>
        <v>0.62378372733048559</v>
      </c>
      <c r="D239" s="8"/>
      <c r="E239" s="23">
        <f>Timetraces!F321/1000*0.145</f>
        <v>16.478847263495815</v>
      </c>
      <c r="F239" s="8">
        <f>Timetraces!H321</f>
        <v>5.3597123508006835E-2</v>
      </c>
      <c r="G239" s="8">
        <f>(Timetraces!G321-Timetraces!$G$86)/0.3048</f>
        <v>0</v>
      </c>
      <c r="H239" s="13">
        <f>Timetraces!D321/9.81/0.4536</f>
        <v>1180.6012869057395</v>
      </c>
      <c r="I239" s="77">
        <f>Timetraces!F321/Timetraces!H321*1000</f>
        <v>2120397795.0400646</v>
      </c>
      <c r="J239" s="23"/>
      <c r="K239" s="8">
        <f>Timetraces!I321-Timetraces!J321</f>
        <v>36.239862442016602</v>
      </c>
      <c r="L239" s="8">
        <f t="shared" si="7"/>
        <v>0.62378372733048559</v>
      </c>
      <c r="M239" s="8"/>
      <c r="N239" s="13">
        <f>Timetraces!K321/9.81/0.4536</f>
        <v>1180.6012869057395</v>
      </c>
      <c r="O239" s="23">
        <f>Timetraces!M321/1000*0.145</f>
        <v>16.47884726234863</v>
      </c>
      <c r="P239" s="37">
        <f>Timetraces!O321</f>
        <v>5.3597123524022919E-2</v>
      </c>
    </row>
    <row r="240" spans="1:16" x14ac:dyDescent="0.2">
      <c r="A240" s="37">
        <f>Timetraces!E322</f>
        <v>23.6</v>
      </c>
      <c r="B240" s="8">
        <f>Timetraces!B322-Timetraces!C322</f>
        <v>36.241513252258301</v>
      </c>
      <c r="C240" s="8">
        <f t="shared" si="6"/>
        <v>0.62919977143054873</v>
      </c>
      <c r="D240" s="8"/>
      <c r="E240" s="23">
        <f>Timetraces!F322/1000*0.145</f>
        <v>16.49132560395897</v>
      </c>
      <c r="F240" s="8">
        <f>Timetraces!H322</f>
        <v>5.363771231800623E-2</v>
      </c>
      <c r="G240" s="8">
        <f>(Timetraces!G322-Timetraces!$G$86)/0.3048</f>
        <v>0</v>
      </c>
      <c r="H240" s="13">
        <f>Timetraces!D322/9.81/0.4536</f>
        <v>1180.6649306889879</v>
      </c>
      <c r="I240" s="77">
        <f>Timetraces!F322/Timetraces!H322*1000</f>
        <v>2120397666.3472071</v>
      </c>
      <c r="J240" s="23"/>
      <c r="K240" s="8">
        <f>Timetraces!I322-Timetraces!J322</f>
        <v>36.241513252258301</v>
      </c>
      <c r="L240" s="8">
        <f t="shared" si="7"/>
        <v>0.62919977143054873</v>
      </c>
      <c r="M240" s="8"/>
      <c r="N240" s="13">
        <f>Timetraces!K322/9.81/0.4536</f>
        <v>1180.6649306889879</v>
      </c>
      <c r="O240" s="23">
        <f>Timetraces!M322/1000*0.145</f>
        <v>16.491325602905132</v>
      </c>
      <c r="P240" s="37">
        <f>Timetraces!O322</f>
        <v>5.3637712334340948E-2</v>
      </c>
    </row>
    <row r="241" spans="1:16" x14ac:dyDescent="0.2">
      <c r="A241" s="37">
        <f>Timetraces!E323</f>
        <v>23.700000000000003</v>
      </c>
      <c r="B241" s="8">
        <f>Timetraces!B323-Timetraces!C323</f>
        <v>36.243158340454102</v>
      </c>
      <c r="C241" s="8">
        <f t="shared" si="6"/>
        <v>0.63459704241414705</v>
      </c>
      <c r="D241" s="8"/>
      <c r="E241" s="23">
        <f>Timetraces!F323/1000*0.145</f>
        <v>16.498026317371394</v>
      </c>
      <c r="F241" s="8">
        <f>Timetraces!H323</f>
        <v>5.3659506204828712E-2</v>
      </c>
      <c r="G241" s="8">
        <f>(Timetraces!G323-Timetraces!$G$86)/0.3048</f>
        <v>0</v>
      </c>
      <c r="H241" s="13">
        <f>Timetraces!D323/9.81/0.4536</f>
        <v>1180.7323053147029</v>
      </c>
      <c r="I241" s="77">
        <f>Timetraces!F323/Timetraces!H323*1000</f>
        <v>2120397668.3949037</v>
      </c>
      <c r="J241" s="23"/>
      <c r="K241" s="8">
        <f>Timetraces!I323-Timetraces!J323</f>
        <v>36.243158340454102</v>
      </c>
      <c r="L241" s="8">
        <f t="shared" si="7"/>
        <v>0.63459704241414705</v>
      </c>
      <c r="M241" s="8"/>
      <c r="N241" s="13">
        <f>Timetraces!K323/9.81/0.4536</f>
        <v>1180.7323053147029</v>
      </c>
      <c r="O241" s="23">
        <f>Timetraces!M323/1000*0.145</f>
        <v>16.498026315079116</v>
      </c>
      <c r="P241" s="37">
        <f>Timetraces!O323</f>
        <v>5.365950621714291E-2</v>
      </c>
    </row>
    <row r="242" spans="1:16" x14ac:dyDescent="0.2">
      <c r="A242" s="37">
        <f>Timetraces!E324</f>
        <v>23.8</v>
      </c>
      <c r="B242" s="8">
        <f>Timetraces!B324-Timetraces!C324</f>
        <v>36.244802474975586</v>
      </c>
      <c r="C242" s="8">
        <f t="shared" si="6"/>
        <v>0.63999118454500126</v>
      </c>
      <c r="D242" s="8"/>
      <c r="E242" s="23">
        <f>Timetraces!F324/1000*0.145</f>
        <v>16.496986270306618</v>
      </c>
      <c r="F242" s="8">
        <f>Timetraces!H324</f>
        <v>5.3656118138463549E-2</v>
      </c>
      <c r="G242" s="8">
        <f>(Timetraces!G324-Timetraces!$G$86)/0.3048</f>
        <v>0</v>
      </c>
      <c r="H242" s="13">
        <f>Timetraces!D324/9.81/0.4536</f>
        <v>1180.8017648229725</v>
      </c>
      <c r="I242" s="77">
        <f>Timetraces!F324/Timetraces!H324*1000</f>
        <v>2120397879.1750283</v>
      </c>
      <c r="J242" s="23"/>
      <c r="K242" s="8">
        <f>Timetraces!I324-Timetraces!J324</f>
        <v>36.244802474975586</v>
      </c>
      <c r="L242" s="8">
        <f t="shared" si="7"/>
        <v>0.63999118454500126</v>
      </c>
      <c r="M242" s="8"/>
      <c r="N242" s="13">
        <f>Timetraces!K324/9.81/0.4536</f>
        <v>1180.8017648229725</v>
      </c>
      <c r="O242" s="23">
        <f>Timetraces!M324/1000*0.145</f>
        <v>16.498928356864308</v>
      </c>
      <c r="P242" s="37">
        <f>Timetraces!O324</f>
        <v>5.3662435651939018E-2</v>
      </c>
    </row>
    <row r="243" spans="1:16" x14ac:dyDescent="0.2">
      <c r="A243" s="37">
        <f>Timetraces!E325</f>
        <v>23.900000000000002</v>
      </c>
      <c r="B243" s="8">
        <f>Timetraces!B325-Timetraces!C325</f>
        <v>36.246454238891602</v>
      </c>
      <c r="C243" s="8">
        <f t="shared" si="6"/>
        <v>0.64541035749780851</v>
      </c>
      <c r="D243" s="8"/>
      <c r="E243" s="23">
        <f>Timetraces!F325/1000*0.145</f>
        <v>16.488186454577686</v>
      </c>
      <c r="F243" s="8">
        <f>Timetraces!H325</f>
        <v>5.3627487898151908E-2</v>
      </c>
      <c r="G243" s="8">
        <f>(Timetraces!G325-Timetraces!$G$86)/0.3048</f>
        <v>0</v>
      </c>
      <c r="H243" s="13">
        <f>Timetraces!D325/9.81/0.4536</f>
        <v>1180.8718827152065</v>
      </c>
      <c r="I243" s="77">
        <f>Timetraces!F325/Timetraces!H325*1000</f>
        <v>2120398235.643332</v>
      </c>
      <c r="J243" s="23"/>
      <c r="K243" s="8">
        <f>Timetraces!I325-Timetraces!J325</f>
        <v>36.246454238891602</v>
      </c>
      <c r="L243" s="8">
        <f t="shared" si="7"/>
        <v>0.64541035749780851</v>
      </c>
      <c r="M243" s="8"/>
      <c r="N243" s="13">
        <f>Timetraces!K325/9.81/0.4536</f>
        <v>1180.8718827152065</v>
      </c>
      <c r="O243" s="23">
        <f>Timetraces!M325/1000*0.145</f>
        <v>16.488186453089529</v>
      </c>
      <c r="P243" s="37">
        <f>Timetraces!O325</f>
        <v>5.3627487913077046E-2</v>
      </c>
    </row>
    <row r="244" spans="1:16" x14ac:dyDescent="0.2">
      <c r="A244" s="37">
        <f>Timetraces!E326</f>
        <v>24</v>
      </c>
      <c r="B244" s="8">
        <f>Timetraces!B326-Timetraces!C326</f>
        <v>36.24812126159668</v>
      </c>
      <c r="C244" s="8">
        <f t="shared" si="6"/>
        <v>0.65087959209452151</v>
      </c>
      <c r="D244" s="8"/>
      <c r="E244" s="23">
        <f>Timetraces!F326/1000*0.145</f>
        <v>16.47742907642742</v>
      </c>
      <c r="F244" s="8">
        <f>Timetraces!H326</f>
        <v>5.3592489214871329E-2</v>
      </c>
      <c r="G244" s="8">
        <f>(Timetraces!G326-Timetraces!$G$86)/0.3048</f>
        <v>0</v>
      </c>
      <c r="H244" s="13">
        <f>Timetraces!D326/9.81/0.4536</f>
        <v>1180.9407935701722</v>
      </c>
      <c r="I244" s="77">
        <f>Timetraces!F326/Timetraces!H326*1000</f>
        <v>2120398652.3332243</v>
      </c>
      <c r="J244" s="23"/>
      <c r="K244" s="8">
        <f>Timetraces!I326-Timetraces!J326</f>
        <v>36.24812126159668</v>
      </c>
      <c r="L244" s="8">
        <f t="shared" si="7"/>
        <v>0.65087959209452151</v>
      </c>
      <c r="M244" s="8"/>
      <c r="N244" s="13">
        <f>Timetraces!K326/9.81/0.4536</f>
        <v>1180.9407935701722</v>
      </c>
      <c r="O244" s="23">
        <f>Timetraces!M326/1000*0.145</f>
        <v>16.477429076006899</v>
      </c>
      <c r="P244" s="37">
        <f>Timetraces!O326</f>
        <v>5.3592489233265331E-2</v>
      </c>
    </row>
    <row r="245" spans="1:16" x14ac:dyDescent="0.2">
      <c r="A245" s="37">
        <f>Timetraces!E327</f>
        <v>24.1</v>
      </c>
      <c r="B245" s="8">
        <f>Timetraces!B327-Timetraces!C327</f>
        <v>36.249809265136719</v>
      </c>
      <c r="C245" s="8">
        <f t="shared" si="6"/>
        <v>0.65641766145160496</v>
      </c>
      <c r="D245" s="8"/>
      <c r="E245" s="23">
        <f>Timetraces!F327/1000*0.145</f>
        <v>16.460811624117909</v>
      </c>
      <c r="F245" s="8">
        <f>Timetraces!H327</f>
        <v>5.3538426849697784E-2</v>
      </c>
      <c r="G245" s="8">
        <f>(Timetraces!G327-Timetraces!$G$86)/0.3048</f>
        <v>0</v>
      </c>
      <c r="H245" s="13">
        <f>Timetraces!D327/9.81/0.4536</f>
        <v>1181.0070708892795</v>
      </c>
      <c r="I245" s="77">
        <f>Timetraces!F327/Timetraces!H327*1000</f>
        <v>2120399224.7609515</v>
      </c>
      <c r="J245" s="23"/>
      <c r="K245" s="8">
        <f>Timetraces!I327-Timetraces!J327</f>
        <v>36.249809265136719</v>
      </c>
      <c r="L245" s="8">
        <f t="shared" si="7"/>
        <v>0.65641766145160496</v>
      </c>
      <c r="M245" s="8"/>
      <c r="N245" s="13">
        <f>Timetraces!K327/9.81/0.4536</f>
        <v>1181.0070708892795</v>
      </c>
      <c r="O245" s="23">
        <f>Timetraces!M327/1000*0.145</f>
        <v>16.458869378311665</v>
      </c>
      <c r="P245" s="37">
        <f>Timetraces!O327</f>
        <v>5.3532109368345279E-2</v>
      </c>
    </row>
    <row r="246" spans="1:16" x14ac:dyDescent="0.2">
      <c r="A246" s="37">
        <f>Timetraces!E328</f>
        <v>24.200000000000003</v>
      </c>
      <c r="B246" s="8">
        <f>Timetraces!B328-Timetraces!C328</f>
        <v>36.251522064208984</v>
      </c>
      <c r="C246" s="8">
        <f t="shared" si="6"/>
        <v>0.66203708098003555</v>
      </c>
      <c r="D246" s="8"/>
      <c r="E246" s="23">
        <f>Timetraces!F328/1000*0.145</f>
        <v>16.434435517167518</v>
      </c>
      <c r="F246" s="8">
        <f>Timetraces!H328</f>
        <v>5.3452619459062725E-2</v>
      </c>
      <c r="G246" s="8">
        <f>(Timetraces!G328-Timetraces!$G$86)/0.3048</f>
        <v>0</v>
      </c>
      <c r="H246" s="13">
        <f>Timetraces!D328/9.81/0.4536</f>
        <v>1181.0696173659203</v>
      </c>
      <c r="I246" s="77">
        <f>Timetraces!F328/Timetraces!H328*1000</f>
        <v>2120400005.6154165</v>
      </c>
      <c r="J246" s="23"/>
      <c r="K246" s="8">
        <f>Timetraces!I328-Timetraces!J328</f>
        <v>36.251522064208984</v>
      </c>
      <c r="L246" s="8">
        <f t="shared" si="7"/>
        <v>0.66203708098003555</v>
      </c>
      <c r="M246" s="8"/>
      <c r="N246" s="13">
        <f>Timetraces!K328/9.81/0.4536</f>
        <v>1181.0696173659203</v>
      </c>
      <c r="O246" s="23">
        <f>Timetraces!M328/1000*0.145</f>
        <v>16.434435515559706</v>
      </c>
      <c r="P246" s="37">
        <f>Timetraces!O328</f>
        <v>5.3452619473542975E-2</v>
      </c>
    </row>
    <row r="247" spans="1:16" x14ac:dyDescent="0.2">
      <c r="A247" s="37">
        <f>Timetraces!E329</f>
        <v>24.300000000000004</v>
      </c>
      <c r="B247" s="8">
        <f>Timetraces!B329-Timetraces!C329</f>
        <v>36.253265380859375</v>
      </c>
      <c r="C247" s="8">
        <f t="shared" si="6"/>
        <v>0.66775662379627776</v>
      </c>
      <c r="D247" s="8"/>
      <c r="E247" s="23">
        <f>Timetraces!F329/1000*0.145</f>
        <v>16.406060412388335</v>
      </c>
      <c r="F247" s="8">
        <f>Timetraces!H329</f>
        <v>5.336030926442701E-2</v>
      </c>
      <c r="G247" s="8">
        <f>(Timetraces!G329-Timetraces!$G$86)/0.3048</f>
        <v>0</v>
      </c>
      <c r="H247" s="13">
        <f>Timetraces!D329/9.81/0.4536</f>
        <v>1181.1277746161302</v>
      </c>
      <c r="I247" s="77">
        <f>Timetraces!F329/Timetraces!H329*1000</f>
        <v>2120400833.1862655</v>
      </c>
      <c r="J247" s="23"/>
      <c r="K247" s="8">
        <f>Timetraces!I329-Timetraces!J329</f>
        <v>36.253265380859375</v>
      </c>
      <c r="L247" s="8">
        <f t="shared" si="7"/>
        <v>0.66775662379627776</v>
      </c>
      <c r="M247" s="8"/>
      <c r="N247" s="13">
        <f>Timetraces!K329/9.81/0.4536</f>
        <v>1181.1277746161302</v>
      </c>
      <c r="O247" s="23">
        <f>Timetraces!M329/1000*0.145</f>
        <v>16.406060412973236</v>
      </c>
      <c r="P247" s="37">
        <f>Timetraces!O329</f>
        <v>5.3360309286014894E-2</v>
      </c>
    </row>
    <row r="248" spans="1:16" x14ac:dyDescent="0.2">
      <c r="A248" s="37">
        <f>Timetraces!E330</f>
        <v>24.4</v>
      </c>
      <c r="B248" s="8">
        <f>Timetraces!B330-Timetraces!C330</f>
        <v>36.255038261413574</v>
      </c>
      <c r="C248" s="8">
        <f t="shared" si="6"/>
        <v>0.67357316104758758</v>
      </c>
      <c r="D248" s="8"/>
      <c r="E248" s="23">
        <f>Timetraces!F330/1000*0.145</f>
        <v>16.371799613782706</v>
      </c>
      <c r="F248" s="8">
        <f>Timetraces!H330</f>
        <v>5.3248852003093594E-2</v>
      </c>
      <c r="G248" s="8">
        <f>(Timetraces!G330-Timetraces!$G$86)/0.3048</f>
        <v>0</v>
      </c>
      <c r="H248" s="13">
        <f>Timetraces!D330/9.81/0.4536</f>
        <v>1181.1813231785875</v>
      </c>
      <c r="I248" s="77">
        <f>Timetraces!F330/Timetraces!H330*1000</f>
        <v>2120401822.8808799</v>
      </c>
      <c r="J248" s="23"/>
      <c r="K248" s="8">
        <f>Timetraces!I330-Timetraces!J330</f>
        <v>36.255038261413574</v>
      </c>
      <c r="L248" s="8">
        <f t="shared" si="7"/>
        <v>0.67357316104758758</v>
      </c>
      <c r="M248" s="8"/>
      <c r="N248" s="13">
        <f>Timetraces!K330/9.81/0.4536</f>
        <v>1181.1813231785875</v>
      </c>
      <c r="O248" s="23">
        <f>Timetraces!M330/1000*0.145</f>
        <v>16.371799613502901</v>
      </c>
      <c r="P248" s="37">
        <f>Timetraces!O330</f>
        <v>5.3248852021827518E-2</v>
      </c>
    </row>
    <row r="249" spans="1:16" x14ac:dyDescent="0.2">
      <c r="A249" s="37">
        <f>Timetraces!E331</f>
        <v>24.5</v>
      </c>
      <c r="B249" s="8">
        <f>Timetraces!B331-Timetraces!C331</f>
        <v>36.256840705871582</v>
      </c>
      <c r="C249" s="8">
        <f t="shared" si="6"/>
        <v>0.67948669273396489</v>
      </c>
      <c r="D249" s="8"/>
      <c r="E249" s="23">
        <f>Timetraces!F331/1000*0.145</f>
        <v>16.335545536625727</v>
      </c>
      <c r="F249" s="8">
        <f>Timetraces!H331</f>
        <v>5.3130910486243535E-2</v>
      </c>
      <c r="G249" s="8">
        <f>(Timetraces!G331-Timetraces!$G$86)/0.3048</f>
        <v>0</v>
      </c>
      <c r="H249" s="13">
        <f>Timetraces!D331/9.81/0.4536</f>
        <v>1181.2309214372572</v>
      </c>
      <c r="I249" s="77">
        <f>Timetraces!F331/Timetraces!H331*1000</f>
        <v>2120402863.4991884</v>
      </c>
      <c r="J249" s="23"/>
      <c r="K249" s="8">
        <f>Timetraces!I331-Timetraces!J331</f>
        <v>36.256840705871582</v>
      </c>
      <c r="L249" s="8">
        <f t="shared" si="7"/>
        <v>0.67948669273396489</v>
      </c>
      <c r="M249" s="8"/>
      <c r="N249" s="13">
        <f>Timetraces!K331/9.81/0.4536</f>
        <v>1181.2309214372572</v>
      </c>
      <c r="O249" s="23">
        <f>Timetraces!M331/1000*0.145</f>
        <v>16.335545440390117</v>
      </c>
      <c r="P249" s="37">
        <f>Timetraces!O331</f>
        <v>5.3130910504978222E-2</v>
      </c>
    </row>
    <row r="250" spans="1:16" x14ac:dyDescent="0.2">
      <c r="A250" s="37">
        <f>Timetraces!E332</f>
        <v>24.6</v>
      </c>
      <c r="B250" s="8">
        <f>Timetraces!B332-Timetraces!C332</f>
        <v>36.258669853210449</v>
      </c>
      <c r="C250" s="8">
        <f t="shared" si="6"/>
        <v>0.68548783229717747</v>
      </c>
      <c r="D250" s="8"/>
      <c r="E250" s="23">
        <f>Timetraces!F332/1000*0.145</f>
        <v>16.291480790384913</v>
      </c>
      <c r="F250" s="8">
        <f>Timetraces!H332</f>
        <v>5.2987559992158907E-2</v>
      </c>
      <c r="G250" s="8">
        <f>(Timetraces!G332-Timetraces!$G$86)/0.3048</f>
        <v>0</v>
      </c>
      <c r="H250" s="13">
        <f>Timetraces!D332/9.81/0.4536</f>
        <v>1181.2772277761035</v>
      </c>
      <c r="I250" s="77">
        <f>Timetraces!F332/Timetraces!H332*1000</f>
        <v>2120404109.0081394</v>
      </c>
      <c r="J250" s="23"/>
      <c r="K250" s="8">
        <f>Timetraces!I332-Timetraces!J332</f>
        <v>36.258669853210449</v>
      </c>
      <c r="L250" s="8">
        <f t="shared" si="7"/>
        <v>0.68548783229717747</v>
      </c>
      <c r="M250" s="8"/>
      <c r="N250" s="13">
        <f>Timetraces!K332/9.81/0.4536</f>
        <v>1181.2772277761035</v>
      </c>
      <c r="O250" s="23">
        <f>Timetraces!M332/1000*0.145</f>
        <v>16.293422751784842</v>
      </c>
      <c r="P250" s="37">
        <f>Timetraces!O332</f>
        <v>5.299387751428826E-2</v>
      </c>
    </row>
    <row r="251" spans="1:16" x14ac:dyDescent="0.2">
      <c r="A251" s="37">
        <f>Timetraces!E333</f>
        <v>24.700000000000003</v>
      </c>
      <c r="B251" s="8">
        <f>Timetraces!B333-Timetraces!C333</f>
        <v>36.260520935058594</v>
      </c>
      <c r="C251" s="8">
        <f t="shared" si="6"/>
        <v>0.69156093547350461</v>
      </c>
      <c r="D251" s="8"/>
      <c r="E251" s="23">
        <f>Timetraces!F333/1000*0.145</f>
        <v>16.249333868884939</v>
      </c>
      <c r="F251" s="8">
        <f>Timetraces!H333</f>
        <v>5.285044829179987E-2</v>
      </c>
      <c r="G251" s="8">
        <f>(Timetraces!G333-Timetraces!$G$86)/0.3048</f>
        <v>0</v>
      </c>
      <c r="H251" s="13">
        <f>Timetraces!D333/9.81/0.4536</f>
        <v>1181.3216686937167</v>
      </c>
      <c r="I251" s="77">
        <f>Timetraces!F333/Timetraces!H333*1000</f>
        <v>2120405315.9741862</v>
      </c>
      <c r="J251" s="23"/>
      <c r="K251" s="8">
        <f>Timetraces!I333-Timetraces!J333</f>
        <v>36.260520935058594</v>
      </c>
      <c r="L251" s="8">
        <f t="shared" si="7"/>
        <v>0.69156093547350461</v>
      </c>
      <c r="M251" s="8"/>
      <c r="N251" s="13">
        <f>Timetraces!K333/9.81/0.4536</f>
        <v>1181.3216686937167</v>
      </c>
      <c r="O251" s="23">
        <f>Timetraces!M333/1000*0.145</f>
        <v>16.247391806811631</v>
      </c>
      <c r="P251" s="37">
        <f>Timetraces!O333</f>
        <v>5.28441308106124E-2</v>
      </c>
    </row>
    <row r="252" spans="1:16" x14ac:dyDescent="0.2">
      <c r="A252" s="37">
        <f>Timetraces!E334</f>
        <v>24.800000000000004</v>
      </c>
      <c r="B252" s="8">
        <f>Timetraces!B334-Timetraces!C334</f>
        <v>36.262388229370117</v>
      </c>
      <c r="C252" s="8">
        <f t="shared" si="6"/>
        <v>0.69768722914648174</v>
      </c>
      <c r="D252" s="8"/>
      <c r="E252" s="23">
        <f>Timetraces!F334/1000*0.145</f>
        <v>16.203297316824699</v>
      </c>
      <c r="F252" s="8">
        <f>Timetraces!H334</f>
        <v>5.270068309822358E-2</v>
      </c>
      <c r="G252" s="8">
        <f>(Timetraces!G334-Timetraces!$G$86)/0.3048</f>
        <v>0</v>
      </c>
      <c r="H252" s="13">
        <f>Timetraces!D334/9.81/0.4536</f>
        <v>1181.365670688687</v>
      </c>
      <c r="I252" s="77">
        <f>Timetraces!F334/Timetraces!H334*1000</f>
        <v>2120406633.7962444</v>
      </c>
      <c r="J252" s="23"/>
      <c r="K252" s="8">
        <f>Timetraces!I334-Timetraces!J334</f>
        <v>36.262388229370117</v>
      </c>
      <c r="L252" s="8">
        <f t="shared" si="7"/>
        <v>0.69768722914648174</v>
      </c>
      <c r="M252" s="8"/>
      <c r="N252" s="13">
        <f>Timetraces!K334/9.81/0.4536</f>
        <v>1181.365670688687</v>
      </c>
      <c r="O252" s="23">
        <f>Timetraces!M334/1000*0.145</f>
        <v>16.20329731660793</v>
      </c>
      <c r="P252" s="37">
        <f>Timetraces!O334</f>
        <v>5.270068311696044E-2</v>
      </c>
    </row>
    <row r="253" spans="1:16" x14ac:dyDescent="0.2">
      <c r="A253" s="37">
        <f>Timetraces!E335</f>
        <v>24.9</v>
      </c>
      <c r="B253" s="8">
        <f>Timetraces!B335-Timetraces!C335</f>
        <v>36.264267921447754</v>
      </c>
      <c r="C253" s="8">
        <f t="shared" si="6"/>
        <v>0.70385419790513248</v>
      </c>
      <c r="D253" s="8"/>
      <c r="E253" s="23">
        <f>Timetraces!F335/1000*0.145</f>
        <v>16.153391119157444</v>
      </c>
      <c r="F253" s="8">
        <f>Timetraces!H335</f>
        <v>5.2538329281285268E-2</v>
      </c>
      <c r="G253" s="8">
        <f>(Timetraces!G335-Timetraces!$G$86)/0.3048</f>
        <v>0</v>
      </c>
      <c r="H253" s="13">
        <f>Timetraces!D335/9.81/0.4536</f>
        <v>1181.4107699902645</v>
      </c>
      <c r="I253" s="77">
        <f>Timetraces!F335/Timetraces!H335*1000</f>
        <v>2120408069.6411197</v>
      </c>
      <c r="J253" s="23"/>
      <c r="K253" s="8">
        <f>Timetraces!I335-Timetraces!J335</f>
        <v>36.264267921447754</v>
      </c>
      <c r="L253" s="8">
        <f t="shared" si="7"/>
        <v>0.70385419790513248</v>
      </c>
      <c r="M253" s="8"/>
      <c r="N253" s="13">
        <f>Timetraces!K335/9.81/0.4536</f>
        <v>1181.4107699902645</v>
      </c>
      <c r="O253" s="23">
        <f>Timetraces!M335/1000*0.145</f>
        <v>16.153391118959302</v>
      </c>
      <c r="P253" s="37">
        <f>Timetraces!O335</f>
        <v>5.2538329300014001E-2</v>
      </c>
    </row>
    <row r="254" spans="1:16" x14ac:dyDescent="0.2">
      <c r="A254" s="37">
        <f>Timetraces!E336</f>
        <v>25</v>
      </c>
      <c r="B254" s="8">
        <f>Timetraces!B336-Timetraces!C336</f>
        <v>36.266152381896973</v>
      </c>
      <c r="C254" s="8">
        <f t="shared" si="6"/>
        <v>0.7100368109275037</v>
      </c>
      <c r="D254" s="8"/>
      <c r="E254" s="23">
        <f>Timetraces!F336/1000*0.145</f>
        <v>16.105459751559103</v>
      </c>
      <c r="F254" s="8">
        <f>Timetraces!H336</f>
        <v>5.2382399549567263E-2</v>
      </c>
      <c r="G254" s="8">
        <f>(Timetraces!G336-Timetraces!$G$86)/0.3048</f>
        <v>0</v>
      </c>
      <c r="H254" s="13">
        <f>Timetraces!D336/9.81/0.4536</f>
        <v>1181.4583930970405</v>
      </c>
      <c r="I254" s="77">
        <f>Timetraces!F336/Timetraces!H336*1000</f>
        <v>2120409472.8907199</v>
      </c>
      <c r="J254" s="23"/>
      <c r="K254" s="8">
        <f>Timetraces!I336-Timetraces!J336</f>
        <v>36.266152381896973</v>
      </c>
      <c r="L254" s="8">
        <f t="shared" si="7"/>
        <v>0.7100368109275037</v>
      </c>
      <c r="M254" s="8"/>
      <c r="N254" s="13">
        <f>Timetraces!K336/9.81/0.4536</f>
        <v>1181.4583930970405</v>
      </c>
      <c r="O254" s="23">
        <f>Timetraces!M336/1000*0.145</f>
        <v>16.10545974860749</v>
      </c>
      <c r="P254" s="37">
        <f>Timetraces!O336</f>
        <v>5.2382399559285281E-2</v>
      </c>
    </row>
    <row r="255" spans="1:16" x14ac:dyDescent="0.2">
      <c r="A255" s="37">
        <f>Timetraces!E337</f>
        <v>25.1</v>
      </c>
      <c r="B255" s="8">
        <f>Timetraces!B337-Timetraces!C337</f>
        <v>36.268039703369141</v>
      </c>
      <c r="C255" s="8">
        <f t="shared" si="6"/>
        <v>0.71622881050810727</v>
      </c>
      <c r="D255" s="8"/>
      <c r="E255" s="23">
        <f>Timetraces!F337/1000*0.145</f>
        <v>16.055634867172099</v>
      </c>
      <c r="F255" s="8">
        <f>Timetraces!H337</f>
        <v>5.2220309857862121E-2</v>
      </c>
      <c r="G255" s="8">
        <f>(Timetraces!G337-Timetraces!$G$86)/0.3048</f>
        <v>0</v>
      </c>
      <c r="H255" s="13">
        <f>Timetraces!D337/9.81/0.4536</f>
        <v>1181.5097470462824</v>
      </c>
      <c r="I255" s="77">
        <f>Timetraces!F337/Timetraces!H337*1000</f>
        <v>2120410940.2398326</v>
      </c>
      <c r="J255" s="23"/>
      <c r="K255" s="8">
        <f>Timetraces!I337-Timetraces!J337</f>
        <v>36.268039703369141</v>
      </c>
      <c r="L255" s="8">
        <f t="shared" si="7"/>
        <v>0.71622881050810727</v>
      </c>
      <c r="M255" s="8"/>
      <c r="N255" s="13">
        <f>Timetraces!K337/9.81/0.4536</f>
        <v>1181.5097470462824</v>
      </c>
      <c r="O255" s="23">
        <f>Timetraces!M337/1000*0.145</f>
        <v>16.055634867010486</v>
      </c>
      <c r="P255" s="37">
        <f>Timetraces!O337</f>
        <v>5.222030987659243E-2</v>
      </c>
    </row>
    <row r="256" spans="1:16" x14ac:dyDescent="0.2">
      <c r="A256" s="37">
        <f>Timetraces!E338</f>
        <v>25.200000000000003</v>
      </c>
      <c r="B256" s="8">
        <f>Timetraces!B338-Timetraces!C338</f>
        <v>36.269926071166992</v>
      </c>
      <c r="C256" s="8">
        <f t="shared" si="6"/>
        <v>0.72241768123596672</v>
      </c>
      <c r="D256" s="8"/>
      <c r="E256" s="23">
        <f>Timetraces!F338/1000*0.145</f>
        <v>16.005865699021307</v>
      </c>
      <c r="F256" s="8">
        <f>Timetraces!H338</f>
        <v>5.2058400866215028E-2</v>
      </c>
      <c r="G256" s="8">
        <f>(Timetraces!G338-Timetraces!$G$86)/0.3048</f>
        <v>0</v>
      </c>
      <c r="H256" s="13">
        <f>Timetraces!D338/9.81/0.4536</f>
        <v>1181.5653804912943</v>
      </c>
      <c r="I256" s="77">
        <f>Timetraces!F338/Timetraces!H338*1000</f>
        <v>2120412437.6886814</v>
      </c>
      <c r="J256" s="23"/>
      <c r="K256" s="8">
        <f>Timetraces!I338-Timetraces!J338</f>
        <v>36.269926071166992</v>
      </c>
      <c r="L256" s="8">
        <f t="shared" si="7"/>
        <v>0.72241768123596672</v>
      </c>
      <c r="M256" s="8"/>
      <c r="N256" s="13">
        <f>Timetraces!K338/9.81/0.4536</f>
        <v>1181.5653804912943</v>
      </c>
      <c r="O256" s="23">
        <f>Timetraces!M338/1000*0.145</f>
        <v>16.005865698878317</v>
      </c>
      <c r="P256" s="37">
        <f>Timetraces!O338</f>
        <v>5.2058400884946232E-2</v>
      </c>
    </row>
    <row r="257" spans="1:16" x14ac:dyDescent="0.2">
      <c r="A257" s="37">
        <f>Timetraces!E339</f>
        <v>25.300000000000004</v>
      </c>
      <c r="B257" s="8">
        <f>Timetraces!B339-Timetraces!C339</f>
        <v>36.271811485290527</v>
      </c>
      <c r="C257" s="8">
        <f t="shared" si="6"/>
        <v>0.72860342311108206</v>
      </c>
      <c r="D257" s="8"/>
      <c r="E257" s="23">
        <f>Timetraces!F339/1000*0.145</f>
        <v>15.960041748657641</v>
      </c>
      <c r="F257" s="8">
        <f>Timetraces!H339</f>
        <v>5.1909326094606592E-2</v>
      </c>
      <c r="G257" s="8">
        <f>(Timetraces!G339-Timetraces!$G$86)/0.3048</f>
        <v>0</v>
      </c>
      <c r="H257" s="13">
        <f>Timetraces!D339/9.81/0.4536</f>
        <v>1181.6257323547197</v>
      </c>
      <c r="I257" s="77">
        <f>Timetraces!F339/Timetraces!H339*1000</f>
        <v>2120413839.286087</v>
      </c>
      <c r="J257" s="23"/>
      <c r="K257" s="8">
        <f>Timetraces!I339-Timetraces!J339</f>
        <v>36.271811485290527</v>
      </c>
      <c r="L257" s="8">
        <f t="shared" si="7"/>
        <v>0.72860342311108206</v>
      </c>
      <c r="M257" s="8"/>
      <c r="N257" s="13">
        <f>Timetraces!K339/9.81/0.4536</f>
        <v>1181.6257323547197</v>
      </c>
      <c r="O257" s="23">
        <f>Timetraces!M339/1000*0.145</f>
        <v>15.960041748531468</v>
      </c>
      <c r="P257" s="37">
        <f>Timetraces!O339</f>
        <v>5.190932611333432E-2</v>
      </c>
    </row>
    <row r="258" spans="1:16" x14ac:dyDescent="0.2">
      <c r="A258" s="37">
        <f>Timetraces!E340</f>
        <v>25.4</v>
      </c>
      <c r="B258" s="8">
        <f>Timetraces!B340-Timetraces!C340</f>
        <v>36.273695945739746</v>
      </c>
      <c r="C258" s="8">
        <f t="shared" si="6"/>
        <v>0.73478603613345328</v>
      </c>
      <c r="D258" s="8"/>
      <c r="E258" s="23">
        <f>Timetraces!F340/1000*0.145</f>
        <v>15.91427355836387</v>
      </c>
      <c r="F258" s="8">
        <f>Timetraces!H340</f>
        <v>5.1760431914945088E-2</v>
      </c>
      <c r="G258" s="8">
        <f>(Timetraces!G340-Timetraces!$G$86)/0.3048</f>
        <v>0</v>
      </c>
      <c r="H258" s="13">
        <f>Timetraces!D340/9.81/0.4536</f>
        <v>1181.6903637139153</v>
      </c>
      <c r="I258" s="77">
        <f>Timetraces!F340/Timetraces!H340*1000</f>
        <v>2120415280.2992213</v>
      </c>
      <c r="J258" s="23"/>
      <c r="K258" s="8">
        <f>Timetraces!I340-Timetraces!J340</f>
        <v>36.273695945739746</v>
      </c>
      <c r="L258" s="8">
        <f t="shared" si="7"/>
        <v>0.73478603613345328</v>
      </c>
      <c r="M258" s="8"/>
      <c r="N258" s="13">
        <f>Timetraces!K340/9.81/0.4536</f>
        <v>1181.6903637139153</v>
      </c>
      <c r="O258" s="23">
        <f>Timetraces!M340/1000*0.145</f>
        <v>15.914273570081063</v>
      </c>
      <c r="P258" s="37">
        <f>Timetraces!O340</f>
        <v>5.1760431972131815E-2</v>
      </c>
    </row>
    <row r="259" spans="1:16" x14ac:dyDescent="0.2">
      <c r="A259" s="37">
        <f>Timetraces!E341</f>
        <v>25.5</v>
      </c>
      <c r="B259" s="8">
        <f>Timetraces!B341-Timetraces!C341</f>
        <v>36.275583267211914</v>
      </c>
      <c r="C259" s="8">
        <f t="shared" si="6"/>
        <v>0.74097803571405685</v>
      </c>
      <c r="D259" s="8"/>
      <c r="E259" s="23">
        <f>Timetraces!F341/1000*0.145</f>
        <v>15.866608974155431</v>
      </c>
      <c r="F259" s="8">
        <f>Timetraces!H341</f>
        <v>5.160536852387939E-2</v>
      </c>
      <c r="G259" s="8">
        <f>(Timetraces!G341-Timetraces!$G$86)/0.3048</f>
        <v>0</v>
      </c>
      <c r="H259" s="13">
        <f>Timetraces!D341/9.81/0.4536</f>
        <v>1181.7585064542554</v>
      </c>
      <c r="I259" s="77">
        <f>Timetraces!F341/Timetraces!H341*1000</f>
        <v>2120416782.3411579</v>
      </c>
      <c r="J259" s="23"/>
      <c r="K259" s="8">
        <f>Timetraces!I341-Timetraces!J341</f>
        <v>36.275583267211914</v>
      </c>
      <c r="L259" s="8">
        <f t="shared" si="7"/>
        <v>0.74097803571405685</v>
      </c>
      <c r="M259" s="8"/>
      <c r="N259" s="13">
        <f>Timetraces!K341/9.81/0.4536</f>
        <v>1181.7585064542554</v>
      </c>
      <c r="O259" s="23">
        <f>Timetraces!M341/1000*0.145</f>
        <v>15.866608968758394</v>
      </c>
      <c r="P259" s="37">
        <f>Timetraces!O341</f>
        <v>5.1605368525350623E-2</v>
      </c>
    </row>
    <row r="260" spans="1:16" x14ac:dyDescent="0.2">
      <c r="A260" s="37">
        <f>Timetraces!E342</f>
        <v>25.6</v>
      </c>
      <c r="B260" s="8">
        <f>Timetraces!B342-Timetraces!C342</f>
        <v>36.277477264404297</v>
      </c>
      <c r="C260" s="8">
        <f t="shared" si="6"/>
        <v>0.74719193726386923</v>
      </c>
      <c r="D260" s="8"/>
      <c r="E260" s="23">
        <f>Timetraces!F342/1000*0.145</f>
        <v>15.82868537509615</v>
      </c>
      <c r="F260" s="8">
        <f>Timetraces!H342</f>
        <v>5.1481994371084742E-2</v>
      </c>
      <c r="G260" s="8">
        <f>(Timetraces!G342-Timetraces!$G$86)/0.3048</f>
        <v>0</v>
      </c>
      <c r="H260" s="13">
        <f>Timetraces!D342/9.81/0.4536</f>
        <v>1181.829063269133</v>
      </c>
      <c r="I260" s="77">
        <f>Timetraces!F342/Timetraces!H342*1000</f>
        <v>2120417997.5546682</v>
      </c>
      <c r="J260" s="23"/>
      <c r="K260" s="8">
        <f>Timetraces!I342-Timetraces!J342</f>
        <v>36.277477264404297</v>
      </c>
      <c r="L260" s="8">
        <f t="shared" si="7"/>
        <v>0.74719193726386923</v>
      </c>
      <c r="M260" s="8"/>
      <c r="N260" s="13">
        <f>Timetraces!K342/9.81/0.4536</f>
        <v>1181.829063269133</v>
      </c>
      <c r="O260" s="23">
        <f>Timetraces!M342/1000*0.145</f>
        <v>15.826743767952449</v>
      </c>
      <c r="P260" s="37">
        <f>Timetraces!O342</f>
        <v>5.1475676905134771E-2</v>
      </c>
    </row>
    <row r="261" spans="1:16" x14ac:dyDescent="0.2">
      <c r="A261" s="37">
        <f>Timetraces!E343</f>
        <v>25.700000000000003</v>
      </c>
      <c r="B261" s="8">
        <f>Timetraces!B343-Timetraces!C343</f>
        <v>36.279383659362793</v>
      </c>
      <c r="C261" s="8">
        <f t="shared" ref="C261:C324" si="8">(B261-$B$4)/0.3048</f>
        <v>0.75344651389935502</v>
      </c>
      <c r="D261" s="8"/>
      <c r="E261" s="23">
        <f>Timetraces!F343/1000*0.145</f>
        <v>15.788832190377139</v>
      </c>
      <c r="F261" s="8">
        <f>Timetraces!H343</f>
        <v>5.1352339728073487E-2</v>
      </c>
      <c r="G261" s="8">
        <f>(Timetraces!G343-Timetraces!$G$86)/0.3048</f>
        <v>0</v>
      </c>
      <c r="H261" s="13">
        <f>Timetraces!D343/9.81/0.4536</f>
        <v>1181.9004979292963</v>
      </c>
      <c r="I261" s="77">
        <f>Timetraces!F343/Timetraces!H343*1000</f>
        <v>2120419409.1499662</v>
      </c>
      <c r="J261" s="23"/>
      <c r="K261" s="8">
        <f>Timetraces!I343-Timetraces!J343</f>
        <v>36.279383659362793</v>
      </c>
      <c r="L261" s="8">
        <f t="shared" ref="L261:L324" si="9">(K261-$K$4)/0.3048</f>
        <v>0.75344651389935502</v>
      </c>
      <c r="M261" s="8"/>
      <c r="N261" s="13">
        <f>Timetraces!K343/9.81/0.4536</f>
        <v>1181.9004979292963</v>
      </c>
      <c r="O261" s="23">
        <f>Timetraces!M343/1000*0.145</f>
        <v>15.7888321903158</v>
      </c>
      <c r="P261" s="37">
        <f>Timetraces!O343</f>
        <v>5.1352339746809979E-2</v>
      </c>
    </row>
    <row r="262" spans="1:16" x14ac:dyDescent="0.2">
      <c r="A262" s="37">
        <f>Timetraces!E344</f>
        <v>25.800000000000004</v>
      </c>
      <c r="B262" s="8">
        <f>Timetraces!B344-Timetraces!C344</f>
        <v>36.281307220458984</v>
      </c>
      <c r="C262" s="8">
        <f t="shared" si="8"/>
        <v>0.75975740988423501</v>
      </c>
      <c r="D262" s="8"/>
      <c r="E262" s="23">
        <f>Timetraces!F344/1000*0.145</f>
        <v>15.756738735574363</v>
      </c>
      <c r="F262" s="8">
        <f>Timetraces!H344</f>
        <v>5.1247931742658223E-2</v>
      </c>
      <c r="G262" s="8">
        <f>(Timetraces!G344-Timetraces!$G$86)/0.3048</f>
        <v>0</v>
      </c>
      <c r="H262" s="13">
        <f>Timetraces!D344/9.81/0.4536</f>
        <v>1181.9713839361559</v>
      </c>
      <c r="I262" s="77">
        <f>Timetraces!F344/Timetraces!H344*1000</f>
        <v>2120420473.5381143</v>
      </c>
      <c r="J262" s="23"/>
      <c r="K262" s="8">
        <f>Timetraces!I344-Timetraces!J344</f>
        <v>36.281307220458984</v>
      </c>
      <c r="L262" s="8">
        <f t="shared" si="9"/>
        <v>0.75975740988423501</v>
      </c>
      <c r="M262" s="8"/>
      <c r="N262" s="13">
        <f>Timetraces!K344/9.81/0.4536</f>
        <v>1181.9713839361559</v>
      </c>
      <c r="O262" s="23">
        <f>Timetraces!M344/1000*0.145</f>
        <v>15.756738721042563</v>
      </c>
      <c r="P262" s="37">
        <f>Timetraces!O344</f>
        <v>5.124793171430251E-2</v>
      </c>
    </row>
    <row r="263" spans="1:16" x14ac:dyDescent="0.2">
      <c r="A263" s="37">
        <f>Timetraces!E345</f>
        <v>25.9</v>
      </c>
      <c r="B263" s="8">
        <f>Timetraces!B345-Timetraces!C345</f>
        <v>36.28325366973877</v>
      </c>
      <c r="C263" s="8">
        <f t="shared" si="8"/>
        <v>0.76614339833497369</v>
      </c>
      <c r="D263" s="8"/>
      <c r="E263" s="23">
        <f>Timetraces!F345/1000*0.145</f>
        <v>15.726561051497521</v>
      </c>
      <c r="F263" s="8">
        <f>Timetraces!H345</f>
        <v>5.1149753011156852E-2</v>
      </c>
      <c r="G263" s="8">
        <f>(Timetraces!G345-Timetraces!$G$86)/0.3048</f>
        <v>0</v>
      </c>
      <c r="H263" s="13">
        <f>Timetraces!D345/9.81/0.4536</f>
        <v>1182.0401850604608</v>
      </c>
      <c r="I263" s="77">
        <f>Timetraces!F345/Timetraces!H345*1000</f>
        <v>2120421612.0224166</v>
      </c>
      <c r="J263" s="23"/>
      <c r="K263" s="8">
        <f>Timetraces!I345-Timetraces!J345</f>
        <v>36.28325366973877</v>
      </c>
      <c r="L263" s="8">
        <f t="shared" si="9"/>
        <v>0.76614339833497369</v>
      </c>
      <c r="M263" s="8"/>
      <c r="N263" s="13">
        <f>Timetraces!K345/9.81/0.4536</f>
        <v>1182.0401850604608</v>
      </c>
      <c r="O263" s="23">
        <f>Timetraces!M345/1000*0.145</f>
        <v>15.726561065015668</v>
      </c>
      <c r="P263" s="37">
        <f>Timetraces!O345</f>
        <v>5.1149753073998147E-2</v>
      </c>
    </row>
    <row r="264" spans="1:16" x14ac:dyDescent="0.2">
      <c r="A264" s="37">
        <f>Timetraces!E346</f>
        <v>26</v>
      </c>
      <c r="B264" s="8">
        <f>Timetraces!B346-Timetraces!C346</f>
        <v>36.285226821899414</v>
      </c>
      <c r="C264" s="8">
        <f t="shared" si="8"/>
        <v>0.77261699466254763</v>
      </c>
      <c r="D264" s="8"/>
      <c r="E264" s="23">
        <f>Timetraces!F346/1000*0.145</f>
        <v>15.704107578494941</v>
      </c>
      <c r="F264" s="8">
        <f>Timetraces!H346</f>
        <v>5.1076705159127996E-2</v>
      </c>
      <c r="G264" s="8">
        <f>(Timetraces!G346-Timetraces!$G$86)/0.3048</f>
        <v>0</v>
      </c>
      <c r="H264" s="13">
        <f>Timetraces!D346/9.81/0.4536</f>
        <v>1182.1056942649427</v>
      </c>
      <c r="I264" s="77">
        <f>Timetraces!F346/Timetraces!H346*1000</f>
        <v>2120422408.9846489</v>
      </c>
      <c r="J264" s="23"/>
      <c r="K264" s="8">
        <f>Timetraces!I346-Timetraces!J346</f>
        <v>36.285226821899414</v>
      </c>
      <c r="L264" s="8">
        <f t="shared" si="9"/>
        <v>0.77261699466254763</v>
      </c>
      <c r="M264" s="8"/>
      <c r="N264" s="13">
        <f>Timetraces!K346/9.81/0.4536</f>
        <v>1182.1056942649427</v>
      </c>
      <c r="O264" s="23">
        <f>Timetraces!M346/1000*0.145</f>
        <v>15.704107564399253</v>
      </c>
      <c r="P264" s="37">
        <f>Timetraces!O346</f>
        <v>5.1076705132103363E-2</v>
      </c>
    </row>
    <row r="265" spans="1:16" x14ac:dyDescent="0.2">
      <c r="A265" s="37">
        <f>Timetraces!E347</f>
        <v>26.1</v>
      </c>
      <c r="B265" s="8">
        <f>Timetraces!B347-Timetraces!C347</f>
        <v>36.287229537963867</v>
      </c>
      <c r="C265" s="8">
        <f t="shared" si="8"/>
        <v>0.77918758542518907</v>
      </c>
      <c r="D265" s="8"/>
      <c r="E265" s="23">
        <f>Timetraces!F347/1000*0.145</f>
        <v>15.681602143148051</v>
      </c>
      <c r="F265" s="8">
        <f>Timetraces!H347</f>
        <v>5.1003485685581038E-2</v>
      </c>
      <c r="G265" s="8">
        <f>(Timetraces!G347-Timetraces!$G$86)/0.3048</f>
        <v>0</v>
      </c>
      <c r="H265" s="13">
        <f>Timetraces!D347/9.81/0.4536</f>
        <v>1182.1671434349757</v>
      </c>
      <c r="I265" s="77">
        <f>Timetraces!F347/Timetraces!H347*1000</f>
        <v>2120423317.0311944</v>
      </c>
      <c r="J265" s="23"/>
      <c r="K265" s="8">
        <f>Timetraces!I347-Timetraces!J347</f>
        <v>36.287229537963867</v>
      </c>
      <c r="L265" s="8">
        <f t="shared" si="9"/>
        <v>0.77918758542518907</v>
      </c>
      <c r="M265" s="8"/>
      <c r="N265" s="13">
        <f>Timetraces!K347/9.81/0.4536</f>
        <v>1182.1671434349757</v>
      </c>
      <c r="O265" s="23">
        <f>Timetraces!M347/1000*0.145</f>
        <v>15.681602143127545</v>
      </c>
      <c r="P265" s="37">
        <f>Timetraces!O347</f>
        <v>5.1003485704339387E-2</v>
      </c>
    </row>
    <row r="266" spans="1:16" x14ac:dyDescent="0.2">
      <c r="A266" s="37">
        <f>Timetraces!E348</f>
        <v>26.200000000000003</v>
      </c>
      <c r="B266" s="8">
        <f>Timetraces!B348-Timetraces!C348</f>
        <v>36.289261817932129</v>
      </c>
      <c r="C266" s="8">
        <f t="shared" si="8"/>
        <v>0.78585517062289822</v>
      </c>
      <c r="D266" s="8"/>
      <c r="E266" s="23">
        <f>Timetraces!F348/1000*0.145</f>
        <v>15.668749978922289</v>
      </c>
      <c r="F266" s="8">
        <f>Timetraces!H348</f>
        <v>5.0961668199181756E-2</v>
      </c>
      <c r="G266" s="8">
        <f>(Timetraces!G348-Timetraces!$G$86)/0.3048</f>
        <v>0</v>
      </c>
      <c r="H266" s="13">
        <f>Timetraces!D348/9.81/0.4536</f>
        <v>1182.2242033785778</v>
      </c>
      <c r="I266" s="77">
        <f>Timetraces!F348/Timetraces!H348*1000</f>
        <v>2120424006.9197285</v>
      </c>
      <c r="J266" s="23"/>
      <c r="K266" s="8">
        <f>Timetraces!I348-Timetraces!J348</f>
        <v>36.289261817932129</v>
      </c>
      <c r="L266" s="8">
        <f t="shared" si="9"/>
        <v>0.78585517062289822</v>
      </c>
      <c r="M266" s="8"/>
      <c r="N266" s="13">
        <f>Timetraces!K348/9.81/0.4536</f>
        <v>1182.2242033785778</v>
      </c>
      <c r="O266" s="23">
        <f>Timetraces!M348/1000*0.145</f>
        <v>15.668749978903399</v>
      </c>
      <c r="P266" s="37">
        <f>Timetraces!O348</f>
        <v>5.0961668217932153E-2</v>
      </c>
    </row>
    <row r="267" spans="1:16" x14ac:dyDescent="0.2">
      <c r="A267" s="37">
        <f>Timetraces!E349</f>
        <v>26.300000000000004</v>
      </c>
      <c r="B267" s="8">
        <f>Timetraces!B349-Timetraces!C349</f>
        <v>36.291321754455566</v>
      </c>
      <c r="C267" s="8">
        <f t="shared" si="8"/>
        <v>0.79261349255018654</v>
      </c>
      <c r="D267" s="8"/>
      <c r="E267" s="23">
        <f>Timetraces!F349/1000*0.145</f>
        <v>15.657786062036799</v>
      </c>
      <c r="F267" s="8">
        <f>Timetraces!H349</f>
        <v>5.0925996702080693E-2</v>
      </c>
      <c r="G267" s="8">
        <f>(Timetraces!G349-Timetraces!$G$86)/0.3048</f>
        <v>0</v>
      </c>
      <c r="H267" s="13">
        <f>Timetraces!D349/9.81/0.4536</f>
        <v>1182.2772032877315</v>
      </c>
      <c r="I267" s="77">
        <f>Timetraces!F349/Timetraces!H349*1000</f>
        <v>2120424507.2322917</v>
      </c>
      <c r="J267" s="23"/>
      <c r="K267" s="8">
        <f>Timetraces!I349-Timetraces!J349</f>
        <v>36.291321754455566</v>
      </c>
      <c r="L267" s="8">
        <f t="shared" si="9"/>
        <v>0.79261349255018654</v>
      </c>
      <c r="M267" s="8"/>
      <c r="N267" s="13">
        <f>Timetraces!K349/9.81/0.4536</f>
        <v>1182.2772032877315</v>
      </c>
      <c r="O267" s="23">
        <f>Timetraces!M349/1000*0.145</f>
        <v>15.657786062025606</v>
      </c>
      <c r="P267" s="37">
        <f>Timetraces!O349</f>
        <v>5.0925996720840749E-2</v>
      </c>
    </row>
    <row r="268" spans="1:16" x14ac:dyDescent="0.2">
      <c r="A268" s="37">
        <f>Timetraces!E350</f>
        <v>26.4</v>
      </c>
      <c r="B268" s="8">
        <f>Timetraces!B350-Timetraces!C350</f>
        <v>36.293407440185547</v>
      </c>
      <c r="C268" s="8">
        <f t="shared" si="8"/>
        <v>0.799456293501566</v>
      </c>
      <c r="D268" s="8"/>
      <c r="E268" s="23">
        <f>Timetraces!F350/1000*0.145</f>
        <v>15.654544969952665</v>
      </c>
      <c r="F268" s="8">
        <f>Timetraces!H350</f>
        <v>5.0915446742692765E-2</v>
      </c>
      <c r="G268" s="8">
        <f>(Timetraces!G350-Timetraces!$G$86)/0.3048</f>
        <v>0</v>
      </c>
      <c r="H268" s="13">
        <f>Timetraces!D350/9.81/0.4536</f>
        <v>1182.3266918157401</v>
      </c>
      <c r="I268" s="77">
        <f>Timetraces!F350/Timetraces!H350*1000</f>
        <v>2120424861.4123425</v>
      </c>
      <c r="J268" s="23"/>
      <c r="K268" s="8">
        <f>Timetraces!I350-Timetraces!J350</f>
        <v>36.293407440185547</v>
      </c>
      <c r="L268" s="8">
        <f t="shared" si="9"/>
        <v>0.799456293501566</v>
      </c>
      <c r="M268" s="8"/>
      <c r="N268" s="13">
        <f>Timetraces!K350/9.81/0.4536</f>
        <v>1182.3266918157401</v>
      </c>
      <c r="O268" s="23">
        <f>Timetraces!M350/1000*0.145</f>
        <v>15.652602769880245</v>
      </c>
      <c r="P268" s="37">
        <f>Timetraces!O350</f>
        <v>5.0909129340977459E-2</v>
      </c>
    </row>
    <row r="269" spans="1:16" x14ac:dyDescent="0.2">
      <c r="A269" s="37">
        <f>Timetraces!E351</f>
        <v>26.5</v>
      </c>
      <c r="B269" s="8">
        <f>Timetraces!B351-Timetraces!C351</f>
        <v>36.295512199401855</v>
      </c>
      <c r="C269" s="8">
        <f t="shared" si="8"/>
        <v>0.80636167150782789</v>
      </c>
      <c r="D269" s="8"/>
      <c r="E269" s="23">
        <f>Timetraces!F351/1000*0.145</f>
        <v>15.653218175271739</v>
      </c>
      <c r="F269" s="8">
        <f>Timetraces!H351</f>
        <v>5.0911126308056387E-2</v>
      </c>
      <c r="G269" s="8">
        <f>(Timetraces!G351-Timetraces!$G$86)/0.3048</f>
        <v>0</v>
      </c>
      <c r="H269" s="13">
        <f>Timetraces!D351/9.81/0.4536</f>
        <v>1182.3740954611944</v>
      </c>
      <c r="I269" s="77">
        <f>Timetraces!F351/Timetraces!H351*1000</f>
        <v>2120425074.5066419</v>
      </c>
      <c r="J269" s="23"/>
      <c r="K269" s="8">
        <f>Timetraces!I351-Timetraces!J351</f>
        <v>36.295512199401855</v>
      </c>
      <c r="L269" s="8">
        <f t="shared" si="9"/>
        <v>0.80636167150782789</v>
      </c>
      <c r="M269" s="8"/>
      <c r="N269" s="13">
        <f>Timetraces!K351/9.81/0.4536</f>
        <v>1182.3740954611944</v>
      </c>
      <c r="O269" s="23">
        <f>Timetraces!M351/1000*0.145</f>
        <v>15.655160822733391</v>
      </c>
      <c r="P269" s="37">
        <f>Timetraces!O351</f>
        <v>5.0917443697138666E-2</v>
      </c>
    </row>
    <row r="270" spans="1:16" x14ac:dyDescent="0.2">
      <c r="A270" s="37">
        <f>Timetraces!E352</f>
        <v>26.6</v>
      </c>
      <c r="B270" s="8">
        <f>Timetraces!B352-Timetraces!C352</f>
        <v>36.297630310058594</v>
      </c>
      <c r="C270" s="8">
        <f t="shared" si="8"/>
        <v>0.8133108534525072</v>
      </c>
      <c r="D270" s="8"/>
      <c r="E270" s="23">
        <f>Timetraces!F352/1000*0.145</f>
        <v>15.659648363475871</v>
      </c>
      <c r="F270" s="8">
        <f>Timetraces!H352</f>
        <v>5.0932038545654555E-2</v>
      </c>
      <c r="G270" s="8">
        <f>(Timetraces!G352-Timetraces!$G$86)/0.3048</f>
        <v>0</v>
      </c>
      <c r="H270" s="13">
        <f>Timetraces!D352/9.81/0.4536</f>
        <v>1182.4206212613622</v>
      </c>
      <c r="I270" s="77">
        <f>Timetraces!F352/Timetraces!H352*1000</f>
        <v>2120425139.1531518</v>
      </c>
      <c r="J270" s="23"/>
      <c r="K270" s="8">
        <f>Timetraces!I352-Timetraces!J352</f>
        <v>36.297630310058594</v>
      </c>
      <c r="L270" s="8">
        <f t="shared" si="9"/>
        <v>0.8133108534525072</v>
      </c>
      <c r="M270" s="8"/>
      <c r="N270" s="13">
        <f>Timetraces!K352/9.81/0.4536</f>
        <v>1182.4206212613622</v>
      </c>
      <c r="O270" s="23">
        <f>Timetraces!M352/1000*0.145</f>
        <v>15.6596483950887</v>
      </c>
      <c r="P270" s="37">
        <f>Timetraces!O352</f>
        <v>5.0932038667274609E-2</v>
      </c>
    </row>
    <row r="271" spans="1:16" x14ac:dyDescent="0.2">
      <c r="A271" s="37">
        <f>Timetraces!E353</f>
        <v>26.700000000000003</v>
      </c>
      <c r="B271" s="8">
        <f>Timetraces!B353-Timetraces!C353</f>
        <v>36.299755096435547</v>
      </c>
      <c r="C271" s="8">
        <f t="shared" si="8"/>
        <v>0.82028193736639543</v>
      </c>
      <c r="D271" s="8"/>
      <c r="E271" s="23">
        <f>Timetraces!F353/1000*0.145</f>
        <v>15.671917164969459</v>
      </c>
      <c r="F271" s="8">
        <f>Timetraces!H353</f>
        <v>5.0971945042670004E-2</v>
      </c>
      <c r="G271" s="8">
        <f>(Timetraces!G353-Timetraces!$G$86)/0.3048</f>
        <v>0</v>
      </c>
      <c r="H271" s="13">
        <f>Timetraces!D353/9.81/0.4536</f>
        <v>1182.4681346374771</v>
      </c>
      <c r="I271" s="77">
        <f>Timetraces!F353/Timetraces!H353*1000</f>
        <v>2120425015.253752</v>
      </c>
      <c r="J271" s="23"/>
      <c r="K271" s="8">
        <f>Timetraces!I353-Timetraces!J353</f>
        <v>36.299755096435547</v>
      </c>
      <c r="L271" s="8">
        <f t="shared" si="9"/>
        <v>0.82028193736639543</v>
      </c>
      <c r="M271" s="8"/>
      <c r="N271" s="13">
        <f>Timetraces!K353/9.81/0.4536</f>
        <v>1182.4681346374771</v>
      </c>
      <c r="O271" s="23">
        <f>Timetraces!M353/1000*0.145</f>
        <v>15.669974948832632</v>
      </c>
      <c r="P271" s="37">
        <f>Timetraces!O353</f>
        <v>5.0965627587915396E-2</v>
      </c>
    </row>
    <row r="272" spans="1:16" x14ac:dyDescent="0.2">
      <c r="A272" s="37">
        <f>Timetraces!E354</f>
        <v>26.800000000000004</v>
      </c>
      <c r="B272" s="8">
        <f>Timetraces!B354-Timetraces!C354</f>
        <v>36.3018798828125</v>
      </c>
      <c r="C272" s="8">
        <f t="shared" si="8"/>
        <v>0.82725302128028366</v>
      </c>
      <c r="D272" s="8"/>
      <c r="E272" s="23">
        <f>Timetraces!F354/1000*0.145</f>
        <v>15.686159537932994</v>
      </c>
      <c r="F272" s="8">
        <f>Timetraces!H354</f>
        <v>5.1018271000604222E-2</v>
      </c>
      <c r="G272" s="8">
        <f>(Timetraces!G354-Timetraces!$G$86)/0.3048</f>
        <v>0</v>
      </c>
      <c r="H272" s="13">
        <f>Timetraces!D354/9.81/0.4536</f>
        <v>1182.518062088129</v>
      </c>
      <c r="I272" s="77">
        <f>Timetraces!F354/Timetraces!H354*1000</f>
        <v>2120424869.0660889</v>
      </c>
      <c r="J272" s="23"/>
      <c r="K272" s="8">
        <f>Timetraces!I354-Timetraces!J354</f>
        <v>36.3018798828125</v>
      </c>
      <c r="L272" s="8">
        <f t="shared" si="9"/>
        <v>0.82725302128028366</v>
      </c>
      <c r="M272" s="8"/>
      <c r="N272" s="13">
        <f>Timetraces!K354/9.81/0.4536</f>
        <v>1182.518062088129</v>
      </c>
      <c r="O272" s="23">
        <f>Timetraces!M354/1000*0.145</f>
        <v>15.686159537912486</v>
      </c>
      <c r="P272" s="37">
        <f>Timetraces!O354</f>
        <v>5.1018271019350345E-2</v>
      </c>
    </row>
    <row r="273" spans="1:16" x14ac:dyDescent="0.2">
      <c r="A273" s="37">
        <f>Timetraces!E355</f>
        <v>26.9</v>
      </c>
      <c r="B273" s="8">
        <f>Timetraces!B355-Timetraces!C355</f>
        <v>36.303997993469238</v>
      </c>
      <c r="C273" s="8">
        <f t="shared" si="8"/>
        <v>0.83420220322496308</v>
      </c>
      <c r="D273" s="8"/>
      <c r="E273" s="23">
        <f>Timetraces!F355/1000*0.145</f>
        <v>15.708219259062703</v>
      </c>
      <c r="F273" s="8">
        <f>Timetraces!H355</f>
        <v>5.1090029010428022E-2</v>
      </c>
      <c r="G273" s="8">
        <f>(Timetraces!G355-Timetraces!$G$86)/0.3048</f>
        <v>0</v>
      </c>
      <c r="H273" s="13">
        <f>Timetraces!D355/9.81/0.4536</f>
        <v>1182.571830111908</v>
      </c>
      <c r="I273" s="77">
        <f>Timetraces!F355/Timetraces!H355*1000</f>
        <v>2120424449.0077252</v>
      </c>
      <c r="J273" s="23"/>
      <c r="K273" s="8">
        <f>Timetraces!I355-Timetraces!J355</f>
        <v>36.303997993469238</v>
      </c>
      <c r="L273" s="8">
        <f t="shared" si="9"/>
        <v>0.83420220322496308</v>
      </c>
      <c r="M273" s="8"/>
      <c r="N273" s="13">
        <f>Timetraces!K355/9.81/0.4536</f>
        <v>1182.571830111908</v>
      </c>
      <c r="O273" s="23">
        <f>Timetraces!M355/1000*0.145</f>
        <v>15.706277028512496</v>
      </c>
      <c r="P273" s="37">
        <f>Timetraces!O355</f>
        <v>5.1083711507139154E-2</v>
      </c>
    </row>
    <row r="274" spans="1:16" x14ac:dyDescent="0.2">
      <c r="A274" s="37">
        <f>Timetraces!E356</f>
        <v>27</v>
      </c>
      <c r="B274" s="8">
        <f>Timetraces!B356-Timetraces!C356</f>
        <v>36.306105613708496</v>
      </c>
      <c r="C274" s="8">
        <f t="shared" si="8"/>
        <v>0.84111696778945721</v>
      </c>
      <c r="D274" s="8"/>
      <c r="E274" s="23">
        <f>Timetraces!F356/1000*0.145</f>
        <v>15.730339802944348</v>
      </c>
      <c r="F274" s="8">
        <f>Timetraces!H356</f>
        <v>5.1161986315152966E-2</v>
      </c>
      <c r="G274" s="8">
        <f>(Timetraces!G356-Timetraces!$G$86)/0.3048</f>
        <v>0</v>
      </c>
      <c r="H274" s="13">
        <f>Timetraces!D356/9.81/0.4536</f>
        <v>1182.6303165541003</v>
      </c>
      <c r="I274" s="77">
        <f>Timetraces!F356/Timetraces!H356*1000</f>
        <v>2120423969.097163</v>
      </c>
      <c r="J274" s="23"/>
      <c r="K274" s="8">
        <f>Timetraces!I356-Timetraces!J356</f>
        <v>36.306105613708496</v>
      </c>
      <c r="L274" s="8">
        <f t="shared" si="9"/>
        <v>0.84111696778945721</v>
      </c>
      <c r="M274" s="8"/>
      <c r="N274" s="13">
        <f>Timetraces!K356/9.81/0.4536</f>
        <v>1182.6303165541003</v>
      </c>
      <c r="O274" s="23">
        <f>Timetraces!M356/1000*0.145</f>
        <v>15.732282470868478</v>
      </c>
      <c r="P274" s="37">
        <f>Timetraces!O356</f>
        <v>5.1168303855545348E-2</v>
      </c>
    </row>
    <row r="275" spans="1:16" x14ac:dyDescent="0.2">
      <c r="A275" s="37">
        <f>Timetraces!E357</f>
        <v>27.1</v>
      </c>
      <c r="B275" s="8">
        <f>Timetraces!B357-Timetraces!C357</f>
        <v>36.308199882507324</v>
      </c>
      <c r="C275" s="8">
        <f t="shared" si="8"/>
        <v>0.84798792841553372</v>
      </c>
      <c r="D275" s="8"/>
      <c r="E275" s="23">
        <f>Timetraces!F357/1000*0.145</f>
        <v>15.760296174579778</v>
      </c>
      <c r="F275" s="8">
        <f>Timetraces!H357</f>
        <v>5.1259431451364731E-2</v>
      </c>
      <c r="G275" s="8">
        <f>(Timetraces!G357-Timetraces!$G$86)/0.3048</f>
        <v>0</v>
      </c>
      <c r="H275" s="13">
        <f>Timetraces!D357/9.81/0.4536</f>
        <v>1182.6939603373487</v>
      </c>
      <c r="I275" s="77">
        <f>Timetraces!F357/Timetraces!H357*1000</f>
        <v>2120423396.7918661</v>
      </c>
      <c r="J275" s="23"/>
      <c r="K275" s="8">
        <f>Timetraces!I357-Timetraces!J357</f>
        <v>36.308199882507324</v>
      </c>
      <c r="L275" s="8">
        <f t="shared" si="9"/>
        <v>0.84798792841553372</v>
      </c>
      <c r="M275" s="8"/>
      <c r="N275" s="13">
        <f>Timetraces!K357/9.81/0.4536</f>
        <v>1182.6939603373487</v>
      </c>
      <c r="O275" s="23">
        <f>Timetraces!M357/1000*0.145</f>
        <v>15.758354389761207</v>
      </c>
      <c r="P275" s="37">
        <f>Timetraces!O357</f>
        <v>5.1253113949314665E-2</v>
      </c>
    </row>
    <row r="276" spans="1:16" x14ac:dyDescent="0.2">
      <c r="A276" s="37">
        <f>Timetraces!E358</f>
        <v>27.200000000000003</v>
      </c>
      <c r="B276" s="8">
        <f>Timetraces!B358-Timetraces!C358</f>
        <v>36.310279846191406</v>
      </c>
      <c r="C276" s="8">
        <f t="shared" si="8"/>
        <v>0.85481195625044848</v>
      </c>
      <c r="D276" s="8"/>
      <c r="E276" s="23">
        <f>Timetraces!F358/1000*0.145</f>
        <v>15.790318605305952</v>
      </c>
      <c r="F276" s="8">
        <f>Timetraces!H358</f>
        <v>5.1357094295470668E-2</v>
      </c>
      <c r="G276" s="8">
        <f>(Timetraces!G358-Timetraces!$G$86)/0.3048</f>
        <v>0</v>
      </c>
      <c r="H276" s="13">
        <f>Timetraces!D358/9.81/0.4536</f>
        <v>1182.7627614616538</v>
      </c>
      <c r="I276" s="77">
        <f>Timetraces!F358/Timetraces!H358*1000</f>
        <v>2120422708.8002157</v>
      </c>
      <c r="J276" s="23"/>
      <c r="K276" s="8">
        <f>Timetraces!I358-Timetraces!J358</f>
        <v>36.310279846191406</v>
      </c>
      <c r="L276" s="8">
        <f t="shared" si="9"/>
        <v>0.85481195625044848</v>
      </c>
      <c r="M276" s="8"/>
      <c r="N276" s="13">
        <f>Timetraces!K358/9.81/0.4536</f>
        <v>1182.7627614616538</v>
      </c>
      <c r="O276" s="23">
        <f>Timetraces!M358/1000*0.145</f>
        <v>15.790318620358262</v>
      </c>
      <c r="P276" s="37">
        <f>Timetraces!O358</f>
        <v>5.1357094363352111E-2</v>
      </c>
    </row>
    <row r="277" spans="1:16" x14ac:dyDescent="0.2">
      <c r="A277" s="37">
        <f>Timetraces!E359</f>
        <v>27.300000000000004</v>
      </c>
      <c r="B277" s="8">
        <f>Timetraces!B359-Timetraces!C359</f>
        <v>36.312346458435059</v>
      </c>
      <c r="C277" s="8">
        <f t="shared" si="8"/>
        <v>0.86159218014694572</v>
      </c>
      <c r="D277" s="8"/>
      <c r="E277" s="23">
        <f>Timetraces!F359/1000*0.145</f>
        <v>15.824281674644014</v>
      </c>
      <c r="F277" s="8">
        <f>Timetraces!H359</f>
        <v>5.1467577552818305E-2</v>
      </c>
      <c r="G277" s="8">
        <f>(Timetraces!G359-Timetraces!$G$86)/0.3048</f>
        <v>0</v>
      </c>
      <c r="H277" s="13">
        <f>Timetraces!D359/9.81/0.4536</f>
        <v>1182.8359518123893</v>
      </c>
      <c r="I277" s="77">
        <f>Timetraces!F359/Timetraces!H359*1000</f>
        <v>2120421870.5361323</v>
      </c>
      <c r="J277" s="23"/>
      <c r="K277" s="8">
        <f>Timetraces!I359-Timetraces!J359</f>
        <v>36.312346458435059</v>
      </c>
      <c r="L277" s="8">
        <f t="shared" si="9"/>
        <v>0.86159218014694572</v>
      </c>
      <c r="M277" s="8"/>
      <c r="N277" s="13">
        <f>Timetraces!K359/9.81/0.4536</f>
        <v>1182.8359518123893</v>
      </c>
      <c r="O277" s="23">
        <f>Timetraces!M359/1000*0.145</f>
        <v>15.824281659818613</v>
      </c>
      <c r="P277" s="37">
        <f>Timetraces!O359</f>
        <v>5.1467577523573088E-2</v>
      </c>
    </row>
    <row r="278" spans="1:16" x14ac:dyDescent="0.2">
      <c r="A278" s="37">
        <f>Timetraces!E360</f>
        <v>27.4</v>
      </c>
      <c r="B278" s="8">
        <f>Timetraces!B360-Timetraces!C360</f>
        <v>36.314404487609863</v>
      </c>
      <c r="C278" s="8">
        <f t="shared" si="8"/>
        <v>0.86834424436874591</v>
      </c>
      <c r="D278" s="8"/>
      <c r="E278" s="23">
        <f>Timetraces!F360/1000*0.145</f>
        <v>15.864114055396076</v>
      </c>
      <c r="F278" s="8">
        <f>Timetraces!H360</f>
        <v>5.1597152220474403E-2</v>
      </c>
      <c r="G278" s="8">
        <f>(Timetraces!G360-Timetraces!$G$86)/0.3048</f>
        <v>0</v>
      </c>
      <c r="H278" s="13">
        <f>Timetraces!D360/9.81/0.4536</f>
        <v>1182.9124340829485</v>
      </c>
      <c r="I278" s="77">
        <f>Timetraces!F360/Timetraces!H360*1000</f>
        <v>2120420961.8616948</v>
      </c>
      <c r="J278" s="23"/>
      <c r="K278" s="8">
        <f>Timetraces!I360-Timetraces!J360</f>
        <v>36.314404487609863</v>
      </c>
      <c r="L278" s="8">
        <f t="shared" si="9"/>
        <v>0.86834424436874591</v>
      </c>
      <c r="M278" s="8"/>
      <c r="N278" s="13">
        <f>Timetraces!K360/9.81/0.4536</f>
        <v>1182.9124340829485</v>
      </c>
      <c r="O278" s="23">
        <f>Timetraces!M360/1000*0.145</f>
        <v>15.864114055311811</v>
      </c>
      <c r="P278" s="37">
        <f>Timetraces!O360</f>
        <v>5.1597152239208924E-2</v>
      </c>
    </row>
    <row r="279" spans="1:16" x14ac:dyDescent="0.2">
      <c r="A279" s="37">
        <f>Timetraces!E361</f>
        <v>27.5</v>
      </c>
      <c r="B279" s="8">
        <f>Timetraces!B361-Timetraces!C361</f>
        <v>36.316455841064453</v>
      </c>
      <c r="C279" s="8">
        <f t="shared" si="8"/>
        <v>0.87507440662133718</v>
      </c>
      <c r="D279" s="8"/>
      <c r="E279" s="23">
        <f>Timetraces!F361/1000*0.145</f>
        <v>15.900088081893919</v>
      </c>
      <c r="F279" s="8">
        <f>Timetraces!H361</f>
        <v>5.1714175268209477E-2</v>
      </c>
      <c r="G279" s="8">
        <f>(Timetraces!G361-Timetraces!$G$86)/0.3048</f>
        <v>0</v>
      </c>
      <c r="H279" s="13">
        <f>Timetraces!D361/9.81/0.4536</f>
        <v>1182.9908915054014</v>
      </c>
      <c r="I279" s="77">
        <f>Timetraces!F361/Timetraces!H361*1000</f>
        <v>2120420161.5207767</v>
      </c>
      <c r="J279" s="23"/>
      <c r="K279" s="8">
        <f>Timetraces!I361-Timetraces!J361</f>
        <v>36.316455841064453</v>
      </c>
      <c r="L279" s="8">
        <f t="shared" si="9"/>
        <v>0.87507440662133718</v>
      </c>
      <c r="M279" s="8"/>
      <c r="N279" s="13">
        <f>Timetraces!K361/9.81/0.4536</f>
        <v>1182.9908915054014</v>
      </c>
      <c r="O279" s="23">
        <f>Timetraces!M361/1000*0.145</f>
        <v>15.90008807977075</v>
      </c>
      <c r="P279" s="37">
        <f>Timetraces!O361</f>
        <v>5.1714175280377986E-2</v>
      </c>
    </row>
    <row r="280" spans="1:16" x14ac:dyDescent="0.2">
      <c r="A280" s="37">
        <f>Timetraces!E362</f>
        <v>27.6</v>
      </c>
      <c r="B280" s="8">
        <f>Timetraces!B362-Timetraces!C362</f>
        <v>36.318508148193359</v>
      </c>
      <c r="C280" s="8">
        <f t="shared" si="8"/>
        <v>0.88180769772667267</v>
      </c>
      <c r="D280" s="8"/>
      <c r="E280" s="23">
        <f>Timetraces!F362/1000*0.145</f>
        <v>15.941889364699794</v>
      </c>
      <c r="F280" s="8">
        <f>Timetraces!H362</f>
        <v>5.1850155384123742E-2</v>
      </c>
      <c r="G280" s="8">
        <f>(Timetraces!G362-Timetraces!$G$86)/0.3048</f>
        <v>0</v>
      </c>
      <c r="H280" s="13">
        <f>Timetraces!D362/9.81/0.4536</f>
        <v>1183.0694586585153</v>
      </c>
      <c r="I280" s="77">
        <f>Timetraces!F362/Timetraces!H362*1000</f>
        <v>2120419191.9895546</v>
      </c>
      <c r="J280" s="23"/>
      <c r="K280" s="8">
        <f>Timetraces!I362-Timetraces!J362</f>
        <v>36.318508148193359</v>
      </c>
      <c r="L280" s="8">
        <f t="shared" si="9"/>
        <v>0.88180769772667267</v>
      </c>
      <c r="M280" s="8"/>
      <c r="N280" s="13">
        <f>Timetraces!K362/9.81/0.4536</f>
        <v>1183.0694586585153</v>
      </c>
      <c r="O280" s="23">
        <f>Timetraces!M362/1000*0.145</f>
        <v>15.941889389680261</v>
      </c>
      <c r="P280" s="37">
        <f>Timetraces!O362</f>
        <v>5.1850155484488812E-2</v>
      </c>
    </row>
    <row r="281" spans="1:16" x14ac:dyDescent="0.2">
      <c r="A281" s="37">
        <f>Timetraces!E363</f>
        <v>27.700000000000003</v>
      </c>
      <c r="B281" s="8">
        <f>Timetraces!B363-Timetraces!C363</f>
        <v>36.320566177368164</v>
      </c>
      <c r="C281" s="8">
        <f t="shared" si="8"/>
        <v>0.88855976194847286</v>
      </c>
      <c r="D281" s="8"/>
      <c r="E281" s="23">
        <f>Timetraces!F363/1000*0.145</f>
        <v>15.981729482553485</v>
      </c>
      <c r="F281" s="8">
        <f>Timetraces!H363</f>
        <v>5.1979757785405922E-2</v>
      </c>
      <c r="G281" s="8">
        <f>(Timetraces!G363-Timetraces!$G$86)/0.3048</f>
        <v>0</v>
      </c>
      <c r="H281" s="13">
        <f>Timetraces!D363/9.81/0.4536</f>
        <v>1183.1465993130389</v>
      </c>
      <c r="I281" s="77">
        <f>Timetraces!F363/Timetraces!H363*1000</f>
        <v>2120418191.8784506</v>
      </c>
      <c r="J281" s="23"/>
      <c r="K281" s="8">
        <f>Timetraces!I363-Timetraces!J363</f>
        <v>36.320566177368164</v>
      </c>
      <c r="L281" s="8">
        <f t="shared" si="9"/>
        <v>0.88855976194847286</v>
      </c>
      <c r="M281" s="8"/>
      <c r="N281" s="13">
        <f>Timetraces!K363/9.81/0.4536</f>
        <v>1183.1465993130389</v>
      </c>
      <c r="O281" s="23">
        <f>Timetraces!M363/1000*0.145</f>
        <v>15.981729493356191</v>
      </c>
      <c r="P281" s="37">
        <f>Timetraces!O363</f>
        <v>5.1979757839714182E-2</v>
      </c>
    </row>
    <row r="282" spans="1:16" x14ac:dyDescent="0.2">
      <c r="A282" s="37">
        <f>Timetraces!E364</f>
        <v>27.800000000000004</v>
      </c>
      <c r="B282" s="8">
        <f>Timetraces!B364-Timetraces!C364</f>
        <v>36.322634696960449</v>
      </c>
      <c r="C282" s="8">
        <f t="shared" si="8"/>
        <v>0.89534624355045822</v>
      </c>
      <c r="D282" s="8"/>
      <c r="E282" s="23">
        <f>Timetraces!F364/1000*0.145</f>
        <v>16.025414601520623</v>
      </c>
      <c r="F282" s="8">
        <f>Timetraces!H364</f>
        <v>5.2121865343179571E-2</v>
      </c>
      <c r="G282" s="8">
        <f>(Timetraces!G364-Timetraces!$G$86)/0.3048</f>
        <v>0</v>
      </c>
      <c r="H282" s="13">
        <f>Timetraces!D364/9.81/0.4536</f>
        <v>1183.2206675090611</v>
      </c>
      <c r="I282" s="77">
        <f>Timetraces!F364/Timetraces!H364*1000</f>
        <v>2120417217.8500974</v>
      </c>
      <c r="J282" s="23"/>
      <c r="K282" s="8">
        <f>Timetraces!I364-Timetraces!J364</f>
        <v>36.322634696960449</v>
      </c>
      <c r="L282" s="8">
        <f t="shared" si="9"/>
        <v>0.89534624355045822</v>
      </c>
      <c r="M282" s="8"/>
      <c r="N282" s="13">
        <f>Timetraces!K364/9.81/0.4536</f>
        <v>1183.2206675090611</v>
      </c>
      <c r="O282" s="23">
        <f>Timetraces!M364/1000*0.145</f>
        <v>16.025414601378348</v>
      </c>
      <c r="P282" s="37">
        <f>Timetraces!O364</f>
        <v>5.2121865361936498E-2</v>
      </c>
    </row>
    <row r="283" spans="1:16" x14ac:dyDescent="0.2">
      <c r="A283" s="37">
        <f>Timetraces!E365</f>
        <v>27.9</v>
      </c>
      <c r="B283" s="8">
        <f>Timetraces!B365-Timetraces!C365</f>
        <v>36.32471752166748</v>
      </c>
      <c r="C283" s="8">
        <f t="shared" si="8"/>
        <v>0.90217965794360544</v>
      </c>
      <c r="D283" s="8"/>
      <c r="E283" s="23">
        <f>Timetraces!F365/1000*0.145</f>
        <v>16.063219725004387</v>
      </c>
      <c r="F283" s="8">
        <f>Timetraces!H365</f>
        <v>5.2244844279983056E-2</v>
      </c>
      <c r="G283" s="8">
        <f>(Timetraces!G365-Timetraces!$G$86)/0.3048</f>
        <v>0</v>
      </c>
      <c r="H283" s="13">
        <f>Timetraces!D365/9.81/0.4536</f>
        <v>1183.2905659399737</v>
      </c>
      <c r="I283" s="77">
        <f>Timetraces!F365/Timetraces!H365*1000</f>
        <v>2120416420.3458004</v>
      </c>
      <c r="J283" s="23"/>
      <c r="K283" s="8">
        <f>Timetraces!I365-Timetraces!J365</f>
        <v>36.32471752166748</v>
      </c>
      <c r="L283" s="8">
        <f t="shared" si="9"/>
        <v>0.90217965794360544</v>
      </c>
      <c r="M283" s="8"/>
      <c r="N283" s="13">
        <f>Timetraces!K365/9.81/0.4536</f>
        <v>1183.2905659399737</v>
      </c>
      <c r="O283" s="23">
        <f>Timetraces!M365/1000*0.145</f>
        <v>16.063219724848498</v>
      </c>
      <c r="P283" s="37">
        <f>Timetraces!O365</f>
        <v>5.2244844298741031E-2</v>
      </c>
    </row>
    <row r="284" spans="1:16" x14ac:dyDescent="0.2">
      <c r="A284" s="37">
        <f>Timetraces!E366</f>
        <v>28</v>
      </c>
      <c r="B284" s="8">
        <f>Timetraces!B366-Timetraces!C366</f>
        <v>36.326817512512207</v>
      </c>
      <c r="C284" s="8">
        <f t="shared" si="8"/>
        <v>0.90906939168614664</v>
      </c>
      <c r="D284" s="8"/>
      <c r="E284" s="23">
        <f>Timetraces!F366/1000*0.145</f>
        <v>16.102902061992918</v>
      </c>
      <c r="F284" s="8">
        <f>Timetraces!H366</f>
        <v>5.2373932213269539E-2</v>
      </c>
      <c r="G284" s="8">
        <f>(Timetraces!G366-Timetraces!$G$86)/0.3048</f>
        <v>0</v>
      </c>
      <c r="H284" s="13">
        <f>Timetraces!D366/9.81/0.4536</f>
        <v>1183.3555264911515</v>
      </c>
      <c r="I284" s="77">
        <f>Timetraces!F366/Timetraces!H366*1000</f>
        <v>2120415486.9838967</v>
      </c>
      <c r="J284" s="23"/>
      <c r="K284" s="8">
        <f>Timetraces!I366-Timetraces!J366</f>
        <v>36.326817512512207</v>
      </c>
      <c r="L284" s="8">
        <f t="shared" si="9"/>
        <v>0.90906939168614664</v>
      </c>
      <c r="M284" s="8"/>
      <c r="N284" s="13">
        <f>Timetraces!K366/9.81/0.4536</f>
        <v>1183.3555264911515</v>
      </c>
      <c r="O284" s="23">
        <f>Timetraces!M366/1000*0.145</f>
        <v>16.1029020618227</v>
      </c>
      <c r="P284" s="37">
        <f>Timetraces!O366</f>
        <v>5.2373932232028499E-2</v>
      </c>
    </row>
    <row r="285" spans="1:16" x14ac:dyDescent="0.2">
      <c r="A285" s="37">
        <f>Timetraces!E367</f>
        <v>28.1</v>
      </c>
      <c r="B285" s="8">
        <f>Timetraces!B367-Timetraces!C367</f>
        <v>36.328933715820313</v>
      </c>
      <c r="C285" s="8">
        <f t="shared" si="8"/>
        <v>0.91601231592533783</v>
      </c>
      <c r="D285" s="8"/>
      <c r="E285" s="23">
        <f>Timetraces!F367/1000*0.145</f>
        <v>16.140577449374195</v>
      </c>
      <c r="F285" s="8">
        <f>Timetraces!H367</f>
        <v>5.2496489438623395E-2</v>
      </c>
      <c r="G285" s="8">
        <f>(Timetraces!G367-Timetraces!$G$86)/0.3048</f>
        <v>0</v>
      </c>
      <c r="H285" s="13">
        <f>Timetraces!D367/9.81/0.4536</f>
        <v>1183.4154394319339</v>
      </c>
      <c r="I285" s="77">
        <f>Timetraces!F367/Timetraces!H367*1000</f>
        <v>2120414687.2946098</v>
      </c>
      <c r="J285" s="23"/>
      <c r="K285" s="8">
        <f>Timetraces!I367-Timetraces!J367</f>
        <v>36.328933715820313</v>
      </c>
      <c r="L285" s="8">
        <f t="shared" si="9"/>
        <v>0.91601231592533783</v>
      </c>
      <c r="M285" s="8"/>
      <c r="N285" s="13">
        <f>Timetraces!K367/9.81/0.4536</f>
        <v>1183.4154394319339</v>
      </c>
      <c r="O285" s="23">
        <f>Timetraces!M367/1000*0.145</f>
        <v>16.140577437226977</v>
      </c>
      <c r="P285" s="37">
        <f>Timetraces!O367</f>
        <v>5.2496489418478336E-2</v>
      </c>
    </row>
    <row r="286" spans="1:16" x14ac:dyDescent="0.2">
      <c r="A286" s="37">
        <f>Timetraces!E368</f>
        <v>28.200000000000003</v>
      </c>
      <c r="B286" s="8">
        <f>Timetraces!B368-Timetraces!C368</f>
        <v>36.331064224243164</v>
      </c>
      <c r="C286" s="8">
        <f t="shared" si="8"/>
        <v>0.92300217295569065</v>
      </c>
      <c r="D286" s="8"/>
      <c r="E286" s="23">
        <f>Timetraces!F368/1000*0.145</f>
        <v>16.176249696527407</v>
      </c>
      <c r="F286" s="8">
        <f>Timetraces!H368</f>
        <v>5.2612529902807112E-2</v>
      </c>
      <c r="G286" s="8">
        <f>(Timetraces!G368-Timetraces!$G$86)/0.3048</f>
        <v>0</v>
      </c>
      <c r="H286" s="13">
        <f>Timetraces!D368/9.81/0.4536</f>
        <v>1183.4706339543027</v>
      </c>
      <c r="I286" s="77">
        <f>Timetraces!F368/Timetraces!H368*1000</f>
        <v>2120413957.2980227</v>
      </c>
      <c r="J286" s="23"/>
      <c r="K286" s="8">
        <f>Timetraces!I368-Timetraces!J368</f>
        <v>36.331064224243164</v>
      </c>
      <c r="L286" s="8">
        <f t="shared" si="9"/>
        <v>0.92300217295569065</v>
      </c>
      <c r="M286" s="8"/>
      <c r="N286" s="13">
        <f>Timetraces!K368/9.81/0.4536</f>
        <v>1183.4706339543027</v>
      </c>
      <c r="O286" s="23">
        <f>Timetraces!M368/1000*0.145</f>
        <v>16.174307633922389</v>
      </c>
      <c r="P286" s="37">
        <f>Timetraces!O368</f>
        <v>5.2606212436655024E-2</v>
      </c>
    </row>
    <row r="287" spans="1:16" x14ac:dyDescent="0.2">
      <c r="A287" s="37">
        <f>Timetraces!E369</f>
        <v>28.300000000000004</v>
      </c>
      <c r="B287" s="8">
        <f>Timetraces!B369-Timetraces!C369</f>
        <v>36.333207130432129</v>
      </c>
      <c r="C287" s="8">
        <f t="shared" si="8"/>
        <v>0.93003270507171709</v>
      </c>
      <c r="D287" s="8"/>
      <c r="E287" s="23">
        <f>Timetraces!F369/1000*0.145</f>
        <v>16.209931387260372</v>
      </c>
      <c r="F287" s="8">
        <f>Timetraces!H369</f>
        <v>5.2722095381484854E-2</v>
      </c>
      <c r="G287" s="8">
        <f>(Timetraces!G369-Timetraces!$G$86)/0.3048</f>
        <v>0</v>
      </c>
      <c r="H287" s="13">
        <f>Timetraces!D369/9.81/0.4536</f>
        <v>1183.5220976342055</v>
      </c>
      <c r="I287" s="77">
        <f>Timetraces!F369/Timetraces!H369*1000</f>
        <v>2120413262.1828201</v>
      </c>
      <c r="J287" s="23"/>
      <c r="K287" s="8">
        <f>Timetraces!I369-Timetraces!J369</f>
        <v>36.333207130432129</v>
      </c>
      <c r="L287" s="8">
        <f t="shared" si="9"/>
        <v>0.93003270507171709</v>
      </c>
      <c r="M287" s="8"/>
      <c r="N287" s="13">
        <f>Timetraces!K369/9.81/0.4536</f>
        <v>1183.5220976342055</v>
      </c>
      <c r="O287" s="23">
        <f>Timetraces!M369/1000*0.145</f>
        <v>16.209931387051473</v>
      </c>
      <c r="P287" s="37">
        <f>Timetraces!O369</f>
        <v>5.2722095400246374E-2</v>
      </c>
    </row>
    <row r="288" spans="1:16" x14ac:dyDescent="0.2">
      <c r="A288" s="37">
        <f>Timetraces!E370</f>
        <v>28.4</v>
      </c>
      <c r="B288" s="8">
        <f>Timetraces!B370-Timetraces!C370</f>
        <v>36.335356712341309</v>
      </c>
      <c r="C288" s="8">
        <f t="shared" si="8"/>
        <v>0.93708513915695224</v>
      </c>
      <c r="D288" s="8"/>
      <c r="E288" s="23">
        <f>Timetraces!F370/1000*0.145</f>
        <v>16.239696476378779</v>
      </c>
      <c r="F288" s="8">
        <f>Timetraces!H370</f>
        <v>5.2818919250783206E-2</v>
      </c>
      <c r="G288" s="8">
        <f>(Timetraces!G370-Timetraces!$G$86)/0.3048</f>
        <v>0</v>
      </c>
      <c r="H288" s="13">
        <f>Timetraces!D370/9.81/0.4536</f>
        <v>1183.5710375089104</v>
      </c>
      <c r="I288" s="77">
        <f>Timetraces!F370/Timetraces!H370*1000</f>
        <v>2120412691.5562749</v>
      </c>
      <c r="J288" s="23"/>
      <c r="K288" s="8">
        <f>Timetraces!I370-Timetraces!J370</f>
        <v>36.335356712341309</v>
      </c>
      <c r="L288" s="8">
        <f t="shared" si="9"/>
        <v>0.93708513915695224</v>
      </c>
      <c r="M288" s="8"/>
      <c r="N288" s="13">
        <f>Timetraces!K370/9.81/0.4536</f>
        <v>1183.5710375089104</v>
      </c>
      <c r="O288" s="23">
        <f>Timetraces!M370/1000*0.145</f>
        <v>16.239696476159139</v>
      </c>
      <c r="P288" s="37">
        <f>Timetraces!O370</f>
        <v>5.2818919269545475E-2</v>
      </c>
    </row>
    <row r="289" spans="1:16" x14ac:dyDescent="0.2">
      <c r="A289" s="37">
        <f>Timetraces!E371</f>
        <v>28.5</v>
      </c>
      <c r="B289" s="8">
        <f>Timetraces!B371-Timetraces!C371</f>
        <v>36.337506294250488</v>
      </c>
      <c r="C289" s="8">
        <f t="shared" si="8"/>
        <v>0.9441375732421875</v>
      </c>
      <c r="D289" s="8"/>
      <c r="E289" s="23">
        <f>Timetraces!F371/1000*0.145</f>
        <v>16.267509664648941</v>
      </c>
      <c r="F289" s="8">
        <f>Timetraces!H371</f>
        <v>5.2909393389036011E-2</v>
      </c>
      <c r="G289" s="8">
        <f>(Timetraces!G371-Timetraces!$G$86)/0.3048</f>
        <v>0</v>
      </c>
      <c r="H289" s="13">
        <f>Timetraces!D371/9.81/0.4536</f>
        <v>1183.6192092689898</v>
      </c>
      <c r="I289" s="77">
        <f>Timetraces!F371/Timetraces!H371*1000</f>
        <v>2120412173.3214445</v>
      </c>
      <c r="J289" s="23"/>
      <c r="K289" s="8">
        <f>Timetraces!I371-Timetraces!J371</f>
        <v>36.337506294250488</v>
      </c>
      <c r="L289" s="8">
        <f t="shared" si="9"/>
        <v>0.9441375732421875</v>
      </c>
      <c r="M289" s="8"/>
      <c r="N289" s="13">
        <f>Timetraces!K371/9.81/0.4536</f>
        <v>1183.6192092689898</v>
      </c>
      <c r="O289" s="23">
        <f>Timetraces!M371/1000*0.145</f>
        <v>16.267509641767791</v>
      </c>
      <c r="P289" s="37">
        <f>Timetraces!O371</f>
        <v>5.2909393334112674E-2</v>
      </c>
    </row>
    <row r="290" spans="1:16" x14ac:dyDescent="0.2">
      <c r="A290" s="37">
        <f>Timetraces!E372</f>
        <v>28.6</v>
      </c>
      <c r="B290" s="8">
        <f>Timetraces!B372-Timetraces!C372</f>
        <v>36.33965015411377</v>
      </c>
      <c r="C290" s="8">
        <f t="shared" si="8"/>
        <v>0.95117123421095795</v>
      </c>
      <c r="D290" s="8"/>
      <c r="E290" s="23">
        <f>Timetraces!F372/1000*0.145</f>
        <v>16.291450308312307</v>
      </c>
      <c r="F290" s="8">
        <f>Timetraces!H372</f>
        <v>5.2987269613126851E-2</v>
      </c>
      <c r="G290" s="8">
        <f>(Timetraces!G372-Timetraces!$G$86)/0.3048</f>
        <v>0</v>
      </c>
      <c r="H290" s="13">
        <f>Timetraces!D372/9.81/0.4536</f>
        <v>1183.6682588743556</v>
      </c>
      <c r="I290" s="77">
        <f>Timetraces!F372/Timetraces!H372*1000</f>
        <v>2120411761.7840865</v>
      </c>
      <c r="J290" s="23"/>
      <c r="K290" s="8">
        <f>Timetraces!I372-Timetraces!J372</f>
        <v>36.33965015411377</v>
      </c>
      <c r="L290" s="8">
        <f t="shared" si="9"/>
        <v>0.95117123421095795</v>
      </c>
      <c r="M290" s="8"/>
      <c r="N290" s="13">
        <f>Timetraces!K372/9.81/0.4536</f>
        <v>1183.6682588743556</v>
      </c>
      <c r="O290" s="23">
        <f>Timetraces!M372/1000*0.145</f>
        <v>16.291450285466141</v>
      </c>
      <c r="P290" s="37">
        <f>Timetraces!O372</f>
        <v>5.298726955834545E-2</v>
      </c>
    </row>
    <row r="291" spans="1:16" x14ac:dyDescent="0.2">
      <c r="A291" s="37">
        <f>Timetraces!E373</f>
        <v>28.700000000000003</v>
      </c>
      <c r="B291" s="8">
        <f>Timetraces!B373-Timetraces!C373</f>
        <v>36.341782569885254</v>
      </c>
      <c r="C291" s="8">
        <f t="shared" si="8"/>
        <v>0.95816734894679911</v>
      </c>
      <c r="D291" s="8"/>
      <c r="E291" s="23">
        <f>Timetraces!F373/1000*0.145</f>
        <v>16.309599237285461</v>
      </c>
      <c r="F291" s="8">
        <f>Timetraces!H373</f>
        <v>5.3046304692130786E-2</v>
      </c>
      <c r="G291" s="8">
        <f>(Timetraces!G373-Timetraces!$G$86)/0.3048</f>
        <v>0</v>
      </c>
      <c r="H291" s="13">
        <f>Timetraces!D373/9.81/0.4536</f>
        <v>1183.7199420155798</v>
      </c>
      <c r="I291" s="77">
        <f>Timetraces!F373/Timetraces!H373*1000</f>
        <v>2120411504.4904478</v>
      </c>
      <c r="J291" s="23"/>
      <c r="K291" s="8">
        <f>Timetraces!I373-Timetraces!J373</f>
        <v>36.341782569885254</v>
      </c>
      <c r="L291" s="8">
        <f t="shared" si="9"/>
        <v>0.95816734894679911</v>
      </c>
      <c r="M291" s="8"/>
      <c r="N291" s="13">
        <f>Timetraces!K373/9.81/0.4536</f>
        <v>1183.7199420155798</v>
      </c>
      <c r="O291" s="23">
        <f>Timetraces!M373/1000*0.145</f>
        <v>16.309599229204956</v>
      </c>
      <c r="P291" s="37">
        <f>Timetraces!O373</f>
        <v>5.3046304685404722E-2</v>
      </c>
    </row>
    <row r="292" spans="1:16" x14ac:dyDescent="0.2">
      <c r="A292" s="37">
        <f>Timetraces!E374</f>
        <v>28.800000000000004</v>
      </c>
      <c r="B292" s="8">
        <f>Timetraces!B374-Timetraces!C374</f>
        <v>36.343897819519043</v>
      </c>
      <c r="C292" s="8">
        <f t="shared" si="8"/>
        <v>0.96510714433324618</v>
      </c>
      <c r="D292" s="8"/>
      <c r="E292" s="23">
        <f>Timetraces!F374/1000*0.145</f>
        <v>16.325857475364064</v>
      </c>
      <c r="F292" s="8">
        <f>Timetraces!H374</f>
        <v>5.3099189194486432E-2</v>
      </c>
      <c r="G292" s="8">
        <f>(Timetraces!G374-Timetraces!$G$86)/0.3048</f>
        <v>0</v>
      </c>
      <c r="H292" s="13">
        <f>Timetraces!D374/9.81/0.4536</f>
        <v>1183.7755754605921</v>
      </c>
      <c r="I292" s="77">
        <f>Timetraces!F374/Timetraces!H374*1000</f>
        <v>2120411294.9326015</v>
      </c>
      <c r="J292" s="23"/>
      <c r="K292" s="8">
        <f>Timetraces!I374-Timetraces!J374</f>
        <v>36.343897819519043</v>
      </c>
      <c r="L292" s="8">
        <f t="shared" si="9"/>
        <v>0.96510714433324618</v>
      </c>
      <c r="M292" s="8"/>
      <c r="N292" s="13">
        <f>Timetraces!K374/9.81/0.4536</f>
        <v>1183.7755754605921</v>
      </c>
      <c r="O292" s="23">
        <f>Timetraces!M374/1000*0.145</f>
        <v>16.325857490886328</v>
      </c>
      <c r="P292" s="37">
        <f>Timetraces!O374</f>
        <v>5.3099189264544842E-2</v>
      </c>
    </row>
    <row r="293" spans="1:16" x14ac:dyDescent="0.2">
      <c r="A293" s="37">
        <f>Timetraces!E375</f>
        <v>28.9</v>
      </c>
      <c r="B293" s="8">
        <f>Timetraces!B375-Timetraces!C375</f>
        <v>36.34599494934082</v>
      </c>
      <c r="C293" s="8">
        <f t="shared" si="8"/>
        <v>0.97198749151755504</v>
      </c>
      <c r="D293" s="8"/>
      <c r="E293" s="23">
        <f>Timetraces!F375/1000*0.145</f>
        <v>16.336353879152657</v>
      </c>
      <c r="F293" s="8">
        <f>Timetraces!H375</f>
        <v>5.3133329988343782E-2</v>
      </c>
      <c r="G293" s="8">
        <f>(Timetraces!G375-Timetraces!$G$86)/0.3048</f>
        <v>0</v>
      </c>
      <c r="H293" s="13">
        <f>Timetraces!D375/9.81/0.4536</f>
        <v>1183.8361467853388</v>
      </c>
      <c r="I293" s="77">
        <f>Timetraces!F375/Timetraces!H375*1000</f>
        <v>2120411228.4344611</v>
      </c>
      <c r="J293" s="23"/>
      <c r="K293" s="8">
        <f>Timetraces!I375-Timetraces!J375</f>
        <v>36.34599494934082</v>
      </c>
      <c r="L293" s="8">
        <f t="shared" si="9"/>
        <v>0.97198749151755504</v>
      </c>
      <c r="M293" s="8"/>
      <c r="N293" s="13">
        <f>Timetraces!K375/9.81/0.4536</f>
        <v>1183.8361467853388</v>
      </c>
      <c r="O293" s="23">
        <f>Timetraces!M375/1000*0.145</f>
        <v>16.336353878898628</v>
      </c>
      <c r="P293" s="37">
        <f>Timetraces!O375</f>
        <v>5.3133330007110117E-2</v>
      </c>
    </row>
    <row r="294" spans="1:16" x14ac:dyDescent="0.2">
      <c r="A294" s="37">
        <f>Timetraces!E376</f>
        <v>29</v>
      </c>
      <c r="B294" s="8">
        <f>Timetraces!B376-Timetraces!C376</f>
        <v>36.34807014465332</v>
      </c>
      <c r="C294" s="8">
        <f t="shared" si="8"/>
        <v>0.97879587508874921</v>
      </c>
      <c r="D294" s="8"/>
      <c r="E294" s="23">
        <f>Timetraces!F376/1000*0.145</f>
        <v>16.343038965857108</v>
      </c>
      <c r="F294" s="8">
        <f>Timetraces!H376</f>
        <v>5.3155072241021228E-2</v>
      </c>
      <c r="G294" s="8">
        <f>(Timetraces!G376-Timetraces!$G$86)/0.3048</f>
        <v>0</v>
      </c>
      <c r="H294" s="13">
        <f>Timetraces!D376/9.81/0.4536</f>
        <v>1183.9023143737854</v>
      </c>
      <c r="I294" s="77">
        <f>Timetraces!F376/Timetraces!H376*1000</f>
        <v>2120411257.2093043</v>
      </c>
      <c r="J294" s="23"/>
      <c r="K294" s="8">
        <f>Timetraces!I376-Timetraces!J376</f>
        <v>36.34807014465332</v>
      </c>
      <c r="L294" s="8">
        <f t="shared" si="9"/>
        <v>0.97879587508874921</v>
      </c>
      <c r="M294" s="8"/>
      <c r="N294" s="13">
        <f>Timetraces!K376/9.81/0.4536</f>
        <v>1183.9023143737854</v>
      </c>
      <c r="O294" s="23">
        <f>Timetraces!M376/1000*0.145</f>
        <v>16.343038989307868</v>
      </c>
      <c r="P294" s="37">
        <f>Timetraces!O376</f>
        <v>5.3155072336892581E-2</v>
      </c>
    </row>
    <row r="295" spans="1:16" x14ac:dyDescent="0.2">
      <c r="A295" s="37">
        <f>Timetraces!E377</f>
        <v>29.1</v>
      </c>
      <c r="B295" s="8">
        <f>Timetraces!B377-Timetraces!C377</f>
        <v>36.350126266479492</v>
      </c>
      <c r="C295" s="8">
        <f t="shared" si="8"/>
        <v>0.98554168160506117</v>
      </c>
      <c r="D295" s="8"/>
      <c r="E295" s="23">
        <f>Timetraces!F377/1000*0.145</f>
        <v>16.345909904304225</v>
      </c>
      <c r="F295" s="8">
        <f>Timetraces!H377</f>
        <v>5.3164406759640292E-2</v>
      </c>
      <c r="G295" s="8">
        <f>(Timetraces!G377-Timetraces!$G$86)/0.3048</f>
        <v>0</v>
      </c>
      <c r="H295" s="13">
        <f>Timetraces!D377/9.81/0.4536</f>
        <v>1183.9738587646095</v>
      </c>
      <c r="I295" s="77">
        <f>Timetraces!F377/Timetraces!H377*1000</f>
        <v>2120411380.5462751</v>
      </c>
      <c r="J295" s="23"/>
      <c r="K295" s="8">
        <f>Timetraces!I377-Timetraces!J377</f>
        <v>36.350126266479492</v>
      </c>
      <c r="L295" s="8">
        <f t="shared" si="9"/>
        <v>0.98554168160506117</v>
      </c>
      <c r="M295" s="8"/>
      <c r="N295" s="13">
        <f>Timetraces!K377/9.81/0.4536</f>
        <v>1183.9738587646095</v>
      </c>
      <c r="O295" s="23">
        <f>Timetraces!M377/1000*0.145</f>
        <v>16.345909879747168</v>
      </c>
      <c r="P295" s="37">
        <f>Timetraces!O377</f>
        <v>5.3164406699357687E-2</v>
      </c>
    </row>
    <row r="296" spans="1:16" x14ac:dyDescent="0.2">
      <c r="A296" s="37">
        <f>Timetraces!E378</f>
        <v>29.200000000000003</v>
      </c>
      <c r="B296" s="8">
        <f>Timetraces!B378-Timetraces!C378</f>
        <v>36.352166175842285</v>
      </c>
      <c r="C296" s="8">
        <f t="shared" si="8"/>
        <v>0.99223429762472315</v>
      </c>
      <c r="D296" s="8"/>
      <c r="E296" s="23">
        <f>Timetraces!F378/1000*0.145</f>
        <v>16.346901512157956</v>
      </c>
      <c r="F296" s="8">
        <f>Timetraces!H378</f>
        <v>5.3167627716356039E-2</v>
      </c>
      <c r="G296" s="8">
        <f>(Timetraces!G378-Timetraces!$G$86)/0.3048</f>
        <v>0</v>
      </c>
      <c r="H296" s="13">
        <f>Timetraces!D378/9.81/0.4536</f>
        <v>1184.0502313045079</v>
      </c>
      <c r="I296" s="77">
        <f>Timetraces!F378/Timetraces!H378*1000</f>
        <v>2120411548.347198</v>
      </c>
      <c r="J296" s="23"/>
      <c r="K296" s="8">
        <f>Timetraces!I378-Timetraces!J378</f>
        <v>36.352166175842285</v>
      </c>
      <c r="L296" s="8">
        <f t="shared" si="9"/>
        <v>0.99223429762472315</v>
      </c>
      <c r="M296" s="8"/>
      <c r="N296" s="13">
        <f>Timetraces!K378/9.81/0.4536</f>
        <v>1184.0502313045079</v>
      </c>
      <c r="O296" s="23">
        <f>Timetraces!M378/1000*0.145</f>
        <v>16.346901511901056</v>
      </c>
      <c r="P296" s="37">
        <f>Timetraces!O378</f>
        <v>5.3167627735090379E-2</v>
      </c>
    </row>
    <row r="297" spans="1:16" x14ac:dyDescent="0.2">
      <c r="A297" s="37">
        <f>Timetraces!E379</f>
        <v>29.300000000000004</v>
      </c>
      <c r="B297" s="8">
        <f>Timetraces!B379-Timetraces!C379</f>
        <v>36.354195594787598</v>
      </c>
      <c r="C297" s="8">
        <f t="shared" si="8"/>
        <v>0.99889249626419985</v>
      </c>
      <c r="D297" s="8"/>
      <c r="E297" s="23">
        <f>Timetraces!F379/1000*0.145</f>
        <v>16.340173613045014</v>
      </c>
      <c r="F297" s="8">
        <f>Timetraces!H379</f>
        <v>5.3145736446521465E-2</v>
      </c>
      <c r="G297" s="8">
        <f>(Timetraces!G379-Timetraces!$G$86)/0.3048</f>
        <v>0</v>
      </c>
      <c r="H297" s="13">
        <f>Timetraces!D379/9.81/0.4536</f>
        <v>1184.1303346868724</v>
      </c>
      <c r="I297" s="77">
        <f>Timetraces!F379/Timetraces!H379*1000</f>
        <v>2120411909.5640955</v>
      </c>
      <c r="J297" s="23"/>
      <c r="K297" s="8">
        <f>Timetraces!I379-Timetraces!J379</f>
        <v>36.354195594787598</v>
      </c>
      <c r="L297" s="8">
        <f t="shared" si="9"/>
        <v>0.99889249626419985</v>
      </c>
      <c r="M297" s="8"/>
      <c r="N297" s="13">
        <f>Timetraces!K379/9.81/0.4536</f>
        <v>1184.1303346868724</v>
      </c>
      <c r="O297" s="23">
        <f>Timetraces!M379/1000*0.145</f>
        <v>16.338231670333883</v>
      </c>
      <c r="P297" s="37">
        <f>Timetraces!O379</f>
        <v>5.3139418985325801E-2</v>
      </c>
    </row>
    <row r="298" spans="1:16" x14ac:dyDescent="0.2">
      <c r="A298" s="37">
        <f>Timetraces!E380</f>
        <v>29.4</v>
      </c>
      <c r="B298" s="8">
        <f>Timetraces!B380-Timetraces!C380</f>
        <v>36.356220245361328</v>
      </c>
      <c r="C298" s="8">
        <f t="shared" si="8"/>
        <v>1.0055350506399561</v>
      </c>
      <c r="D298" s="8"/>
      <c r="E298" s="23">
        <f>Timetraces!F380/1000*0.145</f>
        <v>16.329591672435459</v>
      </c>
      <c r="F298" s="8">
        <f>Timetraces!H380</f>
        <v>5.3111307543962205E-2</v>
      </c>
      <c r="G298" s="8">
        <f>(Timetraces!G380-Timetraces!$G$86)/0.3048</f>
        <v>0</v>
      </c>
      <c r="H298" s="13">
        <f>Timetraces!D380/9.81/0.4536</f>
        <v>1184.2127424131131</v>
      </c>
      <c r="I298" s="77">
        <f>Timetraces!F380/Timetraces!H380*1000</f>
        <v>2120412371.8811698</v>
      </c>
      <c r="J298" s="23"/>
      <c r="K298" s="8">
        <f>Timetraces!I380-Timetraces!J380</f>
        <v>36.356220245361328</v>
      </c>
      <c r="L298" s="8">
        <f t="shared" si="9"/>
        <v>1.0055350506399561</v>
      </c>
      <c r="M298" s="8"/>
      <c r="N298" s="13">
        <f>Timetraces!K380/9.81/0.4536</f>
        <v>1184.2127424131131</v>
      </c>
      <c r="O298" s="23">
        <f>Timetraces!M380/1000*0.145</f>
        <v>16.329591691836143</v>
      </c>
      <c r="P298" s="37">
        <f>Timetraces!O380</f>
        <v>5.3111307626639237E-2</v>
      </c>
    </row>
    <row r="299" spans="1:16" x14ac:dyDescent="0.2">
      <c r="A299" s="37">
        <f>Timetraces!E381</f>
        <v>29.5</v>
      </c>
      <c r="B299" s="8">
        <f>Timetraces!B381-Timetraces!C381</f>
        <v>36.358248710632324</v>
      </c>
      <c r="C299" s="8">
        <f t="shared" si="8"/>
        <v>1.0121901204266885</v>
      </c>
      <c r="D299" s="8"/>
      <c r="E299" s="23">
        <f>Timetraces!F381/1000*0.145</f>
        <v>16.315132865166312</v>
      </c>
      <c r="F299" s="8">
        <f>Timetraces!H381</f>
        <v>5.3064267035302454E-2</v>
      </c>
      <c r="G299" s="8">
        <f>(Timetraces!G381-Timetraces!$G$86)/0.3048</f>
        <v>0</v>
      </c>
      <c r="H299" s="13">
        <f>Timetraces!D381/9.81/0.4536</f>
        <v>1184.2956987926577</v>
      </c>
      <c r="I299" s="77">
        <f>Timetraces!F381/Timetraces!H381*1000</f>
        <v>2120412925.2543216</v>
      </c>
      <c r="J299" s="23"/>
      <c r="K299" s="8">
        <f>Timetraces!I381-Timetraces!J381</f>
        <v>36.358248710632324</v>
      </c>
      <c r="L299" s="8">
        <f t="shared" si="9"/>
        <v>1.0121901204266885</v>
      </c>
      <c r="M299" s="8"/>
      <c r="N299" s="13">
        <f>Timetraces!K381/9.81/0.4536</f>
        <v>1184.2956987926577</v>
      </c>
      <c r="O299" s="23">
        <f>Timetraces!M381/1000*0.145</f>
        <v>16.315132892737385</v>
      </c>
      <c r="P299" s="37">
        <f>Timetraces!O381</f>
        <v>5.3064267144544729E-2</v>
      </c>
    </row>
    <row r="300" spans="1:16" x14ac:dyDescent="0.2">
      <c r="A300" s="37">
        <f>Timetraces!E382</f>
        <v>29.6</v>
      </c>
      <c r="B300" s="8">
        <f>Timetraces!B382-Timetraces!C382</f>
        <v>36.360286712646484</v>
      </c>
      <c r="C300" s="8">
        <f t="shared" si="8"/>
        <v>1.0188764787408624</v>
      </c>
      <c r="D300" s="8"/>
      <c r="E300" s="23">
        <f>Timetraces!F382/1000*0.145</f>
        <v>16.298717817342784</v>
      </c>
      <c r="F300" s="8">
        <f>Timetraces!H382</f>
        <v>5.301086263605672E-2</v>
      </c>
      <c r="G300" s="8">
        <f>(Timetraces!G382-Timetraces!$G$86)/0.3048</f>
        <v>0</v>
      </c>
      <c r="H300" s="13">
        <f>Timetraces!D382/9.81/0.4536</f>
        <v>1184.3775578655948</v>
      </c>
      <c r="I300" s="77">
        <f>Timetraces!F382/Timetraces!H382*1000</f>
        <v>2120413531.7725964</v>
      </c>
      <c r="J300" s="23"/>
      <c r="K300" s="8">
        <f>Timetraces!I382-Timetraces!J382</f>
        <v>36.360286712646484</v>
      </c>
      <c r="L300" s="8">
        <f t="shared" si="9"/>
        <v>1.0188764787408624</v>
      </c>
      <c r="M300" s="8"/>
      <c r="N300" s="13">
        <f>Timetraces!K382/9.81/0.4536</f>
        <v>1184.3775578655948</v>
      </c>
      <c r="O300" s="23">
        <f>Timetraces!M382/1000*0.145</f>
        <v>16.298717817105221</v>
      </c>
      <c r="P300" s="37">
        <f>Timetraces!O382</f>
        <v>5.301086265483148E-2</v>
      </c>
    </row>
    <row r="301" spans="1:16" x14ac:dyDescent="0.2">
      <c r="A301" s="37">
        <f>Timetraces!E383</f>
        <v>29.700000000000003</v>
      </c>
      <c r="B301" s="8">
        <f>Timetraces!B383-Timetraces!C383</f>
        <v>36.362342834472656</v>
      </c>
      <c r="C301" s="8">
        <f t="shared" si="8"/>
        <v>1.0256222852571741</v>
      </c>
      <c r="D301" s="8"/>
      <c r="E301" s="23">
        <f>Timetraces!F383/1000*0.145</f>
        <v>16.278383213112974</v>
      </c>
      <c r="F301" s="8">
        <f>Timetraces!H383</f>
        <v>5.2944707458864607E-2</v>
      </c>
      <c r="G301" s="8">
        <f>(Timetraces!G383-Timetraces!$G$86)/0.3048</f>
        <v>0</v>
      </c>
      <c r="H301" s="13">
        <f>Timetraces!D383/9.81/0.4536</f>
        <v>1184.4566736720126</v>
      </c>
      <c r="I301" s="77">
        <f>Timetraces!F383/Timetraces!H383*1000</f>
        <v>2120414243.5161495</v>
      </c>
      <c r="J301" s="23"/>
      <c r="K301" s="8">
        <f>Timetraces!I383-Timetraces!J383</f>
        <v>36.362342834472656</v>
      </c>
      <c r="L301" s="8">
        <f t="shared" si="9"/>
        <v>1.0256222852571741</v>
      </c>
      <c r="M301" s="8"/>
      <c r="N301" s="13">
        <f>Timetraces!K383/9.81/0.4536</f>
        <v>1184.4566736720126</v>
      </c>
      <c r="O301" s="23">
        <f>Timetraces!M383/1000*0.145</f>
        <v>16.278383212883288</v>
      </c>
      <c r="P301" s="37">
        <f>Timetraces!O383</f>
        <v>5.2944707477640601E-2</v>
      </c>
    </row>
    <row r="302" spans="1:16" x14ac:dyDescent="0.2">
      <c r="A302" s="37">
        <f>Timetraces!E384</f>
        <v>29.800000000000004</v>
      </c>
      <c r="B302" s="8">
        <f>Timetraces!B384-Timetraces!C384</f>
        <v>36.364421844482422</v>
      </c>
      <c r="C302" s="8">
        <f t="shared" si="8"/>
        <v>1.0324431842393449</v>
      </c>
      <c r="D302" s="8"/>
      <c r="E302" s="23">
        <f>Timetraces!F384/1000*0.145</f>
        <v>16.256053932138951</v>
      </c>
      <c r="F302" s="8">
        <f>Timetraces!H384</f>
        <v>5.287206337677957E-2</v>
      </c>
      <c r="G302" s="8">
        <f>(Timetraces!G384-Timetraces!$G$86)/0.3048</f>
        <v>0</v>
      </c>
      <c r="H302" s="13">
        <f>Timetraces!D384/9.81/0.4536</f>
        <v>1184.5317294439815</v>
      </c>
      <c r="I302" s="77">
        <f>Timetraces!F384/Timetraces!H384*1000</f>
        <v>2120415009.6137357</v>
      </c>
      <c r="J302" s="23"/>
      <c r="K302" s="8">
        <f>Timetraces!I384-Timetraces!J384</f>
        <v>36.364421844482422</v>
      </c>
      <c r="L302" s="8">
        <f t="shared" si="9"/>
        <v>1.0324431842393449</v>
      </c>
      <c r="M302" s="8"/>
      <c r="N302" s="13">
        <f>Timetraces!K384/9.81/0.4536</f>
        <v>1184.5317294439815</v>
      </c>
      <c r="O302" s="23">
        <f>Timetraces!M384/1000*0.145</f>
        <v>16.256053931917865</v>
      </c>
      <c r="P302" s="37">
        <f>Timetraces!O384</f>
        <v>5.2872063395556737E-2</v>
      </c>
    </row>
    <row r="303" spans="1:16" x14ac:dyDescent="0.2">
      <c r="A303" s="37">
        <f>Timetraces!E385</f>
        <v>29.9</v>
      </c>
      <c r="B303" s="8">
        <f>Timetraces!B385-Timetraces!C385</f>
        <v>36.366528511047363</v>
      </c>
      <c r="C303" s="8">
        <f t="shared" si="8"/>
        <v>1.0393548199510949</v>
      </c>
      <c r="D303" s="8"/>
      <c r="E303" s="23">
        <f>Timetraces!F385/1000*0.145</f>
        <v>16.227836023343936</v>
      </c>
      <c r="F303" s="8">
        <f>Timetraces!H385</f>
        <v>5.2780262907351057E-2</v>
      </c>
      <c r="G303" s="8">
        <f>(Timetraces!G385-Timetraces!$G$86)/0.3048</f>
        <v>0</v>
      </c>
      <c r="H303" s="13">
        <f>Timetraces!D385/9.81/0.4536</f>
        <v>1184.6019570668764</v>
      </c>
      <c r="I303" s="77">
        <f>Timetraces!F385/Timetraces!H385*1000</f>
        <v>2120415934.6889682</v>
      </c>
      <c r="J303" s="23"/>
      <c r="K303" s="8">
        <f>Timetraces!I385-Timetraces!J385</f>
        <v>36.366528511047363</v>
      </c>
      <c r="L303" s="8">
        <f t="shared" si="9"/>
        <v>1.0393548199510949</v>
      </c>
      <c r="M303" s="8"/>
      <c r="N303" s="13">
        <f>Timetraces!K385/9.81/0.4536</f>
        <v>1184.6019570668764</v>
      </c>
      <c r="O303" s="23">
        <f>Timetraces!M385/1000*0.145</f>
        <v>16.227836023133602</v>
      </c>
      <c r="P303" s="37">
        <f>Timetraces!O385</f>
        <v>5.2780262926129334E-2</v>
      </c>
    </row>
    <row r="304" spans="1:16" x14ac:dyDescent="0.2">
      <c r="A304" s="37">
        <f>Timetraces!E386</f>
        <v>30</v>
      </c>
      <c r="B304" s="8">
        <f>Timetraces!B386-Timetraces!C386</f>
        <v>36.36866283416748</v>
      </c>
      <c r="C304" s="8">
        <f t="shared" si="8"/>
        <v>1.0463571923924242</v>
      </c>
      <c r="D304" s="8"/>
      <c r="E304" s="23">
        <f>Timetraces!F386/1000*0.145</f>
        <v>16.197609179057149</v>
      </c>
      <c r="F304" s="8">
        <f>Timetraces!H386</f>
        <v>5.2681927091369596E-2</v>
      </c>
      <c r="G304" s="8">
        <f>(Timetraces!G386-Timetraces!$G$86)/0.3048</f>
        <v>0</v>
      </c>
      <c r="H304" s="13">
        <f>Timetraces!D386/9.81/0.4536</f>
        <v>1184.667027348715</v>
      </c>
      <c r="I304" s="77">
        <f>Timetraces!F386/Timetraces!H386*1000</f>
        <v>2120416918.6331649</v>
      </c>
      <c r="J304" s="23"/>
      <c r="K304" s="8">
        <f>Timetraces!I386-Timetraces!J386</f>
        <v>36.36866283416748</v>
      </c>
      <c r="L304" s="8">
        <f t="shared" si="9"/>
        <v>1.0463571923924242</v>
      </c>
      <c r="M304" s="8"/>
      <c r="N304" s="13">
        <f>Timetraces!K386/9.81/0.4536</f>
        <v>1184.667027348715</v>
      </c>
      <c r="O304" s="23">
        <f>Timetraces!M386/1000*0.145</f>
        <v>16.197609150804762</v>
      </c>
      <c r="P304" s="37">
        <f>Timetraces!O386</f>
        <v>5.2681927018902716E-2</v>
      </c>
    </row>
    <row r="305" spans="1:16" x14ac:dyDescent="0.2">
      <c r="A305" s="37">
        <f>Timetraces!E387</f>
        <v>30.1</v>
      </c>
      <c r="B305" s="8">
        <f>Timetraces!B387-Timetraces!C387</f>
        <v>36.37082576751709</v>
      </c>
      <c r="C305" s="8">
        <f t="shared" si="8"/>
        <v>1.0534534304160772</v>
      </c>
      <c r="D305" s="8"/>
      <c r="E305" s="23">
        <f>Timetraces!F387/1000*0.145</f>
        <v>16.169261663450037</v>
      </c>
      <c r="F305" s="8">
        <f>Timetraces!H387</f>
        <v>5.2589704876172406E-2</v>
      </c>
      <c r="G305" s="8">
        <f>(Timetraces!G387-Timetraces!$G$86)/0.3048</f>
        <v>0</v>
      </c>
      <c r="H305" s="13">
        <f>Timetraces!D387/9.81/0.4536</f>
        <v>1184.7272694814797</v>
      </c>
      <c r="I305" s="77">
        <f>Timetraces!F387/Timetraces!H387*1000</f>
        <v>2120417858.6981986</v>
      </c>
      <c r="J305" s="23"/>
      <c r="K305" s="8">
        <f>Timetraces!I387-Timetraces!J387</f>
        <v>36.37082576751709</v>
      </c>
      <c r="L305" s="8">
        <f t="shared" si="9"/>
        <v>1.0534534304160772</v>
      </c>
      <c r="M305" s="8"/>
      <c r="N305" s="13">
        <f>Timetraces!K387/9.81/0.4536</f>
        <v>1184.7272694814797</v>
      </c>
      <c r="O305" s="23">
        <f>Timetraces!M387/1000*0.145</f>
        <v>16.169261598003359</v>
      </c>
      <c r="P305" s="37">
        <f>Timetraces!O387</f>
        <v>5.2589704682696269E-2</v>
      </c>
    </row>
    <row r="306" spans="1:16" x14ac:dyDescent="0.2">
      <c r="A306" s="37">
        <f>Timetraces!E388</f>
        <v>30.200000000000003</v>
      </c>
      <c r="B306" s="8">
        <f>Timetraces!B388-Timetraces!C388</f>
        <v>36.373015403747559</v>
      </c>
      <c r="C306" s="8">
        <f t="shared" si="8"/>
        <v>1.060637276316565</v>
      </c>
      <c r="D306" s="8"/>
      <c r="E306" s="23">
        <f>Timetraces!F388/1000*0.145</f>
        <v>16.135035535549058</v>
      </c>
      <c r="F306" s="8">
        <f>Timetraces!H388</f>
        <v>5.2478358597627631E-2</v>
      </c>
      <c r="G306" s="8">
        <f>(Timetraces!G388-Timetraces!$G$86)/0.3048</f>
        <v>0</v>
      </c>
      <c r="H306" s="13">
        <f>Timetraces!D388/9.81/0.4536</f>
        <v>1184.7834515797956</v>
      </c>
      <c r="I306" s="77">
        <f>Timetraces!F388/Timetraces!H388*1000</f>
        <v>2120418971.0832164</v>
      </c>
      <c r="J306" s="23"/>
      <c r="K306" s="8">
        <f>Timetraces!I388-Timetraces!J388</f>
        <v>36.373015403747559</v>
      </c>
      <c r="L306" s="8">
        <f t="shared" si="9"/>
        <v>1.060637276316565</v>
      </c>
      <c r="M306" s="8"/>
      <c r="N306" s="13">
        <f>Timetraces!K388/9.81/0.4536</f>
        <v>1184.7834515797956</v>
      </c>
      <c r="O306" s="23">
        <f>Timetraces!M388/1000*0.145</f>
        <v>16.135035498384678</v>
      </c>
      <c r="P306" s="37">
        <f>Timetraces!O388</f>
        <v>5.2478358496104459E-2</v>
      </c>
    </row>
    <row r="307" spans="1:16" x14ac:dyDescent="0.2">
      <c r="A307" s="37">
        <f>Timetraces!E389</f>
        <v>30.300000000000004</v>
      </c>
      <c r="B307" s="8">
        <f>Timetraces!B389-Timetraces!C389</f>
        <v>36.375225067138672</v>
      </c>
      <c r="C307" s="8">
        <f t="shared" si="8"/>
        <v>1.0678868281246796</v>
      </c>
      <c r="D307" s="8"/>
      <c r="E307" s="23">
        <f>Timetraces!F389/1000*0.145</f>
        <v>16.100772385080958</v>
      </c>
      <c r="F307" s="8">
        <f>Timetraces!H389</f>
        <v>5.2366891639017664E-2</v>
      </c>
      <c r="G307" s="8">
        <f>(Timetraces!G389-Timetraces!$G$86)/0.3048</f>
        <v>0</v>
      </c>
      <c r="H307" s="13">
        <f>Timetraces!D389/9.81/0.4536</f>
        <v>1184.8367806809315</v>
      </c>
      <c r="I307" s="77">
        <f>Timetraces!F389/Timetraces!H389*1000</f>
        <v>2120420098.9762135</v>
      </c>
      <c r="J307" s="23"/>
      <c r="K307" s="8">
        <f>Timetraces!I389-Timetraces!J389</f>
        <v>36.375225067138672</v>
      </c>
      <c r="L307" s="8">
        <f t="shared" si="9"/>
        <v>1.0678868281246796</v>
      </c>
      <c r="M307" s="8"/>
      <c r="N307" s="13">
        <f>Timetraces!K389/9.81/0.4536</f>
        <v>1184.8367806809315</v>
      </c>
      <c r="O307" s="23">
        <f>Timetraces!M389/1000*0.145</f>
        <v>16.100772346496409</v>
      </c>
      <c r="P307" s="37">
        <f>Timetraces!O389</f>
        <v>5.2366891532836468E-2</v>
      </c>
    </row>
    <row r="308" spans="1:16" x14ac:dyDescent="0.2">
      <c r="A308" s="37">
        <f>Timetraces!E390</f>
        <v>30.400000000000006</v>
      </c>
      <c r="B308" s="8">
        <f>Timetraces!B390-Timetraces!C390</f>
        <v>36.377450942993164</v>
      </c>
      <c r="C308" s="8">
        <f t="shared" si="8"/>
        <v>1.0751895704294439</v>
      </c>
      <c r="D308" s="8"/>
      <c r="E308" s="23">
        <f>Timetraces!F390/1000*0.145</f>
        <v>16.066490750625196</v>
      </c>
      <c r="F308" s="8">
        <f>Timetraces!H390</f>
        <v>5.2255364319989811E-2</v>
      </c>
      <c r="G308" s="8">
        <f>(Timetraces!G390-Timetraces!$G$86)/0.3048</f>
        <v>0</v>
      </c>
      <c r="H308" s="13">
        <f>Timetraces!D390/9.81/0.4536</f>
        <v>1184.8886832834773</v>
      </c>
      <c r="I308" s="77">
        <f>Timetraces!F390/Timetraces!H390*1000</f>
        <v>2120421241.5123</v>
      </c>
      <c r="J308" s="23"/>
      <c r="K308" s="8">
        <f>Timetraces!I390-Timetraces!J390</f>
        <v>36.377450942993164</v>
      </c>
      <c r="L308" s="8">
        <f t="shared" si="9"/>
        <v>1.0751895704294439</v>
      </c>
      <c r="M308" s="8"/>
      <c r="N308" s="13">
        <f>Timetraces!K390/9.81/0.4536</f>
        <v>1184.8886832834773</v>
      </c>
      <c r="O308" s="23">
        <f>Timetraces!M390/1000*0.145</f>
        <v>16.06649075047574</v>
      </c>
      <c r="P308" s="37">
        <f>Timetraces!O390</f>
        <v>5.2255364338772606E-2</v>
      </c>
    </row>
    <row r="309" spans="1:16" x14ac:dyDescent="0.2">
      <c r="A309" s="37">
        <f>Timetraces!E391</f>
        <v>30.5</v>
      </c>
      <c r="B309" s="8">
        <f>Timetraces!B391-Timetraces!C391</f>
        <v>36.379685401916504</v>
      </c>
      <c r="C309" s="8">
        <f t="shared" si="8"/>
        <v>1.0825204724089055</v>
      </c>
      <c r="D309" s="8"/>
      <c r="E309" s="23">
        <f>Timetraces!F391/1000*0.145</f>
        <v>16.036097273113704</v>
      </c>
      <c r="F309" s="8">
        <f>Timetraces!H391</f>
        <v>5.2156485837663559E-2</v>
      </c>
      <c r="G309" s="8">
        <f>(Timetraces!G391-Timetraces!$G$86)/0.3048</f>
        <v>0</v>
      </c>
      <c r="H309" s="13">
        <f>Timetraces!D391/9.81/0.4536</f>
        <v>1184.9409150780054</v>
      </c>
      <c r="I309" s="77">
        <f>Timetraces!F391/Timetraces!H391*1000</f>
        <v>2120422273.8770726</v>
      </c>
      <c r="J309" s="23"/>
      <c r="K309" s="8">
        <f>Timetraces!I391-Timetraces!J391</f>
        <v>36.379685401916504</v>
      </c>
      <c r="L309" s="8">
        <f t="shared" si="9"/>
        <v>1.0825204724089055</v>
      </c>
      <c r="M309" s="8"/>
      <c r="N309" s="13">
        <f>Timetraces!K391/9.81/0.4536</f>
        <v>1184.9409150780054</v>
      </c>
      <c r="O309" s="23">
        <f>Timetraces!M391/1000*0.145</f>
        <v>16.036097272975706</v>
      </c>
      <c r="P309" s="37">
        <f>Timetraces!O391</f>
        <v>5.2156485856447179E-2</v>
      </c>
    </row>
    <row r="310" spans="1:16" x14ac:dyDescent="0.2">
      <c r="A310" s="37">
        <f>Timetraces!E392</f>
        <v>30.6</v>
      </c>
      <c r="B310" s="8">
        <f>Timetraces!B392-Timetraces!C392</f>
        <v>36.381924629211426</v>
      </c>
      <c r="C310" s="8">
        <f t="shared" si="8"/>
        <v>1.0898670186520873</v>
      </c>
      <c r="D310" s="8"/>
      <c r="E310" s="23">
        <f>Timetraces!F392/1000*0.145</f>
        <v>16.00184435859234</v>
      </c>
      <c r="F310" s="8">
        <f>Timetraces!H392</f>
        <v>5.2045050998764629E-2</v>
      </c>
      <c r="G310" s="8">
        <f>(Timetraces!G392-Timetraces!$G$86)/0.3048</f>
        <v>0</v>
      </c>
      <c r="H310" s="13">
        <f>Timetraces!D392/9.81/0.4536</f>
        <v>1184.9950122937669</v>
      </c>
      <c r="I310" s="77">
        <f>Timetraces!F392/Timetraces!H392*1000</f>
        <v>2120423463.5730562</v>
      </c>
      <c r="J310" s="23"/>
      <c r="K310" s="8">
        <f>Timetraces!I392-Timetraces!J392</f>
        <v>36.381924629211426</v>
      </c>
      <c r="L310" s="8">
        <f t="shared" si="9"/>
        <v>1.0898670186520873</v>
      </c>
      <c r="M310" s="8"/>
      <c r="N310" s="13">
        <f>Timetraces!K392/9.81/0.4536</f>
        <v>1184.9950122937669</v>
      </c>
      <c r="O310" s="23">
        <f>Timetraces!M392/1000*0.145</f>
        <v>16.001844358467238</v>
      </c>
      <c r="P310" s="37">
        <f>Timetraces!O392</f>
        <v>5.2045051017549096E-2</v>
      </c>
    </row>
    <row r="311" spans="1:16" x14ac:dyDescent="0.2">
      <c r="A311" s="37">
        <f>Timetraces!E393</f>
        <v>30.700000000000003</v>
      </c>
      <c r="B311" s="8">
        <f>Timetraces!B393-Timetraces!C393</f>
        <v>36.384160041809082</v>
      </c>
      <c r="C311" s="8">
        <f t="shared" si="8"/>
        <v>1.097201049484293</v>
      </c>
      <c r="D311" s="8"/>
      <c r="E311" s="23">
        <f>Timetraces!F393/1000*0.145</f>
        <v>15.96957574210573</v>
      </c>
      <c r="F311" s="8">
        <f>Timetraces!H393</f>
        <v>5.194007266349477E-2</v>
      </c>
      <c r="G311" s="8">
        <f>(Timetraces!G393-Timetraces!$G$86)/0.3048</f>
        <v>0</v>
      </c>
      <c r="H311" s="13">
        <f>Timetraces!D393/9.81/0.4536</f>
        <v>1185.0524014293512</v>
      </c>
      <c r="I311" s="77">
        <f>Timetraces!F393/Timetraces!H393*1000</f>
        <v>2120424548.3348575</v>
      </c>
      <c r="J311" s="23"/>
      <c r="K311" s="8">
        <f>Timetraces!I393-Timetraces!J393</f>
        <v>36.384160041809082</v>
      </c>
      <c r="L311" s="8">
        <f t="shared" si="9"/>
        <v>1.097201049484293</v>
      </c>
      <c r="M311" s="8"/>
      <c r="N311" s="13">
        <f>Timetraces!K393/9.81/0.4536</f>
        <v>1185.0524014293512</v>
      </c>
      <c r="O311" s="23">
        <f>Timetraces!M393/1000*0.145</f>
        <v>15.969575741992807</v>
      </c>
      <c r="P311" s="37">
        <f>Timetraces!O393</f>
        <v>5.1940072682280153E-2</v>
      </c>
    </row>
    <row r="312" spans="1:16" x14ac:dyDescent="0.2">
      <c r="A312" s="37">
        <f>Timetraces!E394</f>
        <v>30.800000000000004</v>
      </c>
      <c r="B312" s="8">
        <f>Timetraces!B394-Timetraces!C394</f>
        <v>36.386390686035156</v>
      </c>
      <c r="C312" s="8">
        <f t="shared" si="8"/>
        <v>1.1045194360527779</v>
      </c>
      <c r="D312" s="8"/>
      <c r="E312" s="23">
        <f>Timetraces!F394/1000*0.145</f>
        <v>15.937361448051346</v>
      </c>
      <c r="F312" s="8">
        <f>Timetraces!H394</f>
        <v>5.1835270320796725E-2</v>
      </c>
      <c r="G312" s="8">
        <f>(Timetraces!G394-Timetraces!$G$86)/0.3048</f>
        <v>0</v>
      </c>
      <c r="H312" s="13">
        <f>Timetraces!D394/9.81/0.4536</f>
        <v>1185.1139603300448</v>
      </c>
      <c r="I312" s="77">
        <f>Timetraces!F394/Timetraces!H394*1000</f>
        <v>2120425665.6238563</v>
      </c>
      <c r="J312" s="23"/>
      <c r="K312" s="8">
        <f>Timetraces!I394-Timetraces!J394</f>
        <v>36.386390686035156</v>
      </c>
      <c r="L312" s="8">
        <f t="shared" si="9"/>
        <v>1.1045194360527779</v>
      </c>
      <c r="M312" s="8"/>
      <c r="N312" s="13">
        <f>Timetraces!K394/9.81/0.4536</f>
        <v>1185.1139603300448</v>
      </c>
      <c r="O312" s="23">
        <f>Timetraces!M394/1000*0.145</f>
        <v>15.937361447950599</v>
      </c>
      <c r="P312" s="37">
        <f>Timetraces!O394</f>
        <v>5.1835270339583066E-2</v>
      </c>
    </row>
    <row r="313" spans="1:16" x14ac:dyDescent="0.2">
      <c r="A313" s="37">
        <f>Timetraces!E395</f>
        <v>30.900000000000006</v>
      </c>
      <c r="B313" s="8">
        <f>Timetraces!B395-Timetraces!C395</f>
        <v>36.388611793518066</v>
      </c>
      <c r="C313" s="8">
        <f t="shared" si="8"/>
        <v>1.1118065340938217</v>
      </c>
      <c r="D313" s="8"/>
      <c r="E313" s="23">
        <f>Timetraces!F395/1000*0.145</f>
        <v>15.909095251263276</v>
      </c>
      <c r="F313" s="8">
        <f>Timetraces!H395</f>
        <v>5.1743311403258233E-2</v>
      </c>
      <c r="G313" s="8">
        <f>(Timetraces!G395-Timetraces!$G$86)/0.3048</f>
        <v>0</v>
      </c>
      <c r="H313" s="13">
        <f>Timetraces!D395/9.81/0.4536</f>
        <v>1185.1804571104738</v>
      </c>
      <c r="I313" s="77">
        <f>Timetraces!F395/Timetraces!H395*1000</f>
        <v>2120426685.2868152</v>
      </c>
      <c r="J313" s="23"/>
      <c r="K313" s="8">
        <f>Timetraces!I395-Timetraces!J395</f>
        <v>36.388611793518066</v>
      </c>
      <c r="L313" s="8">
        <f t="shared" si="9"/>
        <v>1.1118065340938217</v>
      </c>
      <c r="M313" s="8"/>
      <c r="N313" s="13">
        <f>Timetraces!K395/9.81/0.4536</f>
        <v>1185.1804571104738</v>
      </c>
      <c r="O313" s="23">
        <f>Timetraces!M395/1000*0.145</f>
        <v>15.90909525117327</v>
      </c>
      <c r="P313" s="37">
        <f>Timetraces!O395</f>
        <v>5.1743311422045635E-2</v>
      </c>
    </row>
    <row r="314" spans="1:16" x14ac:dyDescent="0.2">
      <c r="A314" s="37">
        <f>Timetraces!E396</f>
        <v>31</v>
      </c>
      <c r="B314" s="8">
        <f>Timetraces!B396-Timetraces!C396</f>
        <v>36.390824317932129</v>
      </c>
      <c r="C314" s="8">
        <f t="shared" si="8"/>
        <v>1.1190654724601685</v>
      </c>
      <c r="D314" s="8"/>
      <c r="E314" s="23">
        <f>Timetraces!F396/1000*0.145</f>
        <v>15.88089034601734</v>
      </c>
      <c r="F314" s="8">
        <f>Timetraces!H396</f>
        <v>5.1651551779746709E-2</v>
      </c>
      <c r="G314" s="8">
        <f>(Timetraces!G396-Timetraces!$G$86)/0.3048</f>
        <v>0</v>
      </c>
      <c r="H314" s="13">
        <f>Timetraces!D396/9.81/0.4536</f>
        <v>1185.2516723093158</v>
      </c>
      <c r="I314" s="77">
        <f>Timetraces!F396/Timetraces!H396*1000</f>
        <v>2120427710.743377</v>
      </c>
      <c r="J314" s="23"/>
      <c r="K314" s="8">
        <f>Timetraces!I396-Timetraces!J396</f>
        <v>36.390824317932129</v>
      </c>
      <c r="L314" s="8">
        <f t="shared" si="9"/>
        <v>1.1190654724601685</v>
      </c>
      <c r="M314" s="8"/>
      <c r="N314" s="13">
        <f>Timetraces!K396/9.81/0.4536</f>
        <v>1185.2516723093158</v>
      </c>
      <c r="O314" s="23">
        <f>Timetraces!M396/1000*0.145</f>
        <v>15.880890345938079</v>
      </c>
      <c r="P314" s="37">
        <f>Timetraces!O396</f>
        <v>5.1651551798535214E-2</v>
      </c>
    </row>
    <row r="315" spans="1:16" x14ac:dyDescent="0.2">
      <c r="A315" s="37">
        <f>Timetraces!E397</f>
        <v>31.1</v>
      </c>
      <c r="B315" s="8">
        <f>Timetraces!B397-Timetraces!C397</f>
        <v>36.39302921295166</v>
      </c>
      <c r="C315" s="8">
        <f t="shared" si="8"/>
        <v>1.1262993800045624</v>
      </c>
      <c r="D315" s="8"/>
      <c r="E315" s="23">
        <f>Timetraces!F397/1000*0.145</f>
        <v>15.858565643747996</v>
      </c>
      <c r="F315" s="8">
        <f>Timetraces!H397</f>
        <v>5.1578920400429468E-2</v>
      </c>
      <c r="G315" s="8">
        <f>(Timetraces!G397-Timetraces!$G$86)/0.3048</f>
        <v>0</v>
      </c>
      <c r="H315" s="13">
        <f>Timetraces!D397/9.81/0.4536</f>
        <v>1185.327057273267</v>
      </c>
      <c r="I315" s="77">
        <f>Timetraces!F397/Timetraces!H397*1000</f>
        <v>2120428605.0127203</v>
      </c>
      <c r="J315" s="23"/>
      <c r="K315" s="8">
        <f>Timetraces!I397-Timetraces!J397</f>
        <v>36.39302921295166</v>
      </c>
      <c r="L315" s="8">
        <f t="shared" si="9"/>
        <v>1.1262993800045624</v>
      </c>
      <c r="M315" s="8"/>
      <c r="N315" s="13">
        <f>Timetraces!K397/9.81/0.4536</f>
        <v>1185.327057273267</v>
      </c>
      <c r="O315" s="23">
        <f>Timetraces!M397/1000*0.145</f>
        <v>15.858565643677327</v>
      </c>
      <c r="P315" s="37">
        <f>Timetraces!O397</f>
        <v>5.1578920419219146E-2</v>
      </c>
    </row>
    <row r="316" spans="1:16" x14ac:dyDescent="0.2">
      <c r="A316" s="37">
        <f>Timetraces!E398</f>
        <v>31.200000000000003</v>
      </c>
      <c r="B316" s="8">
        <f>Timetraces!B398-Timetraces!C398</f>
        <v>36.395230293273926</v>
      </c>
      <c r="C316" s="8">
        <f t="shared" si="8"/>
        <v>1.1335207721379799</v>
      </c>
      <c r="D316" s="8"/>
      <c r="E316" s="23">
        <f>Timetraces!F398/1000*0.145</f>
        <v>15.838226645667687</v>
      </c>
      <c r="F316" s="8">
        <f>Timetraces!H398</f>
        <v>5.1512750095411196E-2</v>
      </c>
      <c r="G316" s="8">
        <f>(Timetraces!G398-Timetraces!$G$86)/0.3048</f>
        <v>0</v>
      </c>
      <c r="H316" s="13">
        <f>Timetraces!D398/9.81/0.4536</f>
        <v>1185.4058438877021</v>
      </c>
      <c r="I316" s="77">
        <f>Timetraces!F398/Timetraces!H398*1000</f>
        <v>2120429390.3578069</v>
      </c>
      <c r="J316" s="23"/>
      <c r="K316" s="8">
        <f>Timetraces!I398-Timetraces!J398</f>
        <v>36.395230293273926</v>
      </c>
      <c r="L316" s="8">
        <f t="shared" si="9"/>
        <v>1.1335207721379799</v>
      </c>
      <c r="M316" s="8"/>
      <c r="N316" s="13">
        <f>Timetraces!K398/9.81/0.4536</f>
        <v>1185.4058438877021</v>
      </c>
      <c r="O316" s="23">
        <f>Timetraces!M398/1000*0.145</f>
        <v>15.838226695000833</v>
      </c>
      <c r="P316" s="37">
        <f>Timetraces!O398</f>
        <v>5.1512750274836094E-2</v>
      </c>
    </row>
    <row r="317" spans="1:16" x14ac:dyDescent="0.2">
      <c r="A317" s="37">
        <f>Timetraces!E399</f>
        <v>31.300000000000004</v>
      </c>
      <c r="B317" s="8">
        <f>Timetraces!B399-Timetraces!C399</f>
        <v>36.397431373596191</v>
      </c>
      <c r="C317" s="8">
        <f t="shared" si="8"/>
        <v>1.1407421642713971</v>
      </c>
      <c r="D317" s="8"/>
      <c r="E317" s="23">
        <f>Timetraces!F399/1000*0.145</f>
        <v>15.819854433012567</v>
      </c>
      <c r="F317" s="8">
        <f>Timetraces!H399</f>
        <v>5.1452976277508743E-2</v>
      </c>
      <c r="G317" s="8">
        <f>(Timetraces!G399-Timetraces!$G$86)/0.3048</f>
        <v>0</v>
      </c>
      <c r="H317" s="13">
        <f>Timetraces!D399/9.81/0.4536</f>
        <v>1185.4864959233705</v>
      </c>
      <c r="I317" s="77">
        <f>Timetraces!F399/Timetraces!H399*1000</f>
        <v>2120430191.9711311</v>
      </c>
      <c r="J317" s="23"/>
      <c r="K317" s="8">
        <f>Timetraces!I399-Timetraces!J399</f>
        <v>36.397431373596191</v>
      </c>
      <c r="L317" s="8">
        <f t="shared" si="9"/>
        <v>1.1407421642713971</v>
      </c>
      <c r="M317" s="8"/>
      <c r="N317" s="13">
        <f>Timetraces!K399/9.81/0.4536</f>
        <v>1185.4864959233705</v>
      </c>
      <c r="O317" s="23">
        <f>Timetraces!M399/1000*0.145</f>
        <v>15.819854432956944</v>
      </c>
      <c r="P317" s="37">
        <f>Timetraces!O399</f>
        <v>5.145297629630094E-2</v>
      </c>
    </row>
    <row r="318" spans="1:16" x14ac:dyDescent="0.2">
      <c r="A318" s="37">
        <f>Timetraces!E400</f>
        <v>31.400000000000006</v>
      </c>
      <c r="B318" s="8">
        <f>Timetraces!B400-Timetraces!C400</f>
        <v>36.399637222290039</v>
      </c>
      <c r="C318" s="8">
        <f t="shared" si="8"/>
        <v>1.1479792006685352</v>
      </c>
      <c r="D318" s="8"/>
      <c r="E318" s="23">
        <f>Timetraces!F400/1000*0.145</f>
        <v>15.803430829786018</v>
      </c>
      <c r="F318" s="8">
        <f>Timetraces!H400</f>
        <v>5.1399543024886959E-2</v>
      </c>
      <c r="G318" s="8">
        <f>(Timetraces!G400-Timetraces!$G$86)/0.3048</f>
        <v>0</v>
      </c>
      <c r="H318" s="13">
        <f>Timetraces!D400/9.81/0.4536</f>
        <v>1185.5676966123431</v>
      </c>
      <c r="I318" s="77">
        <f>Timetraces!F400/Timetraces!H400*1000</f>
        <v>2120430877.8325953</v>
      </c>
      <c r="J318" s="23"/>
      <c r="K318" s="8">
        <f>Timetraces!I400-Timetraces!J400</f>
        <v>36.399637222290039</v>
      </c>
      <c r="L318" s="8">
        <f t="shared" si="9"/>
        <v>1.1479792006685352</v>
      </c>
      <c r="M318" s="8"/>
      <c r="N318" s="13">
        <f>Timetraces!K400/9.81/0.4536</f>
        <v>1185.5676966123431</v>
      </c>
      <c r="O318" s="23">
        <f>Timetraces!M400/1000*0.145</f>
        <v>15.803430829736842</v>
      </c>
      <c r="P318" s="37">
        <f>Timetraces!O400</f>
        <v>5.1399543043680433E-2</v>
      </c>
    </row>
    <row r="319" spans="1:16" x14ac:dyDescent="0.2">
      <c r="A319" s="37">
        <f>Timetraces!E401</f>
        <v>31.5</v>
      </c>
      <c r="B319" s="8">
        <f>Timetraces!B401-Timetraces!C401</f>
        <v>36.401854515075684</v>
      </c>
      <c r="C319" s="8">
        <f t="shared" si="8"/>
        <v>1.1552537832986025</v>
      </c>
      <c r="D319" s="8"/>
      <c r="E319" s="23">
        <f>Timetraces!F401/1000*0.145</f>
        <v>15.790875868541457</v>
      </c>
      <c r="F319" s="8">
        <f>Timetraces!H401</f>
        <v>5.1358693577357374E-2</v>
      </c>
      <c r="G319" s="8">
        <f>(Timetraces!G401-Timetraces!$G$86)/0.3048</f>
        <v>0</v>
      </c>
      <c r="H319" s="13">
        <f>Timetraces!D401/9.81/0.4536</f>
        <v>1185.6476902640468</v>
      </c>
      <c r="I319" s="77">
        <f>Timetraces!F401/Timetraces!H401*1000</f>
        <v>2120431510.4473331</v>
      </c>
      <c r="J319" s="23"/>
      <c r="K319" s="8">
        <f>Timetraces!I401-Timetraces!J401</f>
        <v>36.401854515075684</v>
      </c>
      <c r="L319" s="8">
        <f t="shared" si="9"/>
        <v>1.1552537832986025</v>
      </c>
      <c r="M319" s="8"/>
      <c r="N319" s="13">
        <f>Timetraces!K401/9.81/0.4536</f>
        <v>1185.6476902640468</v>
      </c>
      <c r="O319" s="23">
        <f>Timetraces!M401/1000*0.145</f>
        <v>15.792817297433288</v>
      </c>
      <c r="P319" s="37">
        <f>Timetraces!O401</f>
        <v>5.1365011020286469E-2</v>
      </c>
    </row>
    <row r="320" spans="1:16" x14ac:dyDescent="0.2">
      <c r="A320" s="37">
        <f>Timetraces!E402</f>
        <v>31.6</v>
      </c>
      <c r="B320" s="8">
        <f>Timetraces!B402-Timetraces!C402</f>
        <v>36.404087066650391</v>
      </c>
      <c r="C320" s="8">
        <f t="shared" si="8"/>
        <v>1.1625784275725757</v>
      </c>
      <c r="D320" s="8"/>
      <c r="E320" s="23">
        <f>Timetraces!F402/1000*0.145</f>
        <v>15.782171880139533</v>
      </c>
      <c r="F320" s="8">
        <f>Timetraces!H402</f>
        <v>5.1330372815638244E-2</v>
      </c>
      <c r="G320" s="8">
        <f>(Timetraces!G402-Timetraces!$G$86)/0.3048</f>
        <v>0</v>
      </c>
      <c r="H320" s="13">
        <f>Timetraces!D402/9.81/0.4536</f>
        <v>1185.7251601105527</v>
      </c>
      <c r="I320" s="77">
        <f>Timetraces!F402/Timetraces!H402*1000</f>
        <v>2120431992.215292</v>
      </c>
      <c r="J320" s="23"/>
      <c r="K320" s="8">
        <f>Timetraces!I402-Timetraces!J402</f>
        <v>36.404087066650391</v>
      </c>
      <c r="L320" s="8">
        <f t="shared" si="9"/>
        <v>1.1625784275725757</v>
      </c>
      <c r="M320" s="8"/>
      <c r="N320" s="13">
        <f>Timetraces!K402/9.81/0.4536</f>
        <v>1185.7251601105527</v>
      </c>
      <c r="O320" s="23">
        <f>Timetraces!M402/1000*0.145</f>
        <v>15.782171830924417</v>
      </c>
      <c r="P320" s="37">
        <f>Timetraces!O402</f>
        <v>5.1330372674434681E-2</v>
      </c>
    </row>
    <row r="321" spans="1:16" x14ac:dyDescent="0.2">
      <c r="A321" s="37">
        <f>Timetraces!E403</f>
        <v>31.700000000000003</v>
      </c>
      <c r="B321" s="8">
        <f>Timetraces!B403-Timetraces!C403</f>
        <v>36.406338691711426</v>
      </c>
      <c r="C321" s="8">
        <f t="shared" si="8"/>
        <v>1.1699656489014312</v>
      </c>
      <c r="D321" s="8"/>
      <c r="E321" s="23">
        <f>Timetraces!F403/1000*0.145</f>
        <v>15.777304827200819</v>
      </c>
      <c r="F321" s="8">
        <f>Timetraces!H403</f>
        <v>5.1314533893900303E-2</v>
      </c>
      <c r="G321" s="8">
        <f>(Timetraces!G403-Timetraces!$G$86)/0.3048</f>
        <v>0</v>
      </c>
      <c r="H321" s="13">
        <f>Timetraces!D403/9.81/0.4536</f>
        <v>1185.7990088452532</v>
      </c>
      <c r="I321" s="77">
        <f>Timetraces!F403/Timetraces!H403*1000</f>
        <v>2120432371.7186782</v>
      </c>
      <c r="J321" s="23"/>
      <c r="K321" s="8">
        <f>Timetraces!I403-Timetraces!J403</f>
        <v>36.406338691711426</v>
      </c>
      <c r="L321" s="8">
        <f t="shared" si="9"/>
        <v>1.1699656489014312</v>
      </c>
      <c r="M321" s="8"/>
      <c r="N321" s="13">
        <f>Timetraces!K403/9.81/0.4536</f>
        <v>1185.7990088452532</v>
      </c>
      <c r="O321" s="23">
        <f>Timetraces!M403/1000*0.145</f>
        <v>15.777304827162377</v>
      </c>
      <c r="P321" s="37">
        <f>Timetraces!O403</f>
        <v>5.1314533912697372E-2</v>
      </c>
    </row>
    <row r="322" spans="1:16" x14ac:dyDescent="0.2">
      <c r="A322" s="37">
        <f>Timetraces!E404</f>
        <v>31.800000000000004</v>
      </c>
      <c r="B322" s="8">
        <f>Timetraces!B404-Timetraces!C404</f>
        <v>36.408612251281738</v>
      </c>
      <c r="C322" s="8">
        <f t="shared" si="8"/>
        <v>1.1774248338434012</v>
      </c>
      <c r="D322" s="8"/>
      <c r="E322" s="23">
        <f>Timetraces!F404/1000*0.145</f>
        <v>15.774325806282986</v>
      </c>
      <c r="F322" s="8">
        <f>Timetraces!H404</f>
        <v>5.1304836192078741E-2</v>
      </c>
      <c r="G322" s="8">
        <f>(Timetraces!G404-Timetraces!$G$86)/0.3048</f>
        <v>0</v>
      </c>
      <c r="H322" s="13">
        <f>Timetraces!D404/9.81/0.4536</f>
        <v>1185.8686878148444</v>
      </c>
      <c r="I322" s="77">
        <f>Timetraces!F404/Timetraces!H404*1000</f>
        <v>2120432729.365792</v>
      </c>
      <c r="J322" s="23"/>
      <c r="K322" s="8">
        <f>Timetraces!I404-Timetraces!J404</f>
        <v>36.408612251281738</v>
      </c>
      <c r="L322" s="8">
        <f t="shared" si="9"/>
        <v>1.1774248338434012</v>
      </c>
      <c r="M322" s="8"/>
      <c r="N322" s="13">
        <f>Timetraces!K404/9.81/0.4536</f>
        <v>1185.8686878148444</v>
      </c>
      <c r="O322" s="23">
        <f>Timetraces!M404/1000*0.145</f>
        <v>15.774325859078694</v>
      </c>
      <c r="P322" s="37">
        <f>Timetraces!O404</f>
        <v>5.1304836382728522E-2</v>
      </c>
    </row>
    <row r="323" spans="1:16" x14ac:dyDescent="0.2">
      <c r="A323" s="37">
        <f>Timetraces!E405</f>
        <v>31.900000000000006</v>
      </c>
      <c r="B323" s="8">
        <f>Timetraces!B405-Timetraces!C405</f>
        <v>36.410905838012695</v>
      </c>
      <c r="C323" s="8">
        <f t="shared" si="8"/>
        <v>1.1849497246929979</v>
      </c>
      <c r="D323" s="8"/>
      <c r="E323" s="23">
        <f>Timetraces!F405/1000*0.145</f>
        <v>15.775173452425349</v>
      </c>
      <c r="F323" s="8">
        <f>Timetraces!H405</f>
        <v>5.130758823186693E-2</v>
      </c>
      <c r="G323" s="8">
        <f>(Timetraces!G405-Timetraces!$G$86)/0.3048</f>
        <v>0</v>
      </c>
      <c r="H323" s="13">
        <f>Timetraces!D405/9.81/0.4536</f>
        <v>1185.9339775580047</v>
      </c>
      <c r="I323" s="77">
        <f>Timetraces!F405/Timetraces!H405*1000</f>
        <v>2120432930.5100193</v>
      </c>
      <c r="J323" s="23"/>
      <c r="K323" s="8">
        <f>Timetraces!I405-Timetraces!J405</f>
        <v>36.410905838012695</v>
      </c>
      <c r="L323" s="8">
        <f t="shared" si="9"/>
        <v>1.1849497246929979</v>
      </c>
      <c r="M323" s="8"/>
      <c r="N323" s="13">
        <f>Timetraces!K405/9.81/0.4536</f>
        <v>1185.9339775580047</v>
      </c>
      <c r="O323" s="23">
        <f>Timetraces!M405/1000*0.145</f>
        <v>15.775173452388346</v>
      </c>
      <c r="P323" s="37">
        <f>Timetraces!O405</f>
        <v>5.1307588250666086E-2</v>
      </c>
    </row>
    <row r="324" spans="1:16" x14ac:dyDescent="0.2">
      <c r="A324" s="37">
        <f>Timetraces!E406</f>
        <v>32</v>
      </c>
      <c r="B324" s="8">
        <f>Timetraces!B406-Timetraces!C406</f>
        <v>36.41321849822998</v>
      </c>
      <c r="C324" s="8">
        <f t="shared" si="8"/>
        <v>1.1925371925974768</v>
      </c>
      <c r="D324" s="8"/>
      <c r="E324" s="23">
        <f>Timetraces!F406/1000*0.145</f>
        <v>15.783738213807327</v>
      </c>
      <c r="F324" s="8">
        <f>Timetraces!H406</f>
        <v>5.133544335772746E-2</v>
      </c>
      <c r="G324" s="8">
        <f>(Timetraces!G406-Timetraces!$G$86)/0.3048</f>
        <v>0</v>
      </c>
      <c r="H324" s="13">
        <f>Timetraces!D406/9.81/0.4536</f>
        <v>1185.9953169973769</v>
      </c>
      <c r="I324" s="77">
        <f>Timetraces!F406/Timetraces!H406*1000</f>
        <v>2120432977.1389635</v>
      </c>
      <c r="J324" s="23"/>
      <c r="K324" s="8">
        <f>Timetraces!I406-Timetraces!J406</f>
        <v>36.41321849822998</v>
      </c>
      <c r="L324" s="8">
        <f t="shared" si="9"/>
        <v>1.1925371925974768</v>
      </c>
      <c r="M324" s="8"/>
      <c r="N324" s="13">
        <f>Timetraces!K406/9.81/0.4536</f>
        <v>1185.9953169973769</v>
      </c>
      <c r="O324" s="23">
        <f>Timetraces!M406/1000*0.145</f>
        <v>15.783738160561811</v>
      </c>
      <c r="P324" s="37">
        <f>Timetraces!O406</f>
        <v>5.1335443203517114E-2</v>
      </c>
    </row>
    <row r="325" spans="1:16" x14ac:dyDescent="0.2">
      <c r="A325" s="37">
        <f>Timetraces!E407</f>
        <v>32.1</v>
      </c>
      <c r="B325" s="8">
        <f>Timetraces!B407-Timetraces!C407</f>
        <v>36.415547370910645</v>
      </c>
      <c r="C325" s="8">
        <f t="shared" ref="C325:C388" si="10">(B325-$B$4)/0.3048</f>
        <v>1.2001778509986056</v>
      </c>
      <c r="D325" s="8"/>
      <c r="E325" s="23">
        <f>Timetraces!F407/1000*0.145</f>
        <v>15.792261239133774</v>
      </c>
      <c r="F325" s="8">
        <f>Timetraces!H407</f>
        <v>5.1363164019151294E-2</v>
      </c>
      <c r="G325" s="8">
        <f>(Timetraces!G407-Timetraces!$G$86)/0.3048</f>
        <v>0</v>
      </c>
      <c r="H325" s="13">
        <f>Timetraces!D407/9.81/0.4536</f>
        <v>1186.0534742475868</v>
      </c>
      <c r="I325" s="77">
        <f>Timetraces!F407/Timetraces!H407*1000</f>
        <v>2120432970.9161925</v>
      </c>
      <c r="J325" s="23"/>
      <c r="K325" s="8">
        <f>Timetraces!I407-Timetraces!J407</f>
        <v>36.415547370910645</v>
      </c>
      <c r="L325" s="8">
        <f t="shared" ref="L325:L388" si="11">(K325-$K$4)/0.3048</f>
        <v>1.2001778509986056</v>
      </c>
      <c r="M325" s="8"/>
      <c r="N325" s="13">
        <f>Timetraces!K407/9.81/0.4536</f>
        <v>1186.0534742475868</v>
      </c>
      <c r="O325" s="23">
        <f>Timetraces!M407/1000*0.145</f>
        <v>15.792261289374231</v>
      </c>
      <c r="P325" s="37">
        <f>Timetraces!O407</f>
        <v>5.1363164201545866E-2</v>
      </c>
    </row>
    <row r="326" spans="1:16" x14ac:dyDescent="0.2">
      <c r="A326" s="37">
        <f>Timetraces!E408</f>
        <v>32.200000000000003</v>
      </c>
      <c r="B326" s="8">
        <f>Timetraces!B408-Timetraces!C408</f>
        <v>36.417885780334473</v>
      </c>
      <c r="C326" s="8">
        <f t="shared" si="10"/>
        <v>1.2078497979271756</v>
      </c>
      <c r="D326" s="8"/>
      <c r="E326" s="23">
        <f>Timetraces!F408/1000*0.145</f>
        <v>15.802700479799419</v>
      </c>
      <c r="F326" s="8">
        <f>Timetraces!H408</f>
        <v>5.1397118954766119E-2</v>
      </c>
      <c r="G326" s="8">
        <f>(Timetraces!G408-Timetraces!$G$86)/0.3048</f>
        <v>0</v>
      </c>
      <c r="H326" s="13">
        <f>Timetraces!D408/9.81/0.4536</f>
        <v>1186.1096563459027</v>
      </c>
      <c r="I326" s="77">
        <f>Timetraces!F408/Timetraces!H408*1000</f>
        <v>2120432885.273422</v>
      </c>
      <c r="J326" s="23"/>
      <c r="K326" s="8">
        <f>Timetraces!I408-Timetraces!J408</f>
        <v>36.417885780334473</v>
      </c>
      <c r="L326" s="8">
        <f t="shared" si="11"/>
        <v>1.2078497979271756</v>
      </c>
      <c r="M326" s="8"/>
      <c r="N326" s="13">
        <f>Timetraces!K408/9.81/0.4536</f>
        <v>1186.1096563459027</v>
      </c>
      <c r="O326" s="23">
        <f>Timetraces!M408/1000*0.145</f>
        <v>15.802700479753103</v>
      </c>
      <c r="P326" s="37">
        <f>Timetraces!O408</f>
        <v>5.1397118973567989E-2</v>
      </c>
    </row>
    <row r="327" spans="1:16" x14ac:dyDescent="0.2">
      <c r="A327" s="37">
        <f>Timetraces!E409</f>
        <v>32.300000000000004</v>
      </c>
      <c r="B327" s="8">
        <f>Timetraces!B409-Timetraces!C409</f>
        <v>36.420228958129883</v>
      </c>
      <c r="C327" s="8">
        <f t="shared" si="10"/>
        <v>1.2155373891194661</v>
      </c>
      <c r="D327" s="8"/>
      <c r="E327" s="23">
        <f>Timetraces!F409/1000*0.145</f>
        <v>15.82090299366649</v>
      </c>
      <c r="F327" s="8">
        <f>Timetraces!H409</f>
        <v>5.1456329794439482E-2</v>
      </c>
      <c r="G327" s="8">
        <f>(Timetraces!G409-Timetraces!$G$86)/0.3048</f>
        <v>0</v>
      </c>
      <c r="H327" s="13">
        <f>Timetraces!D409/9.81/0.4536</f>
        <v>1186.1655092522365</v>
      </c>
      <c r="I327" s="77">
        <f>Timetraces!F409/Timetraces!H409*1000</f>
        <v>2120432534.8167424</v>
      </c>
      <c r="J327" s="23"/>
      <c r="K327" s="8">
        <f>Timetraces!I409-Timetraces!J409</f>
        <v>36.420228958129883</v>
      </c>
      <c r="L327" s="8">
        <f t="shared" si="11"/>
        <v>1.2155373891194661</v>
      </c>
      <c r="M327" s="8"/>
      <c r="N327" s="13">
        <f>Timetraces!K409/9.81/0.4536</f>
        <v>1186.1655092522365</v>
      </c>
      <c r="O327" s="23">
        <f>Timetraces!M409/1000*0.145</f>
        <v>15.820903043550169</v>
      </c>
      <c r="P327" s="37">
        <f>Timetraces!O409</f>
        <v>5.1456329975706337E-2</v>
      </c>
    </row>
    <row r="328" spans="1:16" x14ac:dyDescent="0.2">
      <c r="A328" s="37">
        <f>Timetraces!E410</f>
        <v>32.400000000000006</v>
      </c>
      <c r="B328" s="8">
        <f>Timetraces!B410-Timetraces!C410</f>
        <v>36.422571182250977</v>
      </c>
      <c r="C328" s="8">
        <f t="shared" si="10"/>
        <v>1.2232218514590125</v>
      </c>
      <c r="D328" s="8"/>
      <c r="E328" s="23">
        <f>Timetraces!F410/1000*0.145</f>
        <v>15.835234454948763</v>
      </c>
      <c r="F328" s="8">
        <f>Timetraces!H410</f>
        <v>5.1502947634102569E-2</v>
      </c>
      <c r="G328" s="8">
        <f>(Timetraces!G410-Timetraces!$G$86)/0.3048</f>
        <v>0</v>
      </c>
      <c r="H328" s="13">
        <f>Timetraces!D410/9.81/0.4536</f>
        <v>1186.2223497345171</v>
      </c>
      <c r="I328" s="77">
        <f>Timetraces!F410/Timetraces!H410*1000</f>
        <v>2120432295.6089036</v>
      </c>
      <c r="J328" s="23"/>
      <c r="K328" s="8">
        <f>Timetraces!I410-Timetraces!J410</f>
        <v>36.422571182250977</v>
      </c>
      <c r="L328" s="8">
        <f t="shared" si="11"/>
        <v>1.2232218514590125</v>
      </c>
      <c r="M328" s="8"/>
      <c r="N328" s="13">
        <f>Timetraces!K410/9.81/0.4536</f>
        <v>1186.2223497345171</v>
      </c>
      <c r="O328" s="23">
        <f>Timetraces!M410/1000*0.145</f>
        <v>15.83523445489099</v>
      </c>
      <c r="P328" s="37">
        <f>Timetraces!O410</f>
        <v>5.1502947652906181E-2</v>
      </c>
    </row>
    <row r="329" spans="1:16" x14ac:dyDescent="0.2">
      <c r="A329" s="37">
        <f>Timetraces!E411</f>
        <v>32.5</v>
      </c>
      <c r="B329" s="8">
        <f>Timetraces!B411-Timetraces!C411</f>
        <v>36.424904823303223</v>
      </c>
      <c r="C329" s="8">
        <f t="shared" si="10"/>
        <v>1.2308781541238618</v>
      </c>
      <c r="D329" s="8"/>
      <c r="E329" s="23">
        <f>Timetraces!F411/1000*0.145</f>
        <v>15.857368327760266</v>
      </c>
      <c r="F329" s="8">
        <f>Timetraces!H411</f>
        <v>5.1574946186707812E-2</v>
      </c>
      <c r="G329" s="8">
        <f>(Timetraces!G411-Timetraces!$G$86)/0.3048</f>
        <v>0</v>
      </c>
      <c r="H329" s="13">
        <f>Timetraces!D411/9.81/0.4536</f>
        <v>1186.281823752656</v>
      </c>
      <c r="I329" s="77">
        <f>Timetraces!F411/Timetraces!H411*1000</f>
        <v>2120431895.0756457</v>
      </c>
      <c r="J329" s="23"/>
      <c r="K329" s="8">
        <f>Timetraces!I411-Timetraces!J411</f>
        <v>36.424904823303223</v>
      </c>
      <c r="L329" s="8">
        <f t="shared" si="11"/>
        <v>1.2308781541238618</v>
      </c>
      <c r="M329" s="8"/>
      <c r="N329" s="13">
        <f>Timetraces!K411/9.81/0.4536</f>
        <v>1186.281823752656</v>
      </c>
      <c r="O329" s="23">
        <f>Timetraces!M411/1000*0.145</f>
        <v>15.857368327694603</v>
      </c>
      <c r="P329" s="37">
        <f>Timetraces!O411</f>
        <v>5.1574946205512326E-2</v>
      </c>
    </row>
    <row r="330" spans="1:16" x14ac:dyDescent="0.2">
      <c r="A330" s="37">
        <f>Timetraces!E412</f>
        <v>32.6</v>
      </c>
      <c r="B330" s="8">
        <f>Timetraces!B412-Timetraces!C412</f>
        <v>36.427227020263672</v>
      </c>
      <c r="C330" s="8">
        <f t="shared" si="10"/>
        <v>1.2384969105557819</v>
      </c>
      <c r="D330" s="8"/>
      <c r="E330" s="23">
        <f>Timetraces!F412/1000*0.145</f>
        <v>15.879549667360306</v>
      </c>
      <c r="F330" s="8">
        <f>Timetraces!H412</f>
        <v>5.1647097999353749E-2</v>
      </c>
      <c r="G330" s="8">
        <f>(Timetraces!G412-Timetraces!$G$86)/0.3048</f>
        <v>0</v>
      </c>
      <c r="H330" s="13">
        <f>Timetraces!D412/9.81/0.4536</f>
        <v>1186.3449188826007</v>
      </c>
      <c r="I330" s="77">
        <f>Timetraces!F412/Timetraces!H412*1000</f>
        <v>2120431541.7361488</v>
      </c>
      <c r="J330" s="23"/>
      <c r="K330" s="8">
        <f>Timetraces!I412-Timetraces!J412</f>
        <v>36.427227020263672</v>
      </c>
      <c r="L330" s="8">
        <f t="shared" si="11"/>
        <v>1.2384969105557819</v>
      </c>
      <c r="M330" s="8"/>
      <c r="N330" s="13">
        <f>Timetraces!K412/9.81/0.4536</f>
        <v>1186.3449188826007</v>
      </c>
      <c r="O330" s="23">
        <f>Timetraces!M412/1000*0.145</f>
        <v>15.879549667286767</v>
      </c>
      <c r="P330" s="37">
        <f>Timetraces!O412</f>
        <v>5.1647098018159227E-2</v>
      </c>
    </row>
    <row r="331" spans="1:16" x14ac:dyDescent="0.2">
      <c r="A331" s="37">
        <f>Timetraces!E413</f>
        <v>32.700000000000003</v>
      </c>
      <c r="B331" s="8">
        <f>Timetraces!B413-Timetraces!C413</f>
        <v>36.429533004760742</v>
      </c>
      <c r="C331" s="8">
        <f t="shared" si="10"/>
        <v>1.246062476491052</v>
      </c>
      <c r="D331" s="8"/>
      <c r="E331" s="23">
        <f>Timetraces!F413/1000*0.145</f>
        <v>15.899848023324127</v>
      </c>
      <c r="F331" s="8">
        <f>Timetraces!H413</f>
        <v>5.1713127203091139E-2</v>
      </c>
      <c r="G331" s="8">
        <f>(Timetraces!G413-Timetraces!$G$86)/0.3048</f>
        <v>0</v>
      </c>
      <c r="H331" s="13">
        <f>Timetraces!D413/9.81/0.4536</f>
        <v>1186.412622700298</v>
      </c>
      <c r="I331" s="77">
        <f>Timetraces!F413/Timetraces!H413*1000</f>
        <v>2120431121.2537255</v>
      </c>
      <c r="J331" s="23"/>
      <c r="K331" s="8">
        <f>Timetraces!I413-Timetraces!J413</f>
        <v>36.429533004760742</v>
      </c>
      <c r="L331" s="8">
        <f t="shared" si="11"/>
        <v>1.246062476491052</v>
      </c>
      <c r="M331" s="8"/>
      <c r="N331" s="13">
        <f>Timetraces!K413/9.81/0.4536</f>
        <v>1186.412622700298</v>
      </c>
      <c r="O331" s="23">
        <f>Timetraces!M413/1000*0.145</f>
        <v>15.899848023243425</v>
      </c>
      <c r="P331" s="37">
        <f>Timetraces!O413</f>
        <v>5.1713127221897685E-2</v>
      </c>
    </row>
    <row r="332" spans="1:16" x14ac:dyDescent="0.2">
      <c r="A332" s="37">
        <f>Timetraces!E414</f>
        <v>32.800000000000004</v>
      </c>
      <c r="B332" s="8">
        <f>Timetraces!B414-Timetraces!C414</f>
        <v>36.431822776794434</v>
      </c>
      <c r="C332" s="8">
        <f t="shared" si="10"/>
        <v>1.2535748519296721</v>
      </c>
      <c r="D332" s="8"/>
      <c r="E332" s="23">
        <f>Timetraces!F414/1000*0.145</f>
        <v>15.929919464313778</v>
      </c>
      <c r="F332" s="8">
        <f>Timetraces!H414</f>
        <v>5.1810947434587563E-2</v>
      </c>
      <c r="G332" s="8">
        <f>(Timetraces!G414-Timetraces!$G$86)/0.3048</f>
        <v>0</v>
      </c>
      <c r="H332" s="13">
        <f>Timetraces!D414/9.81/0.4536</f>
        <v>1186.4851546670693</v>
      </c>
      <c r="I332" s="77">
        <f>Timetraces!F414/Timetraces!H414*1000</f>
        <v>2120430507.1953008</v>
      </c>
      <c r="J332" s="23"/>
      <c r="K332" s="8">
        <f>Timetraces!I414-Timetraces!J414</f>
        <v>36.431822776794434</v>
      </c>
      <c r="L332" s="8">
        <f t="shared" si="11"/>
        <v>1.2535748519296721</v>
      </c>
      <c r="M332" s="8"/>
      <c r="N332" s="13">
        <f>Timetraces!K414/9.81/0.4536</f>
        <v>1186.4851546670693</v>
      </c>
      <c r="O332" s="23">
        <f>Timetraces!M414/1000*0.145</f>
        <v>15.929919412417883</v>
      </c>
      <c r="P332" s="37">
        <f>Timetraces!O414</f>
        <v>5.1810947284884862E-2</v>
      </c>
    </row>
    <row r="333" spans="1:16" x14ac:dyDescent="0.2">
      <c r="A333" s="37">
        <f>Timetraces!E415</f>
        <v>32.900000000000006</v>
      </c>
      <c r="B333" s="8">
        <f>Timetraces!B415-Timetraces!C415</f>
        <v>36.43409538269043</v>
      </c>
      <c r="C333" s="8">
        <f t="shared" si="10"/>
        <v>1.2610309080188982</v>
      </c>
      <c r="D333" s="8"/>
      <c r="E333" s="23">
        <f>Timetraces!F415/1000*0.145</f>
        <v>15.952282518786298</v>
      </c>
      <c r="F333" s="8">
        <f>Timetraces!H415</f>
        <v>5.1883692623758179E-2</v>
      </c>
      <c r="G333" s="8">
        <f>(Timetraces!G415-Timetraces!$G$86)/0.3048</f>
        <v>0</v>
      </c>
      <c r="H333" s="13">
        <f>Timetraces!D415/9.81/0.4536</f>
        <v>1186.562295321593</v>
      </c>
      <c r="I333" s="77">
        <f>Timetraces!F415/Timetraces!H415*1000</f>
        <v>2120430060.8799281</v>
      </c>
      <c r="J333" s="23"/>
      <c r="K333" s="8">
        <f>Timetraces!I415-Timetraces!J415</f>
        <v>36.43409538269043</v>
      </c>
      <c r="L333" s="8">
        <f t="shared" si="11"/>
        <v>1.2610309080188982</v>
      </c>
      <c r="M333" s="8"/>
      <c r="N333" s="13">
        <f>Timetraces!K415/9.81/0.4536</f>
        <v>1186.562295321593</v>
      </c>
      <c r="O333" s="23">
        <f>Timetraces!M415/1000*0.145</f>
        <v>15.952282518686973</v>
      </c>
      <c r="P333" s="37">
        <f>Timetraces!O415</f>
        <v>5.1883692642567009E-2</v>
      </c>
    </row>
    <row r="334" spans="1:16" x14ac:dyDescent="0.2">
      <c r="A334" s="37">
        <f>Timetraces!E416</f>
        <v>33</v>
      </c>
      <c r="B334" s="8">
        <f>Timetraces!B416-Timetraces!C416</f>
        <v>36.436355590820313</v>
      </c>
      <c r="C334" s="8">
        <f t="shared" si="10"/>
        <v>1.2684462890224506</v>
      </c>
      <c r="D334" s="8"/>
      <c r="E334" s="23">
        <f>Timetraces!F416/1000*0.145</f>
        <v>15.978581178720393</v>
      </c>
      <c r="F334" s="8">
        <f>Timetraces!H416</f>
        <v>5.1969239671930997E-2</v>
      </c>
      <c r="G334" s="8">
        <f>(Timetraces!G416-Timetraces!$G$86)/0.3048</f>
        <v>0</v>
      </c>
      <c r="H334" s="13">
        <f>Timetraces!D416/9.81/0.4536</f>
        <v>1186.6433862799047</v>
      </c>
      <c r="I334" s="77">
        <f>Timetraces!F416/Timetraces!H416*1000</f>
        <v>2120429551.6545796</v>
      </c>
      <c r="J334" s="23"/>
      <c r="K334" s="8">
        <f>Timetraces!I416-Timetraces!J416</f>
        <v>36.436355590820313</v>
      </c>
      <c r="L334" s="8">
        <f t="shared" si="11"/>
        <v>1.2684462890224506</v>
      </c>
      <c r="M334" s="8"/>
      <c r="N334" s="13">
        <f>Timetraces!K416/9.81/0.4536</f>
        <v>1186.6433862799047</v>
      </c>
      <c r="O334" s="23">
        <f>Timetraces!M416/1000*0.145</f>
        <v>15.978581131769602</v>
      </c>
      <c r="P334" s="37">
        <f>Timetraces!O416</f>
        <v>5.1969239538347659E-2</v>
      </c>
    </row>
    <row r="335" spans="1:16" x14ac:dyDescent="0.2">
      <c r="A335" s="37">
        <f>Timetraces!E417</f>
        <v>33.1</v>
      </c>
      <c r="B335" s="8">
        <f>Timetraces!B417-Timetraces!C417</f>
        <v>36.438605308532715</v>
      </c>
      <c r="C335" s="8">
        <f t="shared" si="10"/>
        <v>1.2758272526458179</v>
      </c>
      <c r="D335" s="8"/>
      <c r="E335" s="23">
        <f>Timetraces!F417/1000*0.145</f>
        <v>16.008798763376916</v>
      </c>
      <c r="F335" s="8">
        <f>Timetraces!H417</f>
        <v>5.2067537130111266E-2</v>
      </c>
      <c r="G335" s="8">
        <f>(Timetraces!G417-Timetraces!$G$86)/0.3048</f>
        <v>0</v>
      </c>
      <c r="H335" s="13">
        <f>Timetraces!D417/9.81/0.4536</f>
        <v>1186.7272205047354</v>
      </c>
      <c r="I335" s="77">
        <f>Timetraces!F417/Timetraces!H417*1000</f>
        <v>2120428866.0140111</v>
      </c>
      <c r="J335" s="23"/>
      <c r="K335" s="8">
        <f>Timetraces!I417-Timetraces!J417</f>
        <v>36.438605308532715</v>
      </c>
      <c r="L335" s="8">
        <f t="shared" si="11"/>
        <v>1.2758272526458179</v>
      </c>
      <c r="M335" s="8"/>
      <c r="N335" s="13">
        <f>Timetraces!K417/9.81/0.4536</f>
        <v>1186.7272205047354</v>
      </c>
      <c r="O335" s="23">
        <f>Timetraces!M417/1000*0.145</f>
        <v>16.00879880955852</v>
      </c>
      <c r="P335" s="37">
        <f>Timetraces!O417</f>
        <v>5.2067537299557223E-2</v>
      </c>
    </row>
    <row r="336" spans="1:16" x14ac:dyDescent="0.2">
      <c r="A336" s="37">
        <f>Timetraces!E418</f>
        <v>33.200000000000003</v>
      </c>
      <c r="B336" s="8">
        <f>Timetraces!B418-Timetraces!C418</f>
        <v>36.440851211547852</v>
      </c>
      <c r="C336" s="8">
        <f t="shared" si="10"/>
        <v>1.2831957008582087</v>
      </c>
      <c r="D336" s="8"/>
      <c r="E336" s="23">
        <f>Timetraces!F418/1000*0.145</f>
        <v>16.037093635711692</v>
      </c>
      <c r="F336" s="8">
        <f>Timetraces!H418</f>
        <v>5.2159577577627313E-2</v>
      </c>
      <c r="G336" s="8">
        <f>(Timetraces!G418-Timetraces!$G$86)/0.3048</f>
        <v>0</v>
      </c>
      <c r="H336" s="13">
        <f>Timetraces!D418/9.81/0.4536</f>
        <v>1186.8124812281562</v>
      </c>
      <c r="I336" s="77">
        <f>Timetraces!F418/Timetraces!H418*1000</f>
        <v>2120428325.9182026</v>
      </c>
      <c r="J336" s="23"/>
      <c r="K336" s="8">
        <f>Timetraces!I418-Timetraces!J418</f>
        <v>36.440851211547852</v>
      </c>
      <c r="L336" s="8">
        <f t="shared" si="11"/>
        <v>1.2831957008582087</v>
      </c>
      <c r="M336" s="8"/>
      <c r="N336" s="13">
        <f>Timetraces!K418/9.81/0.4536</f>
        <v>1186.8124812281562</v>
      </c>
      <c r="O336" s="23">
        <f>Timetraces!M418/1000*0.145</f>
        <v>16.035151835362047</v>
      </c>
      <c r="P336" s="37">
        <f>Timetraces!O418</f>
        <v>5.2153260317321579E-2</v>
      </c>
    </row>
    <row r="337" spans="1:16" x14ac:dyDescent="0.2">
      <c r="A337" s="37">
        <f>Timetraces!E419</f>
        <v>33.300000000000004</v>
      </c>
      <c r="B337" s="8">
        <f>Timetraces!B419-Timetraces!C419</f>
        <v>36.443099021911621</v>
      </c>
      <c r="C337" s="8">
        <f t="shared" si="10"/>
        <v>1.2905704067760877</v>
      </c>
      <c r="D337" s="8"/>
      <c r="E337" s="23">
        <f>Timetraces!F419/1000*0.145</f>
        <v>16.063443552657152</v>
      </c>
      <c r="F337" s="8">
        <f>Timetraces!H419</f>
        <v>5.2245291319275231E-2</v>
      </c>
      <c r="G337" s="8">
        <f>(Timetraces!G419-Timetraces!$G$86)/0.3048</f>
        <v>0</v>
      </c>
      <c r="H337" s="13">
        <f>Timetraces!D419/9.81/0.4536</f>
        <v>1186.8975224902556</v>
      </c>
      <c r="I337" s="77">
        <f>Timetraces!F419/Timetraces!H419*1000</f>
        <v>2120427822.8954635</v>
      </c>
      <c r="J337" s="23"/>
      <c r="K337" s="8">
        <f>Timetraces!I419-Timetraces!J419</f>
        <v>36.443099021911621</v>
      </c>
      <c r="L337" s="8">
        <f t="shared" si="11"/>
        <v>1.2905704067760877</v>
      </c>
      <c r="M337" s="8"/>
      <c r="N337" s="13">
        <f>Timetraces!K419/9.81/0.4536</f>
        <v>1186.8975224902556</v>
      </c>
      <c r="O337" s="23">
        <f>Timetraces!M419/1000*0.145</f>
        <v>16.063443602779991</v>
      </c>
      <c r="P337" s="37">
        <f>Timetraces!O419</f>
        <v>5.2245291501546547E-2</v>
      </c>
    </row>
    <row r="338" spans="1:16" x14ac:dyDescent="0.2">
      <c r="A338" s="37">
        <f>Timetraces!E420</f>
        <v>33.400000000000006</v>
      </c>
      <c r="B338" s="8">
        <f>Timetraces!B420-Timetraces!C420</f>
        <v>36.445355415344238</v>
      </c>
      <c r="C338" s="8">
        <f t="shared" si="10"/>
        <v>1.2979732723686639</v>
      </c>
      <c r="D338" s="8"/>
      <c r="E338" s="23">
        <f>Timetraces!F420/1000*0.145</f>
        <v>16.089768813517754</v>
      </c>
      <c r="F338" s="8">
        <f>Timetraces!H420</f>
        <v>5.2330926306526804E-2</v>
      </c>
      <c r="G338" s="8">
        <f>(Timetraces!G420-Timetraces!$G$86)/0.3048</f>
        <v>0</v>
      </c>
      <c r="H338" s="13">
        <f>Timetraces!D420/9.81/0.4536</f>
        <v>1186.9806983311221</v>
      </c>
      <c r="I338" s="77">
        <f>Timetraces!F420/Timetraces!H420*1000</f>
        <v>2120427263.2568893</v>
      </c>
      <c r="J338" s="23"/>
      <c r="K338" s="8">
        <f>Timetraces!I420-Timetraces!J420</f>
        <v>36.445355415344238</v>
      </c>
      <c r="L338" s="8">
        <f t="shared" si="11"/>
        <v>1.2979732723686639</v>
      </c>
      <c r="M338" s="8"/>
      <c r="N338" s="13">
        <f>Timetraces!K420/9.81/0.4536</f>
        <v>1186.9806983311221</v>
      </c>
      <c r="O338" s="23">
        <f>Timetraces!M420/1000*0.145</f>
        <v>16.089768813369719</v>
      </c>
      <c r="P338" s="37">
        <f>Timetraces!O420</f>
        <v>5.2330926325342093E-2</v>
      </c>
    </row>
    <row r="339" spans="1:16" x14ac:dyDescent="0.2">
      <c r="A339" s="37">
        <f>Timetraces!E421</f>
        <v>33.5</v>
      </c>
      <c r="B339" s="8">
        <f>Timetraces!B421-Timetraces!C421</f>
        <v>36.447624206542969</v>
      </c>
      <c r="C339" s="8">
        <f t="shared" si="10"/>
        <v>1.3054168130469135</v>
      </c>
      <c r="D339" s="8"/>
      <c r="E339" s="23">
        <f>Timetraces!F421/1000*0.145</f>
        <v>16.117996493039538</v>
      </c>
      <c r="F339" s="8">
        <f>Timetraces!H421</f>
        <v>5.2422748783797365E-2</v>
      </c>
      <c r="G339" s="8">
        <f>(Timetraces!G421-Timetraces!$G$86)/0.3048</f>
        <v>0</v>
      </c>
      <c r="H339" s="13">
        <f>Timetraces!D421/9.81/0.4536</f>
        <v>1187.0608017134866</v>
      </c>
      <c r="I339" s="77">
        <f>Timetraces!F421/Timetraces!H421*1000</f>
        <v>2120426705.630466</v>
      </c>
      <c r="J339" s="23"/>
      <c r="K339" s="8">
        <f>Timetraces!I421-Timetraces!J421</f>
        <v>36.447624206542969</v>
      </c>
      <c r="L339" s="8">
        <f t="shared" si="11"/>
        <v>1.3054168130469135</v>
      </c>
      <c r="M339" s="8"/>
      <c r="N339" s="13">
        <f>Timetraces!K421/9.81/0.4536</f>
        <v>1187.0608017134866</v>
      </c>
      <c r="O339" s="23">
        <f>Timetraces!M421/1000*0.145</f>
        <v>16.117996492881471</v>
      </c>
      <c r="P339" s="37">
        <f>Timetraces!O421</f>
        <v>5.2422748802613862E-2</v>
      </c>
    </row>
    <row r="340" spans="1:16" x14ac:dyDescent="0.2">
      <c r="A340" s="37">
        <f>Timetraces!E422</f>
        <v>33.6</v>
      </c>
      <c r="B340" s="8">
        <f>Timetraces!B422-Timetraces!C422</f>
        <v>36.449910163879395</v>
      </c>
      <c r="C340" s="8">
        <f t="shared" si="10"/>
        <v>1.312916673074557</v>
      </c>
      <c r="D340" s="8"/>
      <c r="E340" s="23">
        <f>Timetraces!F422/1000*0.145</f>
        <v>16.138403407470637</v>
      </c>
      <c r="F340" s="8">
        <f>Timetraces!H422</f>
        <v>5.248913008763105E-2</v>
      </c>
      <c r="G340" s="8">
        <f>(Timetraces!G422-Timetraces!$G$86)/0.3048</f>
        <v>0</v>
      </c>
      <c r="H340" s="13">
        <f>Timetraces!D422/9.81/0.4536</f>
        <v>1187.1368450614025</v>
      </c>
      <c r="I340" s="77">
        <f>Timetraces!F422/Timetraces!H422*1000</f>
        <v>2120426337.0112991</v>
      </c>
      <c r="J340" s="23"/>
      <c r="K340" s="8">
        <f>Timetraces!I422-Timetraces!J422</f>
        <v>36.449910163879395</v>
      </c>
      <c r="L340" s="8">
        <f t="shared" si="11"/>
        <v>1.312916673074557</v>
      </c>
      <c r="M340" s="8"/>
      <c r="N340" s="13">
        <f>Timetraces!K422/9.81/0.4536</f>
        <v>1187.1368450614025</v>
      </c>
      <c r="O340" s="23">
        <f>Timetraces!M422/1000*0.145</f>
        <v>16.138403407305407</v>
      </c>
      <c r="P340" s="37">
        <f>Timetraces!O422</f>
        <v>5.2489130106448734E-2</v>
      </c>
    </row>
    <row r="341" spans="1:16" x14ac:dyDescent="0.2">
      <c r="A341" s="37">
        <f>Timetraces!E423</f>
        <v>33.700000000000003</v>
      </c>
      <c r="B341" s="8">
        <f>Timetraces!B423-Timetraces!C423</f>
        <v>36.452216148376465</v>
      </c>
      <c r="C341" s="8">
        <f t="shared" si="10"/>
        <v>1.320482239009827</v>
      </c>
      <c r="D341" s="8"/>
      <c r="E341" s="23">
        <f>Timetraces!F423/1000*0.145</f>
        <v>16.160692765580194</v>
      </c>
      <c r="F341" s="8">
        <f>Timetraces!H423</f>
        <v>5.2561634180433303E-2</v>
      </c>
      <c r="G341" s="8">
        <f>(Timetraces!G423-Timetraces!$G$86)/0.3048</f>
        <v>0</v>
      </c>
      <c r="H341" s="13">
        <f>Timetraces!D423/9.81/0.4536</f>
        <v>1187.208279721566</v>
      </c>
      <c r="I341" s="77">
        <f>Timetraces!F423/Timetraces!H423*1000</f>
        <v>2120425958.8491869</v>
      </c>
      <c r="J341" s="23"/>
      <c r="K341" s="8">
        <f>Timetraces!I423-Timetraces!J423</f>
        <v>36.452216148376465</v>
      </c>
      <c r="L341" s="8">
        <f t="shared" si="11"/>
        <v>1.320482239009827</v>
      </c>
      <c r="M341" s="8"/>
      <c r="N341" s="13">
        <f>Timetraces!K423/9.81/0.4536</f>
        <v>1187.208279721566</v>
      </c>
      <c r="O341" s="23">
        <f>Timetraces!M423/1000*0.145</f>
        <v>16.160692809516913</v>
      </c>
      <c r="P341" s="37">
        <f>Timetraces!O423</f>
        <v>5.2561634342751302E-2</v>
      </c>
    </row>
    <row r="342" spans="1:16" x14ac:dyDescent="0.2">
      <c r="A342" s="37">
        <f>Timetraces!E424</f>
        <v>33.800000000000004</v>
      </c>
      <c r="B342" s="8">
        <f>Timetraces!B424-Timetraces!C424</f>
        <v>36.454541206359863</v>
      </c>
      <c r="C342" s="8">
        <f t="shared" si="10"/>
        <v>1.3281103819999793</v>
      </c>
      <c r="D342" s="8"/>
      <c r="E342" s="23">
        <f>Timetraces!F424/1000*0.145</f>
        <v>16.180978778321581</v>
      </c>
      <c r="F342" s="8">
        <f>Timetraces!H424</f>
        <v>5.2627621395434108E-2</v>
      </c>
      <c r="G342" s="8">
        <f>(Timetraces!G424-Timetraces!$G$86)/0.3048</f>
        <v>0</v>
      </c>
      <c r="H342" s="13">
        <f>Timetraces!D424/9.81/0.4536</f>
        <v>1187.2749959633161</v>
      </c>
      <c r="I342" s="77">
        <f>Timetraces!F424/Timetraces!H424*1000</f>
        <v>2120425626.9418745</v>
      </c>
      <c r="J342" s="23"/>
      <c r="K342" s="8">
        <f>Timetraces!I424-Timetraces!J424</f>
        <v>36.454541206359863</v>
      </c>
      <c r="L342" s="8">
        <f t="shared" si="11"/>
        <v>1.3281103819999793</v>
      </c>
      <c r="M342" s="8"/>
      <c r="N342" s="13">
        <f>Timetraces!K424/9.81/0.4536</f>
        <v>1187.2749959633161</v>
      </c>
      <c r="O342" s="23">
        <f>Timetraces!M424/1000*0.145</f>
        <v>16.180978822135575</v>
      </c>
      <c r="P342" s="37">
        <f>Timetraces!O424</f>
        <v>5.262762155737663E-2</v>
      </c>
    </row>
    <row r="343" spans="1:16" x14ac:dyDescent="0.2">
      <c r="A343" s="37">
        <f>Timetraces!E425</f>
        <v>33.900000000000006</v>
      </c>
      <c r="B343" s="8">
        <f>Timetraces!B425-Timetraces!C425</f>
        <v>36.456884384155273</v>
      </c>
      <c r="C343" s="8">
        <f t="shared" si="10"/>
        <v>1.33579797319227</v>
      </c>
      <c r="D343" s="8"/>
      <c r="E343" s="23">
        <f>Timetraces!F425/1000*0.145</f>
        <v>16.197328205515198</v>
      </c>
      <c r="F343" s="8">
        <f>Timetraces!H425</f>
        <v>5.2680802451683079E-2</v>
      </c>
      <c r="G343" s="8">
        <f>(Timetraces!G425-Timetraces!$G$86)/0.3048</f>
        <v>0</v>
      </c>
      <c r="H343" s="13">
        <f>Timetraces!D425/9.81/0.4536</f>
        <v>1187.3376521706177</v>
      </c>
      <c r="I343" s="77">
        <f>Timetraces!F425/Timetraces!H425*1000</f>
        <v>2120425402.8709261</v>
      </c>
      <c r="J343" s="23"/>
      <c r="K343" s="8">
        <f>Timetraces!I425-Timetraces!J425</f>
        <v>36.456884384155273</v>
      </c>
      <c r="L343" s="8">
        <f t="shared" si="11"/>
        <v>1.33579797319227</v>
      </c>
      <c r="M343" s="8"/>
      <c r="N343" s="13">
        <f>Timetraces!K425/9.81/0.4536</f>
        <v>1187.3376521706177</v>
      </c>
      <c r="O343" s="23">
        <f>Timetraces!M425/1000*0.145</f>
        <v>16.197328155506153</v>
      </c>
      <c r="P343" s="37">
        <f>Timetraces!O425</f>
        <v>5.2680802308458383E-2</v>
      </c>
    </row>
    <row r="344" spans="1:16" x14ac:dyDescent="0.2">
      <c r="A344" s="37">
        <f>Timetraces!E426</f>
        <v>34</v>
      </c>
      <c r="B344" s="8">
        <f>Timetraces!B426-Timetraces!C426</f>
        <v>36.459242820739746</v>
      </c>
      <c r="C344" s="8">
        <f t="shared" si="10"/>
        <v>1.3435356260284663</v>
      </c>
      <c r="D344" s="8"/>
      <c r="E344" s="23">
        <f>Timetraces!F426/1000*0.145</f>
        <v>16.211695659911566</v>
      </c>
      <c r="F344" s="8">
        <f>Timetraces!H426</f>
        <v>5.2727535694256505E-2</v>
      </c>
      <c r="G344" s="8">
        <f>(Timetraces!G426-Timetraces!$G$86)/0.3048</f>
        <v>0</v>
      </c>
      <c r="H344" s="13">
        <f>Timetraces!D426/9.81/0.4536</f>
        <v>1187.3972359194177</v>
      </c>
      <c r="I344" s="77">
        <f>Timetraces!F426/Timetraces!H426*1000</f>
        <v>2120425242.3794041</v>
      </c>
      <c r="J344" s="23"/>
      <c r="K344" s="8">
        <f>Timetraces!I426-Timetraces!J426</f>
        <v>36.459242820739746</v>
      </c>
      <c r="L344" s="8">
        <f t="shared" si="11"/>
        <v>1.3435356260284663</v>
      </c>
      <c r="M344" s="8"/>
      <c r="N344" s="13">
        <f>Timetraces!K426/9.81/0.4536</f>
        <v>1187.3972359194177</v>
      </c>
      <c r="O344" s="23">
        <f>Timetraces!M426/1000*0.145</f>
        <v>16.211695759736266</v>
      </c>
      <c r="P344" s="37">
        <f>Timetraces!O426</f>
        <v>5.2727536038428002E-2</v>
      </c>
    </row>
    <row r="345" spans="1:16" x14ac:dyDescent="0.2">
      <c r="A345" s="37">
        <f>Timetraces!E427</f>
        <v>34.1</v>
      </c>
      <c r="B345" s="8">
        <f>Timetraces!B427-Timetraces!C427</f>
        <v>36.461611747741699</v>
      </c>
      <c r="C345" s="8">
        <f t="shared" si="10"/>
        <v>1.351307696244848</v>
      </c>
      <c r="D345" s="8"/>
      <c r="E345" s="23">
        <f>Timetraces!F427/1000*0.145</f>
        <v>16.224097079462023</v>
      </c>
      <c r="F345" s="8">
        <f>Timetraces!H427</f>
        <v>5.2767873726838888E-2</v>
      </c>
      <c r="G345" s="8">
        <f>(Timetraces!G427-Timetraces!$G$86)/0.3048</f>
        <v>0</v>
      </c>
      <c r="H345" s="13">
        <f>Timetraces!D427/9.81/0.4536</f>
        <v>1187.4549542469845</v>
      </c>
      <c r="I345" s="77">
        <f>Timetraces!F427/Timetraces!H427*1000</f>
        <v>2120425114.4391885</v>
      </c>
      <c r="J345" s="23"/>
      <c r="K345" s="8">
        <f>Timetraces!I427-Timetraces!J427</f>
        <v>36.461611747741699</v>
      </c>
      <c r="L345" s="8">
        <f t="shared" si="11"/>
        <v>1.351307696244848</v>
      </c>
      <c r="M345" s="8"/>
      <c r="N345" s="13">
        <f>Timetraces!K427/9.81/0.4536</f>
        <v>1187.4549542469845</v>
      </c>
      <c r="O345" s="23">
        <f>Timetraces!M427/1000*0.145</f>
        <v>16.224097079266706</v>
      </c>
      <c r="P345" s="37">
        <f>Timetraces!O427</f>
        <v>5.2767873745661484E-2</v>
      </c>
    </row>
    <row r="346" spans="1:16" x14ac:dyDescent="0.2">
      <c r="A346" s="37">
        <f>Timetraces!E428</f>
        <v>34.200000000000003</v>
      </c>
      <c r="B346" s="8">
        <f>Timetraces!B428-Timetraces!C428</f>
        <v>36.463984489440918</v>
      </c>
      <c r="C346" s="8">
        <f t="shared" si="10"/>
        <v>1.359092281872206</v>
      </c>
      <c r="D346" s="8"/>
      <c r="E346" s="23">
        <f>Timetraces!F428/1000*0.145</f>
        <v>16.232611770139759</v>
      </c>
      <c r="F346" s="8">
        <f>Timetraces!H428</f>
        <v>5.2795566830781626E-2</v>
      </c>
      <c r="G346" s="8">
        <f>(Timetraces!G428-Timetraces!$G$86)/0.3048</f>
        <v>0</v>
      </c>
      <c r="H346" s="13">
        <f>Timetraces!D428/9.81/0.4536</f>
        <v>1187.5124531132296</v>
      </c>
      <c r="I346" s="77">
        <f>Timetraces!F428/Timetraces!H428*1000</f>
        <v>2120425130.5688965</v>
      </c>
      <c r="J346" s="23"/>
      <c r="K346" s="8">
        <f>Timetraces!I428-Timetraces!J428</f>
        <v>36.463984489440918</v>
      </c>
      <c r="L346" s="8">
        <f t="shared" si="11"/>
        <v>1.359092281872206</v>
      </c>
      <c r="M346" s="8"/>
      <c r="N346" s="13">
        <f>Timetraces!K428/9.81/0.4536</f>
        <v>1187.5124531132296</v>
      </c>
      <c r="O346" s="23">
        <f>Timetraces!M428/1000*0.145</f>
        <v>16.232611769941578</v>
      </c>
      <c r="P346" s="37">
        <f>Timetraces!O428</f>
        <v>5.2795566849605124E-2</v>
      </c>
    </row>
    <row r="347" spans="1:16" x14ac:dyDescent="0.2">
      <c r="A347" s="37">
        <f>Timetraces!E429</f>
        <v>34.300000000000004</v>
      </c>
      <c r="B347" s="8">
        <f>Timetraces!B429-Timetraces!C429</f>
        <v>36.46635627746582</v>
      </c>
      <c r="C347" s="8">
        <f t="shared" si="10"/>
        <v>1.3668737386468202</v>
      </c>
      <c r="D347" s="8"/>
      <c r="E347" s="23">
        <f>Timetraces!F429/1000*0.145</f>
        <v>16.239202727748605</v>
      </c>
      <c r="F347" s="8">
        <f>Timetraces!H429</f>
        <v>5.2817002669040318E-2</v>
      </c>
      <c r="G347" s="8">
        <f>(Timetraces!G429-Timetraces!$G$86)/0.3048</f>
        <v>0</v>
      </c>
      <c r="H347" s="13">
        <f>Timetraces!D429/9.81/0.4536</f>
        <v>1187.5713784780651</v>
      </c>
      <c r="I347" s="77">
        <f>Timetraces!F429/Timetraces!H429*1000</f>
        <v>2120425164.4580305</v>
      </c>
      <c r="J347" s="23"/>
      <c r="K347" s="8">
        <f>Timetraces!I429-Timetraces!J429</f>
        <v>36.46635627746582</v>
      </c>
      <c r="L347" s="8">
        <f t="shared" si="11"/>
        <v>1.3668737386468202</v>
      </c>
      <c r="M347" s="8"/>
      <c r="N347" s="13">
        <f>Timetraces!K429/9.81/0.4536</f>
        <v>1187.5713784780651</v>
      </c>
      <c r="O347" s="23">
        <f>Timetraces!M429/1000*0.145</f>
        <v>16.239202727548275</v>
      </c>
      <c r="P347" s="37">
        <f>Timetraces!O429</f>
        <v>5.2817002687864698E-2</v>
      </c>
    </row>
    <row r="348" spans="1:16" x14ac:dyDescent="0.2">
      <c r="A348" s="37">
        <f>Timetraces!E430</f>
        <v>34.400000000000006</v>
      </c>
      <c r="B348" s="8">
        <f>Timetraces!B430-Timetraces!C430</f>
        <v>36.468723297119141</v>
      </c>
      <c r="C348" s="8">
        <f t="shared" si="10"/>
        <v>1.3746395511577134</v>
      </c>
      <c r="D348" s="8"/>
      <c r="E348" s="23">
        <f>Timetraces!F430/1000*0.145</f>
        <v>16.241948267266896</v>
      </c>
      <c r="F348" s="8">
        <f>Timetraces!H430</f>
        <v>5.2825928688830313E-2</v>
      </c>
      <c r="G348" s="8">
        <f>(Timetraces!G430-Timetraces!$G$86)/0.3048</f>
        <v>0</v>
      </c>
      <c r="H348" s="13">
        <f>Timetraces!D430/9.81/0.4536</f>
        <v>1187.6332665707414</v>
      </c>
      <c r="I348" s="77">
        <f>Timetraces!F430/Timetraces!H430*1000</f>
        <v>2120425312.0809417</v>
      </c>
      <c r="J348" s="23"/>
      <c r="K348" s="8">
        <f>Timetraces!I430-Timetraces!J430</f>
        <v>36.468723297119141</v>
      </c>
      <c r="L348" s="8">
        <f t="shared" si="11"/>
        <v>1.3746395511577134</v>
      </c>
      <c r="M348" s="8"/>
      <c r="N348" s="13">
        <f>Timetraces!K430/9.81/0.4536</f>
        <v>1187.6332665707414</v>
      </c>
      <c r="O348" s="23">
        <f>Timetraces!M430/1000*0.145</f>
        <v>16.241948267065851</v>
      </c>
      <c r="P348" s="37">
        <f>Timetraces!O430</f>
        <v>5.2825928707655678E-2</v>
      </c>
    </row>
    <row r="349" spans="1:16" x14ac:dyDescent="0.2">
      <c r="A349" s="37">
        <f>Timetraces!E431</f>
        <v>34.5</v>
      </c>
      <c r="B349" s="8">
        <f>Timetraces!B431-Timetraces!C431</f>
        <v>36.471078872680664</v>
      </c>
      <c r="C349" s="8">
        <f t="shared" si="10"/>
        <v>1.3823678174356775</v>
      </c>
      <c r="D349" s="8"/>
      <c r="E349" s="23">
        <f>Timetraces!F431/1000*0.145</f>
        <v>16.24280617501163</v>
      </c>
      <c r="F349" s="8">
        <f>Timetraces!H431</f>
        <v>5.2828714196843235E-2</v>
      </c>
      <c r="G349" s="8">
        <f>(Timetraces!G431-Timetraces!$G$86)/0.3048</f>
        <v>0</v>
      </c>
      <c r="H349" s="13">
        <f>Timetraces!D431/9.81/0.4536</f>
        <v>1187.6993244285268</v>
      </c>
      <c r="I349" s="77">
        <f>Timetraces!F431/Timetraces!H431*1000</f>
        <v>2120425504.0871007</v>
      </c>
      <c r="J349" s="23"/>
      <c r="K349" s="8">
        <f>Timetraces!I431-Timetraces!J431</f>
        <v>36.471078872680664</v>
      </c>
      <c r="L349" s="8">
        <f t="shared" si="11"/>
        <v>1.3823678174356775</v>
      </c>
      <c r="M349" s="8"/>
      <c r="N349" s="13">
        <f>Timetraces!K431/9.81/0.4536</f>
        <v>1187.6993244285268</v>
      </c>
      <c r="O349" s="23">
        <f>Timetraces!M431/1000*0.145</f>
        <v>16.242806082711979</v>
      </c>
      <c r="P349" s="37">
        <f>Timetraces!O431</f>
        <v>5.282871391605954E-2</v>
      </c>
    </row>
    <row r="350" spans="1:16" x14ac:dyDescent="0.2">
      <c r="A350" s="37">
        <f>Timetraces!E432</f>
        <v>34.6</v>
      </c>
      <c r="B350" s="8">
        <f>Timetraces!B432-Timetraces!C432</f>
        <v>36.473423004150391</v>
      </c>
      <c r="C350" s="8">
        <f t="shared" si="10"/>
        <v>1.3900585374807122</v>
      </c>
      <c r="D350" s="8"/>
      <c r="E350" s="23">
        <f>Timetraces!F432/1000*0.145</f>
        <v>16.241784618929994</v>
      </c>
      <c r="F350" s="8">
        <f>Timetraces!H432</f>
        <v>5.2825385324403902E-2</v>
      </c>
      <c r="G350" s="8">
        <f>(Timetraces!G432-Timetraces!$G$86)/0.3048</f>
        <v>0</v>
      </c>
      <c r="H350" s="13">
        <f>Timetraces!D432/9.81/0.4536</f>
        <v>1187.7702104353864</v>
      </c>
      <c r="I350" s="77">
        <f>Timetraces!F432/Timetraces!H432*1000</f>
        <v>2120425757.9738264</v>
      </c>
      <c r="J350" s="23"/>
      <c r="K350" s="8">
        <f>Timetraces!I432-Timetraces!J432</f>
        <v>36.473423004150391</v>
      </c>
      <c r="L350" s="8">
        <f t="shared" si="11"/>
        <v>1.3900585374807122</v>
      </c>
      <c r="M350" s="8"/>
      <c r="N350" s="13">
        <f>Timetraces!K432/9.81/0.4536</f>
        <v>1187.7702104353864</v>
      </c>
      <c r="O350" s="23">
        <f>Timetraces!M432/1000*0.145</f>
        <v>16.241784618729667</v>
      </c>
      <c r="P350" s="37">
        <f>Timetraces!O432</f>
        <v>5.2825385343231376E-2</v>
      </c>
    </row>
    <row r="351" spans="1:16" x14ac:dyDescent="0.2">
      <c r="A351" s="37">
        <f>Timetraces!E433</f>
        <v>34.700000000000003</v>
      </c>
      <c r="B351" s="8">
        <f>Timetraces!B433-Timetraces!C433</f>
        <v>36.475754737854004</v>
      </c>
      <c r="C351" s="8">
        <f t="shared" si="10"/>
        <v>1.3977085824400732</v>
      </c>
      <c r="D351" s="8"/>
      <c r="E351" s="23">
        <f>Timetraces!F433/1000*0.145</f>
        <v>16.236946070774028</v>
      </c>
      <c r="F351" s="8">
        <f>Timetraces!H433</f>
        <v>5.280963945223574E-2</v>
      </c>
      <c r="G351" s="8">
        <f>(Timetraces!G433-Timetraces!$G$86)/0.3048</f>
        <v>0</v>
      </c>
      <c r="H351" s="13">
        <f>Timetraces!D433/9.81/0.4536</f>
        <v>1187.8462537833025</v>
      </c>
      <c r="I351" s="77">
        <f>Timetraces!F433/Timetraces!H433*1000</f>
        <v>2120426111.2294056</v>
      </c>
      <c r="J351" s="23"/>
      <c r="K351" s="8">
        <f>Timetraces!I433-Timetraces!J433</f>
        <v>36.475754737854004</v>
      </c>
      <c r="L351" s="8">
        <f t="shared" si="11"/>
        <v>1.3977085824400732</v>
      </c>
      <c r="M351" s="8"/>
      <c r="N351" s="13">
        <f>Timetraces!K433/9.81/0.4536</f>
        <v>1187.8462537833025</v>
      </c>
      <c r="O351" s="23">
        <f>Timetraces!M433/1000*0.145</f>
        <v>16.236946070575843</v>
      </c>
      <c r="P351" s="37">
        <f>Timetraces!O433</f>
        <v>5.2809639471064387E-2</v>
      </c>
    </row>
    <row r="352" spans="1:16" x14ac:dyDescent="0.2">
      <c r="A352" s="37">
        <f>Timetraces!E434</f>
        <v>34.800000000000004</v>
      </c>
      <c r="B352" s="8">
        <f>Timetraces!B434-Timetraces!C434</f>
        <v>36.47807502746582</v>
      </c>
      <c r="C352" s="8">
        <f t="shared" si="10"/>
        <v>1.4053210811665051</v>
      </c>
      <c r="D352" s="8"/>
      <c r="E352" s="23">
        <f>Timetraces!F434/1000*0.145</f>
        <v>16.228287696650693</v>
      </c>
      <c r="F352" s="8">
        <f>Timetraces!H434</f>
        <v>5.2781467357531364E-2</v>
      </c>
      <c r="G352" s="8">
        <f>(Timetraces!G434-Timetraces!$G$86)/0.3048</f>
        <v>0</v>
      </c>
      <c r="H352" s="13">
        <f>Timetraces!D434/9.81/0.4536</f>
        <v>1187.9272350109532</v>
      </c>
      <c r="I352" s="77">
        <f>Timetraces!F434/Timetraces!H434*1000</f>
        <v>2120426564.4231472</v>
      </c>
      <c r="J352" s="23"/>
      <c r="K352" s="8">
        <f>Timetraces!I434-Timetraces!J434</f>
        <v>36.47807502746582</v>
      </c>
      <c r="L352" s="8">
        <f t="shared" si="11"/>
        <v>1.4053210811665051</v>
      </c>
      <c r="M352" s="8"/>
      <c r="N352" s="13">
        <f>Timetraces!K434/9.81/0.4536</f>
        <v>1187.9272350109532</v>
      </c>
      <c r="O352" s="23">
        <f>Timetraces!M434/1000*0.145</f>
        <v>16.228287696456096</v>
      </c>
      <c r="P352" s="37">
        <f>Timetraces!O434</f>
        <v>5.2781467376361288E-2</v>
      </c>
    </row>
    <row r="353" spans="1:16" x14ac:dyDescent="0.2">
      <c r="A353" s="37">
        <f>Timetraces!E435</f>
        <v>34.900000000000006</v>
      </c>
      <c r="B353" s="8">
        <f>Timetraces!B435-Timetraces!C435</f>
        <v>36.480387687683105</v>
      </c>
      <c r="C353" s="8">
        <f t="shared" si="10"/>
        <v>1.4129085490709841</v>
      </c>
      <c r="D353" s="8"/>
      <c r="E353" s="23">
        <f>Timetraces!F435/1000*0.145</f>
        <v>16.217741460570409</v>
      </c>
      <c r="F353" s="8">
        <f>Timetraces!H435</f>
        <v>5.274715403256991E-2</v>
      </c>
      <c r="G353" s="8">
        <f>(Timetraces!G435-Timetraces!$G$86)/0.3048</f>
        <v>0</v>
      </c>
      <c r="H353" s="13">
        <f>Timetraces!D435/9.81/0.4536</f>
        <v>1188.0123860037133</v>
      </c>
      <c r="I353" s="77">
        <f>Timetraces!F435/Timetraces!H435*1000</f>
        <v>2120427061.5710933</v>
      </c>
      <c r="J353" s="23"/>
      <c r="K353" s="8">
        <f>Timetraces!I435-Timetraces!J435</f>
        <v>36.480387687683105</v>
      </c>
      <c r="L353" s="8">
        <f t="shared" si="11"/>
        <v>1.4129085490709841</v>
      </c>
      <c r="M353" s="8"/>
      <c r="N353" s="13">
        <f>Timetraces!K435/9.81/0.4536</f>
        <v>1188.0123860037133</v>
      </c>
      <c r="O353" s="23">
        <f>Timetraces!M435/1000*0.145</f>
        <v>16.217741460380108</v>
      </c>
      <c r="P353" s="37">
        <f>Timetraces!O435</f>
        <v>5.2747154051401166E-2</v>
      </c>
    </row>
    <row r="354" spans="1:16" x14ac:dyDescent="0.2">
      <c r="A354" s="37">
        <f>Timetraces!E436</f>
        <v>35</v>
      </c>
      <c r="B354" s="8">
        <f>Timetraces!B436-Timetraces!C436</f>
        <v>36.482698440551758</v>
      </c>
      <c r="C354" s="8">
        <f t="shared" si="10"/>
        <v>1.4204897592699746</v>
      </c>
      <c r="D354" s="8"/>
      <c r="E354" s="23">
        <f>Timetraces!F436/1000*0.145</f>
        <v>16.20723225059637</v>
      </c>
      <c r="F354" s="8">
        <f>Timetraces!H436</f>
        <v>5.2712960857766014E-2</v>
      </c>
      <c r="G354" s="8">
        <f>(Timetraces!G436-Timetraces!$G$86)/0.3048</f>
        <v>0</v>
      </c>
      <c r="H354" s="13">
        <f>Timetraces!D436/9.81/0.4536</f>
        <v>1188.1003899936536</v>
      </c>
      <c r="I354" s="77">
        <f>Timetraces!F436/Timetraces!H436*1000</f>
        <v>2120427570.4214597</v>
      </c>
      <c r="J354" s="23"/>
      <c r="K354" s="8">
        <f>Timetraces!I436-Timetraces!J436</f>
        <v>36.482698440551758</v>
      </c>
      <c r="L354" s="8">
        <f t="shared" si="11"/>
        <v>1.4204897592699746</v>
      </c>
      <c r="M354" s="8"/>
      <c r="N354" s="13">
        <f>Timetraces!K436/9.81/0.4536</f>
        <v>1188.1003899936536</v>
      </c>
      <c r="O354" s="23">
        <f>Timetraces!M436/1000*0.145</f>
        <v>16.20723225041036</v>
      </c>
      <c r="P354" s="37">
        <f>Timetraces!O436</f>
        <v>5.2712960876598616E-2</v>
      </c>
    </row>
    <row r="355" spans="1:16" x14ac:dyDescent="0.2">
      <c r="A355" s="37">
        <f>Timetraces!E437</f>
        <v>35.1</v>
      </c>
      <c r="B355" s="8">
        <f>Timetraces!B437-Timetraces!C437</f>
        <v>36.485012054443359</v>
      </c>
      <c r="C355" s="8">
        <f t="shared" si="10"/>
        <v>1.4280803560271975</v>
      </c>
      <c r="D355" s="8"/>
      <c r="E355" s="23">
        <f>Timetraces!F437/1000*0.145</f>
        <v>16.190914327831564</v>
      </c>
      <c r="F355" s="8">
        <f>Timetraces!H437</f>
        <v>5.2659871164843906E-2</v>
      </c>
      <c r="G355" s="8">
        <f>(Timetraces!G437-Timetraces!$G$86)/0.3048</f>
        <v>0</v>
      </c>
      <c r="H355" s="13">
        <f>Timetraces!D437/9.81/0.4536</f>
        <v>1188.1897107515233</v>
      </c>
      <c r="I355" s="77">
        <f>Timetraces!F437/Timetraces!H437*1000</f>
        <v>2120428243.6133697</v>
      </c>
      <c r="J355" s="23"/>
      <c r="K355" s="8">
        <f>Timetraces!I437-Timetraces!J437</f>
        <v>36.485012054443359</v>
      </c>
      <c r="L355" s="8">
        <f t="shared" si="11"/>
        <v>1.4280803560271975</v>
      </c>
      <c r="M355" s="8"/>
      <c r="N355" s="13">
        <f>Timetraces!K437/9.81/0.4536</f>
        <v>1188.1897107515233</v>
      </c>
      <c r="O355" s="23">
        <f>Timetraces!M437/1000*0.145</f>
        <v>16.190914327651999</v>
      </c>
      <c r="P355" s="37">
        <f>Timetraces!O437</f>
        <v>5.2659871183677931E-2</v>
      </c>
    </row>
    <row r="356" spans="1:16" x14ac:dyDescent="0.2">
      <c r="A356" s="37">
        <f>Timetraces!E438</f>
        <v>35.200000000000003</v>
      </c>
      <c r="B356" s="8">
        <f>Timetraces!B438-Timetraces!C438</f>
        <v>36.487337112426758</v>
      </c>
      <c r="C356" s="8">
        <f t="shared" si="10"/>
        <v>1.4357084990173499</v>
      </c>
      <c r="D356" s="8"/>
      <c r="E356" s="23">
        <f>Timetraces!F438/1000*0.145</f>
        <v>16.174594532725038</v>
      </c>
      <c r="F356" s="8">
        <f>Timetraces!H438</f>
        <v>5.260677645939256E-2</v>
      </c>
      <c r="G356" s="8">
        <f>(Timetraces!G438-Timetraces!$G$86)/0.3048</f>
        <v>0</v>
      </c>
      <c r="H356" s="13">
        <f>Timetraces!D438/9.81/0.4536</f>
        <v>1188.2789217787317</v>
      </c>
      <c r="I356" s="77">
        <f>Timetraces!F438/Timetraces!H438*1000</f>
        <v>2120428874.747762</v>
      </c>
      <c r="J356" s="23"/>
      <c r="K356" s="8">
        <f>Timetraces!I438-Timetraces!J438</f>
        <v>36.487337112426758</v>
      </c>
      <c r="L356" s="8">
        <f t="shared" si="11"/>
        <v>1.4357084990173499</v>
      </c>
      <c r="M356" s="8"/>
      <c r="N356" s="13">
        <f>Timetraces!K438/9.81/0.4536</f>
        <v>1188.2789217787317</v>
      </c>
      <c r="O356" s="23">
        <f>Timetraces!M438/1000*0.145</f>
        <v>16.174594532551932</v>
      </c>
      <c r="P356" s="37">
        <f>Timetraces!O438</f>
        <v>5.2606776478227979E-2</v>
      </c>
    </row>
    <row r="357" spans="1:16" x14ac:dyDescent="0.2">
      <c r="A357" s="37">
        <f>Timetraces!E439</f>
        <v>35.300000000000004</v>
      </c>
      <c r="B357" s="8">
        <f>Timetraces!B439-Timetraces!C439</f>
        <v>36.489678382873535</v>
      </c>
      <c r="C357" s="8">
        <f t="shared" si="10"/>
        <v>1.4433898325041523</v>
      </c>
      <c r="D357" s="8"/>
      <c r="E357" s="23">
        <f>Timetraces!F439/1000*0.145</f>
        <v>16.154365637743101</v>
      </c>
      <c r="F357" s="8">
        <f>Timetraces!H439</f>
        <v>5.2540963958572294E-2</v>
      </c>
      <c r="G357" s="8">
        <f>(Timetraces!G439-Timetraces!$G$86)/0.3048</f>
        <v>0</v>
      </c>
      <c r="H357" s="13">
        <f>Timetraces!D439/9.81/0.4536</f>
        <v>1188.3661576540469</v>
      </c>
      <c r="I357" s="77">
        <f>Timetraces!F439/Timetraces!H439*1000</f>
        <v>2120429657.1181357</v>
      </c>
      <c r="J357" s="23"/>
      <c r="K357" s="8">
        <f>Timetraces!I439-Timetraces!J439</f>
        <v>36.489678382873535</v>
      </c>
      <c r="L357" s="8">
        <f t="shared" si="11"/>
        <v>1.4433898325041523</v>
      </c>
      <c r="M357" s="8"/>
      <c r="N357" s="13">
        <f>Timetraces!K439/9.81/0.4536</f>
        <v>1188.3661576540469</v>
      </c>
      <c r="O357" s="23">
        <f>Timetraces!M439/1000*0.145</f>
        <v>16.154365637577868</v>
      </c>
      <c r="P357" s="37">
        <f>Timetraces!O439</f>
        <v>5.2540963977409073E-2</v>
      </c>
    </row>
    <row r="358" spans="1:16" x14ac:dyDescent="0.2">
      <c r="A358" s="37">
        <f>Timetraces!E440</f>
        <v>35.400000000000006</v>
      </c>
      <c r="B358" s="8">
        <f>Timetraces!B440-Timetraces!C440</f>
        <v>36.492042541503906</v>
      </c>
      <c r="C358" s="8">
        <f t="shared" si="10"/>
        <v>1.4511462584568133</v>
      </c>
      <c r="D358" s="8"/>
      <c r="E358" s="23">
        <f>Timetraces!F440/1000*0.145</f>
        <v>16.136038567664542</v>
      </c>
      <c r="F358" s="8">
        <f>Timetraces!H440</f>
        <v>5.2481338337517759E-2</v>
      </c>
      <c r="G358" s="8">
        <f>(Timetraces!G440-Timetraces!$G$86)/0.3048</f>
        <v>0</v>
      </c>
      <c r="H358" s="13">
        <f>Timetraces!D440/9.81/0.4536</f>
        <v>1188.4503210708599</v>
      </c>
      <c r="I358" s="77">
        <f>Timetraces!F440/Timetraces!H440*1000</f>
        <v>2120430387.8247185</v>
      </c>
      <c r="J358" s="23"/>
      <c r="K358" s="8">
        <f>Timetraces!I440-Timetraces!J440</f>
        <v>36.492042541503906</v>
      </c>
      <c r="L358" s="8">
        <f t="shared" si="11"/>
        <v>1.4511462584568133</v>
      </c>
      <c r="M358" s="8"/>
      <c r="N358" s="13">
        <f>Timetraces!K440/9.81/0.4536</f>
        <v>1188.4503210708599</v>
      </c>
      <c r="O358" s="23">
        <f>Timetraces!M440/1000*0.145</f>
        <v>16.136038567506468</v>
      </c>
      <c r="P358" s="37">
        <f>Timetraces!O440</f>
        <v>5.248133835635585E-2</v>
      </c>
    </row>
    <row r="359" spans="1:16" x14ac:dyDescent="0.2">
      <c r="A359" s="37">
        <f>Timetraces!E441</f>
        <v>35.5</v>
      </c>
      <c r="B359" s="8">
        <f>Timetraces!B441-Timetraces!C441</f>
        <v>36.494433403015137</v>
      </c>
      <c r="C359" s="8">
        <f t="shared" si="10"/>
        <v>1.4589902922863096</v>
      </c>
      <c r="D359" s="8"/>
      <c r="E359" s="23">
        <f>Timetraces!F441/1000*0.145</f>
        <v>16.113770775787525</v>
      </c>
      <c r="F359" s="8">
        <f>Timetraces!H441</f>
        <v>5.2408892556858738E-2</v>
      </c>
      <c r="G359" s="8">
        <f>(Timetraces!G441-Timetraces!$G$86)/0.3048</f>
        <v>0</v>
      </c>
      <c r="H359" s="13">
        <f>Timetraces!D441/9.81/0.4536</f>
        <v>1188.5300952612422</v>
      </c>
      <c r="I359" s="77">
        <f>Timetraces!F441/Timetraces!H441*1000</f>
        <v>2120431251.3483436</v>
      </c>
      <c r="J359" s="23"/>
      <c r="K359" s="8">
        <f>Timetraces!I441-Timetraces!J441</f>
        <v>36.494433403015137</v>
      </c>
      <c r="L359" s="8">
        <f t="shared" si="11"/>
        <v>1.4589902922863096</v>
      </c>
      <c r="M359" s="8"/>
      <c r="N359" s="13">
        <f>Timetraces!K441/9.81/0.4536</f>
        <v>1188.5300952612422</v>
      </c>
      <c r="O359" s="23">
        <f>Timetraces!M441/1000*0.145</f>
        <v>16.113770775627817</v>
      </c>
      <c r="P359" s="37">
        <f>Timetraces!O441</f>
        <v>5.240889257573339E-2</v>
      </c>
    </row>
    <row r="360" spans="1:16" x14ac:dyDescent="0.2">
      <c r="A360" s="37">
        <f>Timetraces!E442</f>
        <v>35.6</v>
      </c>
      <c r="B360" s="8">
        <f>Timetraces!B442-Timetraces!C442</f>
        <v>36.496853828430176</v>
      </c>
      <c r="C360" s="8">
        <f t="shared" si="10"/>
        <v>1.4669313205508734</v>
      </c>
      <c r="D360" s="8"/>
      <c r="E360" s="23">
        <f>Timetraces!F442/1000*0.145</f>
        <v>16.091441436448889</v>
      </c>
      <c r="F360" s="8">
        <f>Timetraces!H442</f>
        <v>5.2336247490754217E-2</v>
      </c>
      <c r="G360" s="8">
        <f>(Timetraces!G442-Timetraces!$G$86)/0.3048</f>
        <v>0</v>
      </c>
      <c r="H360" s="13">
        <f>Timetraces!D442/9.81/0.4536</f>
        <v>1188.6051510332111</v>
      </c>
      <c r="I360" s="77">
        <f>Timetraces!F442/Timetraces!H442*1000</f>
        <v>2120432081.0736609</v>
      </c>
      <c r="J360" s="23"/>
      <c r="K360" s="8">
        <f>Timetraces!I442-Timetraces!J442</f>
        <v>36.496853828430176</v>
      </c>
      <c r="L360" s="8">
        <f t="shared" si="11"/>
        <v>1.4669313205508734</v>
      </c>
      <c r="M360" s="8"/>
      <c r="N360" s="13">
        <f>Timetraces!K442/9.81/0.4536</f>
        <v>1188.6051510332111</v>
      </c>
      <c r="O360" s="23">
        <f>Timetraces!M442/1000*0.145</f>
        <v>16.091441320441447</v>
      </c>
      <c r="P360" s="37">
        <f>Timetraces!O442</f>
        <v>5.2336247132655209E-2</v>
      </c>
    </row>
    <row r="361" spans="1:16" x14ac:dyDescent="0.2">
      <c r="A361" s="37">
        <f>Timetraces!E443</f>
        <v>35.700000000000003</v>
      </c>
      <c r="B361" s="8">
        <f>Timetraces!B443-Timetraces!C443</f>
        <v>36.499301910400391</v>
      </c>
      <c r="C361" s="8">
        <f t="shared" si="10"/>
        <v>1.4749630855450167</v>
      </c>
      <c r="D361" s="8"/>
      <c r="E361" s="23">
        <f>Timetraces!F443/1000*0.145</f>
        <v>16.070991427789505</v>
      </c>
      <c r="F361" s="8">
        <f>Timetraces!H443</f>
        <v>5.2269715109943507E-2</v>
      </c>
      <c r="G361" s="8">
        <f>(Timetraces!G443-Timetraces!$G$86)/0.3048</f>
        <v>0</v>
      </c>
      <c r="H361" s="13">
        <f>Timetraces!D443/9.81/0.4536</f>
        <v>1188.6753786561062</v>
      </c>
      <c r="I361" s="77">
        <f>Timetraces!F443/Timetraces!H443*1000</f>
        <v>2120432900.9025552</v>
      </c>
      <c r="J361" s="23"/>
      <c r="K361" s="8">
        <f>Timetraces!I443-Timetraces!J443</f>
        <v>36.499301910400391</v>
      </c>
      <c r="L361" s="8">
        <f t="shared" si="11"/>
        <v>1.4749630855450167</v>
      </c>
      <c r="M361" s="8"/>
      <c r="N361" s="13">
        <f>Timetraces!K443/9.81/0.4536</f>
        <v>1188.6753786561062</v>
      </c>
      <c r="O361" s="23">
        <f>Timetraces!M443/1000*0.145</f>
        <v>16.06904931492458</v>
      </c>
      <c r="P361" s="37">
        <f>Timetraces!O443</f>
        <v>5.2263398140536647E-2</v>
      </c>
    </row>
    <row r="362" spans="1:16" x14ac:dyDescent="0.2">
      <c r="A362" s="37">
        <f>Timetraces!E444</f>
        <v>35.800000000000004</v>
      </c>
      <c r="B362" s="8">
        <f>Timetraces!B444-Timetraces!C444</f>
        <v>36.501778602600098</v>
      </c>
      <c r="C362" s="8">
        <f t="shared" si="10"/>
        <v>1.4830887161214832</v>
      </c>
      <c r="D362" s="8"/>
      <c r="E362" s="23">
        <f>Timetraces!F444/1000*0.145</f>
        <v>16.046602093159819</v>
      </c>
      <c r="F362" s="8">
        <f>Timetraces!H444</f>
        <v>5.2190367571313699E-2</v>
      </c>
      <c r="G362" s="8">
        <f>(Timetraces!G444-Timetraces!$G$86)/0.3048</f>
        <v>0</v>
      </c>
      <c r="H362" s="13">
        <f>Timetraces!D444/9.81/0.4536</f>
        <v>1188.741326783231</v>
      </c>
      <c r="I362" s="77">
        <f>Timetraces!F444/Timetraces!H444*1000</f>
        <v>2120433836.3955896</v>
      </c>
      <c r="J362" s="23"/>
      <c r="K362" s="8">
        <f>Timetraces!I444-Timetraces!J444</f>
        <v>36.501778602600098</v>
      </c>
      <c r="L362" s="8">
        <f t="shared" si="11"/>
        <v>1.4830887161214832</v>
      </c>
      <c r="M362" s="8"/>
      <c r="N362" s="13">
        <f>Timetraces!K444/9.81/0.4536</f>
        <v>1188.741326783231</v>
      </c>
      <c r="O362" s="23">
        <f>Timetraces!M444/1000*0.145</f>
        <v>16.046602223289558</v>
      </c>
      <c r="P362" s="37">
        <f>Timetraces!O444</f>
        <v>5.2190368013859213E-2</v>
      </c>
    </row>
    <row r="363" spans="1:16" x14ac:dyDescent="0.2">
      <c r="A363" s="37">
        <f>Timetraces!E445</f>
        <v>35.900000000000006</v>
      </c>
      <c r="B363" s="8">
        <f>Timetraces!B445-Timetraces!C445</f>
        <v>36.504277229309082</v>
      </c>
      <c r="C363" s="8">
        <f t="shared" si="10"/>
        <v>1.4912863103110645</v>
      </c>
      <c r="D363" s="8"/>
      <c r="E363" s="23">
        <f>Timetraces!F445/1000*0.145</f>
        <v>16.024111787268129</v>
      </c>
      <c r="F363" s="8">
        <f>Timetraces!H445</f>
        <v>5.2117197958167716E-2</v>
      </c>
      <c r="G363" s="8">
        <f>(Timetraces!G445-Timetraces!$G$86)/0.3048</f>
        <v>0</v>
      </c>
      <c r="H363" s="13">
        <f>Timetraces!D445/9.81/0.4536</f>
        <v>1188.8039829905326</v>
      </c>
      <c r="I363" s="77">
        <f>Timetraces!F445/Timetraces!H445*1000</f>
        <v>2120434714.5248597</v>
      </c>
      <c r="J363" s="23"/>
      <c r="K363" s="8">
        <f>Timetraces!I445-Timetraces!J445</f>
        <v>36.504277229309082</v>
      </c>
      <c r="L363" s="8">
        <f t="shared" si="11"/>
        <v>1.4912863103110645</v>
      </c>
      <c r="M363" s="8"/>
      <c r="N363" s="13">
        <f>Timetraces!K445/9.81/0.4536</f>
        <v>1188.8039829905326</v>
      </c>
      <c r="O363" s="23">
        <f>Timetraces!M445/1000*0.145</f>
        <v>16.02411191078151</v>
      </c>
      <c r="P363" s="37">
        <f>Timetraces!O445</f>
        <v>5.2117198379209709E-2</v>
      </c>
    </row>
    <row r="364" spans="1:16" x14ac:dyDescent="0.2">
      <c r="A364" s="37">
        <f>Timetraces!E446</f>
        <v>36</v>
      </c>
      <c r="B364" s="8">
        <f>Timetraces!B446-Timetraces!C446</f>
        <v>36.506794929504395</v>
      </c>
      <c r="C364" s="8">
        <f t="shared" si="10"/>
        <v>1.4995464815555282</v>
      </c>
      <c r="D364" s="8"/>
      <c r="E364" s="23">
        <f>Timetraces!F446/1000*0.145</f>
        <v>16.001595791686295</v>
      </c>
      <c r="F364" s="8">
        <f>Timetraces!H446</f>
        <v>5.2043946174887223E-2</v>
      </c>
      <c r="G364" s="8">
        <f>(Timetraces!G446-Timetraces!$G$86)/0.3048</f>
        <v>0</v>
      </c>
      <c r="H364" s="13">
        <f>Timetraces!D446/9.81/0.4536</f>
        <v>1188.8646640459403</v>
      </c>
      <c r="I364" s="77">
        <f>Timetraces!F446/Timetraces!H446*1000</f>
        <v>2120435538.7517176</v>
      </c>
      <c r="J364" s="23"/>
      <c r="K364" s="8">
        <f>Timetraces!I446-Timetraces!J446</f>
        <v>36.506794929504395</v>
      </c>
      <c r="L364" s="8">
        <f t="shared" si="11"/>
        <v>1.4995464815555282</v>
      </c>
      <c r="M364" s="8"/>
      <c r="N364" s="13">
        <f>Timetraces!K446/9.81/0.4536</f>
        <v>1188.8646640459403</v>
      </c>
      <c r="O364" s="23">
        <f>Timetraces!M446/1000*0.145</f>
        <v>16.001595791579792</v>
      </c>
      <c r="P364" s="37">
        <f>Timetraces!O446</f>
        <v>5.2043946193731788E-2</v>
      </c>
    </row>
    <row r="365" spans="1:16" x14ac:dyDescent="0.2">
      <c r="A365" s="37">
        <f>Timetraces!E447</f>
        <v>36.1</v>
      </c>
      <c r="B365" s="8">
        <f>Timetraces!B447-Timetraces!C447</f>
        <v>36.509323120117188</v>
      </c>
      <c r="C365" s="8">
        <f t="shared" si="10"/>
        <v>1.507841070180177</v>
      </c>
      <c r="D365" s="8"/>
      <c r="E365" s="23">
        <f>Timetraces!F447/1000*0.145</f>
        <v>15.979074646694102</v>
      </c>
      <c r="F365" s="8">
        <f>Timetraces!H447</f>
        <v>5.1970674575241509E-2</v>
      </c>
      <c r="G365" s="8">
        <f>(Timetraces!G447-Timetraces!$G$86)/0.3048</f>
        <v>0</v>
      </c>
      <c r="H365" s="13">
        <f>Timetraces!D447/9.81/0.4536</f>
        <v>1188.9249061787048</v>
      </c>
      <c r="I365" s="77">
        <f>Timetraces!F447/Timetraces!H447*1000</f>
        <v>2120436490.4912305</v>
      </c>
      <c r="J365" s="23"/>
      <c r="K365" s="8">
        <f>Timetraces!I447-Timetraces!J447</f>
        <v>36.509323120117188</v>
      </c>
      <c r="L365" s="8">
        <f t="shared" si="11"/>
        <v>1.507841070180177</v>
      </c>
      <c r="M365" s="8"/>
      <c r="N365" s="13">
        <f>Timetraces!K447/9.81/0.4536</f>
        <v>1188.9249061787048</v>
      </c>
      <c r="O365" s="23">
        <f>Timetraces!M447/1000*0.145</f>
        <v>15.979074646596191</v>
      </c>
      <c r="P365" s="37">
        <f>Timetraces!O447</f>
        <v>5.1970674594087024E-2</v>
      </c>
    </row>
    <row r="366" spans="1:16" x14ac:dyDescent="0.2">
      <c r="A366" s="37">
        <f>Timetraces!E448</f>
        <v>36.200000000000003</v>
      </c>
      <c r="B366" s="8">
        <f>Timetraces!B448-Timetraces!C448</f>
        <v>36.511857986450195</v>
      </c>
      <c r="C366" s="8">
        <f t="shared" si="10"/>
        <v>1.5161575607740347</v>
      </c>
      <c r="D366" s="8"/>
      <c r="E366" s="23">
        <f>Timetraces!F448/1000*0.145</f>
        <v>15.9623956304346</v>
      </c>
      <c r="F366" s="8">
        <f>Timetraces!H448</f>
        <v>5.1916410666394561E-2</v>
      </c>
      <c r="G366" s="8">
        <f>(Timetraces!G448-Timetraces!$G$86)/0.3048</f>
        <v>0</v>
      </c>
      <c r="H366" s="13">
        <f>Timetraces!D448/9.81/0.4536</f>
        <v>1188.9864650793988</v>
      </c>
      <c r="I366" s="77">
        <f>Timetraces!F448/Timetraces!H448*1000</f>
        <v>2120437173.7837367</v>
      </c>
      <c r="J366" s="23"/>
      <c r="K366" s="8">
        <f>Timetraces!I448-Timetraces!J448</f>
        <v>36.511857986450195</v>
      </c>
      <c r="L366" s="8">
        <f t="shared" si="11"/>
        <v>1.5161575607740347</v>
      </c>
      <c r="M366" s="8"/>
      <c r="N366" s="13">
        <f>Timetraces!K448/9.81/0.4536</f>
        <v>1188.9864650793988</v>
      </c>
      <c r="O366" s="23">
        <f>Timetraces!M448/1000*0.145</f>
        <v>15.962395630343138</v>
      </c>
      <c r="P366" s="37">
        <f>Timetraces!O448</f>
        <v>5.1916410685241041E-2</v>
      </c>
    </row>
    <row r="367" spans="1:16" x14ac:dyDescent="0.2">
      <c r="A367" s="37">
        <f>Timetraces!E449</f>
        <v>36.300000000000004</v>
      </c>
      <c r="B367" s="8">
        <f>Timetraces!B449-Timetraces!C449</f>
        <v>36.51439094543457</v>
      </c>
      <c r="C367" s="8">
        <f t="shared" si="10"/>
        <v>1.524467793662404</v>
      </c>
      <c r="D367" s="8"/>
      <c r="E367" s="23">
        <f>Timetraces!F449/1000*0.145</f>
        <v>15.939926608293893</v>
      </c>
      <c r="F367" s="8">
        <f>Timetraces!H449</f>
        <v>5.1843310081188435E-2</v>
      </c>
      <c r="G367" s="8">
        <f>(Timetraces!G449-Timetraces!$G$86)/0.3048</f>
        <v>0</v>
      </c>
      <c r="H367" s="13">
        <f>Timetraces!D449/9.81/0.4536</f>
        <v>1189.0507672466119</v>
      </c>
      <c r="I367" s="77">
        <f>Timetraces!F449/Timetraces!H449*1000</f>
        <v>2120438069.268847</v>
      </c>
      <c r="J367" s="23"/>
      <c r="K367" s="8">
        <f>Timetraces!I449-Timetraces!J449</f>
        <v>36.51439094543457</v>
      </c>
      <c r="L367" s="8">
        <f t="shared" si="11"/>
        <v>1.524467793662404</v>
      </c>
      <c r="M367" s="8"/>
      <c r="N367" s="13">
        <f>Timetraces!K449/9.81/0.4536</f>
        <v>1189.0507672466119</v>
      </c>
      <c r="O367" s="23">
        <f>Timetraces!M449/1000*0.145</f>
        <v>15.939926608211019</v>
      </c>
      <c r="P367" s="37">
        <f>Timetraces!O449</f>
        <v>5.18433101000359E-2</v>
      </c>
    </row>
    <row r="368" spans="1:16" x14ac:dyDescent="0.2">
      <c r="A368" s="37">
        <f>Timetraces!E450</f>
        <v>36.400000000000006</v>
      </c>
      <c r="B368" s="8">
        <f>Timetraces!B450-Timetraces!C450</f>
        <v>36.516919136047363</v>
      </c>
      <c r="C368" s="8">
        <f t="shared" si="10"/>
        <v>1.5327623822870529</v>
      </c>
      <c r="D368" s="8"/>
      <c r="E368" s="23">
        <f>Timetraces!F450/1000*0.145</f>
        <v>15.925276274112905</v>
      </c>
      <c r="F368" s="8">
        <f>Timetraces!H450</f>
        <v>5.1795642420291485E-2</v>
      </c>
      <c r="G368" s="8">
        <f>(Timetraces!G450-Timetraces!$G$86)/0.3048</f>
        <v>0</v>
      </c>
      <c r="H368" s="13">
        <f>Timetraces!D450/9.81/0.4536</f>
        <v>1189.1189099869521</v>
      </c>
      <c r="I368" s="77">
        <f>Timetraces!F450/Timetraces!H450*1000</f>
        <v>2120438832.5644047</v>
      </c>
      <c r="J368" s="23"/>
      <c r="K368" s="8">
        <f>Timetraces!I450-Timetraces!J450</f>
        <v>36.516919136047363</v>
      </c>
      <c r="L368" s="8">
        <f t="shared" si="11"/>
        <v>1.5327623822870529</v>
      </c>
      <c r="M368" s="8"/>
      <c r="N368" s="13">
        <f>Timetraces!K450/9.81/0.4536</f>
        <v>1189.1189099869521</v>
      </c>
      <c r="O368" s="23">
        <f>Timetraces!M450/1000*0.145</f>
        <v>15.923333869606683</v>
      </c>
      <c r="P368" s="37">
        <f>Timetraces!O450</f>
        <v>5.1789325093153524E-2</v>
      </c>
    </row>
    <row r="369" spans="1:16" x14ac:dyDescent="0.2">
      <c r="A369" s="37">
        <f>Timetraces!E451</f>
        <v>36.5</v>
      </c>
      <c r="B369" s="8">
        <f>Timetraces!B451-Timetraces!C451</f>
        <v>36.519438743591309</v>
      </c>
      <c r="C369" s="8">
        <f t="shared" si="10"/>
        <v>1.5410288112370047</v>
      </c>
      <c r="D369" s="8"/>
      <c r="E369" s="23">
        <f>Timetraces!F451/1000*0.145</f>
        <v>15.908745365954571</v>
      </c>
      <c r="F369" s="8">
        <f>Timetraces!H451</f>
        <v>5.1741860436106298E-2</v>
      </c>
      <c r="G369" s="8">
        <f>(Timetraces!G451-Timetraces!$G$86)/0.3048</f>
        <v>0</v>
      </c>
      <c r="H369" s="13">
        <f>Timetraces!D451/9.81/0.4536</f>
        <v>1189.1918808763664</v>
      </c>
      <c r="I369" s="77">
        <f>Timetraces!F451/Timetraces!H451*1000</f>
        <v>2120439511.7938998</v>
      </c>
      <c r="J369" s="23"/>
      <c r="K369" s="8">
        <f>Timetraces!I451-Timetraces!J451</f>
        <v>36.519438743591309</v>
      </c>
      <c r="L369" s="8">
        <f t="shared" si="11"/>
        <v>1.5410288112370047</v>
      </c>
      <c r="M369" s="8"/>
      <c r="N369" s="13">
        <f>Timetraces!K451/9.81/0.4536</f>
        <v>1189.1918808763664</v>
      </c>
      <c r="O369" s="23">
        <f>Timetraces!M451/1000*0.145</f>
        <v>15.908745365883886</v>
      </c>
      <c r="P369" s="37">
        <f>Timetraces!O451</f>
        <v>5.1741860454955997E-2</v>
      </c>
    </row>
    <row r="370" spans="1:16" x14ac:dyDescent="0.2">
      <c r="A370" s="37">
        <f>Timetraces!E452</f>
        <v>36.6</v>
      </c>
      <c r="B370" s="8">
        <f>Timetraces!B452-Timetraces!C452</f>
        <v>36.521947860717773</v>
      </c>
      <c r="C370" s="8">
        <f t="shared" si="10"/>
        <v>1.5492608228067712</v>
      </c>
      <c r="D370" s="8"/>
      <c r="E370" s="23">
        <f>Timetraces!F452/1000*0.145</f>
        <v>15.892277900584983</v>
      </c>
      <c r="F370" s="8">
        <f>Timetraces!H452</f>
        <v>5.1688282808702121E-2</v>
      </c>
      <c r="G370" s="8">
        <f>(Timetraces!G452-Timetraces!$G$86)/0.3048</f>
        <v>0</v>
      </c>
      <c r="H370" s="13">
        <f>Timetraces!D452/9.81/0.4536</f>
        <v>1189.2696799148548</v>
      </c>
      <c r="I370" s="77">
        <f>Timetraces!F452/Timetraces!H452*1000</f>
        <v>2120440273.8894274</v>
      </c>
      <c r="J370" s="23"/>
      <c r="K370" s="8">
        <f>Timetraces!I452-Timetraces!J452</f>
        <v>36.521947860717773</v>
      </c>
      <c r="L370" s="8">
        <f t="shared" si="11"/>
        <v>1.5492608228067712</v>
      </c>
      <c r="M370" s="8"/>
      <c r="N370" s="13">
        <f>Timetraces!K452/9.81/0.4536</f>
        <v>1189.2696799148548</v>
      </c>
      <c r="O370" s="23">
        <f>Timetraces!M452/1000*0.145</f>
        <v>15.892277900520737</v>
      </c>
      <c r="P370" s="37">
        <f>Timetraces!O452</f>
        <v>5.1688282827553042E-2</v>
      </c>
    </row>
    <row r="371" spans="1:16" x14ac:dyDescent="0.2">
      <c r="A371" s="37">
        <f>Timetraces!E453</f>
        <v>36.700000000000003</v>
      </c>
      <c r="B371" s="8">
        <f>Timetraces!B453-Timetraces!C453</f>
        <v>36.524446487426758</v>
      </c>
      <c r="C371" s="8">
        <f t="shared" si="10"/>
        <v>1.5574584169963526</v>
      </c>
      <c r="D371" s="8"/>
      <c r="E371" s="23">
        <f>Timetraces!F453/1000*0.145</f>
        <v>15.883641083820105</v>
      </c>
      <c r="F371" s="8">
        <f>Timetraces!H453</f>
        <v>5.1660178902780608E-2</v>
      </c>
      <c r="G371" s="8">
        <f>(Timetraces!G453-Timetraces!$G$86)/0.3048</f>
        <v>0</v>
      </c>
      <c r="H371" s="13">
        <f>Timetraces!D453/9.81/0.4536</f>
        <v>1189.3523071024172</v>
      </c>
      <c r="I371" s="77">
        <f>Timetraces!F453/Timetraces!H453*1000</f>
        <v>2120440823.6439829</v>
      </c>
      <c r="J371" s="23"/>
      <c r="K371" s="8">
        <f>Timetraces!I453-Timetraces!J453</f>
        <v>36.524446487426758</v>
      </c>
      <c r="L371" s="8">
        <f t="shared" si="11"/>
        <v>1.5574584169963526</v>
      </c>
      <c r="M371" s="8"/>
      <c r="N371" s="13">
        <f>Timetraces!K453/9.81/0.4536</f>
        <v>1189.3523071024172</v>
      </c>
      <c r="O371" s="23">
        <f>Timetraces!M453/1000*0.145</f>
        <v>15.883641083759445</v>
      </c>
      <c r="P371" s="37">
        <f>Timetraces!O453</f>
        <v>5.1660178921632806E-2</v>
      </c>
    </row>
    <row r="372" spans="1:16" x14ac:dyDescent="0.2">
      <c r="A372" s="37">
        <f>Timetraces!E454</f>
        <v>36.800000000000004</v>
      </c>
      <c r="B372" s="8">
        <f>Timetraces!B454-Timetraces!C454</f>
        <v>36.526937484741211</v>
      </c>
      <c r="C372" s="8">
        <f t="shared" si="10"/>
        <v>1.565630980363981</v>
      </c>
      <c r="D372" s="8"/>
      <c r="E372" s="23">
        <f>Timetraces!F454/1000*0.145</f>
        <v>15.873114172916054</v>
      </c>
      <c r="F372" s="8">
        <f>Timetraces!H454</f>
        <v>5.162592914031254E-2</v>
      </c>
      <c r="G372" s="8">
        <f>(Timetraces!G454-Timetraces!$G$86)/0.3048</f>
        <v>0</v>
      </c>
      <c r="H372" s="13">
        <f>Timetraces!D454/9.81/0.4536</f>
        <v>1189.4389943244282</v>
      </c>
      <c r="I372" s="77">
        <f>Timetraces!F454/Timetraces!H454*1000</f>
        <v>2120441311.9449713</v>
      </c>
      <c r="J372" s="23"/>
      <c r="K372" s="8">
        <f>Timetraces!I454-Timetraces!J454</f>
        <v>36.526937484741211</v>
      </c>
      <c r="L372" s="8">
        <f t="shared" si="11"/>
        <v>1.565630980363981</v>
      </c>
      <c r="M372" s="8"/>
      <c r="N372" s="13">
        <f>Timetraces!K454/9.81/0.4536</f>
        <v>1189.4389943244282</v>
      </c>
      <c r="O372" s="23">
        <f>Timetraces!M454/1000*0.145</f>
        <v>15.873114172857877</v>
      </c>
      <c r="P372" s="37">
        <f>Timetraces!O454</f>
        <v>5.16259291591602E-2</v>
      </c>
    </row>
    <row r="373" spans="1:16" x14ac:dyDescent="0.2">
      <c r="A373" s="37">
        <f>Timetraces!E455</f>
        <v>36.900000000000006</v>
      </c>
      <c r="B373" s="8">
        <f>Timetraces!B455-Timetraces!C455</f>
        <v>36.529424667358398</v>
      </c>
      <c r="C373" s="8">
        <f t="shared" si="10"/>
        <v>1.5737910283206329</v>
      </c>
      <c r="D373" s="8"/>
      <c r="E373" s="23">
        <f>Timetraces!F455/1000*0.145</f>
        <v>15.868449571599722</v>
      </c>
      <c r="F373" s="8">
        <f>Timetraces!H455</f>
        <v>5.1610747195407092E-2</v>
      </c>
      <c r="G373" s="8">
        <f>(Timetraces!G455-Timetraces!$G$86)/0.3048</f>
        <v>0</v>
      </c>
      <c r="H373" s="13">
        <f>Timetraces!D455/9.81/0.4536</f>
        <v>1189.5284248129585</v>
      </c>
      <c r="I373" s="77">
        <f>Timetraces!F455/Timetraces!H455*1000</f>
        <v>2120441752.9175179</v>
      </c>
      <c r="J373" s="23"/>
      <c r="K373" s="8">
        <f>Timetraces!I455-Timetraces!J455</f>
        <v>36.529424667358398</v>
      </c>
      <c r="L373" s="8">
        <f t="shared" si="11"/>
        <v>1.5737910283206329</v>
      </c>
      <c r="M373" s="8"/>
      <c r="N373" s="13">
        <f>Timetraces!K455/9.81/0.4536</f>
        <v>1189.5284248129585</v>
      </c>
      <c r="O373" s="23">
        <f>Timetraces!M455/1000*0.145</f>
        <v>15.868449571543701</v>
      </c>
      <c r="P373" s="37">
        <f>Timetraces!O455</f>
        <v>5.1610747214256174E-2</v>
      </c>
    </row>
    <row r="374" spans="1:16" x14ac:dyDescent="0.2">
      <c r="A374" s="37">
        <f>Timetraces!E456</f>
        <v>37</v>
      </c>
      <c r="B374" s="8">
        <f>Timetraces!B456-Timetraces!C456</f>
        <v>36.531913757324219</v>
      </c>
      <c r="C374" s="8">
        <f t="shared" si="10"/>
        <v>1.5819573339827731</v>
      </c>
      <c r="D374" s="8"/>
      <c r="E374" s="23">
        <f>Timetraces!F456/1000*0.145</f>
        <v>15.861860097380744</v>
      </c>
      <c r="F374" s="8">
        <f>Timetraces!H456</f>
        <v>5.1589303961040028E-2</v>
      </c>
      <c r="G374" s="8">
        <f>(Timetraces!G456-Timetraces!$G$86)/0.3048</f>
        <v>0</v>
      </c>
      <c r="H374" s="13">
        <f>Timetraces!D456/9.81/0.4536</f>
        <v>1189.6191720694183</v>
      </c>
      <c r="I374" s="77">
        <f>Timetraces!F456/Timetraces!H456*1000</f>
        <v>2120442227.4283483</v>
      </c>
      <c r="J374" s="23"/>
      <c r="K374" s="8">
        <f>Timetraces!I456-Timetraces!J456</f>
        <v>36.531913757324219</v>
      </c>
      <c r="L374" s="8">
        <f t="shared" si="11"/>
        <v>1.5819573339827731</v>
      </c>
      <c r="M374" s="8"/>
      <c r="N374" s="13">
        <f>Timetraces!K456/9.81/0.4536</f>
        <v>1189.6191720694183</v>
      </c>
      <c r="O374" s="23">
        <f>Timetraces!M456/1000*0.145</f>
        <v>15.861860097327584</v>
      </c>
      <c r="P374" s="37">
        <f>Timetraces!O456</f>
        <v>5.1589303979890498E-2</v>
      </c>
    </row>
    <row r="375" spans="1:16" x14ac:dyDescent="0.2">
      <c r="A375" s="37">
        <f>Timetraces!E457</f>
        <v>37.1</v>
      </c>
      <c r="B375" s="8">
        <f>Timetraces!B457-Timetraces!C457</f>
        <v>36.534409523010254</v>
      </c>
      <c r="C375" s="8">
        <f t="shared" si="10"/>
        <v>1.5901455416141219</v>
      </c>
      <c r="D375" s="8"/>
      <c r="E375" s="23">
        <f>Timetraces!F457/1000*0.145</f>
        <v>15.859152873736083</v>
      </c>
      <c r="F375" s="8">
        <f>Timetraces!H457</f>
        <v>5.1580491214940127E-2</v>
      </c>
      <c r="G375" s="8">
        <f>(Timetraces!G457-Timetraces!$G$86)/0.3048</f>
        <v>0</v>
      </c>
      <c r="H375" s="13">
        <f>Timetraces!D457/9.81/0.4536</f>
        <v>1189.7098095952169</v>
      </c>
      <c r="I375" s="77">
        <f>Timetraces!F457/Timetraces!H457*1000</f>
        <v>2120442545.5927401</v>
      </c>
      <c r="J375" s="23"/>
      <c r="K375" s="8">
        <f>Timetraces!I457-Timetraces!J457</f>
        <v>36.534409523010254</v>
      </c>
      <c r="L375" s="8">
        <f t="shared" si="11"/>
        <v>1.5901455416141219</v>
      </c>
      <c r="M375" s="8"/>
      <c r="N375" s="13">
        <f>Timetraces!K457/9.81/0.4536</f>
        <v>1189.7098095952169</v>
      </c>
      <c r="O375" s="23">
        <f>Timetraces!M457/1000*0.145</f>
        <v>15.859152873684351</v>
      </c>
      <c r="P375" s="37">
        <f>Timetraces!O457</f>
        <v>5.1580491233791985E-2</v>
      </c>
    </row>
    <row r="376" spans="1:16" x14ac:dyDescent="0.2">
      <c r="A376" s="37">
        <f>Timetraces!E458</f>
        <v>37.200000000000003</v>
      </c>
      <c r="B376" s="8">
        <f>Timetraces!B458-Timetraces!C458</f>
        <v>36.536917686462402</v>
      </c>
      <c r="C376" s="8">
        <f t="shared" si="10"/>
        <v>1.5983744243311444</v>
      </c>
      <c r="D376" s="8"/>
      <c r="E376" s="23">
        <f>Timetraces!F458/1000*0.145</f>
        <v>15.860308163074217</v>
      </c>
      <c r="F376" s="8">
        <f>Timetraces!H458</f>
        <v>5.1584243544242257E-2</v>
      </c>
      <c r="G376" s="8">
        <f>(Timetraces!G458-Timetraces!$G$86)/0.3048</f>
        <v>0</v>
      </c>
      <c r="H376" s="13">
        <f>Timetraces!D458/9.81/0.4536</f>
        <v>1189.7988011611042</v>
      </c>
      <c r="I376" s="77">
        <f>Timetraces!F458/Timetraces!H458*1000</f>
        <v>2120442757.1685765</v>
      </c>
      <c r="J376" s="23"/>
      <c r="K376" s="8">
        <f>Timetraces!I458-Timetraces!J458</f>
        <v>36.536917686462402</v>
      </c>
      <c r="L376" s="8">
        <f t="shared" si="11"/>
        <v>1.5983744243311444</v>
      </c>
      <c r="M376" s="8"/>
      <c r="N376" s="13">
        <f>Timetraces!K458/9.81/0.4536</f>
        <v>1189.7988011611042</v>
      </c>
      <c r="O376" s="23">
        <f>Timetraces!M458/1000*0.145</f>
        <v>15.860308163022484</v>
      </c>
      <c r="P376" s="37">
        <f>Timetraces!O458</f>
        <v>5.1584243563095503E-2</v>
      </c>
    </row>
    <row r="377" spans="1:16" x14ac:dyDescent="0.2">
      <c r="A377" s="37">
        <f>Timetraces!E459</f>
        <v>37.300000000000004</v>
      </c>
      <c r="B377" s="8">
        <f>Timetraces!B459-Timetraces!C459</f>
        <v>36.539441108703613</v>
      </c>
      <c r="C377" s="8">
        <f t="shared" si="10"/>
        <v>1.6066533686920725</v>
      </c>
      <c r="D377" s="8"/>
      <c r="E377" s="23">
        <f>Timetraces!F459/1000*0.145</f>
        <v>15.863367569646311</v>
      </c>
      <c r="F377" s="8">
        <f>Timetraces!H459</f>
        <v>5.1594189483248308E-2</v>
      </c>
      <c r="G377" s="8">
        <f>(Timetraces!G459-Timetraces!$G$86)/0.3048</f>
        <v>0</v>
      </c>
      <c r="H377" s="13">
        <f>Timetraces!D459/9.81/0.4536</f>
        <v>1189.8848299991505</v>
      </c>
      <c r="I377" s="77">
        <f>Timetraces!F459/Timetraces!H459*1000</f>
        <v>2120442942.4867508</v>
      </c>
      <c r="J377" s="23"/>
      <c r="K377" s="8">
        <f>Timetraces!I459-Timetraces!J459</f>
        <v>36.539441108703613</v>
      </c>
      <c r="L377" s="8">
        <f t="shared" si="11"/>
        <v>1.6066533686920725</v>
      </c>
      <c r="M377" s="8"/>
      <c r="N377" s="13">
        <f>Timetraces!K459/9.81/0.4536</f>
        <v>1189.8848299991505</v>
      </c>
      <c r="O377" s="23">
        <f>Timetraces!M459/1000*0.145</f>
        <v>15.863367569593862</v>
      </c>
      <c r="P377" s="37">
        <f>Timetraces!O459</f>
        <v>5.159418950210292E-2</v>
      </c>
    </row>
    <row r="378" spans="1:16" x14ac:dyDescent="0.2">
      <c r="A378" s="37">
        <f>Timetraces!E460</f>
        <v>37.400000000000006</v>
      </c>
      <c r="B378" s="8">
        <f>Timetraces!B460-Timetraces!C460</f>
        <v>36.541985511779785</v>
      </c>
      <c r="C378" s="8">
        <f t="shared" si="10"/>
        <v>1.6150011478133715</v>
      </c>
      <c r="D378" s="8"/>
      <c r="E378" s="23">
        <f>Timetraces!F460/1000*0.145</f>
        <v>15.868316998769947</v>
      </c>
      <c r="F378" s="8">
        <f>Timetraces!H460</f>
        <v>5.1610284403116533E-2</v>
      </c>
      <c r="G378" s="8">
        <f>(Timetraces!G460-Timetraces!$G$86)/0.3048</f>
        <v>0</v>
      </c>
      <c r="H378" s="13">
        <f>Timetraces!D460/9.81/0.4536</f>
        <v>1189.966908533409</v>
      </c>
      <c r="I378" s="77">
        <f>Timetraces!F460/Timetraces!H460*1000</f>
        <v>2120443051.6648288</v>
      </c>
      <c r="J378" s="23"/>
      <c r="K378" s="8">
        <f>Timetraces!I460-Timetraces!J460</f>
        <v>36.541985511779785</v>
      </c>
      <c r="L378" s="8">
        <f t="shared" si="11"/>
        <v>1.6150011478133715</v>
      </c>
      <c r="M378" s="8"/>
      <c r="N378" s="13">
        <f>Timetraces!K460/9.81/0.4536</f>
        <v>1189.966908533409</v>
      </c>
      <c r="O378" s="23">
        <f>Timetraces!M460/1000*0.145</f>
        <v>15.868316998716072</v>
      </c>
      <c r="P378" s="37">
        <f>Timetraces!O460</f>
        <v>5.1610284421972401E-2</v>
      </c>
    </row>
    <row r="379" spans="1:16" x14ac:dyDescent="0.2">
      <c r="A379" s="37">
        <f>Timetraces!E461</f>
        <v>37.5</v>
      </c>
      <c r="B379" s="8">
        <f>Timetraces!B461-Timetraces!C461</f>
        <v>36.544549942016602</v>
      </c>
      <c r="C379" s="8">
        <f t="shared" si="10"/>
        <v>1.6234146328422967</v>
      </c>
      <c r="D379" s="8"/>
      <c r="E379" s="23">
        <f>Timetraces!F461/1000*0.145</f>
        <v>15.873211696756886</v>
      </c>
      <c r="F379" s="8">
        <f>Timetraces!H461</f>
        <v>5.1626199959397059E-2</v>
      </c>
      <c r="G379" s="8">
        <f>(Timetraces!G461-Timetraces!$G$86)/0.3048</f>
        <v>0</v>
      </c>
      <c r="H379" s="13">
        <f>Timetraces!D461/9.81/0.4536</f>
        <v>1190.0447075718973</v>
      </c>
      <c r="I379" s="77">
        <f>Timetraces!F461/Timetraces!H461*1000</f>
        <v>2120443216.4476821</v>
      </c>
      <c r="J379" s="23"/>
      <c r="K379" s="8">
        <f>Timetraces!I461-Timetraces!J461</f>
        <v>36.544549942016602</v>
      </c>
      <c r="L379" s="8">
        <f t="shared" si="11"/>
        <v>1.6234146328422967</v>
      </c>
      <c r="M379" s="8"/>
      <c r="N379" s="13">
        <f>Timetraces!K461/9.81/0.4536</f>
        <v>1190.0447075718973</v>
      </c>
      <c r="O379" s="23">
        <f>Timetraces!M461/1000*0.145</f>
        <v>15.873211696701576</v>
      </c>
      <c r="P379" s="37">
        <f>Timetraces!O461</f>
        <v>5.1626199978254156E-2</v>
      </c>
    </row>
    <row r="380" spans="1:16" x14ac:dyDescent="0.2">
      <c r="A380" s="37">
        <f>Timetraces!E462</f>
        <v>37.6</v>
      </c>
      <c r="B380" s="8">
        <f>Timetraces!B462-Timetraces!C462</f>
        <v>36.547135353088379</v>
      </c>
      <c r="C380" s="8">
        <f t="shared" si="10"/>
        <v>1.6318969526315923</v>
      </c>
      <c r="D380" s="8"/>
      <c r="E380" s="23">
        <f>Timetraces!F462/1000*0.145</f>
        <v>15.883872853880575</v>
      </c>
      <c r="F380" s="8">
        <f>Timetraces!H462</f>
        <v>5.1660877425975561E-2</v>
      </c>
      <c r="G380" s="8">
        <f>(Timetraces!G462-Timetraces!$G$86)/0.3048</f>
        <v>0</v>
      </c>
      <c r="H380" s="13">
        <f>Timetraces!D462/9.81/0.4536</f>
        <v>1190.1180076532939</v>
      </c>
      <c r="I380" s="77">
        <f>Timetraces!F462/Timetraces!H462*1000</f>
        <v>2120443093.0036442</v>
      </c>
      <c r="J380" s="23"/>
      <c r="K380" s="8">
        <f>Timetraces!I462-Timetraces!J462</f>
        <v>36.547135353088379</v>
      </c>
      <c r="L380" s="8">
        <f t="shared" si="11"/>
        <v>1.6318969526315923</v>
      </c>
      <c r="M380" s="8"/>
      <c r="N380" s="13">
        <f>Timetraces!K462/9.81/0.4536</f>
        <v>1190.1180076532939</v>
      </c>
      <c r="O380" s="23">
        <f>Timetraces!M462/1000*0.145</f>
        <v>15.883872707170083</v>
      </c>
      <c r="P380" s="37">
        <f>Timetraces!O462</f>
        <v>5.1660876967659197E-2</v>
      </c>
    </row>
    <row r="381" spans="1:16" x14ac:dyDescent="0.2">
      <c r="A381" s="37">
        <f>Timetraces!E463</f>
        <v>37.700000000000003</v>
      </c>
      <c r="B381" s="8">
        <f>Timetraces!B463-Timetraces!C463</f>
        <v>36.549739837646484</v>
      </c>
      <c r="C381" s="8">
        <f t="shared" si="10"/>
        <v>1.6404418494757704</v>
      </c>
      <c r="D381" s="8"/>
      <c r="E381" s="23">
        <f>Timetraces!F463/1000*0.145</f>
        <v>15.894487242484539</v>
      </c>
      <c r="F381" s="8">
        <f>Timetraces!H463</f>
        <v>5.1695401425881929E-2</v>
      </c>
      <c r="G381" s="8">
        <f>(Timetraces!G463-Timetraces!$G$86)/0.3048</f>
        <v>0</v>
      </c>
      <c r="H381" s="13">
        <f>Timetraces!D463/9.81/0.4536</f>
        <v>1190.1876866228852</v>
      </c>
      <c r="I381" s="77">
        <f>Timetraces!F463/Timetraces!H463*1000</f>
        <v>2120443025.3551323</v>
      </c>
      <c r="J381" s="23"/>
      <c r="K381" s="8">
        <f>Timetraces!I463-Timetraces!J463</f>
        <v>36.549739837646484</v>
      </c>
      <c r="L381" s="8">
        <f t="shared" si="11"/>
        <v>1.6404418494757704</v>
      </c>
      <c r="M381" s="8"/>
      <c r="N381" s="13">
        <f>Timetraces!K463/9.81/0.4536</f>
        <v>1190.1876866228852</v>
      </c>
      <c r="O381" s="23">
        <f>Timetraces!M463/1000*0.145</f>
        <v>15.89448739571235</v>
      </c>
      <c r="P381" s="37">
        <f>Timetraces!O463</f>
        <v>5.1695401943361509E-2</v>
      </c>
    </row>
    <row r="382" spans="1:16" x14ac:dyDescent="0.2">
      <c r="A382" s="37">
        <f>Timetraces!E464</f>
        <v>37.800000000000004</v>
      </c>
      <c r="B382" s="8">
        <f>Timetraces!B464-Timetraces!C464</f>
        <v>36.55235767364502</v>
      </c>
      <c r="C382" s="8">
        <f t="shared" si="10"/>
        <v>1.649030550258366</v>
      </c>
      <c r="D382" s="8"/>
      <c r="E382" s="23">
        <f>Timetraces!F464/1000*0.145</f>
        <v>15.9070068145723</v>
      </c>
      <c r="F382" s="8">
        <f>Timetraces!H464</f>
        <v>5.1736123688294201E-2</v>
      </c>
      <c r="G382" s="8">
        <f>(Timetraces!G464-Timetraces!$G$86)/0.3048</f>
        <v>0</v>
      </c>
      <c r="H382" s="13">
        <f>Timetraces!D464/9.81/0.4536</f>
        <v>1190.2545125952959</v>
      </c>
      <c r="I382" s="77">
        <f>Timetraces!F464/Timetraces!H464*1000</f>
        <v>2120442883.0784998</v>
      </c>
      <c r="J382" s="23"/>
      <c r="K382" s="8">
        <f>Timetraces!I464-Timetraces!J464</f>
        <v>36.55235767364502</v>
      </c>
      <c r="L382" s="8">
        <f t="shared" si="11"/>
        <v>1.649030550258366</v>
      </c>
      <c r="M382" s="8"/>
      <c r="N382" s="13">
        <f>Timetraces!K464/9.81/0.4536</f>
        <v>1190.2545125952959</v>
      </c>
      <c r="O382" s="23">
        <f>Timetraces!M464/1000*0.145</f>
        <v>15.907006814505531</v>
      </c>
      <c r="P382" s="37">
        <f>Timetraces!O464</f>
        <v>5.1736123707154538E-2</v>
      </c>
    </row>
    <row r="383" spans="1:16" x14ac:dyDescent="0.2">
      <c r="A383" s="37">
        <f>Timetraces!E465</f>
        <v>37.900000000000006</v>
      </c>
      <c r="B383" s="8">
        <f>Timetraces!B465-Timetraces!C465</f>
        <v>36.554985046386719</v>
      </c>
      <c r="C383" s="8">
        <f t="shared" si="10"/>
        <v>1.6576505395684029</v>
      </c>
      <c r="D383" s="8"/>
      <c r="E383" s="23">
        <f>Timetraces!F465/1000*0.145</f>
        <v>15.921448763486605</v>
      </c>
      <c r="F383" s="8">
        <f>Timetraces!H465</f>
        <v>5.1783097852002198E-2</v>
      </c>
      <c r="G383" s="8">
        <f>(Timetraces!G465-Timetraces!$G$86)/0.3048</f>
        <v>0</v>
      </c>
      <c r="H383" s="13">
        <f>Timetraces!D465/9.81/0.4536</f>
        <v>1190.3198023384562</v>
      </c>
      <c r="I383" s="77">
        <f>Timetraces!F465/Timetraces!H465*1000</f>
        <v>2120442759.8058763</v>
      </c>
      <c r="J383" s="23"/>
      <c r="K383" s="8">
        <f>Timetraces!I465-Timetraces!J465</f>
        <v>36.554985046386719</v>
      </c>
      <c r="L383" s="8">
        <f t="shared" si="11"/>
        <v>1.6576505395684029</v>
      </c>
      <c r="M383" s="8"/>
      <c r="N383" s="13">
        <f>Timetraces!K465/9.81/0.4536</f>
        <v>1190.3198023384562</v>
      </c>
      <c r="O383" s="23">
        <f>Timetraces!M465/1000*0.145</f>
        <v>15.921448763414825</v>
      </c>
      <c r="P383" s="37">
        <f>Timetraces!O465</f>
        <v>5.1783097870863534E-2</v>
      </c>
    </row>
    <row r="384" spans="1:16" x14ac:dyDescent="0.2">
      <c r="A384" s="37">
        <f>Timetraces!E466</f>
        <v>38</v>
      </c>
      <c r="B384" s="8">
        <f>Timetraces!B466-Timetraces!C466</f>
        <v>36.557616233825684</v>
      </c>
      <c r="C384" s="8">
        <f t="shared" si="10"/>
        <v>1.6662830442894161</v>
      </c>
      <c r="D384" s="8"/>
      <c r="E384" s="23">
        <f>Timetraces!F466/1000*0.145</f>
        <v>15.935891780643116</v>
      </c>
      <c r="F384" s="8">
        <f>Timetraces!H466</f>
        <v>5.1830076632994958E-2</v>
      </c>
      <c r="G384" s="8">
        <f>(Timetraces!G466-Timetraces!$G$86)/0.3048</f>
        <v>0</v>
      </c>
      <c r="H384" s="13">
        <f>Timetraces!D466/9.81/0.4536</f>
        <v>1190.385201812277</v>
      </c>
      <c r="I384" s="77">
        <f>Timetraces!F466/Timetraces!H466*1000</f>
        <v>2120442589.9981377</v>
      </c>
      <c r="J384" s="23"/>
      <c r="K384" s="8">
        <f>Timetraces!I466-Timetraces!J466</f>
        <v>36.557616233825684</v>
      </c>
      <c r="L384" s="8">
        <f t="shared" si="11"/>
        <v>1.6662830442894161</v>
      </c>
      <c r="M384" s="8"/>
      <c r="N384" s="13">
        <f>Timetraces!K466/9.81/0.4536</f>
        <v>1190.385201812277</v>
      </c>
      <c r="O384" s="23">
        <f>Timetraces!M466/1000*0.145</f>
        <v>15.935891780566314</v>
      </c>
      <c r="P384" s="37">
        <f>Timetraces!O466</f>
        <v>5.18300766518573E-2</v>
      </c>
    </row>
    <row r="385" spans="1:16" x14ac:dyDescent="0.2">
      <c r="A385" s="37">
        <f>Timetraces!E467</f>
        <v>38.1</v>
      </c>
      <c r="B385" s="8">
        <f>Timetraces!B467-Timetraces!C467</f>
        <v>36.560244560241699</v>
      </c>
      <c r="C385" s="8">
        <f t="shared" si="10"/>
        <v>1.674906162452197</v>
      </c>
      <c r="D385" s="8"/>
      <c r="E385" s="23">
        <f>Timetraces!F467/1000*0.145</f>
        <v>15.952296346426753</v>
      </c>
      <c r="F385" s="8">
        <f>Timetraces!H467</f>
        <v>5.188343811689701E-2</v>
      </c>
      <c r="G385" s="8">
        <f>(Timetraces!G467-Timetraces!$G$86)/0.3048</f>
        <v>0</v>
      </c>
      <c r="H385" s="13">
        <f>Timetraces!D467/9.81/0.4536</f>
        <v>1190.4521375153488</v>
      </c>
      <c r="I385" s="77">
        <f>Timetraces!F467/Timetraces!H467*1000</f>
        <v>2120442300.3740668</v>
      </c>
      <c r="J385" s="23"/>
      <c r="K385" s="8">
        <f>Timetraces!I467-Timetraces!J467</f>
        <v>36.560244560241699</v>
      </c>
      <c r="L385" s="8">
        <f t="shared" si="11"/>
        <v>1.674906162452197</v>
      </c>
      <c r="M385" s="8"/>
      <c r="N385" s="13">
        <f>Timetraces!K467/9.81/0.4536</f>
        <v>1190.4521375153488</v>
      </c>
      <c r="O385" s="23">
        <f>Timetraces!M467/1000*0.145</f>
        <v>15.950354561006767</v>
      </c>
      <c r="P385" s="37">
        <f>Timetraces!O467</f>
        <v>5.1877120805170651E-2</v>
      </c>
    </row>
    <row r="386" spans="1:16" x14ac:dyDescent="0.2">
      <c r="A386" s="37">
        <f>Timetraces!E468</f>
        <v>38.200000000000003</v>
      </c>
      <c r="B386" s="8">
        <f>Timetraces!B468-Timetraces!C468</f>
        <v>36.562865257263184</v>
      </c>
      <c r="C386" s="8">
        <f t="shared" si="10"/>
        <v>1.683504249793025</v>
      </c>
      <c r="D386" s="8"/>
      <c r="E386" s="23">
        <f>Timetraces!F468/1000*0.145</f>
        <v>15.970681988491041</v>
      </c>
      <c r="F386" s="8">
        <f>Timetraces!H468</f>
        <v>5.1943241533723497E-2</v>
      </c>
      <c r="G386" s="8">
        <f>(Timetraces!G468-Timetraces!$G$86)/0.3048</f>
        <v>0</v>
      </c>
      <c r="H386" s="13">
        <f>Timetraces!D468/9.81/0.4536</f>
        <v>1190.5220359462614</v>
      </c>
      <c r="I386" s="77">
        <f>Timetraces!F468/Timetraces!H468*1000</f>
        <v>2120442066.2094755</v>
      </c>
      <c r="J386" s="23"/>
      <c r="K386" s="8">
        <f>Timetraces!I468-Timetraces!J468</f>
        <v>36.562865257263184</v>
      </c>
      <c r="L386" s="8">
        <f t="shared" si="11"/>
        <v>1.683504249793025</v>
      </c>
      <c r="M386" s="8"/>
      <c r="N386" s="13">
        <f>Timetraces!K468/9.81/0.4536</f>
        <v>1190.5220359462614</v>
      </c>
      <c r="O386" s="23">
        <f>Timetraces!M468/1000*0.145</f>
        <v>15.970682133612598</v>
      </c>
      <c r="P386" s="37">
        <f>Timetraces!O468</f>
        <v>5.1943242025056451E-2</v>
      </c>
    </row>
    <row r="387" spans="1:16" x14ac:dyDescent="0.2">
      <c r="A387" s="37">
        <f>Timetraces!E469</f>
        <v>38.300000000000004</v>
      </c>
      <c r="B387" s="8">
        <f>Timetraces!B469-Timetraces!C469</f>
        <v>36.565473556518555</v>
      </c>
      <c r="C387" s="8">
        <f t="shared" si="10"/>
        <v>1.6920616620481796</v>
      </c>
      <c r="D387" s="8"/>
      <c r="E387" s="23">
        <f>Timetraces!F469/1000*0.145</f>
        <v>15.987178059552861</v>
      </c>
      <c r="F387" s="8">
        <f>Timetraces!H469</f>
        <v>5.1996899596127404E-2</v>
      </c>
      <c r="G387" s="8">
        <f>(Timetraces!G469-Timetraces!$G$86)/0.3048</f>
        <v>0</v>
      </c>
      <c r="H387" s="13">
        <f>Timetraces!D469/9.81/0.4536</f>
        <v>1190.5959944116228</v>
      </c>
      <c r="I387" s="77">
        <f>Timetraces!F469/Timetraces!H469*1000</f>
        <v>2120441819.937299</v>
      </c>
      <c r="J387" s="23"/>
      <c r="K387" s="8">
        <f>Timetraces!I469-Timetraces!J469</f>
        <v>36.565473556518555</v>
      </c>
      <c r="L387" s="8">
        <f t="shared" si="11"/>
        <v>1.6920616620481796</v>
      </c>
      <c r="M387" s="8"/>
      <c r="N387" s="13">
        <f>Timetraces!K469/9.81/0.4536</f>
        <v>1190.5959944116228</v>
      </c>
      <c r="O387" s="23">
        <f>Timetraces!M469/1000*0.145</f>
        <v>15.987178357056417</v>
      </c>
      <c r="P387" s="37">
        <f>Timetraces!O469</f>
        <v>5.1996900583034536E-2</v>
      </c>
    </row>
    <row r="388" spans="1:16" x14ac:dyDescent="0.2">
      <c r="A388" s="37">
        <f>Timetraces!E470</f>
        <v>38.400000000000006</v>
      </c>
      <c r="B388" s="8">
        <f>Timetraces!B470-Timetraces!C470</f>
        <v>36.56806755065918</v>
      </c>
      <c r="C388" s="8">
        <f t="shared" si="10"/>
        <v>1.7005721415121724</v>
      </c>
      <c r="D388" s="8"/>
      <c r="E388" s="23">
        <f>Timetraces!F470/1000*0.145</f>
        <v>16.00761659404732</v>
      </c>
      <c r="F388" s="8">
        <f>Timetraces!H470</f>
        <v>5.2063382832881935E-2</v>
      </c>
      <c r="G388" s="8">
        <f>(Timetraces!G470-Timetraces!$G$86)/0.3048</f>
        <v>0</v>
      </c>
      <c r="H388" s="13">
        <f>Timetraces!D470/9.81/0.4536</f>
        <v>1190.6744518340759</v>
      </c>
      <c r="I388" s="77">
        <f>Timetraces!F470/Timetraces!H470*1000</f>
        <v>2120441466.0372739</v>
      </c>
      <c r="J388" s="23"/>
      <c r="K388" s="8">
        <f>Timetraces!I470-Timetraces!J470</f>
        <v>36.56806755065918</v>
      </c>
      <c r="L388" s="8">
        <f t="shared" si="11"/>
        <v>1.7005721415121724</v>
      </c>
      <c r="M388" s="8"/>
      <c r="N388" s="13">
        <f>Timetraces!K470/9.81/0.4536</f>
        <v>1190.6744518340759</v>
      </c>
      <c r="O388" s="23">
        <f>Timetraces!M470/1000*0.145</f>
        <v>16.007616593945446</v>
      </c>
      <c r="P388" s="37">
        <f>Timetraces!O470</f>
        <v>5.2063382851748732E-2</v>
      </c>
    </row>
    <row r="389" spans="1:16" x14ac:dyDescent="0.2">
      <c r="A389" s="37">
        <f>Timetraces!E471</f>
        <v>38.5</v>
      </c>
      <c r="B389" s="8">
        <f>Timetraces!B471-Timetraces!C471</f>
        <v>36.570647239685059</v>
      </c>
      <c r="C389" s="8">
        <f t="shared" ref="C389:C452" si="12">(B389-$B$4)/0.3048</f>
        <v>1.7090356881850035</v>
      </c>
      <c r="D389" s="8"/>
      <c r="E389" s="23">
        <f>Timetraces!F471/1000*0.145</f>
        <v>16.026177158846778</v>
      </c>
      <c r="F389" s="8">
        <f>Timetraces!H471</f>
        <v>5.2123757299139664E-2</v>
      </c>
      <c r="G389" s="8">
        <f>(Timetraces!G471-Timetraces!$G$86)/0.3048</f>
        <v>0</v>
      </c>
      <c r="H389" s="13">
        <f>Timetraces!D471/9.81/0.4536</f>
        <v>1190.7578471362635</v>
      </c>
      <c r="I389" s="77">
        <f>Timetraces!F471/Timetraces!H471*1000</f>
        <v>2120441147.0546272</v>
      </c>
      <c r="J389" s="23"/>
      <c r="K389" s="8">
        <f>Timetraces!I471-Timetraces!J471</f>
        <v>36.570647239685059</v>
      </c>
      <c r="L389" s="8">
        <f t="shared" ref="L389:L452" si="13">(K389-$K$4)/0.3048</f>
        <v>1.7090356881850035</v>
      </c>
      <c r="M389" s="8"/>
      <c r="N389" s="13">
        <f>Timetraces!K471/9.81/0.4536</f>
        <v>1190.7578471362635</v>
      </c>
      <c r="O389" s="23">
        <f>Timetraces!M471/1000*0.145</f>
        <v>16.026177158738456</v>
      </c>
      <c r="P389" s="37">
        <f>Timetraces!O471</f>
        <v>5.2123757318007766E-2</v>
      </c>
    </row>
    <row r="390" spans="1:16" x14ac:dyDescent="0.2">
      <c r="A390" s="37">
        <f>Timetraces!E472</f>
        <v>38.6</v>
      </c>
      <c r="B390" s="8">
        <f>Timetraces!B472-Timetraces!C472</f>
        <v>36.573213577270508</v>
      </c>
      <c r="C390" s="8">
        <f t="shared" si="12"/>
        <v>1.7174554309194168</v>
      </c>
      <c r="D390" s="8"/>
      <c r="E390" s="23">
        <f>Timetraces!F472/1000*0.145</f>
        <v>16.044794843847825</v>
      </c>
      <c r="F390" s="8">
        <f>Timetraces!H472</f>
        <v>5.2184316661344841E-2</v>
      </c>
      <c r="G390" s="8">
        <f>(Timetraces!G472-Timetraces!$G$86)/0.3048</f>
        <v>0</v>
      </c>
      <c r="H390" s="13">
        <f>Timetraces!D472/9.81/0.4536</f>
        <v>1190.8456316648824</v>
      </c>
      <c r="I390" s="77">
        <f>Timetraces!F472/Timetraces!H472*1000</f>
        <v>2120440864.6735065</v>
      </c>
      <c r="J390" s="23"/>
      <c r="K390" s="8">
        <f>Timetraces!I472-Timetraces!J472</f>
        <v>36.573213577270508</v>
      </c>
      <c r="L390" s="8">
        <f t="shared" si="13"/>
        <v>1.7174554309194168</v>
      </c>
      <c r="M390" s="8"/>
      <c r="N390" s="13">
        <f>Timetraces!K472/9.81/0.4536</f>
        <v>1190.8456316648824</v>
      </c>
      <c r="O390" s="23">
        <f>Timetraces!M472/1000*0.145</f>
        <v>16.044794843733055</v>
      </c>
      <c r="P390" s="37">
        <f>Timetraces!O472</f>
        <v>5.2184316680214289E-2</v>
      </c>
    </row>
    <row r="391" spans="1:16" x14ac:dyDescent="0.2">
      <c r="A391" s="37">
        <f>Timetraces!E473</f>
        <v>38.700000000000003</v>
      </c>
      <c r="B391" s="8">
        <f>Timetraces!B473-Timetraces!C473</f>
        <v>36.575770378112793</v>
      </c>
      <c r="C391" s="8">
        <f t="shared" si="12"/>
        <v>1.7258438851263891</v>
      </c>
      <c r="D391" s="8"/>
      <c r="E391" s="23">
        <f>Timetraces!F473/1000*0.145</f>
        <v>16.061517621776648</v>
      </c>
      <c r="F391" s="8">
        <f>Timetraces!H473</f>
        <v>5.223871214417302E-2</v>
      </c>
      <c r="G391" s="8">
        <f>(Timetraces!G473-Timetraces!$G$86)/0.3048</f>
        <v>0</v>
      </c>
      <c r="H391" s="13">
        <f>Timetraces!D473/9.81/0.4536</f>
        <v>1190.9370373053066</v>
      </c>
      <c r="I391" s="77">
        <f>Timetraces!F473/Timetraces!H473*1000</f>
        <v>2120440617.6979477</v>
      </c>
      <c r="J391" s="23"/>
      <c r="K391" s="8">
        <f>Timetraces!I473-Timetraces!J473</f>
        <v>36.575770378112793</v>
      </c>
      <c r="L391" s="8">
        <f t="shared" si="13"/>
        <v>1.7258438851263891</v>
      </c>
      <c r="M391" s="8"/>
      <c r="N391" s="13">
        <f>Timetraces!K473/9.81/0.4536</f>
        <v>1190.9370373053066</v>
      </c>
      <c r="O391" s="23">
        <f>Timetraces!M473/1000*0.145</f>
        <v>16.061517469325288</v>
      </c>
      <c r="P391" s="37">
        <f>Timetraces!O473</f>
        <v>5.2238711667529782E-2</v>
      </c>
    </row>
    <row r="392" spans="1:16" x14ac:dyDescent="0.2">
      <c r="A392" s="37">
        <f>Timetraces!E474</f>
        <v>38.800000000000004</v>
      </c>
      <c r="B392" s="8">
        <f>Timetraces!B474-Timetraces!C474</f>
        <v>36.57832145690918</v>
      </c>
      <c r="C392" s="8">
        <f t="shared" si="12"/>
        <v>1.7342135662168967</v>
      </c>
      <c r="D392" s="8"/>
      <c r="E392" s="23">
        <f>Timetraces!F474/1000*0.145</f>
        <v>16.080213772842704</v>
      </c>
      <c r="F392" s="8">
        <f>Timetraces!H474</f>
        <v>5.2299525946922304E-2</v>
      </c>
      <c r="G392" s="8">
        <f>(Timetraces!G474-Timetraces!$G$86)/0.3048</f>
        <v>0</v>
      </c>
      <c r="H392" s="13">
        <f>Timetraces!D474/9.81/0.4536</f>
        <v>1191.0308570202676</v>
      </c>
      <c r="I392" s="77">
        <f>Timetraces!F474/Timetraces!H474*1000</f>
        <v>2120440367.5121827</v>
      </c>
      <c r="J392" s="23"/>
      <c r="K392" s="8">
        <f>Timetraces!I474-Timetraces!J474</f>
        <v>36.57832145690918</v>
      </c>
      <c r="L392" s="8">
        <f t="shared" si="13"/>
        <v>1.7342135662168967</v>
      </c>
      <c r="M392" s="8"/>
      <c r="N392" s="13">
        <f>Timetraces!K474/9.81/0.4536</f>
        <v>1191.0308570202676</v>
      </c>
      <c r="O392" s="23">
        <f>Timetraces!M474/1000*0.145</f>
        <v>16.080213772715759</v>
      </c>
      <c r="P392" s="37">
        <f>Timetraces!O474</f>
        <v>5.229952596579461E-2</v>
      </c>
    </row>
    <row r="393" spans="1:16" x14ac:dyDescent="0.2">
      <c r="A393" s="37">
        <f>Timetraces!E475</f>
        <v>38.900000000000006</v>
      </c>
      <c r="B393" s="8">
        <f>Timetraces!B475-Timetraces!C475</f>
        <v>36.580873489379883</v>
      </c>
      <c r="C393" s="8">
        <f t="shared" si="12"/>
        <v>1.7425863761601486</v>
      </c>
      <c r="D393" s="8"/>
      <c r="E393" s="23">
        <f>Timetraces!F475/1000*0.145</f>
        <v>16.096980722870253</v>
      </c>
      <c r="F393" s="8">
        <f>Timetraces!H475</f>
        <v>5.2354065111944695E-2</v>
      </c>
      <c r="G393" s="8">
        <f>(Timetraces!G475-Timetraces!$G$86)/0.3048</f>
        <v>0</v>
      </c>
      <c r="H393" s="13">
        <f>Timetraces!D475/9.81/0.4536</f>
        <v>1191.125664311176</v>
      </c>
      <c r="I393" s="77">
        <f>Timetraces!F475/Timetraces!H475*1000</f>
        <v>2120440120.9410169</v>
      </c>
      <c r="J393" s="23"/>
      <c r="K393" s="8">
        <f>Timetraces!I475-Timetraces!J475</f>
        <v>36.580873489379883</v>
      </c>
      <c r="L393" s="8">
        <f t="shared" si="13"/>
        <v>1.7425863761601486</v>
      </c>
      <c r="M393" s="8"/>
      <c r="N393" s="13">
        <f>Timetraces!K475/9.81/0.4536</f>
        <v>1191.125664311176</v>
      </c>
      <c r="O393" s="23">
        <f>Timetraces!M475/1000*0.145</f>
        <v>16.096980570291311</v>
      </c>
      <c r="P393" s="37">
        <f>Timetraces!O475</f>
        <v>5.2354064634927984E-2</v>
      </c>
    </row>
    <row r="394" spans="1:16" x14ac:dyDescent="0.2">
      <c r="A394" s="37">
        <f>Timetraces!E476</f>
        <v>39</v>
      </c>
      <c r="B394" s="8">
        <f>Timetraces!B476-Timetraces!C476</f>
        <v>36.583433151245117</v>
      </c>
      <c r="C394" s="8">
        <f t="shared" si="12"/>
        <v>1.7509842169253531</v>
      </c>
      <c r="D394" s="8"/>
      <c r="E394" s="23">
        <f>Timetraces!F476/1000*0.145</f>
        <v>16.113740265528126</v>
      </c>
      <c r="F394" s="8">
        <f>Timetraces!H476</f>
        <v>5.2408580115791074E-2</v>
      </c>
      <c r="G394" s="8">
        <f>(Timetraces!G476-Timetraces!$G$86)/0.3048</f>
        <v>0</v>
      </c>
      <c r="H394" s="13">
        <f>Timetraces!D476/9.81/0.4536</f>
        <v>1191.2199229487803</v>
      </c>
      <c r="I394" s="77">
        <f>Timetraces!F476/Timetraces!H476*1000</f>
        <v>2120439877.6881723</v>
      </c>
      <c r="J394" s="23"/>
      <c r="K394" s="8">
        <f>Timetraces!I476-Timetraces!J476</f>
        <v>36.583433151245117</v>
      </c>
      <c r="L394" s="8">
        <f t="shared" si="13"/>
        <v>1.7509842169253531</v>
      </c>
      <c r="M394" s="8"/>
      <c r="N394" s="13">
        <f>Timetraces!K476/9.81/0.4536</f>
        <v>1191.2199229487803</v>
      </c>
      <c r="O394" s="23">
        <f>Timetraces!M476/1000*0.145</f>
        <v>16.113740265389715</v>
      </c>
      <c r="P394" s="37">
        <f>Timetraces!O476</f>
        <v>5.2408580134666295E-2</v>
      </c>
    </row>
    <row r="395" spans="1:16" x14ac:dyDescent="0.2">
      <c r="A395" s="37">
        <f>Timetraces!E477</f>
        <v>39.1</v>
      </c>
      <c r="B395" s="8">
        <f>Timetraces!B477-Timetraces!C477</f>
        <v>36.586004257202148</v>
      </c>
      <c r="C395" s="8">
        <f t="shared" si="12"/>
        <v>1.7594196039234871</v>
      </c>
      <c r="D395" s="8"/>
      <c r="E395" s="23">
        <f>Timetraces!F477/1000*0.145</f>
        <v>16.128531228126665</v>
      </c>
      <c r="F395" s="8">
        <f>Timetraces!H477</f>
        <v>5.2456690720003085E-2</v>
      </c>
      <c r="G395" s="8">
        <f>(Timetraces!G477-Timetraces!$G$86)/0.3048</f>
        <v>0</v>
      </c>
      <c r="H395" s="13">
        <f>Timetraces!D477/9.81/0.4536</f>
        <v>1191.3120967038299</v>
      </c>
      <c r="I395" s="77">
        <f>Timetraces!F477/Timetraces!H477*1000</f>
        <v>2120439706.020839</v>
      </c>
      <c r="J395" s="23"/>
      <c r="K395" s="8">
        <f>Timetraces!I477-Timetraces!J477</f>
        <v>36.586004257202148</v>
      </c>
      <c r="L395" s="8">
        <f t="shared" si="13"/>
        <v>1.7594196039234871</v>
      </c>
      <c r="M395" s="8"/>
      <c r="N395" s="13">
        <f>Timetraces!K477/9.81/0.4536</f>
        <v>1191.3120967038299</v>
      </c>
      <c r="O395" s="23">
        <f>Timetraces!M477/1000*0.145</f>
        <v>16.126589175916617</v>
      </c>
      <c r="P395" s="37">
        <f>Timetraces!O477</f>
        <v>5.2450373420043585E-2</v>
      </c>
    </row>
    <row r="396" spans="1:16" x14ac:dyDescent="0.2">
      <c r="A396" s="37">
        <f>Timetraces!E478</f>
        <v>39.200000000000003</v>
      </c>
      <c r="B396" s="8">
        <f>Timetraces!B478-Timetraces!C478</f>
        <v>36.588593482971191</v>
      </c>
      <c r="C396" s="8">
        <f t="shared" si="12"/>
        <v>1.7679144391237593</v>
      </c>
      <c r="D396" s="8"/>
      <c r="E396" s="23">
        <f>Timetraces!F478/1000*0.145</f>
        <v>16.139396411037726</v>
      </c>
      <c r="F396" s="8">
        <f>Timetraces!H478</f>
        <v>5.2492030354921011E-2</v>
      </c>
      <c r="G396" s="8">
        <f>(Timetraces!G478-Timetraces!$G$86)/0.3048</f>
        <v>0</v>
      </c>
      <c r="H396" s="13">
        <f>Timetraces!D478/9.81/0.4536</f>
        <v>1191.4010882697171</v>
      </c>
      <c r="I396" s="77">
        <f>Timetraces!F478/Timetraces!H478*1000</f>
        <v>2120439643.7420919</v>
      </c>
      <c r="J396" s="23"/>
      <c r="K396" s="8">
        <f>Timetraces!I478-Timetraces!J478</f>
        <v>36.588593482971191</v>
      </c>
      <c r="L396" s="8">
        <f t="shared" si="13"/>
        <v>1.7679144391237593</v>
      </c>
      <c r="M396" s="8"/>
      <c r="N396" s="13">
        <f>Timetraces!K478/9.81/0.4536</f>
        <v>1191.4010882697171</v>
      </c>
      <c r="O396" s="23">
        <f>Timetraces!M478/1000*0.145</f>
        <v>16.139396410890715</v>
      </c>
      <c r="P396" s="37">
        <f>Timetraces!O478</f>
        <v>5.2492030373799049E-2</v>
      </c>
    </row>
    <row r="397" spans="1:16" x14ac:dyDescent="0.2">
      <c r="A397" s="37">
        <f>Timetraces!E479</f>
        <v>39.300000000000004</v>
      </c>
      <c r="B397" s="8">
        <f>Timetraces!B479-Timetraces!C479</f>
        <v>36.591203689575195</v>
      </c>
      <c r="C397" s="8">
        <f t="shared" si="12"/>
        <v>1.7764781090844022</v>
      </c>
      <c r="D397" s="8"/>
      <c r="E397" s="23">
        <f>Timetraces!F479/1000*0.145</f>
        <v>16.152149754164075</v>
      </c>
      <c r="F397" s="8">
        <f>Timetraces!H479</f>
        <v>5.2533512613287293E-2</v>
      </c>
      <c r="G397" s="8">
        <f>(Timetraces!G479-Timetraces!$G$86)/0.3048</f>
        <v>0</v>
      </c>
      <c r="H397" s="13">
        <f>Timetraces!D479/9.81/0.4536</f>
        <v>1191.485910070495</v>
      </c>
      <c r="I397" s="77">
        <f>Timetraces!F479/Timetraces!H479*1000</f>
        <v>2120439519.3524411</v>
      </c>
      <c r="J397" s="23"/>
      <c r="K397" s="8">
        <f>Timetraces!I479-Timetraces!J479</f>
        <v>36.591203689575195</v>
      </c>
      <c r="L397" s="8">
        <f t="shared" si="13"/>
        <v>1.7764781090844022</v>
      </c>
      <c r="M397" s="8"/>
      <c r="N397" s="13">
        <f>Timetraces!K479/9.81/0.4536</f>
        <v>1191.485910070495</v>
      </c>
      <c r="O397" s="23">
        <f>Timetraces!M479/1000*0.145</f>
        <v>16.152149754012761</v>
      </c>
      <c r="P397" s="37">
        <f>Timetraces!O479</f>
        <v>5.2533512632166629E-2</v>
      </c>
    </row>
    <row r="398" spans="1:16" x14ac:dyDescent="0.2">
      <c r="A398" s="37">
        <f>Timetraces!E480</f>
        <v>39.400000000000006</v>
      </c>
      <c r="B398" s="8">
        <f>Timetraces!B480-Timetraces!C480</f>
        <v>36.593837738037109</v>
      </c>
      <c r="C398" s="8">
        <f t="shared" si="12"/>
        <v>1.7851200003636476</v>
      </c>
      <c r="D398" s="8"/>
      <c r="E398" s="23">
        <f>Timetraces!F480/1000*0.145</f>
        <v>16.160961779495619</v>
      </c>
      <c r="F398" s="8">
        <f>Timetraces!H480</f>
        <v>5.2562173878596401E-2</v>
      </c>
      <c r="G398" s="8">
        <f>(Timetraces!G480-Timetraces!$G$86)/0.3048</f>
        <v>0</v>
      </c>
      <c r="H398" s="13">
        <f>Timetraces!D480/9.81/0.4536</f>
        <v>1191.5663426448421</v>
      </c>
      <c r="I398" s="77">
        <f>Timetraces!F480/Timetraces!H480*1000</f>
        <v>2120439483.3732848</v>
      </c>
      <c r="J398" s="23"/>
      <c r="K398" s="8">
        <f>Timetraces!I480-Timetraces!J480</f>
        <v>36.593837738037109</v>
      </c>
      <c r="L398" s="8">
        <f t="shared" si="13"/>
        <v>1.7851200003636476</v>
      </c>
      <c r="M398" s="8"/>
      <c r="N398" s="13">
        <f>Timetraces!K480/9.81/0.4536</f>
        <v>1191.5663426448421</v>
      </c>
      <c r="O398" s="23">
        <f>Timetraces!M480/1000*0.145</f>
        <v>16.160961635443865</v>
      </c>
      <c r="P398" s="37">
        <f>Timetraces!O480</f>
        <v>5.2562173429338332E-2</v>
      </c>
    </row>
    <row r="399" spans="1:16" x14ac:dyDescent="0.2">
      <c r="A399" s="37">
        <f>Timetraces!E481</f>
        <v>39.5</v>
      </c>
      <c r="B399" s="8">
        <f>Timetraces!B481-Timetraces!C481</f>
        <v>36.596493721008301</v>
      </c>
      <c r="C399" s="8">
        <f t="shared" si="12"/>
        <v>1.793833855256008</v>
      </c>
      <c r="D399" s="8"/>
      <c r="E399" s="23">
        <f>Timetraces!F481/1000*0.145</f>
        <v>16.167775191082391</v>
      </c>
      <c r="F399" s="8">
        <f>Timetraces!H481</f>
        <v>5.258433194970985E-2</v>
      </c>
      <c r="G399" s="8">
        <f>(Timetraces!G481-Timetraces!$G$86)/0.3048</f>
        <v>0</v>
      </c>
      <c r="H399" s="13">
        <f>Timetraces!D481/9.81/0.4536</f>
        <v>1191.6423859927579</v>
      </c>
      <c r="I399" s="77">
        <f>Timetraces!F481/Timetraces!H481*1000</f>
        <v>2120439563.1795981</v>
      </c>
      <c r="J399" s="23"/>
      <c r="K399" s="8">
        <f>Timetraces!I481-Timetraces!J481</f>
        <v>36.596493721008301</v>
      </c>
      <c r="L399" s="8">
        <f t="shared" si="13"/>
        <v>1.793833855256008</v>
      </c>
      <c r="M399" s="8"/>
      <c r="N399" s="13">
        <f>Timetraces!K481/9.81/0.4536</f>
        <v>1191.6423859927579</v>
      </c>
      <c r="O399" s="23">
        <f>Timetraces!M481/1000*0.145</f>
        <v>16.167775190926079</v>
      </c>
      <c r="P399" s="37">
        <f>Timetraces!O481</f>
        <v>5.2584331968591629E-2</v>
      </c>
    </row>
    <row r="400" spans="1:16" x14ac:dyDescent="0.2">
      <c r="A400" s="37">
        <f>Timetraces!E482</f>
        <v>39.6</v>
      </c>
      <c r="B400" s="8">
        <f>Timetraces!B482-Timetraces!C482</f>
        <v>36.599170684814453</v>
      </c>
      <c r="C400" s="8">
        <f t="shared" si="12"/>
        <v>1.8026165449087388</v>
      </c>
      <c r="D400" s="8"/>
      <c r="E400" s="23">
        <f>Timetraces!F482/1000*0.145</f>
        <v>16.172599553217609</v>
      </c>
      <c r="F400" s="8">
        <f>Timetraces!H482</f>
        <v>5.2600020243084543E-2</v>
      </c>
      <c r="G400" s="8">
        <f>(Timetraces!G482-Timetraces!$G$86)/0.3048</f>
        <v>0</v>
      </c>
      <c r="H400" s="13">
        <f>Timetraces!D482/9.81/0.4536</f>
        <v>1191.7148082288684</v>
      </c>
      <c r="I400" s="77">
        <f>Timetraces!F482/Timetraces!H482*1000</f>
        <v>2120439665.5569551</v>
      </c>
      <c r="J400" s="23"/>
      <c r="K400" s="8">
        <f>Timetraces!I482-Timetraces!J482</f>
        <v>36.599170684814453</v>
      </c>
      <c r="L400" s="8">
        <f t="shared" si="13"/>
        <v>1.8026165449087388</v>
      </c>
      <c r="M400" s="8"/>
      <c r="N400" s="13">
        <f>Timetraces!K482/9.81/0.4536</f>
        <v>1191.7148082288684</v>
      </c>
      <c r="O400" s="23">
        <f>Timetraces!M482/1000*0.145</f>
        <v>16.172599553059857</v>
      </c>
      <c r="P400" s="37">
        <f>Timetraces!O482</f>
        <v>5.2600020261967431E-2</v>
      </c>
    </row>
    <row r="401" spans="1:16" x14ac:dyDescent="0.2">
      <c r="A401" s="37">
        <f>Timetraces!E483</f>
        <v>39.700000000000003</v>
      </c>
      <c r="B401" s="8">
        <f>Timetraces!B483-Timetraces!C483</f>
        <v>36.601864814758301</v>
      </c>
      <c r="C401" s="8">
        <f t="shared" si="12"/>
        <v>1.8114555539108637</v>
      </c>
      <c r="D401" s="8"/>
      <c r="E401" s="23">
        <f>Timetraces!F483/1000*0.145</f>
        <v>16.175449649072519</v>
      </c>
      <c r="F401" s="8">
        <f>Timetraces!H483</f>
        <v>5.2609284645692672E-2</v>
      </c>
      <c r="G401" s="8">
        <f>(Timetraces!G483-Timetraces!$G$86)/0.3048</f>
        <v>0</v>
      </c>
      <c r="H401" s="13">
        <f>Timetraces!D483/9.81/0.4536</f>
        <v>1191.784706659781</v>
      </c>
      <c r="I401" s="77">
        <f>Timetraces!F483/Timetraces!H483*1000</f>
        <v>2120439878.9549177</v>
      </c>
      <c r="J401" s="23"/>
      <c r="K401" s="8">
        <f>Timetraces!I483-Timetraces!J483</f>
        <v>36.601864814758301</v>
      </c>
      <c r="L401" s="8">
        <f t="shared" si="13"/>
        <v>1.8114555539108637</v>
      </c>
      <c r="M401" s="8"/>
      <c r="N401" s="13">
        <f>Timetraces!K483/9.81/0.4536</f>
        <v>1191.784706659781</v>
      </c>
      <c r="O401" s="23">
        <f>Timetraces!M483/1000*0.145</f>
        <v>16.175449492260721</v>
      </c>
      <c r="P401" s="37">
        <f>Timetraces!O483</f>
        <v>5.2609284155074654E-2</v>
      </c>
    </row>
    <row r="402" spans="1:16" x14ac:dyDescent="0.2">
      <c r="A402" s="37">
        <f>Timetraces!E484</f>
        <v>39.800000000000004</v>
      </c>
      <c r="B402" s="8">
        <f>Timetraces!B484-Timetraces!C484</f>
        <v>36.604571342468262</v>
      </c>
      <c r="C402" s="8">
        <f t="shared" si="12"/>
        <v>1.8203352379986619</v>
      </c>
      <c r="D402" s="8"/>
      <c r="E402" s="23">
        <f>Timetraces!F484/1000*0.145</f>
        <v>16.178283572669386</v>
      </c>
      <c r="F402" s="8">
        <f>Timetraces!H484</f>
        <v>5.26184975418676E-2</v>
      </c>
      <c r="G402" s="8">
        <f>(Timetraces!G484-Timetraces!$G$86)/0.3048</f>
        <v>0</v>
      </c>
      <c r="H402" s="13">
        <f>Timetraces!D484/9.81/0.4536</f>
        <v>1191.8533980534251</v>
      </c>
      <c r="I402" s="77">
        <f>Timetraces!F484/Timetraces!H484*1000</f>
        <v>2120440048.2531395</v>
      </c>
      <c r="J402" s="23"/>
      <c r="K402" s="8">
        <f>Timetraces!I484-Timetraces!J484</f>
        <v>36.604571342468262</v>
      </c>
      <c r="L402" s="8">
        <f t="shared" si="13"/>
        <v>1.8203352379986619</v>
      </c>
      <c r="M402" s="8"/>
      <c r="N402" s="13">
        <f>Timetraces!K484/9.81/0.4536</f>
        <v>1191.8533980534251</v>
      </c>
      <c r="O402" s="23">
        <f>Timetraces!M484/1000*0.145</f>
        <v>16.1782835725102</v>
      </c>
      <c r="P402" s="37">
        <f>Timetraces!O484</f>
        <v>5.2618497560752639E-2</v>
      </c>
    </row>
    <row r="403" spans="1:16" x14ac:dyDescent="0.2">
      <c r="A403" s="37">
        <f>Timetraces!E485</f>
        <v>39.900000000000006</v>
      </c>
      <c r="B403" s="8">
        <f>Timetraces!B485-Timetraces!C485</f>
        <v>36.607284545898437</v>
      </c>
      <c r="C403" s="8">
        <f t="shared" si="12"/>
        <v>1.8292368240556691</v>
      </c>
      <c r="D403" s="8"/>
      <c r="E403" s="23">
        <f>Timetraces!F485/1000*0.145</f>
        <v>16.179179465579328</v>
      </c>
      <c r="F403" s="8">
        <f>Timetraces!H485</f>
        <v>5.2621406090211431E-2</v>
      </c>
      <c r="G403" s="8">
        <f>(Timetraces!G485-Timetraces!$G$86)/0.3048</f>
        <v>0</v>
      </c>
      <c r="H403" s="13">
        <f>Timetraces!D485/9.81/0.4536</f>
        <v>1191.9224186390516</v>
      </c>
      <c r="I403" s="77">
        <f>Timetraces!F485/Timetraces!H485*1000</f>
        <v>2120440260.5128069</v>
      </c>
      <c r="J403" s="23"/>
      <c r="K403" s="8">
        <f>Timetraces!I485-Timetraces!J485</f>
        <v>36.607284545898437</v>
      </c>
      <c r="L403" s="8">
        <f t="shared" si="13"/>
        <v>1.8292368240556691</v>
      </c>
      <c r="M403" s="8"/>
      <c r="N403" s="13">
        <f>Timetraces!K485/9.81/0.4536</f>
        <v>1191.9224186390516</v>
      </c>
      <c r="O403" s="23">
        <f>Timetraces!M485/1000*0.145</f>
        <v>16.179179465420141</v>
      </c>
      <c r="P403" s="37">
        <f>Timetraces!O485</f>
        <v>5.2621406109097546E-2</v>
      </c>
    </row>
    <row r="404" spans="1:16" x14ac:dyDescent="0.2">
      <c r="A404" s="37">
        <f>Timetraces!E486</f>
        <v>40</v>
      </c>
      <c r="B404" s="8">
        <f>Timetraces!B486-Timetraces!C486</f>
        <v>36.609999656677246</v>
      </c>
      <c r="C404" s="8">
        <f t="shared" si="12"/>
        <v>1.8381446678181645</v>
      </c>
      <c r="D404" s="8"/>
      <c r="E404" s="23">
        <f>Timetraces!F486/1000*0.145</f>
        <v>16.176215852727299</v>
      </c>
      <c r="F404" s="8">
        <f>Timetraces!H486</f>
        <v>5.2611759268336264E-2</v>
      </c>
      <c r="G404" s="8">
        <f>(Timetraces!G486-Timetraces!$G$86)/0.3048</f>
        <v>0</v>
      </c>
      <c r="H404" s="13">
        <f>Timetraces!D486/9.81/0.4536</f>
        <v>1191.9933046459112</v>
      </c>
      <c r="I404" s="77">
        <f>Timetraces!F486/Timetraces!H486*1000</f>
        <v>2120440579.836205</v>
      </c>
      <c r="J404" s="23"/>
      <c r="K404" s="8">
        <f>Timetraces!I486-Timetraces!J486</f>
        <v>36.609999656677246</v>
      </c>
      <c r="L404" s="8">
        <f t="shared" si="13"/>
        <v>1.8381446678181645</v>
      </c>
      <c r="M404" s="8"/>
      <c r="N404" s="13">
        <f>Timetraces!K486/9.81/0.4536</f>
        <v>1191.9933046459112</v>
      </c>
      <c r="O404" s="23">
        <f>Timetraces!M486/1000*0.145</f>
        <v>16.176215852569541</v>
      </c>
      <c r="P404" s="37">
        <f>Timetraces!O486</f>
        <v>5.2611759287223482E-2</v>
      </c>
    </row>
    <row r="405" spans="1:16" x14ac:dyDescent="0.2">
      <c r="A405" s="37">
        <f>Timetraces!E487</f>
        <v>40.1</v>
      </c>
      <c r="B405" s="8">
        <f>Timetraces!B487-Timetraces!C487</f>
        <v>36.612711906433105</v>
      </c>
      <c r="C405" s="8">
        <f t="shared" si="12"/>
        <v>1.8470431250224275</v>
      </c>
      <c r="D405" s="8"/>
      <c r="E405" s="23">
        <f>Timetraces!F487/1000*0.145</f>
        <v>16.169410156626761</v>
      </c>
      <c r="F405" s="8">
        <f>Timetraces!H487</f>
        <v>5.2589612266724865E-2</v>
      </c>
      <c r="G405" s="8">
        <f>(Timetraces!G487-Timetraces!$G$86)/0.3048</f>
        <v>0</v>
      </c>
      <c r="H405" s="13">
        <f>Timetraces!D487/9.81/0.4536</f>
        <v>1192.0673728419331</v>
      </c>
      <c r="I405" s="77">
        <f>Timetraces!F487/Timetraces!H487*1000</f>
        <v>2120441065.9733205</v>
      </c>
      <c r="J405" s="23"/>
      <c r="K405" s="8">
        <f>Timetraces!I487-Timetraces!J487</f>
        <v>36.612711906433105</v>
      </c>
      <c r="L405" s="8">
        <f t="shared" si="13"/>
        <v>1.8470431250224275</v>
      </c>
      <c r="M405" s="8"/>
      <c r="N405" s="13">
        <f>Timetraces!K487/9.81/0.4536</f>
        <v>1192.0673728419331</v>
      </c>
      <c r="O405" s="23">
        <f>Timetraces!M487/1000*0.145</f>
        <v>16.169410156471869</v>
      </c>
      <c r="P405" s="37">
        <f>Timetraces!O487</f>
        <v>5.2589612285613235E-2</v>
      </c>
    </row>
    <row r="406" spans="1:16" x14ac:dyDescent="0.2">
      <c r="A406" s="37">
        <f>Timetraces!E488</f>
        <v>40.200000000000003</v>
      </c>
      <c r="B406" s="8">
        <f>Timetraces!B488-Timetraces!C488</f>
        <v>36.615416526794434</v>
      </c>
      <c r="C406" s="8">
        <f t="shared" si="12"/>
        <v>1.8559165514047375</v>
      </c>
      <c r="D406" s="8"/>
      <c r="E406" s="23">
        <f>Timetraces!F488/1000*0.145</f>
        <v>16.164600001043162</v>
      </c>
      <c r="F406" s="8">
        <f>Timetraces!H488</f>
        <v>5.2573957711342587E-2</v>
      </c>
      <c r="G406" s="8">
        <f>(Timetraces!G488-Timetraces!$G$86)/0.3048</f>
        <v>0</v>
      </c>
      <c r="H406" s="13">
        <f>Timetraces!D488/9.81/0.4536</f>
        <v>1192.1456108030645</v>
      </c>
      <c r="I406" s="77">
        <f>Timetraces!F488/Timetraces!H488*1000</f>
        <v>2120441466.8432493</v>
      </c>
      <c r="J406" s="23"/>
      <c r="K406" s="8">
        <f>Timetraces!I488-Timetraces!J488</f>
        <v>36.615416526794434</v>
      </c>
      <c r="L406" s="8">
        <f t="shared" si="13"/>
        <v>1.8559165514047375</v>
      </c>
      <c r="M406" s="8"/>
      <c r="N406" s="13">
        <f>Timetraces!K488/9.81/0.4536</f>
        <v>1192.1456108030645</v>
      </c>
      <c r="O406" s="23">
        <f>Timetraces!M488/1000*0.145</f>
        <v>16.164600000890424</v>
      </c>
      <c r="P406" s="37">
        <f>Timetraces!O488</f>
        <v>5.2573957730232185E-2</v>
      </c>
    </row>
    <row r="407" spans="1:16" x14ac:dyDescent="0.2">
      <c r="A407" s="37">
        <f>Timetraces!E489</f>
        <v>40.300000000000004</v>
      </c>
      <c r="B407" s="8">
        <f>Timetraces!B489-Timetraces!C489</f>
        <v>36.61811351776123</v>
      </c>
      <c r="C407" s="8">
        <f t="shared" si="12"/>
        <v>1.8647649469650949</v>
      </c>
      <c r="D407" s="8"/>
      <c r="E407" s="23">
        <f>Timetraces!F489/1000*0.145</f>
        <v>16.159852504645059</v>
      </c>
      <c r="F407" s="8">
        <f>Timetraces!H489</f>
        <v>5.2558507597645535E-2</v>
      </c>
      <c r="G407" s="8">
        <f>(Timetraces!G489-Timetraces!$G$86)/0.3048</f>
        <v>0</v>
      </c>
      <c r="H407" s="13">
        <f>Timetraces!D489/9.81/0.4536</f>
        <v>1192.22867691327</v>
      </c>
      <c r="I407" s="77">
        <f>Timetraces!F489/Timetraces!H489*1000</f>
        <v>2120441841.8021646</v>
      </c>
      <c r="J407" s="23"/>
      <c r="K407" s="8">
        <f>Timetraces!I489-Timetraces!J489</f>
        <v>36.61811351776123</v>
      </c>
      <c r="L407" s="8">
        <f t="shared" si="13"/>
        <v>1.8647649469650949</v>
      </c>
      <c r="M407" s="8"/>
      <c r="N407" s="13">
        <f>Timetraces!K489/9.81/0.4536</f>
        <v>1192.22867691327</v>
      </c>
      <c r="O407" s="23">
        <f>Timetraces!M489/1000*0.145</f>
        <v>16.159852504494463</v>
      </c>
      <c r="P407" s="37">
        <f>Timetraces!O489</f>
        <v>5.2558507616536423E-2</v>
      </c>
    </row>
    <row r="408" spans="1:16" x14ac:dyDescent="0.2">
      <c r="A408" s="37">
        <f>Timetraces!E490</f>
        <v>40.400000000000006</v>
      </c>
      <c r="B408" s="8">
        <f>Timetraces!B490-Timetraces!C490</f>
        <v>36.62080192565918</v>
      </c>
      <c r="C408" s="8">
        <f t="shared" si="12"/>
        <v>1.873585182850755</v>
      </c>
      <c r="D408" s="8"/>
      <c r="E408" s="23">
        <f>Timetraces!F490/1000*0.145</f>
        <v>16.145457459611652</v>
      </c>
      <c r="F408" s="8">
        <f>Timetraces!H490</f>
        <v>5.2511673914388754E-2</v>
      </c>
      <c r="G408" s="8">
        <f>(Timetraces!G490-Timetraces!$G$86)/0.3048</f>
        <v>0</v>
      </c>
      <c r="H408" s="13">
        <f>Timetraces!D490/9.81/0.4536</f>
        <v>1192.3165711725496</v>
      </c>
      <c r="I408" s="77">
        <f>Timetraces!F490/Timetraces!H490*1000</f>
        <v>2120442449.8372321</v>
      </c>
      <c r="J408" s="23"/>
      <c r="K408" s="8">
        <f>Timetraces!I490-Timetraces!J490</f>
        <v>36.62080192565918</v>
      </c>
      <c r="L408" s="8">
        <f t="shared" si="13"/>
        <v>1.873585182850755</v>
      </c>
      <c r="M408" s="8"/>
      <c r="N408" s="13">
        <f>Timetraces!K490/9.81/0.4536</f>
        <v>1192.3165711725496</v>
      </c>
      <c r="O408" s="23">
        <f>Timetraces!M490/1000*0.145</f>
        <v>16.14545745946679</v>
      </c>
      <c r="P408" s="37">
        <f>Timetraces!O490</f>
        <v>5.2511673933280996E-2</v>
      </c>
    </row>
    <row r="409" spans="1:16" x14ac:dyDescent="0.2">
      <c r="A409" s="37">
        <f>Timetraces!E491</f>
        <v>40.5</v>
      </c>
      <c r="B409" s="8">
        <f>Timetraces!B491-Timetraces!C491</f>
        <v>36.623483657836914</v>
      </c>
      <c r="C409" s="8">
        <f t="shared" si="12"/>
        <v>1.8823835167672063</v>
      </c>
      <c r="D409" s="8"/>
      <c r="E409" s="23">
        <f>Timetraces!F491/1000*0.145</f>
        <v>16.138889748028696</v>
      </c>
      <c r="F409" s="8">
        <f>Timetraces!H491</f>
        <v>5.2490299935685429E-2</v>
      </c>
      <c r="G409" s="8">
        <f>(Timetraces!G491-Timetraces!$G$86)/0.3048</f>
        <v>0</v>
      </c>
      <c r="H409" s="13">
        <f>Timetraces!D491/9.81/0.4536</f>
        <v>1192.4089643889208</v>
      </c>
      <c r="I409" s="77">
        <f>Timetraces!F491/Timetraces!H491*1000</f>
        <v>2120442978.1086156</v>
      </c>
      <c r="J409" s="23"/>
      <c r="K409" s="8">
        <f>Timetraces!I491-Timetraces!J491</f>
        <v>36.623483657836914</v>
      </c>
      <c r="L409" s="8">
        <f t="shared" si="13"/>
        <v>1.8823835167672063</v>
      </c>
      <c r="M409" s="8"/>
      <c r="N409" s="13">
        <f>Timetraces!K491/9.81/0.4536</f>
        <v>1192.4089643889208</v>
      </c>
      <c r="O409" s="23">
        <f>Timetraces!M491/1000*0.145</f>
        <v>16.138889747886697</v>
      </c>
      <c r="P409" s="37">
        <f>Timetraces!O491</f>
        <v>5.2490299954579121E-2</v>
      </c>
    </row>
    <row r="410" spans="1:16" x14ac:dyDescent="0.2">
      <c r="A410" s="37">
        <f>Timetraces!E492</f>
        <v>40.6</v>
      </c>
      <c r="B410" s="8">
        <f>Timetraces!B492-Timetraces!C492</f>
        <v>36.626162528991699</v>
      </c>
      <c r="C410" s="8">
        <f t="shared" si="12"/>
        <v>1.8911724641254253</v>
      </c>
      <c r="D410" s="8"/>
      <c r="E410" s="23">
        <f>Timetraces!F492/1000*0.145</f>
        <v>16.124597392100611</v>
      </c>
      <c r="F410" s="8">
        <f>Timetraces!H492</f>
        <v>5.2443800528369583E-2</v>
      </c>
      <c r="G410" s="8">
        <f>(Timetraces!G492-Timetraces!$G$86)/0.3048</f>
        <v>0</v>
      </c>
      <c r="H410" s="13">
        <f>Timetraces!D492/9.81/0.4536</f>
        <v>1192.504759255776</v>
      </c>
      <c r="I410" s="77">
        <f>Timetraces!F492/Timetraces!H492*1000</f>
        <v>2120443576.269141</v>
      </c>
      <c r="J410" s="23"/>
      <c r="K410" s="8">
        <f>Timetraces!I492-Timetraces!J492</f>
        <v>36.626162528991699</v>
      </c>
      <c r="L410" s="8">
        <f t="shared" si="13"/>
        <v>1.8911724641254253</v>
      </c>
      <c r="M410" s="8"/>
      <c r="N410" s="13">
        <f>Timetraces!K492/9.81/0.4536</f>
        <v>1192.504759255776</v>
      </c>
      <c r="O410" s="23">
        <f>Timetraces!M492/1000*0.145</f>
        <v>16.12459723237399</v>
      </c>
      <c r="P410" s="37">
        <f>Timetraces!O492</f>
        <v>5.2443800028079371E-2</v>
      </c>
    </row>
    <row r="411" spans="1:16" x14ac:dyDescent="0.2">
      <c r="A411" s="37">
        <f>Timetraces!E493</f>
        <v>40.700000000000003</v>
      </c>
      <c r="B411" s="8">
        <f>Timetraces!B493-Timetraces!C493</f>
        <v>36.628843307495117</v>
      </c>
      <c r="C411" s="8">
        <f t="shared" si="12"/>
        <v>1.8999676691891327</v>
      </c>
      <c r="D411" s="8"/>
      <c r="E411" s="23">
        <f>Timetraces!F493/1000*0.145</f>
        <v>16.110334845626848</v>
      </c>
      <c r="F411" s="8">
        <f>Timetraces!H493</f>
        <v>5.2397396850332664E-2</v>
      </c>
      <c r="G411" s="8">
        <f>(Timetraces!G493-Timetraces!$G$86)/0.3048</f>
        <v>0</v>
      </c>
      <c r="H411" s="13">
        <f>Timetraces!D493/9.81/0.4536</f>
        <v>1192.6028584665073</v>
      </c>
      <c r="I411" s="77">
        <f>Timetraces!F493/Timetraces!H493*1000</f>
        <v>2120444224.9947736</v>
      </c>
      <c r="J411" s="23"/>
      <c r="K411" s="8">
        <f>Timetraces!I493-Timetraces!J493</f>
        <v>36.628843307495117</v>
      </c>
      <c r="L411" s="8">
        <f t="shared" si="13"/>
        <v>1.8999676691891327</v>
      </c>
      <c r="M411" s="8"/>
      <c r="N411" s="13">
        <f>Timetraces!K493/9.81/0.4536</f>
        <v>1192.6028584665073</v>
      </c>
      <c r="O411" s="23">
        <f>Timetraces!M493/1000*0.145</f>
        <v>16.110334845496311</v>
      </c>
      <c r="P411" s="37">
        <f>Timetraces!O493</f>
        <v>5.2397396869229368E-2</v>
      </c>
    </row>
    <row r="412" spans="1:16" x14ac:dyDescent="0.2">
      <c r="A412" s="37">
        <f>Timetraces!E494</f>
        <v>40.800000000000004</v>
      </c>
      <c r="B412" s="8">
        <f>Timetraces!B494-Timetraces!C494</f>
        <v>36.631531715393066</v>
      </c>
      <c r="C412" s="8">
        <f t="shared" si="12"/>
        <v>1.9087879050747929</v>
      </c>
      <c r="D412" s="8"/>
      <c r="E412" s="23">
        <f>Timetraces!F494/1000*0.145</f>
        <v>16.099965633874703</v>
      </c>
      <c r="F412" s="8">
        <f>Timetraces!H494</f>
        <v>5.2363656587952105E-2</v>
      </c>
      <c r="G412" s="8">
        <f>(Timetraces!G494-Timetraces!$G$86)/0.3048</f>
        <v>0</v>
      </c>
      <c r="H412" s="13">
        <f>Timetraces!D494/9.81/0.4536</f>
        <v>1192.7016160612034</v>
      </c>
      <c r="I412" s="77">
        <f>Timetraces!F494/Timetraces!H494*1000</f>
        <v>2120444846.4053009</v>
      </c>
      <c r="J412" s="23"/>
      <c r="K412" s="8">
        <f>Timetraces!I494-Timetraces!J494</f>
        <v>36.631531715393066</v>
      </c>
      <c r="L412" s="8">
        <f t="shared" si="13"/>
        <v>1.9087879050747929</v>
      </c>
      <c r="M412" s="8"/>
      <c r="N412" s="13">
        <f>Timetraces!K494/9.81/0.4536</f>
        <v>1192.7016160612034</v>
      </c>
      <c r="O412" s="23">
        <f>Timetraces!M494/1000*0.145</f>
        <v>16.099965633748464</v>
      </c>
      <c r="P412" s="37">
        <f>Timetraces!O494</f>
        <v>5.2363656606850363E-2</v>
      </c>
    </row>
    <row r="413" spans="1:16" x14ac:dyDescent="0.2">
      <c r="A413" s="37">
        <f>Timetraces!E495</f>
        <v>40.900000000000006</v>
      </c>
      <c r="B413" s="8">
        <f>Timetraces!B495-Timetraces!C495</f>
        <v>36.634233474731445</v>
      </c>
      <c r="C413" s="8">
        <f t="shared" si="12"/>
        <v>1.9176519448988705</v>
      </c>
      <c r="D413" s="8"/>
      <c r="E413" s="23">
        <f>Timetraces!F495/1000*0.145</f>
        <v>16.085702315115491</v>
      </c>
      <c r="F413" s="8">
        <f>Timetraces!H495</f>
        <v>5.2317248813969514E-2</v>
      </c>
      <c r="G413" s="8">
        <f>(Timetraces!G495-Timetraces!$G$86)/0.3048</f>
        <v>0</v>
      </c>
      <c r="H413" s="13">
        <f>Timetraces!D495/9.81/0.4536</f>
        <v>1192.7996055412739</v>
      </c>
      <c r="I413" s="77">
        <f>Timetraces!F495/Timetraces!H495*1000</f>
        <v>2120445561.4580722</v>
      </c>
      <c r="J413" s="23"/>
      <c r="K413" s="8">
        <f>Timetraces!I495-Timetraces!J495</f>
        <v>36.634233474731445</v>
      </c>
      <c r="L413" s="8">
        <f t="shared" si="13"/>
        <v>1.9176519448988705</v>
      </c>
      <c r="M413" s="8"/>
      <c r="N413" s="13">
        <f>Timetraces!K495/9.81/0.4536</f>
        <v>1192.7996055412739</v>
      </c>
      <c r="O413" s="23">
        <f>Timetraces!M495/1000*0.145</f>
        <v>16.085702314994982</v>
      </c>
      <c r="P413" s="37">
        <f>Timetraces!O495</f>
        <v>5.2317248832869291E-2</v>
      </c>
    </row>
    <row r="414" spans="1:16" x14ac:dyDescent="0.2">
      <c r="A414" s="37">
        <f>Timetraces!E496</f>
        <v>41</v>
      </c>
      <c r="B414" s="8">
        <f>Timetraces!B496-Timetraces!C496</f>
        <v>36.636955261230469</v>
      </c>
      <c r="C414" s="8">
        <f t="shared" si="12"/>
        <v>1.9265816906305748</v>
      </c>
      <c r="D414" s="8"/>
      <c r="E414" s="23">
        <f>Timetraces!F496/1000*0.145</f>
        <v>16.071408612997629</v>
      </c>
      <c r="F414" s="8">
        <f>Timetraces!H496</f>
        <v>5.2270743688120479E-2</v>
      </c>
      <c r="G414" s="8">
        <f>(Timetraces!G496-Timetraces!$G$86)/0.3048</f>
        <v>0</v>
      </c>
      <c r="H414" s="13">
        <f>Timetraces!D496/9.81/0.4536</f>
        <v>1192.8952906774684</v>
      </c>
      <c r="I414" s="77">
        <f>Timetraces!F496/Timetraces!H496*1000</f>
        <v>2120446218.2634659</v>
      </c>
      <c r="J414" s="23"/>
      <c r="K414" s="8">
        <f>Timetraces!I496-Timetraces!J496</f>
        <v>36.636955261230469</v>
      </c>
      <c r="L414" s="8">
        <f t="shared" si="13"/>
        <v>1.9265816906305748</v>
      </c>
      <c r="M414" s="8"/>
      <c r="N414" s="13">
        <f>Timetraces!K496/9.81/0.4536</f>
        <v>1192.8952906774684</v>
      </c>
      <c r="O414" s="23">
        <f>Timetraces!M496/1000*0.145</f>
        <v>16.071408612882855</v>
      </c>
      <c r="P414" s="37">
        <f>Timetraces!O496</f>
        <v>5.2270743707021769E-2</v>
      </c>
    </row>
    <row r="415" spans="1:16" x14ac:dyDescent="0.2">
      <c r="A415" s="37">
        <f>Timetraces!E497</f>
        <v>41.1</v>
      </c>
      <c r="B415" s="8">
        <f>Timetraces!B497-Timetraces!C497</f>
        <v>36.639700889587402</v>
      </c>
      <c r="C415" s="8">
        <f t="shared" si="12"/>
        <v>1.9355896576808818</v>
      </c>
      <c r="D415" s="8"/>
      <c r="E415" s="23">
        <f>Timetraces!F497/1000*0.145</f>
        <v>16.05707012169842</v>
      </c>
      <c r="F415" s="8">
        <f>Timetraces!H497</f>
        <v>5.2224094339949977E-2</v>
      </c>
      <c r="G415" s="8">
        <f>(Timetraces!G497-Timetraces!$G$86)/0.3048</f>
        <v>0</v>
      </c>
      <c r="H415" s="13">
        <f>Timetraces!D497/9.81/0.4536</f>
        <v>1192.9875741631788</v>
      </c>
      <c r="I415" s="77">
        <f>Timetraces!F497/Timetraces!H497*1000</f>
        <v>2120446817.3551667</v>
      </c>
      <c r="J415" s="23"/>
      <c r="K415" s="8">
        <f>Timetraces!I497-Timetraces!J497</f>
        <v>36.639700889587402</v>
      </c>
      <c r="L415" s="8">
        <f t="shared" si="13"/>
        <v>1.9355896576808818</v>
      </c>
      <c r="M415" s="8"/>
      <c r="N415" s="13">
        <f>Timetraces!K497/9.81/0.4536</f>
        <v>1192.9875741631788</v>
      </c>
      <c r="O415" s="23">
        <f>Timetraces!M497/1000*0.145</f>
        <v>16.057070121589366</v>
      </c>
      <c r="P415" s="37">
        <f>Timetraces!O497</f>
        <v>5.2224094358852682E-2</v>
      </c>
    </row>
    <row r="416" spans="1:16" x14ac:dyDescent="0.2">
      <c r="A416" s="37">
        <f>Timetraces!E498</f>
        <v>41.2</v>
      </c>
      <c r="B416" s="8">
        <f>Timetraces!B498-Timetraces!C498</f>
        <v>36.642473220825195</v>
      </c>
      <c r="C416" s="8">
        <f t="shared" si="12"/>
        <v>1.9446852326080242</v>
      </c>
      <c r="D416" s="8"/>
      <c r="E416" s="23">
        <f>Timetraces!F498/1000*0.145</f>
        <v>16.038792919253449</v>
      </c>
      <c r="F416" s="8">
        <f>Timetraces!H498</f>
        <v>5.2164629665476005E-2</v>
      </c>
      <c r="G416" s="8">
        <f>(Timetraces!G498-Timetraces!$G$86)/0.3048</f>
        <v>0</v>
      </c>
      <c r="H416" s="13">
        <f>Timetraces!D498/9.81/0.4536</f>
        <v>1193.0755781531191</v>
      </c>
      <c r="I416" s="77">
        <f>Timetraces!F498/Timetraces!H498*1000</f>
        <v>2120447622.6460192</v>
      </c>
      <c r="J416" s="23"/>
      <c r="K416" s="8">
        <f>Timetraces!I498-Timetraces!J498</f>
        <v>36.642473220825195</v>
      </c>
      <c r="L416" s="8">
        <f t="shared" si="13"/>
        <v>1.9446852326080242</v>
      </c>
      <c r="M416" s="8"/>
      <c r="N416" s="13">
        <f>Timetraces!K498/9.81/0.4536</f>
        <v>1193.0755781531191</v>
      </c>
      <c r="O416" s="23">
        <f>Timetraces!M498/1000*0.145</f>
        <v>16.038792919151561</v>
      </c>
      <c r="P416" s="37">
        <f>Timetraces!O498</f>
        <v>5.2164629684380091E-2</v>
      </c>
    </row>
    <row r="417" spans="1:16" x14ac:dyDescent="0.2">
      <c r="A417" s="37">
        <f>Timetraces!E499</f>
        <v>41.300000000000004</v>
      </c>
      <c r="B417" s="8">
        <f>Timetraces!B499-Timetraces!C499</f>
        <v>36.645273208618164</v>
      </c>
      <c r="C417" s="8">
        <f t="shared" si="12"/>
        <v>1.9538715442647456</v>
      </c>
      <c r="D417" s="8"/>
      <c r="E417" s="23">
        <f>Timetraces!F499/1000*0.145</f>
        <v>16.024340020754718</v>
      </c>
      <c r="F417" s="8">
        <f>Timetraces!H499</f>
        <v>5.2117604840860442E-2</v>
      </c>
      <c r="G417" s="8">
        <f>(Timetraces!G499-Timetraces!$G$86)/0.3048</f>
        <v>0</v>
      </c>
      <c r="H417" s="13">
        <f>Timetraces!D499/9.81/0.4536</f>
        <v>1193.158973455307</v>
      </c>
      <c r="I417" s="77">
        <f>Timetraces!F499/Timetraces!H499*1000</f>
        <v>2120448361.6573639</v>
      </c>
      <c r="J417" s="23"/>
      <c r="K417" s="8">
        <f>Timetraces!I499-Timetraces!J499</f>
        <v>36.645273208618164</v>
      </c>
      <c r="L417" s="8">
        <f t="shared" si="13"/>
        <v>1.9538715442647456</v>
      </c>
      <c r="M417" s="8"/>
      <c r="N417" s="13">
        <f>Timetraces!K499/9.81/0.4536</f>
        <v>1193.158973455307</v>
      </c>
      <c r="O417" s="23">
        <f>Timetraces!M499/1000*0.145</f>
        <v>16.024340020658567</v>
      </c>
      <c r="P417" s="37">
        <f>Timetraces!O499</f>
        <v>5.2117604859765847E-2</v>
      </c>
    </row>
    <row r="418" spans="1:16" x14ac:dyDescent="0.2">
      <c r="A418" s="37">
        <f>Timetraces!E500</f>
        <v>41.400000000000006</v>
      </c>
      <c r="B418" s="8">
        <f>Timetraces!B500-Timetraces!C500</f>
        <v>36.648098945617676</v>
      </c>
      <c r="C418" s="8">
        <f t="shared" si="12"/>
        <v>1.9631423349455586</v>
      </c>
      <c r="D418" s="8"/>
      <c r="E418" s="23">
        <f>Timetraces!F500/1000*0.145</f>
        <v>16.009829641134253</v>
      </c>
      <c r="F418" s="8">
        <f>Timetraces!H500</f>
        <v>5.207039459663796E-2</v>
      </c>
      <c r="G418" s="8">
        <f>(Timetraces!G500-Timetraces!$G$86)/0.3048</f>
        <v>0</v>
      </c>
      <c r="H418" s="13">
        <f>Timetraces!D500/9.81/0.4536</f>
        <v>1193.2379795310637</v>
      </c>
      <c r="I418" s="77">
        <f>Timetraces!F500/Timetraces!H500*1000</f>
        <v>2120449039.6131551</v>
      </c>
      <c r="J418" s="23"/>
      <c r="K418" s="8">
        <f>Timetraces!I500-Timetraces!J500</f>
        <v>36.648098945617676</v>
      </c>
      <c r="L418" s="8">
        <f t="shared" si="13"/>
        <v>1.9631423349455586</v>
      </c>
      <c r="M418" s="8"/>
      <c r="N418" s="13">
        <f>Timetraces!K500/9.81/0.4536</f>
        <v>1193.2379795310637</v>
      </c>
      <c r="O418" s="23">
        <f>Timetraces!M500/1000*0.145</f>
        <v>16.009829641043822</v>
      </c>
      <c r="P418" s="37">
        <f>Timetraces!O500</f>
        <v>5.2070394615544587E-2</v>
      </c>
    </row>
    <row r="419" spans="1:16" x14ac:dyDescent="0.2">
      <c r="A419" s="37">
        <f>Timetraces!E501</f>
        <v>41.5</v>
      </c>
      <c r="B419" s="8">
        <f>Timetraces!B501-Timetraces!C501</f>
        <v>36.650949478149414</v>
      </c>
      <c r="C419" s="8">
        <f t="shared" si="12"/>
        <v>1.9724944757977181</v>
      </c>
      <c r="D419" s="8"/>
      <c r="E419" s="23">
        <f>Timetraces!F501/1000*0.145</f>
        <v>15.995271401609896</v>
      </c>
      <c r="F419" s="8">
        <f>Timetraces!H501</f>
        <v>5.2023026770122494E-2</v>
      </c>
      <c r="G419" s="8">
        <f>(Timetraces!G501-Timetraces!$G$86)/0.3048</f>
        <v>0</v>
      </c>
      <c r="H419" s="13">
        <f>Timetraces!D501/9.81/0.4536</f>
        <v>1193.3132547643543</v>
      </c>
      <c r="I419" s="77">
        <f>Timetraces!F501/Timetraces!H501*1000</f>
        <v>2120449797.1690609</v>
      </c>
      <c r="J419" s="23"/>
      <c r="K419" s="8">
        <f>Timetraces!I501-Timetraces!J501</f>
        <v>36.650949478149414</v>
      </c>
      <c r="L419" s="8">
        <f t="shared" si="13"/>
        <v>1.9724944757977181</v>
      </c>
      <c r="M419" s="8"/>
      <c r="N419" s="13">
        <f>Timetraces!K501/9.81/0.4536</f>
        <v>1193.3132547643543</v>
      </c>
      <c r="O419" s="23">
        <f>Timetraces!M501/1000*0.145</f>
        <v>15.995271401525196</v>
      </c>
      <c r="P419" s="37">
        <f>Timetraces!O501</f>
        <v>5.2023026789030306E-2</v>
      </c>
    </row>
    <row r="420" spans="1:16" x14ac:dyDescent="0.2">
      <c r="A420" s="37">
        <f>Timetraces!E502</f>
        <v>41.6</v>
      </c>
      <c r="B420" s="8">
        <f>Timetraces!B502-Timetraces!C502</f>
        <v>36.653818130493164</v>
      </c>
      <c r="C420" s="8">
        <f t="shared" si="12"/>
        <v>1.9819060648520161</v>
      </c>
      <c r="D420" s="8"/>
      <c r="E420" s="23">
        <f>Timetraces!F502/1000*0.145</f>
        <v>15.984564988423591</v>
      </c>
      <c r="F420" s="8">
        <f>Timetraces!H502</f>
        <v>5.1988192011162483E-2</v>
      </c>
      <c r="G420" s="8">
        <f>(Timetraces!G502-Timetraces!$G$86)/0.3048</f>
        <v>0</v>
      </c>
      <c r="H420" s="13">
        <f>Timetraces!D502/9.81/0.4536</f>
        <v>1193.3861159231078</v>
      </c>
      <c r="I420" s="77">
        <f>Timetraces!F502/Timetraces!H502*1000</f>
        <v>2120450336.2386222</v>
      </c>
      <c r="J420" s="23"/>
      <c r="K420" s="8">
        <f>Timetraces!I502-Timetraces!J502</f>
        <v>36.653818130493164</v>
      </c>
      <c r="L420" s="8">
        <f t="shared" si="13"/>
        <v>1.9819060648520161</v>
      </c>
      <c r="M420" s="8"/>
      <c r="N420" s="13">
        <f>Timetraces!K502/9.81/0.4536</f>
        <v>1193.3861159231078</v>
      </c>
      <c r="O420" s="23">
        <f>Timetraces!M502/1000*0.145</f>
        <v>15.984564988343189</v>
      </c>
      <c r="P420" s="37">
        <f>Timetraces!O502</f>
        <v>5.1988192030071406E-2</v>
      </c>
    </row>
    <row r="421" spans="1:16" x14ac:dyDescent="0.2">
      <c r="A421" s="37">
        <f>Timetraces!E503</f>
        <v>41.7</v>
      </c>
      <c r="B421" s="8">
        <f>Timetraces!B503-Timetraces!C503</f>
        <v>36.65670108795166</v>
      </c>
      <c r="C421" s="8">
        <f t="shared" si="12"/>
        <v>1.9913645866974756</v>
      </c>
      <c r="D421" s="8"/>
      <c r="E421" s="23">
        <f>Timetraces!F503/1000*0.145</f>
        <v>15.973843297667766</v>
      </c>
      <c r="F421" s="8">
        <f>Timetraces!H503</f>
        <v>5.1953305637132297E-2</v>
      </c>
      <c r="G421" s="8">
        <f>(Timetraces!G503-Timetraces!$G$86)/0.3048</f>
        <v>0</v>
      </c>
      <c r="H421" s="13">
        <f>Timetraces!D503/9.81/0.4536</f>
        <v>1193.4577700445927</v>
      </c>
      <c r="I421" s="77">
        <f>Timetraces!F503/Timetraces!H503*1000</f>
        <v>2120450954.6530676</v>
      </c>
      <c r="J421" s="23"/>
      <c r="K421" s="8">
        <f>Timetraces!I503-Timetraces!J503</f>
        <v>36.65670108795166</v>
      </c>
      <c r="L421" s="8">
        <f t="shared" si="13"/>
        <v>1.9913645866974756</v>
      </c>
      <c r="M421" s="8"/>
      <c r="N421" s="13">
        <f>Timetraces!K503/9.81/0.4536</f>
        <v>1193.4577700445927</v>
      </c>
      <c r="O421" s="23">
        <f>Timetraces!M503/1000*0.145</f>
        <v>15.973843297591664</v>
      </c>
      <c r="P421" s="37">
        <f>Timetraces!O503</f>
        <v>5.1953305656042351E-2</v>
      </c>
    </row>
    <row r="422" spans="1:16" x14ac:dyDescent="0.2">
      <c r="A422" s="37">
        <f>Timetraces!E504</f>
        <v>41.800000000000004</v>
      </c>
      <c r="B422" s="8">
        <f>Timetraces!B504-Timetraces!C504</f>
        <v>36.659590721130371</v>
      </c>
      <c r="C422" s="8">
        <f t="shared" si="12"/>
        <v>2.000845010512144</v>
      </c>
      <c r="D422" s="8"/>
      <c r="E422" s="23">
        <f>Timetraces!F504/1000*0.145</f>
        <v>15.963126732186707</v>
      </c>
      <c r="F422" s="8">
        <f>Timetraces!H504</f>
        <v>5.1918437801235222E-2</v>
      </c>
      <c r="G422" s="8">
        <f>(Timetraces!G504-Timetraces!$G$86)/0.3048</f>
        <v>0</v>
      </c>
      <c r="H422" s="13">
        <f>Timetraces!D504/9.81/0.4536</f>
        <v>1193.529863088721</v>
      </c>
      <c r="I422" s="77">
        <f>Timetraces!F504/Timetraces!H504*1000</f>
        <v>2120451497.5771346</v>
      </c>
      <c r="J422" s="23"/>
      <c r="K422" s="8">
        <f>Timetraces!I504-Timetraces!J504</f>
        <v>36.659590721130371</v>
      </c>
      <c r="L422" s="8">
        <f t="shared" si="13"/>
        <v>2.000845010512144</v>
      </c>
      <c r="M422" s="8"/>
      <c r="N422" s="13">
        <f>Timetraces!K504/9.81/0.4536</f>
        <v>1193.529863088721</v>
      </c>
      <c r="O422" s="23">
        <f>Timetraces!M504/1000*0.145</f>
        <v>15.963126732114896</v>
      </c>
      <c r="P422" s="37">
        <f>Timetraces!O504</f>
        <v>5.1918437820146386E-2</v>
      </c>
    </row>
    <row r="423" spans="1:16" x14ac:dyDescent="0.2">
      <c r="A423" s="37">
        <f>Timetraces!E505</f>
        <v>41.900000000000006</v>
      </c>
      <c r="B423" s="8">
        <f>Timetraces!B505-Timetraces!C505</f>
        <v>36.662482261657715</v>
      </c>
      <c r="C423" s="8">
        <f t="shared" si="12"/>
        <v>2.0103316920323007</v>
      </c>
      <c r="D423" s="8"/>
      <c r="E423" s="23">
        <f>Timetraces!F505/1000*0.145</f>
        <v>15.948553686438457</v>
      </c>
      <c r="F423" s="8">
        <f>Timetraces!H505</f>
        <v>5.1871019473414465E-2</v>
      </c>
      <c r="G423" s="8">
        <f>(Timetraces!G505-Timetraces!$G$86)/0.3048</f>
        <v>0</v>
      </c>
      <c r="H423" s="13">
        <f>Timetraces!D505/9.81/0.4536</f>
        <v>1193.6039312847431</v>
      </c>
      <c r="I423" s="77">
        <f>Timetraces!F505/Timetraces!H505*1000</f>
        <v>2120452355.4831398</v>
      </c>
      <c r="J423" s="23"/>
      <c r="K423" s="8">
        <f>Timetraces!I505-Timetraces!J505</f>
        <v>36.662482261657715</v>
      </c>
      <c r="L423" s="8">
        <f t="shared" si="13"/>
        <v>2.0103316920323007</v>
      </c>
      <c r="M423" s="8"/>
      <c r="N423" s="13">
        <f>Timetraces!K505/9.81/0.4536</f>
        <v>1193.6039312847431</v>
      </c>
      <c r="O423" s="23">
        <f>Timetraces!M505/1000*0.145</f>
        <v>15.948553686372378</v>
      </c>
      <c r="P423" s="37">
        <f>Timetraces!O505</f>
        <v>5.1871019492326795E-2</v>
      </c>
    </row>
    <row r="424" spans="1:16" x14ac:dyDescent="0.2">
      <c r="A424" s="37">
        <f>Timetraces!E506</f>
        <v>42</v>
      </c>
      <c r="B424" s="8">
        <f>Timetraces!B506-Timetraces!C506</f>
        <v>36.665369033813477</v>
      </c>
      <c r="C424" s="8">
        <f t="shared" si="12"/>
        <v>2.0198027292887368</v>
      </c>
      <c r="D424" s="8"/>
      <c r="E424" s="23">
        <f>Timetraces!F506/1000*0.145</f>
        <v>15.941790688034981</v>
      </c>
      <c r="F424" s="8">
        <f>Timetraces!H506</f>
        <v>5.1849009685481146E-2</v>
      </c>
      <c r="G424" s="8">
        <f>(Timetraces!G506-Timetraces!$G$86)/0.3048</f>
        <v>0</v>
      </c>
      <c r="H424" s="13">
        <f>Timetraces!D506/9.81/0.4536</f>
        <v>1193.6812914005882</v>
      </c>
      <c r="I424" s="77">
        <f>Timetraces!F506/Timetraces!H506*1000</f>
        <v>2120452921.3255196</v>
      </c>
      <c r="J424" s="23"/>
      <c r="K424" s="8">
        <f>Timetraces!I506-Timetraces!J506</f>
        <v>36.665369033813477</v>
      </c>
      <c r="L424" s="8">
        <f t="shared" si="13"/>
        <v>2.0198027292887368</v>
      </c>
      <c r="M424" s="8"/>
      <c r="N424" s="13">
        <f>Timetraces!K506/9.81/0.4536</f>
        <v>1193.6812914005882</v>
      </c>
      <c r="O424" s="23">
        <f>Timetraces!M506/1000*0.145</f>
        <v>15.941790687971769</v>
      </c>
      <c r="P424" s="37">
        <f>Timetraces!O506</f>
        <v>5.184900970439469E-2</v>
      </c>
    </row>
    <row r="425" spans="1:16" x14ac:dyDescent="0.2">
      <c r="A425" s="37">
        <f>Timetraces!E507</f>
        <v>42.1</v>
      </c>
      <c r="B425" s="8">
        <f>Timetraces!B507-Timetraces!C507</f>
        <v>36.668247222900391</v>
      </c>
      <c r="C425" s="8">
        <f t="shared" si="12"/>
        <v>2.0292456068704761</v>
      </c>
      <c r="D425" s="8"/>
      <c r="E425" s="23">
        <f>Timetraces!F507/1000*0.145</f>
        <v>15.935080400176673</v>
      </c>
      <c r="F425" s="8">
        <f>Timetraces!H507</f>
        <v>5.1827176037708853E-2</v>
      </c>
      <c r="G425" s="8">
        <f>(Timetraces!G507-Timetraces!$G$86)/0.3048</f>
        <v>0</v>
      </c>
      <c r="H425" s="13">
        <f>Timetraces!D507/9.81/0.4536</f>
        <v>1193.7628212815428</v>
      </c>
      <c r="I425" s="77">
        <f>Timetraces!F507/Timetraces!H507*1000</f>
        <v>2120453295.1622741</v>
      </c>
      <c r="J425" s="23"/>
      <c r="K425" s="8">
        <f>Timetraces!I507-Timetraces!J507</f>
        <v>36.668247222900391</v>
      </c>
      <c r="L425" s="8">
        <f t="shared" si="13"/>
        <v>2.0292456068704761</v>
      </c>
      <c r="M425" s="8"/>
      <c r="N425" s="13">
        <f>Timetraces!K507/9.81/0.4536</f>
        <v>1193.7628212815428</v>
      </c>
      <c r="O425" s="23">
        <f>Timetraces!M507/1000*0.145</f>
        <v>15.93508040011632</v>
      </c>
      <c r="P425" s="37">
        <f>Timetraces!O507</f>
        <v>5.1827176056623646E-2</v>
      </c>
    </row>
    <row r="426" spans="1:16" x14ac:dyDescent="0.2">
      <c r="A426" s="37">
        <f>Timetraces!E508</f>
        <v>42.2</v>
      </c>
      <c r="B426" s="8">
        <f>Timetraces!B508-Timetraces!C508</f>
        <v>36.671113967895508</v>
      </c>
      <c r="C426" s="8">
        <f t="shared" si="12"/>
        <v>2.0386509382192854</v>
      </c>
      <c r="D426" s="8"/>
      <c r="E426" s="23">
        <f>Timetraces!F508/1000*0.145</f>
        <v>15.932319835464588</v>
      </c>
      <c r="F426" s="8">
        <f>Timetraces!H508</f>
        <v>5.1818185334434934E-2</v>
      </c>
      <c r="G426" s="8">
        <f>(Timetraces!G508-Timetraces!$G$86)/0.3048</f>
        <v>0</v>
      </c>
      <c r="H426" s="13">
        <f>Timetraces!D508/9.81/0.4536</f>
        <v>1193.8492890422324</v>
      </c>
      <c r="I426" s="77">
        <f>Timetraces!F508/Timetraces!H508*1000</f>
        <v>2120453796.7054703</v>
      </c>
      <c r="J426" s="23"/>
      <c r="K426" s="8">
        <f>Timetraces!I508-Timetraces!J508</f>
        <v>36.671113967895508</v>
      </c>
      <c r="L426" s="8">
        <f t="shared" si="13"/>
        <v>2.0386509382192854</v>
      </c>
      <c r="M426" s="8"/>
      <c r="N426" s="13">
        <f>Timetraces!K508/9.81/0.4536</f>
        <v>1193.8492890422324</v>
      </c>
      <c r="O426" s="23">
        <f>Timetraces!M508/1000*0.145</f>
        <v>15.932319835405668</v>
      </c>
      <c r="P426" s="37">
        <f>Timetraces!O508</f>
        <v>5.1818185353351073E-2</v>
      </c>
    </row>
    <row r="427" spans="1:16" x14ac:dyDescent="0.2">
      <c r="A427" s="37">
        <f>Timetraces!E509</f>
        <v>42.300000000000004</v>
      </c>
      <c r="B427" s="8">
        <f>Timetraces!B509-Timetraces!C509</f>
        <v>36.673970222473145</v>
      </c>
      <c r="C427" s="8">
        <f t="shared" si="12"/>
        <v>2.0480218521879099</v>
      </c>
      <c r="D427" s="8"/>
      <c r="E427" s="23">
        <f>Timetraces!F509/1000*0.145</f>
        <v>15.925737214381408</v>
      </c>
      <c r="F427" s="8">
        <f>Timetraces!H509</f>
        <v>5.1796764720041709E-2</v>
      </c>
      <c r="G427" s="8">
        <f>(Timetraces!G509-Timetraces!$G$86)/0.3048</f>
        <v>0</v>
      </c>
      <c r="H427" s="13">
        <f>Timetraces!D509/9.81/0.4536</f>
        <v>1193.9405849519956</v>
      </c>
      <c r="I427" s="77">
        <f>Timetraces!F509/Timetraces!H509*1000</f>
        <v>2120454260.7564096</v>
      </c>
      <c r="J427" s="23"/>
      <c r="K427" s="8">
        <f>Timetraces!I509-Timetraces!J509</f>
        <v>36.673970222473145</v>
      </c>
      <c r="L427" s="8">
        <f t="shared" si="13"/>
        <v>2.0480218521879099</v>
      </c>
      <c r="M427" s="8"/>
      <c r="N427" s="13">
        <f>Timetraces!K509/9.81/0.4536</f>
        <v>1193.9405849519956</v>
      </c>
      <c r="O427" s="23">
        <f>Timetraces!M509/1000*0.145</f>
        <v>15.925737214325359</v>
      </c>
      <c r="P427" s="37">
        <f>Timetraces!O509</f>
        <v>5.1796764738959285E-2</v>
      </c>
    </row>
    <row r="428" spans="1:16" x14ac:dyDescent="0.2">
      <c r="A428" s="37">
        <f>Timetraces!E510</f>
        <v>42.400000000000006</v>
      </c>
      <c r="B428" s="8">
        <f>Timetraces!B510-Timetraces!C510</f>
        <v>36.676815032958984</v>
      </c>
      <c r="C428" s="8">
        <f t="shared" si="12"/>
        <v>2.0573552199236049</v>
      </c>
      <c r="D428" s="8"/>
      <c r="E428" s="23">
        <f>Timetraces!F510/1000*0.145</f>
        <v>15.923094367390682</v>
      </c>
      <c r="F428" s="8">
        <f>Timetraces!H510</f>
        <v>5.1788159285707472E-2</v>
      </c>
      <c r="G428" s="8">
        <f>(Timetraces!G510-Timetraces!$G$86)/0.3048</f>
        <v>0</v>
      </c>
      <c r="H428" s="13">
        <f>Timetraces!D510/9.81/0.4536</f>
        <v>1194.0361603575293</v>
      </c>
      <c r="I428" s="77">
        <f>Timetraces!F510/Timetraces!H510*1000</f>
        <v>2120454664.3028855</v>
      </c>
      <c r="J428" s="23"/>
      <c r="K428" s="8">
        <f>Timetraces!I510-Timetraces!J510</f>
        <v>36.676815032958984</v>
      </c>
      <c r="L428" s="8">
        <f t="shared" si="13"/>
        <v>2.0573552199236049</v>
      </c>
      <c r="M428" s="8"/>
      <c r="N428" s="13">
        <f>Timetraces!K510/9.81/0.4536</f>
        <v>1194.0361603575293</v>
      </c>
      <c r="O428" s="23">
        <f>Timetraces!M510/1000*0.145</f>
        <v>15.923094367336068</v>
      </c>
      <c r="P428" s="37">
        <f>Timetraces!O510</f>
        <v>5.1788159304626533E-2</v>
      </c>
    </row>
    <row r="429" spans="1:16" x14ac:dyDescent="0.2">
      <c r="A429" s="37">
        <f>Timetraces!E511</f>
        <v>42.5</v>
      </c>
      <c r="B429" s="8">
        <f>Timetraces!B511-Timetraces!C511</f>
        <v>36.679654121398926</v>
      </c>
      <c r="C429" s="8">
        <f t="shared" si="12"/>
        <v>2.0666698145428355</v>
      </c>
      <c r="D429" s="8"/>
      <c r="E429" s="23">
        <f>Timetraces!F511/1000*0.145</f>
        <v>15.920496988576268</v>
      </c>
      <c r="F429" s="8">
        <f>Timetraces!H511</f>
        <v>5.1779706774480384E-2</v>
      </c>
      <c r="G429" s="8">
        <f>(Timetraces!G511-Timetraces!$G$86)/0.3048</f>
        <v>0</v>
      </c>
      <c r="H429" s="13">
        <f>Timetraces!D511/9.81/0.4536</f>
        <v>1194.1353568748686</v>
      </c>
      <c r="I429" s="77">
        <f>Timetraces!F511/Timetraces!H511*1000</f>
        <v>2120454861.4750285</v>
      </c>
      <c r="J429" s="23"/>
      <c r="K429" s="8">
        <f>Timetraces!I511-Timetraces!J511</f>
        <v>36.679654121398926</v>
      </c>
      <c r="L429" s="8">
        <f t="shared" si="13"/>
        <v>2.0666698145428355</v>
      </c>
      <c r="M429" s="8"/>
      <c r="N429" s="13">
        <f>Timetraces!K511/9.81/0.4536</f>
        <v>1194.1353568748686</v>
      </c>
      <c r="O429" s="23">
        <f>Timetraces!M511/1000*0.145</f>
        <v>15.920496988523082</v>
      </c>
      <c r="P429" s="37">
        <f>Timetraces!O511</f>
        <v>5.1779706793400992E-2</v>
      </c>
    </row>
    <row r="430" spans="1:16" x14ac:dyDescent="0.2">
      <c r="A430" s="37">
        <f>Timetraces!E512</f>
        <v>42.6</v>
      </c>
      <c r="B430" s="8">
        <f>Timetraces!B512-Timetraces!C512</f>
        <v>36.682489395141602</v>
      </c>
      <c r="C430" s="8">
        <f t="shared" si="12"/>
        <v>2.0759718937510891</v>
      </c>
      <c r="D430" s="8"/>
      <c r="E430" s="23">
        <f>Timetraces!F512/1000*0.145</f>
        <v>15.925696204121058</v>
      </c>
      <c r="F430" s="8">
        <f>Timetraces!H512</f>
        <v>5.1796612399047502E-2</v>
      </c>
      <c r="G430" s="8">
        <f>(Timetraces!G512-Timetraces!$G$86)/0.3048</f>
        <v>0</v>
      </c>
      <c r="H430" s="13">
        <f>Timetraces!D512/9.81/0.4536</f>
        <v>1194.2366382747623</v>
      </c>
      <c r="I430" s="77">
        <f>Timetraces!F512/Timetraces!H512*1000</f>
        <v>2120455036.1028574</v>
      </c>
      <c r="J430" s="23"/>
      <c r="K430" s="8">
        <f>Timetraces!I512-Timetraces!J512</f>
        <v>36.682489395141602</v>
      </c>
      <c r="L430" s="8">
        <f t="shared" si="13"/>
        <v>2.0759718937510891</v>
      </c>
      <c r="M430" s="8"/>
      <c r="N430" s="13">
        <f>Timetraces!K512/9.81/0.4536</f>
        <v>1194.2366382747623</v>
      </c>
      <c r="O430" s="23">
        <f>Timetraces!M512/1000*0.145</f>
        <v>15.925696204066439</v>
      </c>
      <c r="P430" s="37">
        <f>Timetraces!O512</f>
        <v>5.1796612417969679E-2</v>
      </c>
    </row>
    <row r="431" spans="1:16" x14ac:dyDescent="0.2">
      <c r="A431" s="37">
        <f>Timetraces!E513</f>
        <v>42.7</v>
      </c>
      <c r="B431" s="8">
        <f>Timetraces!B513-Timetraces!C513</f>
        <v>36.685328483581543</v>
      </c>
      <c r="C431" s="8">
        <f t="shared" si="12"/>
        <v>2.0852864883703197</v>
      </c>
      <c r="D431" s="8"/>
      <c r="E431" s="23">
        <f>Timetraces!F513/1000*0.145</f>
        <v>15.927021388536346</v>
      </c>
      <c r="F431" s="8">
        <f>Timetraces!H513</f>
        <v>5.1800916626441235E-2</v>
      </c>
      <c r="G431" s="8">
        <f>(Timetraces!G513-Timetraces!$G$86)/0.3048</f>
        <v>0</v>
      </c>
      <c r="H431" s="13">
        <f>Timetraces!D513/9.81/0.4536</f>
        <v>1194.3386877892815</v>
      </c>
      <c r="I431" s="77">
        <f>Timetraces!F513/Timetraces!H513*1000</f>
        <v>2120455273.2069726</v>
      </c>
      <c r="J431" s="23"/>
      <c r="K431" s="8">
        <f>Timetraces!I513-Timetraces!J513</f>
        <v>36.685328483581543</v>
      </c>
      <c r="L431" s="8">
        <f t="shared" si="13"/>
        <v>2.0852864883703197</v>
      </c>
      <c r="M431" s="8"/>
      <c r="N431" s="13">
        <f>Timetraces!K513/9.81/0.4536</f>
        <v>1194.3386877892815</v>
      </c>
      <c r="O431" s="23">
        <f>Timetraces!M513/1000*0.145</f>
        <v>15.927021388481734</v>
      </c>
      <c r="P431" s="37">
        <f>Timetraces!O513</f>
        <v>5.1800916645364993E-2</v>
      </c>
    </row>
    <row r="432" spans="1:16" x14ac:dyDescent="0.2">
      <c r="A432" s="37">
        <f>Timetraces!E514</f>
        <v>42.800000000000004</v>
      </c>
      <c r="B432" s="8">
        <f>Timetraces!B514-Timetraces!C514</f>
        <v>36.688175201416016</v>
      </c>
      <c r="C432" s="8">
        <f t="shared" si="12"/>
        <v>2.0946261138115028</v>
      </c>
      <c r="D432" s="8"/>
      <c r="E432" s="23">
        <f>Timetraces!F514/1000*0.145</f>
        <v>15.932219374376464</v>
      </c>
      <c r="F432" s="8">
        <f>Timetraces!H514</f>
        <v>5.1817818171440017E-2</v>
      </c>
      <c r="G432" s="8">
        <f>(Timetraces!G514-Timetraces!$G$86)/0.3048</f>
        <v>0</v>
      </c>
      <c r="H432" s="13">
        <f>Timetraces!D514/9.81/0.4536</f>
        <v>1194.4398594585148</v>
      </c>
      <c r="I432" s="77">
        <f>Timetraces!F514/Timetraces!H514*1000</f>
        <v>2120455450.906266</v>
      </c>
      <c r="J432" s="23"/>
      <c r="K432" s="8">
        <f>Timetraces!I514-Timetraces!J514</f>
        <v>36.688175201416016</v>
      </c>
      <c r="L432" s="8">
        <f t="shared" si="13"/>
        <v>2.0946261138115028</v>
      </c>
      <c r="M432" s="8"/>
      <c r="N432" s="13">
        <f>Timetraces!K514/9.81/0.4536</f>
        <v>1194.4398594585148</v>
      </c>
      <c r="O432" s="23">
        <f>Timetraces!M514/1000*0.145</f>
        <v>15.932219374320409</v>
      </c>
      <c r="P432" s="37">
        <f>Timetraces!O514</f>
        <v>5.1817818190365336E-2</v>
      </c>
    </row>
    <row r="433" spans="1:16" x14ac:dyDescent="0.2">
      <c r="A433" s="37">
        <f>Timetraces!E515</f>
        <v>42.900000000000006</v>
      </c>
      <c r="B433" s="8">
        <f>Timetraces!B515-Timetraces!C515</f>
        <v>36.691035270690918</v>
      </c>
      <c r="C433" s="8">
        <f t="shared" si="12"/>
        <v>2.1040095431911037</v>
      </c>
      <c r="D433" s="8"/>
      <c r="E433" s="23">
        <f>Timetraces!F515/1000*0.145</f>
        <v>15.933504472168165</v>
      </c>
      <c r="F433" s="8">
        <f>Timetraces!H515</f>
        <v>5.182199193705285E-2</v>
      </c>
      <c r="G433" s="8">
        <f>(Timetraces!G515-Timetraces!$G$86)/0.3048</f>
        <v>0</v>
      </c>
      <c r="H433" s="13">
        <f>Timetraces!D515/9.81/0.4536</f>
        <v>1194.5388365145322</v>
      </c>
      <c r="I433" s="77">
        <f>Timetraces!F515/Timetraces!H515*1000</f>
        <v>2120455691.3321171</v>
      </c>
      <c r="J433" s="23"/>
      <c r="K433" s="8">
        <f>Timetraces!I515-Timetraces!J515</f>
        <v>36.691035270690918</v>
      </c>
      <c r="L433" s="8">
        <f t="shared" si="13"/>
        <v>2.1040095431911037</v>
      </c>
      <c r="M433" s="8"/>
      <c r="N433" s="13">
        <f>Timetraces!K515/9.81/0.4536</f>
        <v>1194.5388365145322</v>
      </c>
      <c r="O433" s="23">
        <f>Timetraces!M515/1000*0.145</f>
        <v>15.933504472112109</v>
      </c>
      <c r="P433" s="37">
        <f>Timetraces!O515</f>
        <v>5.1821991955979703E-2</v>
      </c>
    </row>
    <row r="434" spans="1:16" x14ac:dyDescent="0.2">
      <c r="A434" s="37">
        <f>Timetraces!E516</f>
        <v>43</v>
      </c>
      <c r="B434" s="8">
        <f>Timetraces!B516-Timetraces!C516</f>
        <v>36.693912506103516</v>
      </c>
      <c r="C434" s="8">
        <f t="shared" si="12"/>
        <v>2.1134492919200984</v>
      </c>
      <c r="D434" s="8"/>
      <c r="E434" s="23">
        <f>Timetraces!F516/1000*0.145</f>
        <v>15.946399061840831</v>
      </c>
      <c r="F434" s="8">
        <f>Timetraces!H516</f>
        <v>5.1863931111748085E-2</v>
      </c>
      <c r="G434" s="8">
        <f>(Timetraces!G516-Timetraces!$G$86)/0.3048</f>
        <v>0</v>
      </c>
      <c r="H434" s="13">
        <f>Timetraces!D516/9.81/0.4536</f>
        <v>1194.6345216507266</v>
      </c>
      <c r="I434" s="77">
        <f>Timetraces!F516/Timetraces!H516*1000</f>
        <v>2120455653.5981243</v>
      </c>
      <c r="J434" s="23"/>
      <c r="K434" s="8">
        <f>Timetraces!I516-Timetraces!J516</f>
        <v>36.693912506103516</v>
      </c>
      <c r="L434" s="8">
        <f t="shared" si="13"/>
        <v>2.1134492919200984</v>
      </c>
      <c r="M434" s="8"/>
      <c r="N434" s="13">
        <f>Timetraces!K516/9.81/0.4536</f>
        <v>1194.6345216507266</v>
      </c>
      <c r="O434" s="23">
        <f>Timetraces!M516/1000*0.145</f>
        <v>15.946399061780479</v>
      </c>
      <c r="P434" s="37">
        <f>Timetraces!O516</f>
        <v>5.1863931130676423E-2</v>
      </c>
    </row>
    <row r="435" spans="1:16" x14ac:dyDescent="0.2">
      <c r="A435" s="37">
        <f>Timetraces!E517</f>
        <v>43.1</v>
      </c>
      <c r="B435" s="8">
        <f>Timetraces!B517-Timetraces!C517</f>
        <v>36.696810722351074</v>
      </c>
      <c r="C435" s="8">
        <f t="shared" si="12"/>
        <v>2.122957875409464</v>
      </c>
      <c r="D435" s="8"/>
      <c r="E435" s="23">
        <f>Timetraces!F517/1000*0.145</f>
        <v>15.951468745175106</v>
      </c>
      <c r="F435" s="8">
        <f>Timetraces!H517</f>
        <v>5.1880420090556961E-2</v>
      </c>
      <c r="G435" s="8">
        <f>(Timetraces!G517-Timetraces!$G$86)/0.3048</f>
        <v>0</v>
      </c>
      <c r="H435" s="13">
        <f>Timetraces!D517/9.81/0.4536</f>
        <v>1194.725927291151</v>
      </c>
      <c r="I435" s="77">
        <f>Timetraces!F517/Timetraces!H517*1000</f>
        <v>2120455637.8889704</v>
      </c>
      <c r="J435" s="23"/>
      <c r="K435" s="8">
        <f>Timetraces!I517-Timetraces!J517</f>
        <v>36.696810722351074</v>
      </c>
      <c r="L435" s="8">
        <f t="shared" si="13"/>
        <v>2.122957875409464</v>
      </c>
      <c r="M435" s="8"/>
      <c r="N435" s="13">
        <f>Timetraces!K517/9.81/0.4536</f>
        <v>1194.725927291151</v>
      </c>
      <c r="O435" s="23">
        <f>Timetraces!M517/1000*0.145</f>
        <v>15.951468745113321</v>
      </c>
      <c r="P435" s="37">
        <f>Timetraces!O517</f>
        <v>5.1880420109486708E-2</v>
      </c>
    </row>
    <row r="436" spans="1:16" x14ac:dyDescent="0.2">
      <c r="A436" s="37">
        <f>Timetraces!E518</f>
        <v>43.2</v>
      </c>
      <c r="B436" s="8">
        <f>Timetraces!B518-Timetraces!C518</f>
        <v>36.699728965759277</v>
      </c>
      <c r="C436" s="8">
        <f t="shared" si="12"/>
        <v>2.1325321648064559</v>
      </c>
      <c r="D436" s="8"/>
      <c r="E436" s="23">
        <f>Timetraces!F518/1000*0.145</f>
        <v>15.96036913952975</v>
      </c>
      <c r="F436" s="8">
        <f>Timetraces!H518</f>
        <v>5.1909364544952236E-2</v>
      </c>
      <c r="G436" s="8">
        <f>(Timetraces!G518-Timetraces!$G$86)/0.3048</f>
        <v>0</v>
      </c>
      <c r="H436" s="13">
        <f>Timetraces!D518/9.81/0.4536</f>
        <v>1194.8130534358049</v>
      </c>
      <c r="I436" s="77">
        <f>Timetraces!F518/Timetraces!H518*1000</f>
        <v>2120455765.0052235</v>
      </c>
      <c r="J436" s="23"/>
      <c r="K436" s="8">
        <f>Timetraces!I518-Timetraces!J518</f>
        <v>36.699728965759277</v>
      </c>
      <c r="L436" s="8">
        <f t="shared" si="13"/>
        <v>2.1325321648064559</v>
      </c>
      <c r="M436" s="8"/>
      <c r="N436" s="13">
        <f>Timetraces!K518/9.81/0.4536</f>
        <v>1194.8130534358049</v>
      </c>
      <c r="O436" s="23">
        <f>Timetraces!M518/1000*0.145</f>
        <v>15.960369339166768</v>
      </c>
      <c r="P436" s="37">
        <f>Timetraces!O518</f>
        <v>5.1909365213466396E-2</v>
      </c>
    </row>
    <row r="437" spans="1:16" x14ac:dyDescent="0.2">
      <c r="A437" s="37">
        <f>Timetraces!E519</f>
        <v>43.300000000000004</v>
      </c>
      <c r="B437" s="8">
        <f>Timetraces!B519-Timetraces!C519</f>
        <v>36.702668190002441</v>
      </c>
      <c r="C437" s="8">
        <f t="shared" si="12"/>
        <v>2.1421752889638186</v>
      </c>
      <c r="D437" s="8"/>
      <c r="E437" s="23">
        <f>Timetraces!F519/1000*0.145</f>
        <v>15.969213531240205</v>
      </c>
      <c r="F437" s="8">
        <f>Timetraces!H519</f>
        <v>5.1938131608055972E-2</v>
      </c>
      <c r="G437" s="8">
        <f>(Timetraces!G519-Timetraces!$G$86)/0.3048</f>
        <v>0</v>
      </c>
      <c r="H437" s="13">
        <f>Timetraces!D519/9.81/0.4536</f>
        <v>1194.8960098153495</v>
      </c>
      <c r="I437" s="77">
        <f>Timetraces!F519/Timetraces!H519*1000</f>
        <v>2120455698.0043366</v>
      </c>
      <c r="J437" s="23"/>
      <c r="K437" s="8">
        <f>Timetraces!I519-Timetraces!J519</f>
        <v>36.702668190002441</v>
      </c>
      <c r="L437" s="8">
        <f t="shared" si="13"/>
        <v>2.1421752889638186</v>
      </c>
      <c r="M437" s="8"/>
      <c r="N437" s="13">
        <f>Timetraces!K519/9.81/0.4536</f>
        <v>1194.8960098153495</v>
      </c>
      <c r="O437" s="23">
        <f>Timetraces!M519/1000*0.145</f>
        <v>15.969213531172684</v>
      </c>
      <c r="P437" s="37">
        <f>Timetraces!O519</f>
        <v>5.1938131626988376E-2</v>
      </c>
    </row>
    <row r="438" spans="1:16" x14ac:dyDescent="0.2">
      <c r="A438" s="37">
        <f>Timetraces!E520</f>
        <v>43.400000000000006</v>
      </c>
      <c r="B438" s="8">
        <f>Timetraces!B520-Timetraces!C520</f>
        <v>36.705623626708984</v>
      </c>
      <c r="C438" s="8">
        <f t="shared" si="12"/>
        <v>2.1518716036178307</v>
      </c>
      <c r="D438" s="8"/>
      <c r="E438" s="23">
        <f>Timetraces!F520/1000*0.145</f>
        <v>15.98578326475848</v>
      </c>
      <c r="F438" s="8">
        <f>Timetraces!H520</f>
        <v>5.1992025034587525E-2</v>
      </c>
      <c r="G438" s="8">
        <f>(Timetraces!G520-Timetraces!$G$86)/0.3048</f>
        <v>0</v>
      </c>
      <c r="H438" s="13">
        <f>Timetraces!D520/9.81/0.4536</f>
        <v>1194.9755645444102</v>
      </c>
      <c r="I438" s="77">
        <f>Timetraces!F520/Timetraces!H520*1000</f>
        <v>2120455609.5463502</v>
      </c>
      <c r="J438" s="23"/>
      <c r="K438" s="8">
        <f>Timetraces!I520-Timetraces!J520</f>
        <v>36.705623626708984</v>
      </c>
      <c r="L438" s="8">
        <f t="shared" si="13"/>
        <v>2.1518716036178307</v>
      </c>
      <c r="M438" s="8"/>
      <c r="N438" s="13">
        <f>Timetraces!K520/9.81/0.4536</f>
        <v>1194.9755645444102</v>
      </c>
      <c r="O438" s="23">
        <f>Timetraces!M520/1000*0.145</f>
        <v>15.985783264685232</v>
      </c>
      <c r="P438" s="37">
        <f>Timetraces!O520</f>
        <v>5.1992025053521157E-2</v>
      </c>
    </row>
    <row r="439" spans="1:16" x14ac:dyDescent="0.2">
      <c r="A439" s="37">
        <f>Timetraces!E521</f>
        <v>43.5</v>
      </c>
      <c r="B439" s="8">
        <f>Timetraces!B521-Timetraces!C521</f>
        <v>36.708591461181641</v>
      </c>
      <c r="C439" s="8">
        <f t="shared" si="12"/>
        <v>2.1616085933575167</v>
      </c>
      <c r="D439" s="8"/>
      <c r="E439" s="23">
        <f>Timetraces!F521/1000*0.145</f>
        <v>15.998436794528198</v>
      </c>
      <c r="F439" s="8">
        <f>Timetraces!H521</f>
        <v>5.2033186751099678E-2</v>
      </c>
      <c r="G439" s="8">
        <f>(Timetraces!G521-Timetraces!$G$86)/0.3048</f>
        <v>0</v>
      </c>
      <c r="H439" s="13">
        <f>Timetraces!D521/9.81/0.4536</f>
        <v>1195.0528149295949</v>
      </c>
      <c r="I439" s="77">
        <f>Timetraces!F521/Timetraces!H521*1000</f>
        <v>2120455304.5462537</v>
      </c>
      <c r="J439" s="23"/>
      <c r="K439" s="8">
        <f>Timetraces!I521-Timetraces!J521</f>
        <v>36.708591461181641</v>
      </c>
      <c r="L439" s="8">
        <f t="shared" si="13"/>
        <v>2.1616085933575167</v>
      </c>
      <c r="M439" s="8"/>
      <c r="N439" s="13">
        <f>Timetraces!K521/9.81/0.4536</f>
        <v>1195.0528149295949</v>
      </c>
      <c r="O439" s="23">
        <f>Timetraces!M521/1000*0.145</f>
        <v>15.998436794450654</v>
      </c>
      <c r="P439" s="37">
        <f>Timetraces!O521</f>
        <v>5.203318677003451E-2</v>
      </c>
    </row>
    <row r="440" spans="1:16" x14ac:dyDescent="0.2">
      <c r="A440" s="37">
        <f>Timetraces!E522</f>
        <v>43.6</v>
      </c>
      <c r="B440" s="8">
        <f>Timetraces!B522-Timetraces!C522</f>
        <v>36.711567878723145</v>
      </c>
      <c r="C440" s="8">
        <f t="shared" si="12"/>
        <v>2.1713737427718995</v>
      </c>
      <c r="D440" s="8"/>
      <c r="E440" s="23">
        <f>Timetraces!F522/1000*0.145</f>
        <v>16.003314028469863</v>
      </c>
      <c r="F440" s="8">
        <f>Timetraces!H522</f>
        <v>5.2049042519691682E-2</v>
      </c>
      <c r="G440" s="8">
        <f>(Timetraces!G522-Timetraces!$G$86)/0.3048</f>
        <v>0</v>
      </c>
      <c r="H440" s="13">
        <f>Timetraces!D522/9.81/0.4536</f>
        <v>1195.129187469493</v>
      </c>
      <c r="I440" s="77">
        <f>Timetraces!F522/Timetraces!H522*1000</f>
        <v>2120455585.9641266</v>
      </c>
      <c r="J440" s="23"/>
      <c r="K440" s="8">
        <f>Timetraces!I522-Timetraces!J522</f>
        <v>36.711567878723145</v>
      </c>
      <c r="L440" s="8">
        <f t="shared" si="13"/>
        <v>2.1713737427718995</v>
      </c>
      <c r="M440" s="8"/>
      <c r="N440" s="13">
        <f>Timetraces!K522/9.81/0.4536</f>
        <v>1195.129187469493</v>
      </c>
      <c r="O440" s="23">
        <f>Timetraces!M522/1000*0.145</f>
        <v>16.003314028390882</v>
      </c>
      <c r="P440" s="37">
        <f>Timetraces!O522</f>
        <v>5.2049042538627688E-2</v>
      </c>
    </row>
    <row r="441" spans="1:16" x14ac:dyDescent="0.2">
      <c r="A441" s="37">
        <f>Timetraces!E523</f>
        <v>43.7</v>
      </c>
      <c r="B441" s="8">
        <f>Timetraces!B523-Timetraces!C523</f>
        <v>36.714545249938965</v>
      </c>
      <c r="C441" s="8">
        <f t="shared" si="12"/>
        <v>2.1811420210390264</v>
      </c>
      <c r="D441" s="8"/>
      <c r="E441" s="23">
        <f>Timetraces!F523/1000*0.145</f>
        <v>16.019847342916268</v>
      </c>
      <c r="F441" s="8">
        <f>Timetraces!H523</f>
        <v>5.2102824073022351E-2</v>
      </c>
      <c r="G441" s="8">
        <f>(Timetraces!G523-Timetraces!$G$86)/0.3048</f>
        <v>0</v>
      </c>
      <c r="H441" s="13">
        <f>Timetraces!D523/9.81/0.4536</f>
        <v>1195.2061086626952</v>
      </c>
      <c r="I441" s="77">
        <f>Timetraces!F523/Timetraces!H523*1000</f>
        <v>2120455230.1881952</v>
      </c>
      <c r="J441" s="23"/>
      <c r="K441" s="8">
        <f>Timetraces!I523-Timetraces!J523</f>
        <v>36.714545249938965</v>
      </c>
      <c r="L441" s="8">
        <f t="shared" si="13"/>
        <v>2.1811420210390264</v>
      </c>
      <c r="M441" s="8"/>
      <c r="N441" s="13">
        <f>Timetraces!K523/9.81/0.4536</f>
        <v>1195.2061086626952</v>
      </c>
      <c r="O441" s="23">
        <f>Timetraces!M523/1000*0.145</f>
        <v>16.019847342831557</v>
      </c>
      <c r="P441" s="37">
        <f>Timetraces!O523</f>
        <v>5.2102824091959522E-2</v>
      </c>
    </row>
    <row r="442" spans="1:16" x14ac:dyDescent="0.2">
      <c r="A442" s="37">
        <f>Timetraces!E524</f>
        <v>43.800000000000004</v>
      </c>
      <c r="B442" s="8">
        <f>Timetraces!B524-Timetraces!C524</f>
        <v>36.717519760131836</v>
      </c>
      <c r="C442" s="8">
        <f t="shared" si="12"/>
        <v>2.1909009127479213</v>
      </c>
      <c r="D442" s="8"/>
      <c r="E442" s="23">
        <f>Timetraces!F524/1000*0.145</f>
        <v>16.028641986095483</v>
      </c>
      <c r="F442" s="8">
        <f>Timetraces!H524</f>
        <v>5.2131424767394637E-2</v>
      </c>
      <c r="G442" s="8">
        <f>(Timetraces!G524-Timetraces!$G$86)/0.3048</f>
        <v>0</v>
      </c>
      <c r="H442" s="13">
        <f>Timetraces!D524/9.81/0.4536</f>
        <v>1195.285114738452</v>
      </c>
      <c r="I442" s="77">
        <f>Timetraces!F524/Timetraces!H524*1000</f>
        <v>2120455349.4945843</v>
      </c>
      <c r="J442" s="23"/>
      <c r="K442" s="8">
        <f>Timetraces!I524-Timetraces!J524</f>
        <v>36.717519760131836</v>
      </c>
      <c r="L442" s="8">
        <f t="shared" si="13"/>
        <v>2.1909009127479213</v>
      </c>
      <c r="M442" s="8"/>
      <c r="N442" s="13">
        <f>Timetraces!K524/9.81/0.4536</f>
        <v>1195.285114738452</v>
      </c>
      <c r="O442" s="23">
        <f>Timetraces!M524/1000*0.145</f>
        <v>16.032526838855166</v>
      </c>
      <c r="P442" s="37">
        <f>Timetraces!O524</f>
        <v>5.2144059170448141E-2</v>
      </c>
    </row>
    <row r="443" spans="1:16" x14ac:dyDescent="0.2">
      <c r="A443" s="37">
        <f>Timetraces!E525</f>
        <v>43.900000000000006</v>
      </c>
      <c r="B443" s="8">
        <f>Timetraces!B525-Timetraces!C525</f>
        <v>36.720484733581543</v>
      </c>
      <c r="C443" s="8">
        <f t="shared" si="12"/>
        <v>2.2006285159293748</v>
      </c>
      <c r="D443" s="8"/>
      <c r="E443" s="23">
        <f>Timetraces!F525/1000*0.145</f>
        <v>16.04524821981401</v>
      </c>
      <c r="F443" s="8">
        <f>Timetraces!H525</f>
        <v>5.218543931894648E-2</v>
      </c>
      <c r="G443" s="8">
        <f>(Timetraces!G525-Timetraces!$G$86)/0.3048</f>
        <v>0</v>
      </c>
      <c r="H443" s="13">
        <f>Timetraces!D525/9.81/0.4536</f>
        <v>1195.3675224646929</v>
      </c>
      <c r="I443" s="77">
        <f>Timetraces!F525/Timetraces!H525*1000</f>
        <v>2120455163.714684</v>
      </c>
      <c r="J443" s="23"/>
      <c r="K443" s="8">
        <f>Timetraces!I525-Timetraces!J525</f>
        <v>36.720484733581543</v>
      </c>
      <c r="L443" s="8">
        <f t="shared" si="13"/>
        <v>2.2006285159293748</v>
      </c>
      <c r="M443" s="8"/>
      <c r="N443" s="13">
        <f>Timetraces!K525/9.81/0.4536</f>
        <v>1195.3675224646929</v>
      </c>
      <c r="O443" s="23">
        <f>Timetraces!M525/1000*0.145</f>
        <v>16.045248621382125</v>
      </c>
      <c r="P443" s="37">
        <f>Timetraces!O525</f>
        <v>5.2185440644134024E-2</v>
      </c>
    </row>
    <row r="444" spans="1:16" x14ac:dyDescent="0.2">
      <c r="A444" s="37">
        <f>Timetraces!E526</f>
        <v>44</v>
      </c>
      <c r="B444" s="8">
        <f>Timetraces!B526-Timetraces!C526</f>
        <v>36.72343921661377</v>
      </c>
      <c r="C444" s="8">
        <f t="shared" si="12"/>
        <v>2.2103217017306429</v>
      </c>
      <c r="D444" s="8"/>
      <c r="E444" s="23">
        <f>Timetraces!F526/1000*0.145</f>
        <v>16.058023840631702</v>
      </c>
      <c r="F444" s="8">
        <f>Timetraces!H526</f>
        <v>5.2226995522356809E-2</v>
      </c>
      <c r="G444" s="8">
        <f>(Timetraces!G526-Timetraces!$G$86)/0.3048</f>
        <v>0</v>
      </c>
      <c r="H444" s="13">
        <f>Timetraces!D526/9.81/0.4536</f>
        <v>1195.4540999560431</v>
      </c>
      <c r="I444" s="77">
        <f>Timetraces!F526/Timetraces!H526*1000</f>
        <v>2120454965.8030775</v>
      </c>
      <c r="J444" s="23"/>
      <c r="K444" s="8">
        <f>Timetraces!I526-Timetraces!J526</f>
        <v>36.72343921661377</v>
      </c>
      <c r="L444" s="8">
        <f t="shared" si="13"/>
        <v>2.2103217017306429</v>
      </c>
      <c r="M444" s="8"/>
      <c r="N444" s="13">
        <f>Timetraces!K526/9.81/0.4536</f>
        <v>1195.4540999560431</v>
      </c>
      <c r="O444" s="23">
        <f>Timetraces!M526/1000*0.145</f>
        <v>16.058023840534101</v>
      </c>
      <c r="P444" s="37">
        <f>Timetraces!O526</f>
        <v>5.2226995541297831E-2</v>
      </c>
    </row>
    <row r="445" spans="1:16" x14ac:dyDescent="0.2">
      <c r="A445" s="37">
        <f>Timetraces!E527</f>
        <v>44.1</v>
      </c>
      <c r="B445" s="8">
        <f>Timetraces!B527-Timetraces!C527</f>
        <v>36.726380348205566</v>
      </c>
      <c r="C445" s="8">
        <f t="shared" si="12"/>
        <v>2.2199710835934936</v>
      </c>
      <c r="D445" s="8"/>
      <c r="E445" s="23">
        <f>Timetraces!F527/1000*0.145</f>
        <v>16.07474604418061</v>
      </c>
      <c r="F445" s="8">
        <f>Timetraces!H527</f>
        <v>5.2281385470304871E-2</v>
      </c>
      <c r="G445" s="8">
        <f>(Timetraces!G527-Timetraces!$G$86)/0.3048</f>
        <v>0</v>
      </c>
      <c r="H445" s="13">
        <f>Timetraces!D527/9.81/0.4536</f>
        <v>1195.5453958658065</v>
      </c>
      <c r="I445" s="77">
        <f>Timetraces!F527/Timetraces!H527*1000</f>
        <v>2120454853.0765386</v>
      </c>
      <c r="J445" s="23"/>
      <c r="K445" s="8">
        <f>Timetraces!I527-Timetraces!J527</f>
        <v>36.726380348205566</v>
      </c>
      <c r="L445" s="8">
        <f t="shared" si="13"/>
        <v>2.2199710835934936</v>
      </c>
      <c r="M445" s="8"/>
      <c r="N445" s="13">
        <f>Timetraces!K527/9.81/0.4536</f>
        <v>1195.5453958658065</v>
      </c>
      <c r="O445" s="23">
        <f>Timetraces!M527/1000*0.145</f>
        <v>16.070861933551299</v>
      </c>
      <c r="P445" s="37">
        <f>Timetraces!O527</f>
        <v>5.2268751109253983E-2</v>
      </c>
    </row>
    <row r="446" spans="1:16" x14ac:dyDescent="0.2">
      <c r="A446" s="37">
        <f>Timetraces!E528</f>
        <v>44.2</v>
      </c>
      <c r="B446" s="8">
        <f>Timetraces!B528-Timetraces!C528</f>
        <v>36.729308128356934</v>
      </c>
      <c r="C446" s="8">
        <f t="shared" si="12"/>
        <v>2.2295766615179264</v>
      </c>
      <c r="D446" s="8"/>
      <c r="E446" s="23">
        <f>Timetraces!F528/1000*0.145</f>
        <v>16.083760290652531</v>
      </c>
      <c r="F446" s="8">
        <f>Timetraces!H528</f>
        <v>5.231070460668287E-2</v>
      </c>
      <c r="G446" s="8">
        <f>(Timetraces!G528-Timetraces!$G$86)/0.3048</f>
        <v>0</v>
      </c>
      <c r="H446" s="13">
        <f>Timetraces!D528/9.81/0.4536</f>
        <v>1195.6414101939833</v>
      </c>
      <c r="I446" s="77">
        <f>Timetraces!F528/Timetraces!H528*1000</f>
        <v>2120454801.6917779</v>
      </c>
      <c r="J446" s="23"/>
      <c r="K446" s="8">
        <f>Timetraces!I528-Timetraces!J528</f>
        <v>36.72930908203125</v>
      </c>
      <c r="L446" s="8">
        <f t="shared" si="13"/>
        <v>2.2295797903706709</v>
      </c>
      <c r="M446" s="8"/>
      <c r="N446" s="13">
        <f>Timetraces!K528/9.81/0.4536</f>
        <v>1195.6414101939833</v>
      </c>
      <c r="O446" s="23">
        <f>Timetraces!M528/1000*0.145</f>
        <v>16.08376029054633</v>
      </c>
      <c r="P446" s="37">
        <f>Timetraces!O528</f>
        <v>5.23107046256268E-2</v>
      </c>
    </row>
    <row r="447" spans="1:16" x14ac:dyDescent="0.2">
      <c r="A447" s="37">
        <f>Timetraces!E529</f>
        <v>44.300000000000004</v>
      </c>
      <c r="B447" s="8">
        <f>Timetraces!B529-Timetraces!C529</f>
        <v>36.732226371765137</v>
      </c>
      <c r="C447" s="8">
        <f t="shared" si="12"/>
        <v>2.2391509509149183</v>
      </c>
      <c r="D447" s="8"/>
      <c r="E447" s="23">
        <f>Timetraces!F529/1000*0.145</f>
        <v>16.092827309012129</v>
      </c>
      <c r="F447" s="8">
        <f>Timetraces!H529</f>
        <v>5.2340195246210273E-2</v>
      </c>
      <c r="G447" s="8">
        <f>(Timetraces!G529-Timetraces!$G$86)/0.3048</f>
        <v>0</v>
      </c>
      <c r="H447" s="13">
        <f>Timetraces!D529/9.81/0.4536</f>
        <v>1195.7414845566086</v>
      </c>
      <c r="I447" s="77">
        <f>Timetraces!F529/Timetraces!H529*1000</f>
        <v>2120454755.702455</v>
      </c>
      <c r="J447" s="23"/>
      <c r="K447" s="8">
        <f>Timetraces!I529-Timetraces!J529</f>
        <v>36.732226371765137</v>
      </c>
      <c r="L447" s="8">
        <f t="shared" si="13"/>
        <v>2.2391509509149183</v>
      </c>
      <c r="M447" s="8"/>
      <c r="N447" s="13">
        <f>Timetraces!K529/9.81/0.4536</f>
        <v>1195.7414845566086</v>
      </c>
      <c r="O447" s="23">
        <f>Timetraces!M529/1000*0.145</f>
        <v>16.092827308903068</v>
      </c>
      <c r="P447" s="37">
        <f>Timetraces!O529</f>
        <v>5.2340195265155751E-2</v>
      </c>
    </row>
    <row r="448" spans="1:16" x14ac:dyDescent="0.2">
      <c r="A448" s="37">
        <f>Timetraces!E530</f>
        <v>44.400000000000006</v>
      </c>
      <c r="B448" s="8">
        <f>Timetraces!B530-Timetraces!C530</f>
        <v>36.735136985778809</v>
      </c>
      <c r="C448" s="8">
        <f t="shared" si="12"/>
        <v>2.2487002094899573</v>
      </c>
      <c r="D448" s="8"/>
      <c r="E448" s="23">
        <f>Timetraces!F530/1000*0.145</f>
        <v>16.10581985097927</v>
      </c>
      <c r="F448" s="8">
        <f>Timetraces!H530</f>
        <v>5.2382453422270478E-2</v>
      </c>
      <c r="G448" s="8">
        <f>(Timetraces!G530-Timetraces!$G$86)/0.3048</f>
        <v>0</v>
      </c>
      <c r="H448" s="13">
        <f>Timetraces!D530/9.81/0.4536</f>
        <v>1195.8447411083962</v>
      </c>
      <c r="I448" s="77">
        <f>Timetraces!F530/Timetraces!H530*1000</f>
        <v>2120454702.007189</v>
      </c>
      <c r="J448" s="23"/>
      <c r="K448" s="8">
        <f>Timetraces!I530-Timetraces!J530</f>
        <v>36.735136985778809</v>
      </c>
      <c r="L448" s="8">
        <f t="shared" si="13"/>
        <v>2.2487002094899573</v>
      </c>
      <c r="M448" s="8"/>
      <c r="N448" s="13">
        <f>Timetraces!K530/9.81/0.4536</f>
        <v>1195.8447411083962</v>
      </c>
      <c r="O448" s="23">
        <f>Timetraces!M530/1000*0.145</f>
        <v>16.105820255286741</v>
      </c>
      <c r="P448" s="37">
        <f>Timetraces!O530</f>
        <v>5.2382454756500128E-2</v>
      </c>
    </row>
    <row r="449" spans="1:16" x14ac:dyDescent="0.2">
      <c r="A449" s="37">
        <f>Timetraces!E531</f>
        <v>44.5</v>
      </c>
      <c r="B449" s="8">
        <f>Timetraces!B531-Timetraces!C531</f>
        <v>36.738046646118164</v>
      </c>
      <c r="C449" s="8">
        <f t="shared" si="12"/>
        <v>2.2582463392122523</v>
      </c>
      <c r="D449" s="8"/>
      <c r="E449" s="23">
        <f>Timetraces!F531/1000*0.145</f>
        <v>16.111069267986355</v>
      </c>
      <c r="F449" s="8">
        <f>Timetraces!H531</f>
        <v>5.2399524192051267E-2</v>
      </c>
      <c r="G449" s="8">
        <f>(Timetraces!G531-Timetraces!$G$86)/0.3048</f>
        <v>0</v>
      </c>
      <c r="H449" s="13">
        <f>Timetraces!D531/9.81/0.4536</f>
        <v>1195.9498630814171</v>
      </c>
      <c r="I449" s="77">
        <f>Timetraces!F531/Timetraces!H531*1000</f>
        <v>2120454798.9901764</v>
      </c>
      <c r="J449" s="23"/>
      <c r="K449" s="8">
        <f>Timetraces!I531-Timetraces!J531</f>
        <v>36.738046646118164</v>
      </c>
      <c r="L449" s="8">
        <f t="shared" si="13"/>
        <v>2.2582463392122523</v>
      </c>
      <c r="M449" s="8"/>
      <c r="N449" s="13">
        <f>Timetraces!K531/9.81/0.4536</f>
        <v>1195.9498630814171</v>
      </c>
      <c r="O449" s="23">
        <f>Timetraces!M531/1000*0.145</f>
        <v>16.111069267871567</v>
      </c>
      <c r="P449" s="37">
        <f>Timetraces!O531</f>
        <v>5.2399524210999998E-2</v>
      </c>
    </row>
    <row r="450" spans="1:16" x14ac:dyDescent="0.2">
      <c r="A450" s="37">
        <f>Timetraces!E532</f>
        <v>44.6</v>
      </c>
      <c r="B450" s="8">
        <f>Timetraces!B532-Timetraces!C532</f>
        <v>36.740961074829102</v>
      </c>
      <c r="C450" s="8">
        <f t="shared" si="12"/>
        <v>2.2678081131982677</v>
      </c>
      <c r="D450" s="8"/>
      <c r="E450" s="23">
        <f>Timetraces!F532/1000*0.145</f>
        <v>16.120209390332271</v>
      </c>
      <c r="F450" s="8">
        <f>Timetraces!H532</f>
        <v>5.2429252462761922E-2</v>
      </c>
      <c r="G450" s="8">
        <f>(Timetraces!G532-Timetraces!$G$86)/0.3048</f>
        <v>0</v>
      </c>
      <c r="H450" s="13">
        <f>Timetraces!D532/9.81/0.4536</f>
        <v>1196.0555337077419</v>
      </c>
      <c r="I450" s="77">
        <f>Timetraces!F532/Timetraces!H532*1000</f>
        <v>2120454758.4065242</v>
      </c>
      <c r="J450" s="23"/>
      <c r="K450" s="8">
        <f>Timetraces!I532-Timetraces!J532</f>
        <v>36.740961074829102</v>
      </c>
      <c r="L450" s="8">
        <f t="shared" si="13"/>
        <v>2.2678081131982677</v>
      </c>
      <c r="M450" s="8"/>
      <c r="N450" s="13">
        <f>Timetraces!K532/9.81/0.4536</f>
        <v>1196.0555337077419</v>
      </c>
      <c r="O450" s="23">
        <f>Timetraces!M532/1000*0.145</f>
        <v>16.120209001722134</v>
      </c>
      <c r="P450" s="37">
        <f>Timetraces!O532</f>
        <v>5.2429251217839333E-2</v>
      </c>
    </row>
    <row r="451" spans="1:16" x14ac:dyDescent="0.2">
      <c r="A451" s="37">
        <f>Timetraces!E533</f>
        <v>44.7</v>
      </c>
      <c r="B451" s="8">
        <f>Timetraces!B533-Timetraces!C533</f>
        <v>36.743885040283203</v>
      </c>
      <c r="C451" s="8">
        <f t="shared" si="12"/>
        <v>2.2774011757117241</v>
      </c>
      <c r="D451" s="8"/>
      <c r="E451" s="23">
        <f>Timetraces!F533/1000*0.145</f>
        <v>16.13321718350975</v>
      </c>
      <c r="F451" s="8">
        <f>Timetraces!H533</f>
        <v>5.2471560322344901E-2</v>
      </c>
      <c r="G451" s="8">
        <f>(Timetraces!G533-Timetraces!$G$86)/0.3048</f>
        <v>0</v>
      </c>
      <c r="H451" s="13">
        <f>Timetraces!D533/9.81/0.4536</f>
        <v>1196.1599972967983</v>
      </c>
      <c r="I451" s="77">
        <f>Timetraces!F533/Timetraces!H533*1000</f>
        <v>2120454701.5432379</v>
      </c>
      <c r="J451" s="23"/>
      <c r="K451" s="8">
        <f>Timetraces!I533-Timetraces!J533</f>
        <v>36.743885040283203</v>
      </c>
      <c r="L451" s="8">
        <f t="shared" si="13"/>
        <v>2.2774011757117241</v>
      </c>
      <c r="M451" s="8"/>
      <c r="N451" s="13">
        <f>Timetraces!K533/9.81/0.4536</f>
        <v>1196.1599972967983</v>
      </c>
      <c r="O451" s="23">
        <f>Timetraces!M533/1000*0.145</f>
        <v>16.133217183387792</v>
      </c>
      <c r="P451" s="37">
        <f>Timetraces!O533</f>
        <v>5.247156034129688E-2</v>
      </c>
    </row>
    <row r="452" spans="1:16" x14ac:dyDescent="0.2">
      <c r="A452" s="37">
        <f>Timetraces!E534</f>
        <v>44.800000000000004</v>
      </c>
      <c r="B452" s="8">
        <f>Timetraces!B534-Timetraces!C534</f>
        <v>36.746825218200684</v>
      </c>
      <c r="C452" s="8">
        <f t="shared" si="12"/>
        <v>2.2870474287218308</v>
      </c>
      <c r="D452" s="8"/>
      <c r="E452" s="23">
        <f>Timetraces!F534/1000*0.145</f>
        <v>16.134542760177805</v>
      </c>
      <c r="F452" s="8">
        <f>Timetraces!H534</f>
        <v>5.2475865579435704E-2</v>
      </c>
      <c r="G452" s="8">
        <f>(Timetraces!G534-Timetraces!$G$86)/0.3048</f>
        <v>0</v>
      </c>
      <c r="H452" s="13">
        <f>Timetraces!D534/9.81/0.4536</f>
        <v>1196.2620468113175</v>
      </c>
      <c r="I452" s="77">
        <f>Timetraces!F534/Timetraces!H534*1000</f>
        <v>2120454945.5681028</v>
      </c>
      <c r="J452" s="23"/>
      <c r="K452" s="8">
        <f>Timetraces!I534-Timetraces!J534</f>
        <v>36.746825218200684</v>
      </c>
      <c r="L452" s="8">
        <f t="shared" si="13"/>
        <v>2.2870474287218308</v>
      </c>
      <c r="M452" s="8"/>
      <c r="N452" s="13">
        <f>Timetraces!K534/9.81/0.4536</f>
        <v>1196.2620468113175</v>
      </c>
      <c r="O452" s="23">
        <f>Timetraces!M534/1000*0.145</f>
        <v>16.13454276005584</v>
      </c>
      <c r="P452" s="37">
        <f>Timetraces!O534</f>
        <v>5.2475865598389251E-2</v>
      </c>
    </row>
    <row r="453" spans="1:16" x14ac:dyDescent="0.2">
      <c r="A453" s="37">
        <f>Timetraces!E535</f>
        <v>44.900000000000006</v>
      </c>
      <c r="B453" s="8">
        <f>Timetraces!B535-Timetraces!C535</f>
        <v>36.749785423278809</v>
      </c>
      <c r="C453" s="8">
        <f t="shared" ref="C453:C516" si="14">(B453-$B$4)/0.3048</f>
        <v>2.2967593876395638</v>
      </c>
      <c r="D453" s="8"/>
      <c r="E453" s="23">
        <f>Timetraces!F535/1000*0.145</f>
        <v>16.135820916221441</v>
      </c>
      <c r="F453" s="8">
        <f>Timetraces!H535</f>
        <v>5.2480017959835472E-2</v>
      </c>
      <c r="G453" s="8">
        <f>(Timetraces!G535-Timetraces!$G$86)/0.3048</f>
        <v>0</v>
      </c>
      <c r="H453" s="13">
        <f>Timetraces!D535/9.81/0.4536</f>
        <v>1196.3604752140311</v>
      </c>
      <c r="I453" s="77">
        <f>Timetraces!F535/Timetraces!H535*1000</f>
        <v>2120455134.8537066</v>
      </c>
      <c r="J453" s="23"/>
      <c r="K453" s="8">
        <f>Timetraces!I535-Timetraces!J535</f>
        <v>36.749785423278809</v>
      </c>
      <c r="L453" s="8">
        <f t="shared" ref="L453:L516" si="15">(K453-$K$4)/0.3048</f>
        <v>2.2967593876395638</v>
      </c>
      <c r="M453" s="8"/>
      <c r="N453" s="13">
        <f>Timetraces!K535/9.81/0.4536</f>
        <v>1196.3604752140311</v>
      </c>
      <c r="O453" s="23">
        <f>Timetraces!M535/1000*0.145</f>
        <v>16.135820916099473</v>
      </c>
      <c r="P453" s="37">
        <f>Timetraces!O535</f>
        <v>5.2480017978790525E-2</v>
      </c>
    </row>
    <row r="454" spans="1:16" x14ac:dyDescent="0.2">
      <c r="A454" s="37">
        <f>Timetraces!E536</f>
        <v>45</v>
      </c>
      <c r="B454" s="8">
        <f>Timetraces!B536-Timetraces!C536</f>
        <v>36.752769470214844</v>
      </c>
      <c r="C454" s="8">
        <f t="shared" si="14"/>
        <v>2.3065495678758996</v>
      </c>
      <c r="D454" s="8"/>
      <c r="E454" s="23">
        <f>Timetraces!F536/1000*0.145</f>
        <v>16.144814461313022</v>
      </c>
      <c r="F454" s="8">
        <f>Timetraces!H536</f>
        <v>5.2509266281838538E-2</v>
      </c>
      <c r="G454" s="8">
        <f>(Timetraces!G536-Timetraces!$G$86)/0.3048</f>
        <v>0</v>
      </c>
      <c r="H454" s="13">
        <f>Timetraces!D536/9.81/0.4536</f>
        <v>1196.4548435822965</v>
      </c>
      <c r="I454" s="77">
        <f>Timetraces!F536/Timetraces!H536*1000</f>
        <v>2120455224.253741</v>
      </c>
      <c r="J454" s="23"/>
      <c r="K454" s="8">
        <f>Timetraces!I536-Timetraces!J536</f>
        <v>36.752769470214844</v>
      </c>
      <c r="L454" s="8">
        <f t="shared" si="15"/>
        <v>2.3065495678758996</v>
      </c>
      <c r="M454" s="8"/>
      <c r="N454" s="13">
        <f>Timetraces!K536/9.81/0.4536</f>
        <v>1196.4548435822965</v>
      </c>
      <c r="O454" s="23">
        <f>Timetraces!M536/1000*0.145</f>
        <v>16.144814461188197</v>
      </c>
      <c r="P454" s="37">
        <f>Timetraces!O536</f>
        <v>5.2509266300795082E-2</v>
      </c>
    </row>
    <row r="455" spans="1:16" x14ac:dyDescent="0.2">
      <c r="A455" s="37">
        <f>Timetraces!E537</f>
        <v>45.1</v>
      </c>
      <c r="B455" s="8">
        <f>Timetraces!B537-Timetraces!C537</f>
        <v>36.755776405334473</v>
      </c>
      <c r="C455" s="8">
        <f t="shared" si="14"/>
        <v>2.3164148405780942</v>
      </c>
      <c r="D455" s="8"/>
      <c r="E455" s="23">
        <f>Timetraces!F537/1000*0.145</f>
        <v>16.145984496787516</v>
      </c>
      <c r="F455" s="8">
        <f>Timetraces!H537</f>
        <v>5.2513063772999434E-2</v>
      </c>
      <c r="G455" s="8">
        <f>(Timetraces!G537-Timetraces!$G$86)/0.3048</f>
        <v>0</v>
      </c>
      <c r="H455" s="13">
        <f>Timetraces!D537/9.81/0.4536</f>
        <v>1196.5449324547913</v>
      </c>
      <c r="I455" s="77">
        <f>Timetraces!F537/Timetraces!H537*1000</f>
        <v>2120455544.1778996</v>
      </c>
      <c r="J455" s="23"/>
      <c r="K455" s="8">
        <f>Timetraces!I537-Timetraces!J537</f>
        <v>36.755776405334473</v>
      </c>
      <c r="L455" s="8">
        <f t="shared" si="15"/>
        <v>2.3164148405780942</v>
      </c>
      <c r="M455" s="8"/>
      <c r="N455" s="13">
        <f>Timetraces!K537/9.81/0.4536</f>
        <v>1196.5449324547913</v>
      </c>
      <c r="O455" s="23">
        <f>Timetraces!M537/1000*0.145</f>
        <v>16.145984496662681</v>
      </c>
      <c r="P455" s="37">
        <f>Timetraces!O537</f>
        <v>5.251306379195736E-2</v>
      </c>
    </row>
    <row r="456" spans="1:16" x14ac:dyDescent="0.2">
      <c r="A456" s="37">
        <f>Timetraces!E538</f>
        <v>45.2</v>
      </c>
      <c r="B456" s="8">
        <f>Timetraces!B538-Timetraces!C538</f>
        <v>36.758807182312012</v>
      </c>
      <c r="C456" s="8">
        <f t="shared" si="14"/>
        <v>2.3263583345988916</v>
      </c>
      <c r="D456" s="8"/>
      <c r="E456" s="23">
        <f>Timetraces!F538/1000*0.145</f>
        <v>16.147099394324808</v>
      </c>
      <c r="F456" s="8">
        <f>Timetraces!H538</f>
        <v>5.2516686522638377E-2</v>
      </c>
      <c r="G456" s="8">
        <f>(Timetraces!G538-Timetraces!$G$86)/0.3048</f>
        <v>0</v>
      </c>
      <c r="H456" s="13">
        <f>Timetraces!D538/9.81/0.4536</f>
        <v>1196.6308515621768</v>
      </c>
      <c r="I456" s="77">
        <f>Timetraces!F538/Timetraces!H538*1000</f>
        <v>2120455678.7822788</v>
      </c>
      <c r="J456" s="23"/>
      <c r="K456" s="8">
        <f>Timetraces!I538-Timetraces!J538</f>
        <v>36.758807182312012</v>
      </c>
      <c r="L456" s="8">
        <f t="shared" si="15"/>
        <v>2.3263583345988916</v>
      </c>
      <c r="M456" s="8"/>
      <c r="N456" s="13">
        <f>Timetraces!K538/9.81/0.4536</f>
        <v>1196.6308515621768</v>
      </c>
      <c r="O456" s="23">
        <f>Timetraces!M538/1000*0.145</f>
        <v>16.147099394199977</v>
      </c>
      <c r="P456" s="37">
        <f>Timetraces!O538</f>
        <v>5.2516686541597635E-2</v>
      </c>
    </row>
    <row r="457" spans="1:16" x14ac:dyDescent="0.2">
      <c r="A457" s="37">
        <f>Timetraces!E539</f>
        <v>45.300000000000004</v>
      </c>
      <c r="B457" s="8">
        <f>Timetraces!B539-Timetraces!C539</f>
        <v>36.761857986450195</v>
      </c>
      <c r="C457" s="8">
        <f t="shared" si="14"/>
        <v>2.3363675345273154</v>
      </c>
      <c r="D457" s="8"/>
      <c r="E457" s="23">
        <f>Timetraces!F539/1000*0.145</f>
        <v>16.14428997506165</v>
      </c>
      <c r="F457" s="8">
        <f>Timetraces!H539</f>
        <v>5.2507537792834416E-2</v>
      </c>
      <c r="G457" s="8">
        <f>(Timetraces!G539-Timetraces!$G$86)/0.3048</f>
        <v>0</v>
      </c>
      <c r="H457" s="13">
        <f>Timetraces!D539/9.81/0.4536</f>
        <v>1196.7135884803999</v>
      </c>
      <c r="I457" s="77">
        <f>Timetraces!F539/Timetraces!H539*1000</f>
        <v>2120456139.1124389</v>
      </c>
      <c r="J457" s="23"/>
      <c r="K457" s="8">
        <f>Timetraces!I539-Timetraces!J539</f>
        <v>36.761857986450195</v>
      </c>
      <c r="L457" s="8">
        <f t="shared" si="15"/>
        <v>2.3363675345273154</v>
      </c>
      <c r="M457" s="8"/>
      <c r="N457" s="13">
        <f>Timetraces!K539/9.81/0.4536</f>
        <v>1196.7135884803999</v>
      </c>
      <c r="O457" s="23">
        <f>Timetraces!M539/1000*0.145</f>
        <v>16.144289974938253</v>
      </c>
      <c r="P457" s="37">
        <f>Timetraces!O539</f>
        <v>5.2507537811794978E-2</v>
      </c>
    </row>
    <row r="458" spans="1:16" x14ac:dyDescent="0.2">
      <c r="A458" s="37">
        <f>Timetraces!E540</f>
        <v>45.400000000000006</v>
      </c>
      <c r="B458" s="8">
        <f>Timetraces!B540-Timetraces!C540</f>
        <v>36.764925003051758</v>
      </c>
      <c r="C458" s="8">
        <f t="shared" si="14"/>
        <v>2.3464299249523894</v>
      </c>
      <c r="D458" s="8"/>
      <c r="E458" s="23">
        <f>Timetraces!F540/1000*0.145</f>
        <v>16.141454813935635</v>
      </c>
      <c r="F458" s="8">
        <f>Timetraces!H540</f>
        <v>5.2498308294334869E-2</v>
      </c>
      <c r="G458" s="8">
        <f>(Timetraces!G540-Timetraces!$G$86)/0.3048</f>
        <v>0</v>
      </c>
      <c r="H458" s="13">
        <f>Timetraces!D540/9.81/0.4536</f>
        <v>1196.7943502467292</v>
      </c>
      <c r="I458" s="77">
        <f>Timetraces!F540/Timetraces!H540*1000</f>
        <v>2120456480.2930038</v>
      </c>
      <c r="J458" s="23"/>
      <c r="K458" s="8">
        <f>Timetraces!I540-Timetraces!J540</f>
        <v>36.764925003051758</v>
      </c>
      <c r="L458" s="8">
        <f t="shared" si="15"/>
        <v>2.3464299249523894</v>
      </c>
      <c r="M458" s="8"/>
      <c r="N458" s="13">
        <f>Timetraces!K540/9.81/0.4536</f>
        <v>1196.7943502467292</v>
      </c>
      <c r="O458" s="23">
        <f>Timetraces!M540/1000*0.145</f>
        <v>16.141455233685718</v>
      </c>
      <c r="P458" s="37">
        <f>Timetraces!O540</f>
        <v>5.2498309679095877E-2</v>
      </c>
    </row>
    <row r="459" spans="1:16" x14ac:dyDescent="0.2">
      <c r="A459" s="37">
        <f>Timetraces!E541</f>
        <v>45.5</v>
      </c>
      <c r="B459" s="8">
        <f>Timetraces!B541-Timetraces!C541</f>
        <v>36.768002510070801</v>
      </c>
      <c r="C459" s="8">
        <f t="shared" si="14"/>
        <v>2.3565267327576485</v>
      </c>
      <c r="D459" s="8"/>
      <c r="E459" s="23">
        <f>Timetraces!F541/1000*0.145</f>
        <v>16.138609760392111</v>
      </c>
      <c r="F459" s="8">
        <f>Timetraces!H541</f>
        <v>5.2489045014554453E-2</v>
      </c>
      <c r="G459" s="8">
        <f>(Timetraces!G541-Timetraces!$G$86)/0.3048</f>
        <v>0</v>
      </c>
      <c r="H459" s="13">
        <f>Timetraces!D541/9.81/0.4536</f>
        <v>1196.8743438984329</v>
      </c>
      <c r="I459" s="77">
        <f>Timetraces!F541/Timetraces!H541*1000</f>
        <v>2120456886.5247858</v>
      </c>
      <c r="J459" s="23"/>
      <c r="K459" s="8">
        <f>Timetraces!I541-Timetraces!J541</f>
        <v>36.768002510070801</v>
      </c>
      <c r="L459" s="8">
        <f t="shared" si="15"/>
        <v>2.3565267327576485</v>
      </c>
      <c r="M459" s="8"/>
      <c r="N459" s="13">
        <f>Timetraces!K541/9.81/0.4536</f>
        <v>1196.8743438984329</v>
      </c>
      <c r="O459" s="23">
        <f>Timetraces!M541/1000*0.145</f>
        <v>16.138609760271574</v>
      </c>
      <c r="P459" s="37">
        <f>Timetraces!O541</f>
        <v>5.2489045033517506E-2</v>
      </c>
    </row>
    <row r="460" spans="1:16" x14ac:dyDescent="0.2">
      <c r="A460" s="37">
        <f>Timetraces!E542</f>
        <v>45.6</v>
      </c>
      <c r="B460" s="8">
        <f>Timetraces!B542-Timetraces!C542</f>
        <v>36.771086692810059</v>
      </c>
      <c r="C460" s="8">
        <f t="shared" si="14"/>
        <v>2.3666454425321164</v>
      </c>
      <c r="D460" s="8"/>
      <c r="E460" s="23">
        <f>Timetraces!F542/1000*0.145</f>
        <v>16.135775636688074</v>
      </c>
      <c r="F460" s="8">
        <f>Timetraces!H542</f>
        <v>5.2479818855780971E-2</v>
      </c>
      <c r="G460" s="8">
        <f>(Timetraces!G542-Timetraces!$G$86)/0.3048</f>
        <v>0</v>
      </c>
      <c r="H460" s="13">
        <f>Timetraces!D542/9.81/0.4536</f>
        <v>1196.955215395423</v>
      </c>
      <c r="I460" s="77">
        <f>Timetraces!F542/Timetraces!H542*1000</f>
        <v>2120457229.3458986</v>
      </c>
      <c r="J460" s="23"/>
      <c r="K460" s="8">
        <f>Timetraces!I542-Timetraces!J542</f>
        <v>36.771086692810059</v>
      </c>
      <c r="L460" s="8">
        <f t="shared" si="15"/>
        <v>2.3666454425321164</v>
      </c>
      <c r="M460" s="8"/>
      <c r="N460" s="13">
        <f>Timetraces!K542/9.81/0.4536</f>
        <v>1196.955215395423</v>
      </c>
      <c r="O460" s="23">
        <f>Timetraces!M542/1000*0.145</f>
        <v>16.135775636568976</v>
      </c>
      <c r="P460" s="37">
        <f>Timetraces!O542</f>
        <v>5.2479818874745295E-2</v>
      </c>
    </row>
    <row r="461" spans="1:16" x14ac:dyDescent="0.2">
      <c r="A461" s="37">
        <f>Timetraces!E543</f>
        <v>45.7</v>
      </c>
      <c r="B461" s="8">
        <f>Timetraces!B543-Timetraces!C543</f>
        <v>36.774170875549316</v>
      </c>
      <c r="C461" s="8">
        <f t="shared" si="14"/>
        <v>2.3767641523065843</v>
      </c>
      <c r="D461" s="8"/>
      <c r="E461" s="23">
        <f>Timetraces!F543/1000*0.145</f>
        <v>16.129087469704906</v>
      </c>
      <c r="F461" s="8">
        <f>Timetraces!H543</f>
        <v>5.2458054357915326E-2</v>
      </c>
      <c r="G461" s="8">
        <f>(Timetraces!G543-Timetraces!$G$86)/0.3048</f>
        <v>0</v>
      </c>
      <c r="H461" s="13">
        <f>Timetraces!D543/9.81/0.4536</f>
        <v>1197.0383912362893</v>
      </c>
      <c r="I461" s="77">
        <f>Timetraces!F543/Timetraces!H543*1000</f>
        <v>2120457713.4908693</v>
      </c>
      <c r="J461" s="23"/>
      <c r="K461" s="8">
        <f>Timetraces!I543-Timetraces!J543</f>
        <v>36.774170875549316</v>
      </c>
      <c r="L461" s="8">
        <f t="shared" si="15"/>
        <v>2.3767641523065843</v>
      </c>
      <c r="M461" s="8"/>
      <c r="N461" s="13">
        <f>Timetraces!K543/9.81/0.4536</f>
        <v>1197.0383912362893</v>
      </c>
      <c r="O461" s="23">
        <f>Timetraces!M543/1000*0.145</f>
        <v>16.129087469588665</v>
      </c>
      <c r="P461" s="37">
        <f>Timetraces!O543</f>
        <v>5.2458054376880933E-2</v>
      </c>
    </row>
    <row r="462" spans="1:16" x14ac:dyDescent="0.2">
      <c r="A462" s="37">
        <f>Timetraces!E544</f>
        <v>45.800000000000004</v>
      </c>
      <c r="B462" s="8">
        <f>Timetraces!B544-Timetraces!C544</f>
        <v>36.777250289916992</v>
      </c>
      <c r="C462" s="8">
        <f t="shared" si="14"/>
        <v>2.3868672178173314</v>
      </c>
      <c r="D462" s="8"/>
      <c r="E462" s="23">
        <f>Timetraces!F544/1000*0.145</f>
        <v>16.122443879864953</v>
      </c>
      <c r="F462" s="8">
        <f>Timetraces!H544</f>
        <v>5.2436434884847394E-2</v>
      </c>
      <c r="G462" s="8">
        <f>(Timetraces!G544-Timetraces!$G$86)/0.3048</f>
        <v>0</v>
      </c>
      <c r="H462" s="13">
        <f>Timetraces!D544/9.81/0.4536</f>
        <v>1197.1249687276395</v>
      </c>
      <c r="I462" s="77">
        <f>Timetraces!F544/Timetraces!H544*1000</f>
        <v>2120458196.3128495</v>
      </c>
      <c r="J462" s="23"/>
      <c r="K462" s="8">
        <f>Timetraces!I544-Timetraces!J544</f>
        <v>36.777250289916992</v>
      </c>
      <c r="L462" s="8">
        <f t="shared" si="15"/>
        <v>2.3868672178173314</v>
      </c>
      <c r="M462" s="8"/>
      <c r="N462" s="13">
        <f>Timetraces!K544/9.81/0.4536</f>
        <v>1197.1249687276395</v>
      </c>
      <c r="O462" s="23">
        <f>Timetraces!M544/1000*0.145</f>
        <v>16.122443879751575</v>
      </c>
      <c r="P462" s="37">
        <f>Timetraces!O544</f>
        <v>5.243643490381434E-2</v>
      </c>
    </row>
    <row r="463" spans="1:16" x14ac:dyDescent="0.2">
      <c r="A463" s="37">
        <f>Timetraces!E545</f>
        <v>45.900000000000006</v>
      </c>
      <c r="B463" s="8">
        <f>Timetraces!B545-Timetraces!C545</f>
        <v>36.78032398223877</v>
      </c>
      <c r="C463" s="8">
        <f t="shared" si="14"/>
        <v>2.3969515102116139</v>
      </c>
      <c r="D463" s="8"/>
      <c r="E463" s="23">
        <f>Timetraces!F545/1000*0.145</f>
        <v>16.115856915567392</v>
      </c>
      <c r="F463" s="8">
        <f>Timetraces!H545</f>
        <v>5.2414998011503677E-2</v>
      </c>
      <c r="G463" s="8">
        <f>(Timetraces!G545-Timetraces!$G$86)/0.3048</f>
        <v>0</v>
      </c>
      <c r="H463" s="13">
        <f>Timetraces!D545/9.81/0.4536</f>
        <v>1197.2159354454207</v>
      </c>
      <c r="I463" s="77">
        <f>Timetraces!F545/Timetraces!H545*1000</f>
        <v>2120458742.9846594</v>
      </c>
      <c r="J463" s="23"/>
      <c r="K463" s="8">
        <f>Timetraces!I545-Timetraces!J545</f>
        <v>36.78032398223877</v>
      </c>
      <c r="L463" s="8">
        <f t="shared" si="15"/>
        <v>2.3969515102116139</v>
      </c>
      <c r="M463" s="8"/>
      <c r="N463" s="13">
        <f>Timetraces!K545/9.81/0.4536</f>
        <v>1197.2159354454207</v>
      </c>
      <c r="O463" s="23">
        <f>Timetraces!M545/1000*0.145</f>
        <v>16.115856915456884</v>
      </c>
      <c r="P463" s="37">
        <f>Timetraces!O545</f>
        <v>5.2414998030472046E-2</v>
      </c>
    </row>
    <row r="464" spans="1:16" x14ac:dyDescent="0.2">
      <c r="A464" s="37">
        <f>Timetraces!E546</f>
        <v>46</v>
      </c>
      <c r="B464" s="8">
        <f>Timetraces!B546-Timetraces!C546</f>
        <v>36.783389091491699</v>
      </c>
      <c r="C464" s="8">
        <f t="shared" si="14"/>
        <v>2.4070076429311995</v>
      </c>
      <c r="D464" s="8"/>
      <c r="E464" s="23">
        <f>Timetraces!F546/1000*0.145</f>
        <v>16.105446211976229</v>
      </c>
      <c r="F464" s="8">
        <f>Timetraces!H546</f>
        <v>5.2381122928637169E-2</v>
      </c>
      <c r="G464" s="8">
        <f>(Timetraces!G546-Timetraces!$G$86)/0.3048</f>
        <v>0</v>
      </c>
      <c r="H464" s="13">
        <f>Timetraces!D546/9.81/0.4536</f>
        <v>1197.3115108509542</v>
      </c>
      <c r="I464" s="77">
        <f>Timetraces!F546/Timetraces!H546*1000</f>
        <v>2120459368.3976071</v>
      </c>
      <c r="J464" s="23"/>
      <c r="K464" s="8">
        <f>Timetraces!I546-Timetraces!J546</f>
        <v>36.783389091491699</v>
      </c>
      <c r="L464" s="8">
        <f t="shared" si="15"/>
        <v>2.4070076429311995</v>
      </c>
      <c r="M464" s="8"/>
      <c r="N464" s="13">
        <f>Timetraces!K546/9.81/0.4536</f>
        <v>1197.3115108509542</v>
      </c>
      <c r="O464" s="23">
        <f>Timetraces!M546/1000*0.145</f>
        <v>16.10544579318146</v>
      </c>
      <c r="P464" s="37">
        <f>Timetraces!O546</f>
        <v>5.2381121585477017E-2</v>
      </c>
    </row>
    <row r="465" spans="1:16" x14ac:dyDescent="0.2">
      <c r="A465" s="37">
        <f>Timetraces!E547</f>
        <v>46.1</v>
      </c>
      <c r="B465" s="8">
        <f>Timetraces!B547-Timetraces!C547</f>
        <v>36.786445617675781</v>
      </c>
      <c r="C465" s="8">
        <f t="shared" si="14"/>
        <v>2.4170356159760882</v>
      </c>
      <c r="D465" s="8"/>
      <c r="E465" s="23">
        <f>Timetraces!F547/1000*0.145</f>
        <v>16.095092889513595</v>
      </c>
      <c r="F465" s="8">
        <f>Timetraces!H547</f>
        <v>5.2347437932971697E-2</v>
      </c>
      <c r="G465" s="8">
        <f>(Timetraces!G547-Timetraces!$G$86)/0.3048</f>
        <v>0</v>
      </c>
      <c r="H465" s="13">
        <f>Timetraces!D547/9.81/0.4536</f>
        <v>1197.4115852135797</v>
      </c>
      <c r="I465" s="77">
        <f>Timetraces!F547/Timetraces!H547*1000</f>
        <v>2120459854.3956625</v>
      </c>
      <c r="J465" s="23"/>
      <c r="K465" s="8">
        <f>Timetraces!I547-Timetraces!J547</f>
        <v>36.786445617675781</v>
      </c>
      <c r="L465" s="8">
        <f t="shared" si="15"/>
        <v>2.4170356159760882</v>
      </c>
      <c r="M465" s="8"/>
      <c r="N465" s="13">
        <f>Timetraces!K547/9.81/0.4536</f>
        <v>1197.4115852135797</v>
      </c>
      <c r="O465" s="23">
        <f>Timetraces!M547/1000*0.145</f>
        <v>16.095092889411681</v>
      </c>
      <c r="P465" s="37">
        <f>Timetraces!O547</f>
        <v>5.2347437951943111E-2</v>
      </c>
    </row>
    <row r="466" spans="1:16" x14ac:dyDescent="0.2">
      <c r="A466" s="37">
        <f>Timetraces!E548</f>
        <v>46.2</v>
      </c>
      <c r="B466" s="8">
        <f>Timetraces!B548-Timetraces!C548</f>
        <v>36.789496421813965</v>
      </c>
      <c r="C466" s="8">
        <f t="shared" si="14"/>
        <v>2.4270448159045119</v>
      </c>
      <c r="D466" s="8"/>
      <c r="E466" s="23">
        <f>Timetraces!F548/1000*0.145</f>
        <v>16.09256136653072</v>
      </c>
      <c r="F466" s="8">
        <f>Timetraces!H548</f>
        <v>5.2339192944060663E-2</v>
      </c>
      <c r="G466" s="8">
        <f>(Timetraces!G548-Timetraces!$G$86)/0.3048</f>
        <v>0</v>
      </c>
      <c r="H466" s="13">
        <f>Timetraces!D548/9.81/0.4536</f>
        <v>1197.5157196106534</v>
      </c>
      <c r="I466" s="77">
        <f>Timetraces!F548/Timetraces!H548*1000</f>
        <v>2120460320.3713908</v>
      </c>
      <c r="J466" s="23"/>
      <c r="K466" s="8">
        <f>Timetraces!I548-Timetraces!J548</f>
        <v>36.789496421813965</v>
      </c>
      <c r="L466" s="8">
        <f t="shared" si="15"/>
        <v>2.4270448159045119</v>
      </c>
      <c r="M466" s="8"/>
      <c r="N466" s="13">
        <f>Timetraces!K548/9.81/0.4536</f>
        <v>1197.5157196106534</v>
      </c>
      <c r="O466" s="23">
        <f>Timetraces!M548/1000*0.145</f>
        <v>16.092561366430239</v>
      </c>
      <c r="P466" s="37">
        <f>Timetraces!O548</f>
        <v>5.2339192963033687E-2</v>
      </c>
    </row>
    <row r="467" spans="1:16" x14ac:dyDescent="0.2">
      <c r="A467" s="37">
        <f>Timetraces!E549</f>
        <v>46.300000000000004</v>
      </c>
      <c r="B467" s="8">
        <f>Timetraces!B549-Timetraces!C549</f>
        <v>36.792546272277832</v>
      </c>
      <c r="C467" s="8">
        <f t="shared" si="14"/>
        <v>2.4370508869801917</v>
      </c>
      <c r="D467" s="8"/>
      <c r="E467" s="23">
        <f>Timetraces!F549/1000*0.145</f>
        <v>16.082299395127048</v>
      </c>
      <c r="F467" s="8">
        <f>Timetraces!H549</f>
        <v>5.23058016902214E-2</v>
      </c>
      <c r="G467" s="8">
        <f>(Timetraces!G549-Timetraces!$G$86)/0.3048</f>
        <v>0</v>
      </c>
      <c r="H467" s="13">
        <f>Timetraces!D549/9.81/0.4536</f>
        <v>1197.6228167355684</v>
      </c>
      <c r="I467" s="77">
        <f>Timetraces!F549/Timetraces!H549*1000</f>
        <v>2120460943.8631544</v>
      </c>
      <c r="J467" s="23"/>
      <c r="K467" s="8">
        <f>Timetraces!I549-Timetraces!J549</f>
        <v>36.792546272277832</v>
      </c>
      <c r="L467" s="8">
        <f t="shared" si="15"/>
        <v>2.4370508869801917</v>
      </c>
      <c r="M467" s="8"/>
      <c r="N467" s="13">
        <f>Timetraces!K549/9.81/0.4536</f>
        <v>1197.6228167355684</v>
      </c>
      <c r="O467" s="23">
        <f>Timetraces!M549/1000*0.145</f>
        <v>16.082299395030855</v>
      </c>
      <c r="P467" s="37">
        <f>Timetraces!O549</f>
        <v>5.2305801709196083E-2</v>
      </c>
    </row>
    <row r="468" spans="1:16" x14ac:dyDescent="0.2">
      <c r="A468" s="37">
        <f>Timetraces!E550</f>
        <v>46.400000000000006</v>
      </c>
      <c r="B468" s="8">
        <f>Timetraces!B550-Timetraces!C550</f>
        <v>36.795598983764648</v>
      </c>
      <c r="C468" s="8">
        <f t="shared" si="14"/>
        <v>2.4470663446141039</v>
      </c>
      <c r="D468" s="8"/>
      <c r="E468" s="23">
        <f>Timetraces!F550/1000*0.145</f>
        <v>16.072058270418832</v>
      </c>
      <c r="F468" s="8">
        <f>Timetraces!H550</f>
        <v>5.2272478196018067E-2</v>
      </c>
      <c r="G468" s="8">
        <f>(Timetraces!G550-Timetraces!$G$86)/0.3048</f>
        <v>0</v>
      </c>
      <c r="H468" s="13">
        <f>Timetraces!D550/9.81/0.4536</f>
        <v>1197.7314500897342</v>
      </c>
      <c r="I468" s="77">
        <f>Timetraces!F550/Timetraces!H550*1000</f>
        <v>2120461569.8466315</v>
      </c>
      <c r="J468" s="23"/>
      <c r="K468" s="8">
        <f>Timetraces!I550-Timetraces!J550</f>
        <v>36.795598983764648</v>
      </c>
      <c r="L468" s="8">
        <f t="shared" si="15"/>
        <v>2.4470663446141039</v>
      </c>
      <c r="M468" s="8"/>
      <c r="N468" s="13">
        <f>Timetraces!K550/9.81/0.4536</f>
        <v>1197.7314500897342</v>
      </c>
      <c r="O468" s="23">
        <f>Timetraces!M550/1000*0.145</f>
        <v>16.072058270326952</v>
      </c>
      <c r="P468" s="37">
        <f>Timetraces!O550</f>
        <v>5.2272478214994478E-2</v>
      </c>
    </row>
    <row r="469" spans="1:16" x14ac:dyDescent="0.2">
      <c r="A469" s="37">
        <f>Timetraces!E551</f>
        <v>46.5</v>
      </c>
      <c r="B469" s="8">
        <f>Timetraces!B551-Timetraces!C551</f>
        <v>36.798660278320313</v>
      </c>
      <c r="C469" s="8">
        <f t="shared" si="14"/>
        <v>2.457109961922713</v>
      </c>
      <c r="D469" s="8"/>
      <c r="E469" s="23">
        <f>Timetraces!F551/1000*0.145</f>
        <v>16.061816521217398</v>
      </c>
      <c r="F469" s="8">
        <f>Timetraces!H551</f>
        <v>5.2239156444967565E-2</v>
      </c>
      <c r="G469" s="8">
        <f>(Timetraces!G551-Timetraces!$G$86)/0.3048</f>
        <v>0</v>
      </c>
      <c r="H469" s="13">
        <f>Timetraces!D551/9.81/0.4536</f>
        <v>1197.8401931745605</v>
      </c>
      <c r="I469" s="77">
        <f>Timetraces!F551/Timetraces!H551*1000</f>
        <v>2120462043.4268146</v>
      </c>
      <c r="J469" s="23"/>
      <c r="K469" s="8">
        <f>Timetraces!I551-Timetraces!J551</f>
        <v>36.798660278320313</v>
      </c>
      <c r="L469" s="8">
        <f t="shared" si="15"/>
        <v>2.457109961922713</v>
      </c>
      <c r="M469" s="8"/>
      <c r="N469" s="13">
        <f>Timetraces!K551/9.81/0.4536</f>
        <v>1197.8401931745605</v>
      </c>
      <c r="O469" s="23">
        <f>Timetraces!M551/1000*0.145</f>
        <v>16.061816521129813</v>
      </c>
      <c r="P469" s="37">
        <f>Timetraces!O551</f>
        <v>5.2239156463945662E-2</v>
      </c>
    </row>
    <row r="470" spans="1:16" x14ac:dyDescent="0.2">
      <c r="A470" s="37">
        <f>Timetraces!E552</f>
        <v>46.6</v>
      </c>
      <c r="B470" s="8">
        <f>Timetraces!B552-Timetraces!C552</f>
        <v>36.801735877990723</v>
      </c>
      <c r="C470" s="8">
        <f t="shared" si="14"/>
        <v>2.467200512022484</v>
      </c>
      <c r="D470" s="8"/>
      <c r="E470" s="23">
        <f>Timetraces!F552/1000*0.145</f>
        <v>16.051559827533335</v>
      </c>
      <c r="F470" s="8">
        <f>Timetraces!H552</f>
        <v>5.220578042410029E-2</v>
      </c>
      <c r="G470" s="8">
        <f>(Timetraces!G552-Timetraces!$G$86)/0.3048</f>
        <v>0</v>
      </c>
      <c r="H470" s="13">
        <f>Timetraces!D552/9.81/0.4536</f>
        <v>1197.9476194914578</v>
      </c>
      <c r="I470" s="77">
        <f>Timetraces!F552/Timetraces!H552*1000</f>
        <v>2120462747.6955485</v>
      </c>
      <c r="J470" s="23"/>
      <c r="K470" s="8">
        <f>Timetraces!I552-Timetraces!J552</f>
        <v>36.801735877990723</v>
      </c>
      <c r="L470" s="8">
        <f t="shared" si="15"/>
        <v>2.467200512022484</v>
      </c>
      <c r="M470" s="8"/>
      <c r="N470" s="13">
        <f>Timetraces!K552/9.81/0.4536</f>
        <v>1197.9476194914578</v>
      </c>
      <c r="O470" s="23">
        <f>Timetraces!M552/1000*0.145</f>
        <v>16.051559827450049</v>
      </c>
      <c r="P470" s="37">
        <f>Timetraces!O552</f>
        <v>5.2205780443080052E-2</v>
      </c>
    </row>
    <row r="471" spans="1:16" x14ac:dyDescent="0.2">
      <c r="A471" s="37">
        <f>Timetraces!E553</f>
        <v>46.7</v>
      </c>
      <c r="B471" s="8">
        <f>Timetraces!B553-Timetraces!C553</f>
        <v>36.804829597473145</v>
      </c>
      <c r="C471" s="8">
        <f t="shared" si="14"/>
        <v>2.4773505103243929</v>
      </c>
      <c r="D471" s="8"/>
      <c r="E471" s="23">
        <f>Timetraces!F553/1000*0.145</f>
        <v>16.045152180502111</v>
      </c>
      <c r="F471" s="8">
        <f>Timetraces!H553</f>
        <v>5.218493039056072E-2</v>
      </c>
      <c r="G471" s="8">
        <f>(Timetraces!G553-Timetraces!$G$86)/0.3048</f>
        <v>0</v>
      </c>
      <c r="H471" s="13">
        <f>Timetraces!D553/9.81/0.4536</f>
        <v>1198.0524122724962</v>
      </c>
      <c r="I471" s="77">
        <f>Timetraces!F553/Timetraces!H553*1000</f>
        <v>2120463151.0730727</v>
      </c>
      <c r="J471" s="23"/>
      <c r="K471" s="8">
        <f>Timetraces!I553-Timetraces!J553</f>
        <v>36.804829597473145</v>
      </c>
      <c r="L471" s="8">
        <f t="shared" si="15"/>
        <v>2.4773505103243929</v>
      </c>
      <c r="M471" s="8"/>
      <c r="N471" s="13">
        <f>Timetraces!K553/9.81/0.4536</f>
        <v>1198.0524122724962</v>
      </c>
      <c r="O471" s="23">
        <f>Timetraces!M553/1000*0.145</f>
        <v>16.045152180421688</v>
      </c>
      <c r="P471" s="37">
        <f>Timetraces!O553</f>
        <v>5.2184930409542127E-2</v>
      </c>
    </row>
    <row r="472" spans="1:16" x14ac:dyDescent="0.2">
      <c r="A472" s="37">
        <f>Timetraces!E554</f>
        <v>46.800000000000004</v>
      </c>
      <c r="B472" s="8">
        <f>Timetraces!B554-Timetraces!C554</f>
        <v>36.807947158813477</v>
      </c>
      <c r="C472" s="8">
        <f t="shared" si="14"/>
        <v>2.487578729944905</v>
      </c>
      <c r="D472" s="8"/>
      <c r="E472" s="23">
        <f>Timetraces!F554/1000*0.145</f>
        <v>16.030928398798345</v>
      </c>
      <c r="F472" s="8">
        <f>Timetraces!H554</f>
        <v>5.2138649859883861E-2</v>
      </c>
      <c r="G472" s="8">
        <f>(Timetraces!G554-Timetraces!$G$86)/0.3048</f>
        <v>0</v>
      </c>
      <c r="H472" s="13">
        <f>Timetraces!D554/9.81/0.4536</f>
        <v>1198.1534742110687</v>
      </c>
      <c r="I472" s="77">
        <f>Timetraces!F554/Timetraces!H554*1000</f>
        <v>2120463939.6182234</v>
      </c>
      <c r="J472" s="23"/>
      <c r="K472" s="8">
        <f>Timetraces!I554-Timetraces!J554</f>
        <v>36.807947158813477</v>
      </c>
      <c r="L472" s="8">
        <f t="shared" si="15"/>
        <v>2.487578729944905</v>
      </c>
      <c r="M472" s="8"/>
      <c r="N472" s="13">
        <f>Timetraces!K554/9.81/0.4536</f>
        <v>1198.1534742110687</v>
      </c>
      <c r="O472" s="23">
        <f>Timetraces!M554/1000*0.145</f>
        <v>16.030928398723646</v>
      </c>
      <c r="P472" s="37">
        <f>Timetraces!O554</f>
        <v>5.2138649878866836E-2</v>
      </c>
    </row>
    <row r="473" spans="1:16" x14ac:dyDescent="0.2">
      <c r="A473" s="37">
        <f>Timetraces!E555</f>
        <v>46.900000000000006</v>
      </c>
      <c r="B473" s="8">
        <f>Timetraces!B555-Timetraces!C555</f>
        <v>36.811088562011719</v>
      </c>
      <c r="C473" s="8">
        <f t="shared" si="14"/>
        <v>2.4978851708840195</v>
      </c>
      <c r="D473" s="8"/>
      <c r="E473" s="23">
        <f>Timetraces!F555/1000*0.145</f>
        <v>16.02441787860387</v>
      </c>
      <c r="F473" s="8">
        <f>Timetraces!H555</f>
        <v>5.2117463134565521E-2</v>
      </c>
      <c r="G473" s="8">
        <f>(Timetraces!G555-Timetraces!$G$86)/0.3048</f>
        <v>0</v>
      </c>
      <c r="H473" s="13">
        <f>Timetraces!D555/9.81/0.4536</f>
        <v>1198.2503663845312</v>
      </c>
      <c r="I473" s="77">
        <f>Timetraces!F555/Timetraces!H555*1000</f>
        <v>2120464429.8140686</v>
      </c>
      <c r="J473" s="23"/>
      <c r="K473" s="8">
        <f>Timetraces!I555-Timetraces!J555</f>
        <v>36.811088562011719</v>
      </c>
      <c r="L473" s="8">
        <f t="shared" si="15"/>
        <v>2.4978851708840195</v>
      </c>
      <c r="M473" s="8"/>
      <c r="N473" s="13">
        <f>Timetraces!K555/9.81/0.4536</f>
        <v>1198.2503663845312</v>
      </c>
      <c r="O473" s="23">
        <f>Timetraces!M555/1000*0.145</f>
        <v>16.024417878532041</v>
      </c>
      <c r="P473" s="37">
        <f>Timetraces!O555</f>
        <v>5.2117463153550009E-2</v>
      </c>
    </row>
    <row r="474" spans="1:16" x14ac:dyDescent="0.2">
      <c r="A474" s="37">
        <f>Timetraces!E556</f>
        <v>47</v>
      </c>
      <c r="B474" s="8">
        <f>Timetraces!B556-Timetraces!C556</f>
        <v>36.814254760742188</v>
      </c>
      <c r="C474" s="8">
        <f t="shared" si="14"/>
        <v>2.5082729619944812</v>
      </c>
      <c r="D474" s="8"/>
      <c r="E474" s="23">
        <f>Timetraces!F556/1000*0.145</f>
        <v>16.021734886327494</v>
      </c>
      <c r="F474" s="8">
        <f>Timetraces!H556</f>
        <v>5.2108726610668545E-2</v>
      </c>
      <c r="G474" s="8">
        <f>(Timetraces!G556-Timetraces!$G$86)/0.3048</f>
        <v>0</v>
      </c>
      <c r="H474" s="13">
        <f>Timetraces!D556/9.81/0.4536</f>
        <v>1198.3428693315634</v>
      </c>
      <c r="I474" s="77">
        <f>Timetraces!F556/Timetraces!H556*1000</f>
        <v>2120464853.7959177</v>
      </c>
      <c r="J474" s="23"/>
      <c r="K474" s="8">
        <f>Timetraces!I556-Timetraces!J556</f>
        <v>36.814254760742188</v>
      </c>
      <c r="L474" s="8">
        <f t="shared" si="15"/>
        <v>2.5082729619944812</v>
      </c>
      <c r="M474" s="8"/>
      <c r="N474" s="13">
        <f>Timetraces!K556/9.81/0.4536</f>
        <v>1198.3428693315634</v>
      </c>
      <c r="O474" s="23">
        <f>Timetraces!M556/1000*0.145</f>
        <v>16.021735349770974</v>
      </c>
      <c r="P474" s="37">
        <f>Timetraces!O556</f>
        <v>5.2108728137380766E-2</v>
      </c>
    </row>
    <row r="475" spans="1:16" x14ac:dyDescent="0.2">
      <c r="A475" s="37">
        <f>Timetraces!E557</f>
        <v>47.1</v>
      </c>
      <c r="B475" s="8">
        <f>Timetraces!B557-Timetraces!C557</f>
        <v>36.817442893981934</v>
      </c>
      <c r="C475" s="8">
        <f t="shared" si="14"/>
        <v>2.5187327167180578</v>
      </c>
      <c r="D475" s="8"/>
      <c r="E475" s="23">
        <f>Timetraces!F557/1000*0.145</f>
        <v>16.007348603675325</v>
      </c>
      <c r="F475" s="8">
        <f>Timetraces!H557</f>
        <v>5.2061919199035495E-2</v>
      </c>
      <c r="G475" s="8">
        <f>(Timetraces!G557-Timetraces!$G$86)/0.3048</f>
        <v>0</v>
      </c>
      <c r="H475" s="13">
        <f>Timetraces!D557/9.81/0.4536</f>
        <v>1198.4314219748073</v>
      </c>
      <c r="I475" s="77">
        <f>Timetraces!F557/Timetraces!H557*1000</f>
        <v>2120465578.4875326</v>
      </c>
      <c r="J475" s="23"/>
      <c r="K475" s="8">
        <f>Timetraces!I557-Timetraces!J557</f>
        <v>36.817442893981934</v>
      </c>
      <c r="L475" s="8">
        <f t="shared" si="15"/>
        <v>2.5187327167180578</v>
      </c>
      <c r="M475" s="8"/>
      <c r="N475" s="13">
        <f>Timetraces!K557/9.81/0.4536</f>
        <v>1198.4314219748073</v>
      </c>
      <c r="O475" s="23">
        <f>Timetraces!M557/1000*0.145</f>
        <v>16.007348603610662</v>
      </c>
      <c r="P475" s="37">
        <f>Timetraces!O557</f>
        <v>5.2061919218022813E-2</v>
      </c>
    </row>
    <row r="476" spans="1:16" x14ac:dyDescent="0.2">
      <c r="A476" s="37">
        <f>Timetraces!E558</f>
        <v>47.2</v>
      </c>
      <c r="B476" s="8">
        <f>Timetraces!B558-Timetraces!C558</f>
        <v>36.820651054382324</v>
      </c>
      <c r="C476" s="8">
        <f t="shared" si="14"/>
        <v>2.5292581773492606</v>
      </c>
      <c r="D476" s="8"/>
      <c r="E476" s="23">
        <f>Timetraces!F558/1000*0.145</f>
        <v>16.004574464245888</v>
      </c>
      <c r="F476" s="8">
        <f>Timetraces!H558</f>
        <v>5.2052886012968314E-2</v>
      </c>
      <c r="G476" s="8">
        <f>(Timetraces!G558-Timetraces!$G$86)/0.3048</f>
        <v>0</v>
      </c>
      <c r="H476" s="13">
        <f>Timetraces!D558/9.81/0.4536</f>
        <v>1198.51690215955</v>
      </c>
      <c r="I476" s="77">
        <f>Timetraces!F558/Timetraces!H558*1000</f>
        <v>2120466011.9707873</v>
      </c>
      <c r="J476" s="23"/>
      <c r="K476" s="8">
        <f>Timetraces!I558-Timetraces!J558</f>
        <v>36.820651054382324</v>
      </c>
      <c r="L476" s="8">
        <f t="shared" si="15"/>
        <v>2.5292581773492606</v>
      </c>
      <c r="M476" s="8"/>
      <c r="N476" s="13">
        <f>Timetraces!K558/9.81/0.4536</f>
        <v>1198.51690215955</v>
      </c>
      <c r="O476" s="23">
        <f>Timetraces!M558/1000*0.145</f>
        <v>16.004573995841216</v>
      </c>
      <c r="P476" s="37">
        <f>Timetraces!O558</f>
        <v>5.2052884508866248E-2</v>
      </c>
    </row>
    <row r="477" spans="1:16" x14ac:dyDescent="0.2">
      <c r="A477" s="37">
        <f>Timetraces!E559</f>
        <v>47.300000000000004</v>
      </c>
      <c r="B477" s="8">
        <f>Timetraces!B559-Timetraces!C559</f>
        <v>36.823873519897461</v>
      </c>
      <c r="C477" s="8">
        <f t="shared" si="14"/>
        <v>2.5398305707716253</v>
      </c>
      <c r="D477" s="8"/>
      <c r="E477" s="23">
        <f>Timetraces!F559/1000*0.145</f>
        <v>15.994008402677704</v>
      </c>
      <c r="F477" s="8">
        <f>Timetraces!H559</f>
        <v>5.2018502496045831E-2</v>
      </c>
      <c r="G477" s="8">
        <f>(Timetraces!G559-Timetraces!$G$86)/0.3048</f>
        <v>0</v>
      </c>
      <c r="H477" s="13">
        <f>Timetraces!D559/9.81/0.4536</f>
        <v>1198.6004071923985</v>
      </c>
      <c r="I477" s="77">
        <f>Timetraces!F559/Timetraces!H559*1000</f>
        <v>2120466774.9470136</v>
      </c>
      <c r="J477" s="23"/>
      <c r="K477" s="8">
        <f>Timetraces!I559-Timetraces!J559</f>
        <v>36.823873519897461</v>
      </c>
      <c r="L477" s="8">
        <f t="shared" si="15"/>
        <v>2.5398305707716253</v>
      </c>
      <c r="M477" s="8"/>
      <c r="N477" s="13">
        <f>Timetraces!K559/9.81/0.4536</f>
        <v>1198.6004071923985</v>
      </c>
      <c r="O477" s="23">
        <f>Timetraces!M559/1000*0.145</f>
        <v>15.994008402618766</v>
      </c>
      <c r="P477" s="37">
        <f>Timetraces!O559</f>
        <v>5.2018502515035786E-2</v>
      </c>
    </row>
    <row r="478" spans="1:16" x14ac:dyDescent="0.2">
      <c r="A478" s="37">
        <f>Timetraces!E560</f>
        <v>47.400000000000006</v>
      </c>
      <c r="B478" s="8">
        <f>Timetraces!B560-Timetraces!C560</f>
        <v>36.827104568481445</v>
      </c>
      <c r="C478" s="8">
        <f t="shared" si="14"/>
        <v>2.550431123868687</v>
      </c>
      <c r="D478" s="8"/>
      <c r="E478" s="23">
        <f>Timetraces!F560/1000*0.145</f>
        <v>15.99120316866075</v>
      </c>
      <c r="F478" s="8">
        <f>Timetraces!H560</f>
        <v>5.2009370414814737E-2</v>
      </c>
      <c r="G478" s="8">
        <f>(Timetraces!G560-Timetraces!$G$86)/0.3048</f>
        <v>0</v>
      </c>
      <c r="H478" s="13">
        <f>Timetraces!D560/9.81/0.4536</f>
        <v>1198.6835830332648</v>
      </c>
      <c r="I478" s="77">
        <f>Timetraces!F560/Timetraces!H560*1000</f>
        <v>2120467117.8340795</v>
      </c>
      <c r="J478" s="23"/>
      <c r="K478" s="8">
        <f>Timetraces!I560-Timetraces!J560</f>
        <v>36.827104568481445</v>
      </c>
      <c r="L478" s="8">
        <f t="shared" si="15"/>
        <v>2.550431123868687</v>
      </c>
      <c r="M478" s="8"/>
      <c r="N478" s="13">
        <f>Timetraces!K560/9.81/0.4536</f>
        <v>1198.6835830332648</v>
      </c>
      <c r="O478" s="23">
        <f>Timetraces!M560/1000*0.145</f>
        <v>15.991203168603239</v>
      </c>
      <c r="P478" s="37">
        <f>Timetraces!O560</f>
        <v>5.2009370433805956E-2</v>
      </c>
    </row>
    <row r="479" spans="1:16" x14ac:dyDescent="0.2">
      <c r="A479" s="37">
        <f>Timetraces!E561</f>
        <v>47.5</v>
      </c>
      <c r="B479" s="8">
        <f>Timetraces!B561-Timetraces!C561</f>
        <v>36.830338478088379</v>
      </c>
      <c r="C479" s="8">
        <f t="shared" si="14"/>
        <v>2.5610410635239806</v>
      </c>
      <c r="D479" s="8"/>
      <c r="E479" s="23">
        <f>Timetraces!F561/1000*0.145</f>
        <v>15.988411234942975</v>
      </c>
      <c r="F479" s="8">
        <f>Timetraces!H561</f>
        <v>5.2000281544241835E-2</v>
      </c>
      <c r="G479" s="8">
        <f>(Timetraces!G561-Timetraces!$G$86)/0.3048</f>
        <v>0</v>
      </c>
      <c r="H479" s="13">
        <f>Timetraces!D561/9.81/0.4536</f>
        <v>1198.767746450078</v>
      </c>
      <c r="I479" s="77">
        <f>Timetraces!F561/Timetraces!H561*1000</f>
        <v>2120467462.753233</v>
      </c>
      <c r="J479" s="23"/>
      <c r="K479" s="8">
        <f>Timetraces!I561-Timetraces!J561</f>
        <v>36.830338478088379</v>
      </c>
      <c r="L479" s="8">
        <f t="shared" si="15"/>
        <v>2.5610410635239806</v>
      </c>
      <c r="M479" s="8"/>
      <c r="N479" s="13">
        <f>Timetraces!K561/9.81/0.4536</f>
        <v>1198.767746450078</v>
      </c>
      <c r="O479" s="23">
        <f>Timetraces!M561/1000*0.145</f>
        <v>15.988411234886902</v>
      </c>
      <c r="P479" s="37">
        <f>Timetraces!O561</f>
        <v>5.2000281563234378E-2</v>
      </c>
    </row>
    <row r="480" spans="1:16" x14ac:dyDescent="0.2">
      <c r="A480" s="37">
        <f>Timetraces!E562</f>
        <v>47.6</v>
      </c>
      <c r="B480" s="8">
        <f>Timetraces!B562-Timetraces!C562</f>
        <v>36.833569526672363</v>
      </c>
      <c r="C480" s="8">
        <f t="shared" si="14"/>
        <v>2.5716416166210423</v>
      </c>
      <c r="D480" s="8"/>
      <c r="E480" s="23">
        <f>Timetraces!F562/1000*0.145</f>
        <v>15.981769887021541</v>
      </c>
      <c r="F480" s="8">
        <f>Timetraces!H562</f>
        <v>5.1978666584225716E-2</v>
      </c>
      <c r="G480" s="8">
        <f>(Timetraces!G562-Timetraces!$G$86)/0.3048</f>
        <v>0</v>
      </c>
      <c r="H480" s="13">
        <f>Timetraces!D562/9.81/0.4536</f>
        <v>1198.8544336720888</v>
      </c>
      <c r="I480" s="77">
        <f>Timetraces!F562/Timetraces!H562*1000</f>
        <v>2120468067.2313156</v>
      </c>
      <c r="J480" s="23"/>
      <c r="K480" s="8">
        <f>Timetraces!I562-Timetraces!J562</f>
        <v>36.833569526672363</v>
      </c>
      <c r="L480" s="8">
        <f t="shared" si="15"/>
        <v>2.5716416166210423</v>
      </c>
      <c r="M480" s="8"/>
      <c r="N480" s="13">
        <f>Timetraces!K562/9.81/0.4536</f>
        <v>1198.8544336720888</v>
      </c>
      <c r="O480" s="23">
        <f>Timetraces!M562/1000*0.145</f>
        <v>15.981769886968332</v>
      </c>
      <c r="P480" s="37">
        <f>Timetraces!O562</f>
        <v>5.1978666603219606E-2</v>
      </c>
    </row>
    <row r="481" spans="1:16" x14ac:dyDescent="0.2">
      <c r="A481" s="37">
        <f>Timetraces!E563</f>
        <v>47.7</v>
      </c>
      <c r="B481" s="8">
        <f>Timetraces!B563-Timetraces!C563</f>
        <v>36.836792945861816</v>
      </c>
      <c r="C481" s="8">
        <f t="shared" si="14"/>
        <v>2.582217138896151</v>
      </c>
      <c r="D481" s="8"/>
      <c r="E481" s="23">
        <f>Timetraces!F563/1000*0.145</f>
        <v>15.982941345926395</v>
      </c>
      <c r="F481" s="8">
        <f>Timetraces!H563</f>
        <v>5.1982469828435331E-2</v>
      </c>
      <c r="G481" s="8">
        <f>(Timetraces!G563-Timetraces!$G$86)/0.3048</f>
        <v>0</v>
      </c>
      <c r="H481" s="13">
        <f>Timetraces!D563/9.81/0.4536</f>
        <v>1198.9447420059055</v>
      </c>
      <c r="I481" s="77">
        <f>Timetraces!F563/Timetraces!H563*1000</f>
        <v>2120468343.6520343</v>
      </c>
      <c r="J481" s="23"/>
      <c r="K481" s="8">
        <f>Timetraces!I563-Timetraces!J563</f>
        <v>36.836792945861816</v>
      </c>
      <c r="L481" s="8">
        <f t="shared" si="15"/>
        <v>2.582217138896151</v>
      </c>
      <c r="M481" s="8"/>
      <c r="N481" s="13">
        <f>Timetraces!K563/9.81/0.4536</f>
        <v>1198.9447420059055</v>
      </c>
      <c r="O481" s="23">
        <f>Timetraces!M563/1000*0.145</f>
        <v>15.982941345873179</v>
      </c>
      <c r="P481" s="37">
        <f>Timetraces!O563</f>
        <v>5.1982469847430594E-2</v>
      </c>
    </row>
    <row r="482" spans="1:16" x14ac:dyDescent="0.2">
      <c r="A482" s="37">
        <f>Timetraces!E564</f>
        <v>47.800000000000004</v>
      </c>
      <c r="B482" s="8">
        <f>Timetraces!B564-Timetraces!C564</f>
        <v>36.840004920959473</v>
      </c>
      <c r="C482" s="8">
        <f t="shared" si="14"/>
        <v>2.5927551149383303</v>
      </c>
      <c r="D482" s="8"/>
      <c r="E482" s="23">
        <f>Timetraces!F564/1000*0.145</f>
        <v>15.980287078803729</v>
      </c>
      <c r="F482" s="8">
        <f>Timetraces!H564</f>
        <v>5.1973828893302196E-2</v>
      </c>
      <c r="G482" s="8">
        <f>(Timetraces!G564-Timetraces!$G$86)/0.3048</f>
        <v>0</v>
      </c>
      <c r="H482" s="13">
        <f>Timetraces!D564/9.81/0.4536</f>
        <v>1199.0394395661526</v>
      </c>
      <c r="I482" s="77">
        <f>Timetraces!F564/Timetraces!H564*1000</f>
        <v>2120468681.1085691</v>
      </c>
      <c r="J482" s="23"/>
      <c r="K482" s="8">
        <f>Timetraces!I564-Timetraces!J564</f>
        <v>36.840004920959473</v>
      </c>
      <c r="L482" s="8">
        <f t="shared" si="15"/>
        <v>2.5927551149383303</v>
      </c>
      <c r="M482" s="8"/>
      <c r="N482" s="13">
        <f>Timetraces!K564/9.81/0.4536</f>
        <v>1199.0394395661526</v>
      </c>
      <c r="O482" s="23">
        <f>Timetraces!M564/1000*0.145</f>
        <v>15.980287078751953</v>
      </c>
      <c r="P482" s="37">
        <f>Timetraces!O564</f>
        <v>5.1973828912298958E-2</v>
      </c>
    </row>
    <row r="483" spans="1:16" x14ac:dyDescent="0.2">
      <c r="A483" s="37">
        <f>Timetraces!E565</f>
        <v>47.900000000000006</v>
      </c>
      <c r="B483" s="8">
        <f>Timetraces!B565-Timetraces!C565</f>
        <v>36.843204498291016</v>
      </c>
      <c r="C483" s="8">
        <f t="shared" si="14"/>
        <v>2.6032524158948362</v>
      </c>
      <c r="D483" s="8"/>
      <c r="E483" s="23">
        <f>Timetraces!F565/1000*0.145</f>
        <v>15.985461067192766</v>
      </c>
      <c r="F483" s="8">
        <f>Timetraces!H565</f>
        <v>5.1990653964980205E-2</v>
      </c>
      <c r="G483" s="8">
        <f>(Timetraces!G565-Timetraces!$G$86)/0.3048</f>
        <v>0</v>
      </c>
      <c r="H483" s="13">
        <f>Timetraces!D565/9.81/0.4536</f>
        <v>1199.1388555448136</v>
      </c>
      <c r="I483" s="77">
        <f>Timetraces!F565/Timetraces!H565*1000</f>
        <v>2120468789.6087327</v>
      </c>
      <c r="J483" s="23"/>
      <c r="K483" s="8">
        <f>Timetraces!I565-Timetraces!J565</f>
        <v>36.843204498291016</v>
      </c>
      <c r="L483" s="8">
        <f t="shared" si="15"/>
        <v>2.6032524158948362</v>
      </c>
      <c r="M483" s="8"/>
      <c r="N483" s="13">
        <f>Timetraces!K565/9.81/0.4536</f>
        <v>1199.1388555448136</v>
      </c>
      <c r="O483" s="23">
        <f>Timetraces!M565/1000*0.145</f>
        <v>15.98546106713956</v>
      </c>
      <c r="P483" s="37">
        <f>Timetraces!O565</f>
        <v>5.1990653983978508E-2</v>
      </c>
    </row>
    <row r="484" spans="1:16" x14ac:dyDescent="0.2">
      <c r="A484" s="37">
        <f>Timetraces!E566</f>
        <v>48</v>
      </c>
      <c r="B484" s="8">
        <f>Timetraces!B566-Timetraces!C566</f>
        <v>36.846392631530762</v>
      </c>
      <c r="C484" s="8">
        <f t="shared" si="14"/>
        <v>2.6137121706184128</v>
      </c>
      <c r="D484" s="8"/>
      <c r="E484" s="23">
        <f>Timetraces!F566/1000*0.145</f>
        <v>15.986812247617607</v>
      </c>
      <c r="F484" s="8">
        <f>Timetraces!H566</f>
        <v>5.1995039520718073E-2</v>
      </c>
      <c r="G484" s="8">
        <f>(Timetraces!G566-Timetraces!$G$86)/0.3048</f>
        <v>0</v>
      </c>
      <c r="H484" s="13">
        <f>Timetraces!D566/9.81/0.4536</f>
        <v>1199.2428802112267</v>
      </c>
      <c r="I484" s="77">
        <f>Timetraces!F566/Timetraces!H566*1000</f>
        <v>2120469156.0210195</v>
      </c>
      <c r="J484" s="23"/>
      <c r="K484" s="8">
        <f>Timetraces!I566-Timetraces!J566</f>
        <v>36.846392631530762</v>
      </c>
      <c r="L484" s="8">
        <f t="shared" si="15"/>
        <v>2.6137121706184128</v>
      </c>
      <c r="M484" s="8"/>
      <c r="N484" s="13">
        <f>Timetraces!K566/9.81/0.4536</f>
        <v>1199.2428802112267</v>
      </c>
      <c r="O484" s="23">
        <f>Timetraces!M566/1000*0.145</f>
        <v>15.986812247564384</v>
      </c>
      <c r="P484" s="37">
        <f>Timetraces!O566</f>
        <v>5.1995039539717958E-2</v>
      </c>
    </row>
    <row r="485" spans="1:16" x14ac:dyDescent="0.2">
      <c r="A485" s="37">
        <f>Timetraces!E567</f>
        <v>48.1</v>
      </c>
      <c r="B485" s="8">
        <f>Timetraces!B567-Timetraces!C567</f>
        <v>36.849571228027344</v>
      </c>
      <c r="C485" s="8">
        <f t="shared" si="14"/>
        <v>2.6241406368145479</v>
      </c>
      <c r="D485" s="8"/>
      <c r="E485" s="23">
        <f>Timetraces!F567/1000*0.145</f>
        <v>15.984327731510703</v>
      </c>
      <c r="F485" s="8">
        <f>Timetraces!H567</f>
        <v>5.1986953193356174E-2</v>
      </c>
      <c r="G485" s="8">
        <f>(Timetraces!G567-Timetraces!$G$86)/0.3048</f>
        <v>0</v>
      </c>
      <c r="H485" s="13">
        <f>Timetraces!D567/9.81/0.4536</f>
        <v>1199.3507454507669</v>
      </c>
      <c r="I485" s="77">
        <f>Timetraces!F567/Timetraces!H567*1000</f>
        <v>2120469390.9629602</v>
      </c>
      <c r="J485" s="23"/>
      <c r="K485" s="8">
        <f>Timetraces!I567-Timetraces!J567</f>
        <v>36.849571228027344</v>
      </c>
      <c r="L485" s="8">
        <f t="shared" si="15"/>
        <v>2.6241406368145479</v>
      </c>
      <c r="M485" s="8"/>
      <c r="N485" s="13">
        <f>Timetraces!K567/9.81/0.4536</f>
        <v>1199.3507454507669</v>
      </c>
      <c r="O485" s="23">
        <f>Timetraces!M567/1000*0.145</f>
        <v>15.98432773145892</v>
      </c>
      <c r="P485" s="37">
        <f>Timetraces!O567</f>
        <v>5.1986953212357766E-2</v>
      </c>
    </row>
    <row r="486" spans="1:16" x14ac:dyDescent="0.2">
      <c r="A486" s="37">
        <f>Timetraces!E568</f>
        <v>48.2</v>
      </c>
      <c r="B486" s="8">
        <f>Timetraces!B568-Timetraces!C568</f>
        <v>36.852743148803711</v>
      </c>
      <c r="C486" s="8">
        <f t="shared" si="14"/>
        <v>2.6345472010414741</v>
      </c>
      <c r="D486" s="8"/>
      <c r="E486" s="23">
        <f>Timetraces!F568/1000*0.145</f>
        <v>15.989649612658949</v>
      </c>
      <c r="F486" s="8">
        <f>Timetraces!H568</f>
        <v>5.2004257112908507E-2</v>
      </c>
      <c r="G486" s="8">
        <f>(Timetraces!G568-Timetraces!$G$86)/0.3048</f>
        <v>0</v>
      </c>
      <c r="H486" s="13">
        <f>Timetraces!D568/9.81/0.4536</f>
        <v>1199.4614636874871</v>
      </c>
      <c r="I486" s="77">
        <f>Timetraces!F568/Timetraces!H568*1000</f>
        <v>2120469587.0402582</v>
      </c>
      <c r="J486" s="23"/>
      <c r="K486" s="8">
        <f>Timetraces!I568-Timetraces!J568</f>
        <v>36.852743148803711</v>
      </c>
      <c r="L486" s="8">
        <f t="shared" si="15"/>
        <v>2.6345472010414741</v>
      </c>
      <c r="M486" s="8"/>
      <c r="N486" s="13">
        <f>Timetraces!K568/9.81/0.4536</f>
        <v>1199.4614636874871</v>
      </c>
      <c r="O486" s="23">
        <f>Timetraces!M568/1000*0.145</f>
        <v>15.98964961260574</v>
      </c>
      <c r="P486" s="37">
        <f>Timetraces!O568</f>
        <v>5.200425713191182E-2</v>
      </c>
    </row>
    <row r="487" spans="1:16" x14ac:dyDescent="0.2">
      <c r="A487" s="37">
        <f>Timetraces!E569</f>
        <v>48.300000000000004</v>
      </c>
      <c r="B487" s="8">
        <f>Timetraces!B569-Timetraces!C569</f>
        <v>36.855915069580078</v>
      </c>
      <c r="C487" s="8">
        <f t="shared" si="14"/>
        <v>2.6449537652684008</v>
      </c>
      <c r="D487" s="8"/>
      <c r="E487" s="23">
        <f>Timetraces!F569/1000*0.145</f>
        <v>15.994991460172816</v>
      </c>
      <c r="F487" s="8">
        <f>Timetraces!H569</f>
        <v>5.2021625936884572E-2</v>
      </c>
      <c r="G487" s="8">
        <f>(Timetraces!G569-Timetraces!$G$86)/0.3048</f>
        <v>0</v>
      </c>
      <c r="H487" s="13">
        <f>Timetraces!D569/9.81/0.4536</f>
        <v>1199.5737181534585</v>
      </c>
      <c r="I487" s="77">
        <f>Timetraces!F569/Timetraces!H569*1000</f>
        <v>2120469784.35585</v>
      </c>
      <c r="J487" s="23"/>
      <c r="K487" s="8">
        <f>Timetraces!I569-Timetraces!J569</f>
        <v>36.855915069580078</v>
      </c>
      <c r="L487" s="8">
        <f t="shared" si="15"/>
        <v>2.6449537652684008</v>
      </c>
      <c r="M487" s="8"/>
      <c r="N487" s="13">
        <f>Timetraces!K569/9.81/0.4536</f>
        <v>1199.5737181534585</v>
      </c>
      <c r="O487" s="23">
        <f>Timetraces!M569/1000*0.145</f>
        <v>15.994991933091201</v>
      </c>
      <c r="P487" s="37">
        <f>Timetraces!O569</f>
        <v>5.2021627494886674E-2</v>
      </c>
    </row>
    <row r="488" spans="1:16" x14ac:dyDescent="0.2">
      <c r="A488" s="37">
        <f>Timetraces!E570</f>
        <v>48.400000000000006</v>
      </c>
      <c r="B488" s="8">
        <f>Timetraces!B570-Timetraces!C570</f>
        <v>36.859090805053711</v>
      </c>
      <c r="C488" s="8">
        <f t="shared" si="14"/>
        <v>2.6553728449063039</v>
      </c>
      <c r="D488" s="8"/>
      <c r="E488" s="23">
        <f>Timetraces!F570/1000*0.145</f>
        <v>15.996450454514102</v>
      </c>
      <c r="F488" s="8">
        <f>Timetraces!H570</f>
        <v>5.2026362145701235E-2</v>
      </c>
      <c r="G488" s="8">
        <f>(Timetraces!G570-Timetraces!$G$86)/0.3048</f>
        <v>0</v>
      </c>
      <c r="H488" s="13">
        <f>Timetraces!D570/9.81/0.4536</f>
        <v>1199.6859726194295</v>
      </c>
      <c r="I488" s="77">
        <f>Timetraces!F570/Timetraces!H570*1000</f>
        <v>2120470150.3674443</v>
      </c>
      <c r="J488" s="23"/>
      <c r="K488" s="8">
        <f>Timetraces!I570-Timetraces!J570</f>
        <v>36.859090805053711</v>
      </c>
      <c r="L488" s="8">
        <f t="shared" si="15"/>
        <v>2.6553728449063039</v>
      </c>
      <c r="M488" s="8"/>
      <c r="N488" s="13">
        <f>Timetraces!K570/9.81/0.4536</f>
        <v>1199.6859726194295</v>
      </c>
      <c r="O488" s="23">
        <f>Timetraces!M570/1000*0.145</f>
        <v>15.996450454459456</v>
      </c>
      <c r="P488" s="37">
        <f>Timetraces!O570</f>
        <v>5.2026362164708045E-2</v>
      </c>
    </row>
    <row r="489" spans="1:16" x14ac:dyDescent="0.2">
      <c r="A489" s="37">
        <f>Timetraces!E571</f>
        <v>48.5</v>
      </c>
      <c r="B489" s="8">
        <f>Timetraces!B571-Timetraces!C571</f>
        <v>36.862276077270508</v>
      </c>
      <c r="C489" s="8">
        <f t="shared" si="14"/>
        <v>2.6658232130716479</v>
      </c>
      <c r="D489" s="8"/>
      <c r="E489" s="23">
        <f>Timetraces!F571/1000*0.145</f>
        <v>16.00177302048899</v>
      </c>
      <c r="F489" s="8">
        <f>Timetraces!H571</f>
        <v>5.204367067073707E-2</v>
      </c>
      <c r="G489" s="8">
        <f>(Timetraces!G571-Timetraces!$G$86)/0.3048</f>
        <v>0</v>
      </c>
      <c r="H489" s="13">
        <f>Timetraces!D571/9.81/0.4536</f>
        <v>1199.7968005868108</v>
      </c>
      <c r="I489" s="77">
        <f>Timetraces!F571/Timetraces!H571*1000</f>
        <v>2120470249.1472867</v>
      </c>
      <c r="J489" s="23"/>
      <c r="K489" s="8">
        <f>Timetraces!I571-Timetraces!J571</f>
        <v>36.862276077270508</v>
      </c>
      <c r="L489" s="8">
        <f t="shared" si="15"/>
        <v>2.6658232130716479</v>
      </c>
      <c r="M489" s="8"/>
      <c r="N489" s="13">
        <f>Timetraces!K571/9.81/0.4536</f>
        <v>1199.7968005868108</v>
      </c>
      <c r="O489" s="23">
        <f>Timetraces!M571/1000*0.145</f>
        <v>16.001773020432918</v>
      </c>
      <c r="P489" s="37">
        <f>Timetraces!O571</f>
        <v>5.2043670689745615E-2</v>
      </c>
    </row>
    <row r="490" spans="1:16" x14ac:dyDescent="0.2">
      <c r="A490" s="37">
        <f>Timetraces!E572</f>
        <v>48.6</v>
      </c>
      <c r="B490" s="8">
        <f>Timetraces!B572-Timetraces!C572</f>
        <v>36.865477561950684</v>
      </c>
      <c r="C490" s="8">
        <f t="shared" si="14"/>
        <v>2.6763267717336419</v>
      </c>
      <c r="D490" s="8"/>
      <c r="E490" s="23">
        <f>Timetraces!F572/1000*0.145</f>
        <v>16.014827198882859</v>
      </c>
      <c r="F490" s="8">
        <f>Timetraces!H572</f>
        <v>5.2086133064925828E-2</v>
      </c>
      <c r="G490" s="8">
        <f>(Timetraces!G572-Timetraces!$G$86)/0.3048</f>
        <v>0</v>
      </c>
      <c r="H490" s="13">
        <f>Timetraces!D572/9.81/0.4536</f>
        <v>1199.9048852876724</v>
      </c>
      <c r="I490" s="77">
        <f>Timetraces!F572/Timetraces!H572*1000</f>
        <v>2120470029.759233</v>
      </c>
      <c r="J490" s="23"/>
      <c r="K490" s="8">
        <f>Timetraces!I572-Timetraces!J572</f>
        <v>36.865477561950684</v>
      </c>
      <c r="L490" s="8">
        <f t="shared" si="15"/>
        <v>2.6763267717336419</v>
      </c>
      <c r="M490" s="8"/>
      <c r="N490" s="13">
        <f>Timetraces!K572/9.81/0.4536</f>
        <v>1199.9048852876724</v>
      </c>
      <c r="O490" s="23">
        <f>Timetraces!M572/1000*0.145</f>
        <v>16.014827198822484</v>
      </c>
      <c r="P490" s="37">
        <f>Timetraces!O572</f>
        <v>5.2086133083936031E-2</v>
      </c>
    </row>
    <row r="491" spans="1:16" x14ac:dyDescent="0.2">
      <c r="A491" s="37">
        <f>Timetraces!E573</f>
        <v>48.7</v>
      </c>
      <c r="B491" s="8">
        <f>Timetraces!B573-Timetraces!C573</f>
        <v>36.868696212768555</v>
      </c>
      <c r="C491" s="8">
        <f t="shared" si="14"/>
        <v>2.6868866497450301</v>
      </c>
      <c r="D491" s="8"/>
      <c r="E491" s="23">
        <f>Timetraces!F573/1000*0.145</f>
        <v>16.020067199125954</v>
      </c>
      <c r="F491" s="8">
        <f>Timetraces!H573</f>
        <v>5.2103172718821006E-2</v>
      </c>
      <c r="G491" s="8">
        <f>(Timetraces!G573-Timetraces!$G$86)/0.3048</f>
        <v>0</v>
      </c>
      <c r="H491" s="13">
        <f>Timetraces!D573/9.81/0.4536</f>
        <v>1200.0093488767288</v>
      </c>
      <c r="I491" s="77">
        <f>Timetraces!F573/Timetraces!H573*1000</f>
        <v>2120470142.1767399</v>
      </c>
      <c r="J491" s="23"/>
      <c r="K491" s="8">
        <f>Timetraces!I573-Timetraces!J573</f>
        <v>36.868696212768555</v>
      </c>
      <c r="L491" s="8">
        <f t="shared" si="15"/>
        <v>2.6868866497450301</v>
      </c>
      <c r="M491" s="8"/>
      <c r="N491" s="13">
        <f>Timetraces!K573/9.81/0.4536</f>
        <v>1200.0093488767288</v>
      </c>
      <c r="O491" s="23">
        <f>Timetraces!M573/1000*0.145</f>
        <v>16.020067199064147</v>
      </c>
      <c r="P491" s="37">
        <f>Timetraces!O573</f>
        <v>5.2103172737832826E-2</v>
      </c>
    </row>
    <row r="492" spans="1:16" x14ac:dyDescent="0.2">
      <c r="A492" s="37">
        <f>Timetraces!E574</f>
        <v>48.800000000000004</v>
      </c>
      <c r="B492" s="8">
        <f>Timetraces!B574-Timetraces!C574</f>
        <v>36.871935844421387</v>
      </c>
      <c r="C492" s="8">
        <f t="shared" si="14"/>
        <v>2.6975153625167887</v>
      </c>
      <c r="D492" s="8"/>
      <c r="E492" s="23">
        <f>Timetraces!F574/1000*0.145</f>
        <v>16.029137593308782</v>
      </c>
      <c r="F492" s="8">
        <f>Timetraces!H574</f>
        <v>5.213266723305892E-2</v>
      </c>
      <c r="G492" s="8">
        <f>(Timetraces!G574-Timetraces!$G$86)/0.3048</f>
        <v>0</v>
      </c>
      <c r="H492" s="13">
        <f>Timetraces!D574/9.81/0.4536</f>
        <v>1200.1095329700149</v>
      </c>
      <c r="I492" s="77">
        <f>Timetraces!F574/Timetraces!H574*1000</f>
        <v>2120470376.3071103</v>
      </c>
      <c r="J492" s="23"/>
      <c r="K492" s="8">
        <f>Timetraces!I574-Timetraces!J574</f>
        <v>36.871935844421387</v>
      </c>
      <c r="L492" s="8">
        <f t="shared" si="15"/>
        <v>2.6975153625167887</v>
      </c>
      <c r="M492" s="8"/>
      <c r="N492" s="13">
        <f>Timetraces!K574/9.81/0.4536</f>
        <v>1200.1095329700149</v>
      </c>
      <c r="O492" s="23">
        <f>Timetraces!M574/1000*0.145</f>
        <v>16.029137593244101</v>
      </c>
      <c r="P492" s="37">
        <f>Timetraces!O574</f>
        <v>5.2132667252072294E-2</v>
      </c>
    </row>
    <row r="493" spans="1:16" x14ac:dyDescent="0.2">
      <c r="A493" s="37">
        <f>Timetraces!E575</f>
        <v>48.900000000000006</v>
      </c>
      <c r="B493" s="8">
        <f>Timetraces!B575-Timetraces!C575</f>
        <v>36.875195503234863</v>
      </c>
      <c r="C493" s="8">
        <f t="shared" si="14"/>
        <v>2.7082097811961736</v>
      </c>
      <c r="D493" s="8"/>
      <c r="E493" s="23">
        <f>Timetraces!F575/1000*0.145</f>
        <v>16.038152920164919</v>
      </c>
      <c r="F493" s="8">
        <f>Timetraces!H575</f>
        <v>5.2161987186945757E-2</v>
      </c>
      <c r="G493" s="8">
        <f>(Timetraces!G575-Timetraces!$G$86)/0.3048</f>
        <v>0</v>
      </c>
      <c r="H493" s="13">
        <f>Timetraces!D575/9.81/0.4536</f>
        <v>1200.2055472981915</v>
      </c>
      <c r="I493" s="77">
        <f>Timetraces!F575/Timetraces!H575*1000</f>
        <v>2120470425.6595559</v>
      </c>
      <c r="J493" s="23"/>
      <c r="K493" s="8">
        <f>Timetraces!I575-Timetraces!J575</f>
        <v>36.875195503234863</v>
      </c>
      <c r="L493" s="8">
        <f t="shared" si="15"/>
        <v>2.7082097811961736</v>
      </c>
      <c r="M493" s="8"/>
      <c r="N493" s="13">
        <f>Timetraces!K575/9.81/0.4536</f>
        <v>1200.2055472981915</v>
      </c>
      <c r="O493" s="23">
        <f>Timetraces!M575/1000*0.145</f>
        <v>16.038152429515009</v>
      </c>
      <c r="P493" s="37">
        <f>Timetraces!O575</f>
        <v>5.21619856105901E-2</v>
      </c>
    </row>
    <row r="494" spans="1:16" x14ac:dyDescent="0.2">
      <c r="A494" s="37">
        <f>Timetraces!E576</f>
        <v>49</v>
      </c>
      <c r="B494" s="8">
        <f>Timetraces!B576-Timetraces!C576</f>
        <v>36.878474235534668</v>
      </c>
      <c r="C494" s="8">
        <f t="shared" si="14"/>
        <v>2.7189667769304409</v>
      </c>
      <c r="D494" s="8"/>
      <c r="E494" s="23">
        <f>Timetraces!F576/1000*0.145</f>
        <v>16.043233094769082</v>
      </c>
      <c r="F494" s="8">
        <f>Timetraces!H576</f>
        <v>5.2178509224901463E-2</v>
      </c>
      <c r="G494" s="8">
        <f>(Timetraces!G576-Timetraces!$G$86)/0.3048</f>
        <v>0</v>
      </c>
      <c r="H494" s="13">
        <f>Timetraces!D576/9.81/0.4536</f>
        <v>1200.2977210532413</v>
      </c>
      <c r="I494" s="77">
        <f>Timetraces!F576/Timetraces!H576*1000</f>
        <v>2120470448.543854</v>
      </c>
      <c r="J494" s="23"/>
      <c r="K494" s="8">
        <f>Timetraces!I576-Timetraces!J576</f>
        <v>36.878474235534668</v>
      </c>
      <c r="L494" s="8">
        <f t="shared" si="15"/>
        <v>2.7189667769304409</v>
      </c>
      <c r="M494" s="8"/>
      <c r="N494" s="13">
        <f>Timetraces!K576/9.81/0.4536</f>
        <v>1200.2977210532413</v>
      </c>
      <c r="O494" s="23">
        <f>Timetraces!M576/1000*0.145</f>
        <v>16.043232617551141</v>
      </c>
      <c r="P494" s="37">
        <f>Timetraces!O576</f>
        <v>5.2178507691368864E-2</v>
      </c>
    </row>
    <row r="495" spans="1:16" x14ac:dyDescent="0.2">
      <c r="A495" s="37">
        <f>Timetraces!E577</f>
        <v>49.1</v>
      </c>
      <c r="B495" s="8">
        <f>Timetraces!B577-Timetraces!C577</f>
        <v>36.881768226623535</v>
      </c>
      <c r="C495" s="8">
        <f t="shared" si="14"/>
        <v>2.729773834308614</v>
      </c>
      <c r="D495" s="8"/>
      <c r="E495" s="23">
        <f>Timetraces!F577/1000*0.145</f>
        <v>16.052159148505631</v>
      </c>
      <c r="F495" s="8">
        <f>Timetraces!H577</f>
        <v>5.2207538680101993E-2</v>
      </c>
      <c r="G495" s="8">
        <f>(Timetraces!G577-Timetraces!$G$86)/0.3048</f>
        <v>0</v>
      </c>
      <c r="H495" s="13">
        <f>Timetraces!D577/9.81/0.4536</f>
        <v>1200.3869320804502</v>
      </c>
      <c r="I495" s="77">
        <f>Timetraces!F577/Timetraces!H577*1000</f>
        <v>2120470503.8882847</v>
      </c>
      <c r="J495" s="23"/>
      <c r="K495" s="8">
        <f>Timetraces!I577-Timetraces!J577</f>
        <v>36.881768226623535</v>
      </c>
      <c r="L495" s="8">
        <f t="shared" si="15"/>
        <v>2.729773834308614</v>
      </c>
      <c r="M495" s="8"/>
      <c r="N495" s="13">
        <f>Timetraces!K577/9.81/0.4536</f>
        <v>1200.3869320804502</v>
      </c>
      <c r="O495" s="23">
        <f>Timetraces!M577/1000*0.145</f>
        <v>16.052159148433795</v>
      </c>
      <c r="P495" s="37">
        <f>Timetraces!O577</f>
        <v>5.2207538699119677E-2</v>
      </c>
    </row>
    <row r="496" spans="1:16" x14ac:dyDescent="0.2">
      <c r="A496" s="37">
        <f>Timetraces!E578</f>
        <v>49.2</v>
      </c>
      <c r="B496" s="8">
        <f>Timetraces!B578-Timetraces!C578</f>
        <v>36.885073661804199</v>
      </c>
      <c r="C496" s="8">
        <f t="shared" si="14"/>
        <v>2.7406184379197165</v>
      </c>
      <c r="D496" s="8"/>
      <c r="E496" s="23">
        <f>Timetraces!F578/1000*0.145</f>
        <v>16.061064789312244</v>
      </c>
      <c r="F496" s="8">
        <f>Timetraces!H578</f>
        <v>5.2236501704245958E-2</v>
      </c>
      <c r="G496" s="8">
        <f>(Timetraces!G578-Timetraces!$G$86)/0.3048</f>
        <v>0</v>
      </c>
      <c r="H496" s="13">
        <f>Timetraces!D578/9.81/0.4536</f>
        <v>1200.4744971477471</v>
      </c>
      <c r="I496" s="77">
        <f>Timetraces!F578/Timetraces!H578*1000</f>
        <v>2120470560.822777</v>
      </c>
      <c r="J496" s="23"/>
      <c r="K496" s="8">
        <f>Timetraces!I578-Timetraces!J578</f>
        <v>36.885073661804199</v>
      </c>
      <c r="L496" s="8">
        <f t="shared" si="15"/>
        <v>2.7406184379197165</v>
      </c>
      <c r="M496" s="8"/>
      <c r="N496" s="13">
        <f>Timetraces!K578/9.81/0.4536</f>
        <v>1200.4744971477471</v>
      </c>
      <c r="O496" s="23">
        <f>Timetraces!M578/1000*0.145</f>
        <v>16.061064789237538</v>
      </c>
      <c r="P496" s="37">
        <f>Timetraces!O578</f>
        <v>5.2236501723264987E-2</v>
      </c>
    </row>
    <row r="497" spans="1:16" x14ac:dyDescent="0.2">
      <c r="A497" s="37">
        <f>Timetraces!E579</f>
        <v>49.300000000000004</v>
      </c>
      <c r="B497" s="8">
        <f>Timetraces!B579-Timetraces!C579</f>
        <v>36.888385772705078</v>
      </c>
      <c r="C497" s="8">
        <f t="shared" si="14"/>
        <v>2.7514849435000279</v>
      </c>
      <c r="D497" s="8"/>
      <c r="E497" s="23">
        <f>Timetraces!F579/1000*0.145</f>
        <v>16.069965199551145</v>
      </c>
      <c r="F497" s="8">
        <f>Timetraces!H579</f>
        <v>5.2265447699041061E-2</v>
      </c>
      <c r="G497" s="8">
        <f>(Timetraces!G579-Timetraces!$G$86)/0.3048</f>
        <v>0</v>
      </c>
      <c r="H497" s="13">
        <f>Timetraces!D579/9.81/0.4536</f>
        <v>1200.5617330230621</v>
      </c>
      <c r="I497" s="77">
        <f>Timetraces!F579/Timetraces!H579*1000</f>
        <v>2120470618.40885</v>
      </c>
      <c r="J497" s="23"/>
      <c r="K497" s="8">
        <f>Timetraces!I579-Timetraces!J579</f>
        <v>36.888385772705078</v>
      </c>
      <c r="L497" s="8">
        <f t="shared" si="15"/>
        <v>2.7514849435000279</v>
      </c>
      <c r="M497" s="8"/>
      <c r="N497" s="13">
        <f>Timetraces!K579/9.81/0.4536</f>
        <v>1200.5617330230621</v>
      </c>
      <c r="O497" s="23">
        <f>Timetraces!M579/1000*0.145</f>
        <v>16.069965199473579</v>
      </c>
      <c r="P497" s="37">
        <f>Timetraces!O579</f>
        <v>5.226544771806145E-2</v>
      </c>
    </row>
    <row r="498" spans="1:16" x14ac:dyDescent="0.2">
      <c r="A498" s="37">
        <f>Timetraces!E580</f>
        <v>49.400000000000006</v>
      </c>
      <c r="B498" s="8">
        <f>Timetraces!B580-Timetraces!C580</f>
        <v>36.891696929931641</v>
      </c>
      <c r="C498" s="8">
        <f t="shared" si="14"/>
        <v>2.7623483202275954</v>
      </c>
      <c r="D498" s="8"/>
      <c r="E498" s="23">
        <f>Timetraces!F580/1000*0.145</f>
        <v>16.074999124093402</v>
      </c>
      <c r="F498" s="8">
        <f>Timetraces!H580</f>
        <v>5.22818167444817E-2</v>
      </c>
      <c r="G498" s="8">
        <f>(Timetraces!G580-Timetraces!$G$86)/0.3048</f>
        <v>0</v>
      </c>
      <c r="H498" s="13">
        <f>Timetraces!D580/9.81/0.4536</f>
        <v>1200.6502856663062</v>
      </c>
      <c r="I498" s="77">
        <f>Timetraces!F580/Timetraces!H580*1000</f>
        <v>2120470745.4333725</v>
      </c>
      <c r="J498" s="23"/>
      <c r="K498" s="8">
        <f>Timetraces!I580-Timetraces!J580</f>
        <v>36.891696929931641</v>
      </c>
      <c r="L498" s="8">
        <f t="shared" si="15"/>
        <v>2.7623483202275954</v>
      </c>
      <c r="M498" s="8"/>
      <c r="N498" s="13">
        <f>Timetraces!K580/9.81/0.4536</f>
        <v>1200.6502856663062</v>
      </c>
      <c r="O498" s="23">
        <f>Timetraces!M580/1000*0.145</f>
        <v>16.074999124014393</v>
      </c>
      <c r="P498" s="37">
        <f>Timetraces!O580</f>
        <v>5.2281816763503443E-2</v>
      </c>
    </row>
    <row r="499" spans="1:16" x14ac:dyDescent="0.2">
      <c r="A499" s="37">
        <f>Timetraces!E581</f>
        <v>49.5</v>
      </c>
      <c r="B499" s="8">
        <f>Timetraces!B581-Timetraces!C581</f>
        <v>36.895004272460938</v>
      </c>
      <c r="C499" s="8">
        <f t="shared" si="14"/>
        <v>2.7731991815441863</v>
      </c>
      <c r="D499" s="8"/>
      <c r="E499" s="23">
        <f>Timetraces!F581/1000*0.145</f>
        <v>16.087834395645736</v>
      </c>
      <c r="F499" s="8">
        <f>Timetraces!H581</f>
        <v>5.2323562131768593E-2</v>
      </c>
      <c r="G499" s="8">
        <f>(Timetraces!G581-Timetraces!$G$86)/0.3048</f>
        <v>0</v>
      </c>
      <c r="H499" s="13">
        <f>Timetraces!D581/9.81/0.4536</f>
        <v>1200.7413621147482</v>
      </c>
      <c r="I499" s="77">
        <f>Timetraces!F581/Timetraces!H581*1000</f>
        <v>2120470730.9400053</v>
      </c>
      <c r="J499" s="23"/>
      <c r="K499" s="8">
        <f>Timetraces!I581-Timetraces!J581</f>
        <v>36.895004272460938</v>
      </c>
      <c r="L499" s="8">
        <f t="shared" si="15"/>
        <v>2.7731991815441863</v>
      </c>
      <c r="M499" s="8"/>
      <c r="N499" s="13">
        <f>Timetraces!K581/9.81/0.4536</f>
        <v>1200.7413621147482</v>
      </c>
      <c r="O499" s="23">
        <f>Timetraces!M581/1000*0.145</f>
        <v>16.087834395562439</v>
      </c>
      <c r="P499" s="37">
        <f>Timetraces!O581</f>
        <v>5.2323562150791765E-2</v>
      </c>
    </row>
    <row r="500" spans="1:16" x14ac:dyDescent="0.2">
      <c r="A500" s="37">
        <f>Timetraces!E582</f>
        <v>49.6</v>
      </c>
      <c r="B500" s="8">
        <f>Timetraces!B582-Timetraces!C582</f>
        <v>36.898303031921387</v>
      </c>
      <c r="C500" s="8">
        <f t="shared" si="14"/>
        <v>2.7840218831860799</v>
      </c>
      <c r="D500" s="8"/>
      <c r="E500" s="23">
        <f>Timetraces!F582/1000*0.145</f>
        <v>16.092948110831848</v>
      </c>
      <c r="F500" s="8">
        <f>Timetraces!H582</f>
        <v>5.234019077399879E-2</v>
      </c>
      <c r="G500" s="8">
        <f>(Timetraces!G582-Timetraces!$G$86)/0.3048</f>
        <v>0</v>
      </c>
      <c r="H500" s="13">
        <f>Timetraces!D582/9.81/0.4536</f>
        <v>1200.8360596749956</v>
      </c>
      <c r="I500" s="77">
        <f>Timetraces!F582/Timetraces!H582*1000</f>
        <v>2120470854.2131348</v>
      </c>
      <c r="J500" s="23"/>
      <c r="K500" s="8">
        <f>Timetraces!I582-Timetraces!J582</f>
        <v>36.898303031921387</v>
      </c>
      <c r="L500" s="8">
        <f t="shared" si="15"/>
        <v>2.7840218831860799</v>
      </c>
      <c r="M500" s="8"/>
      <c r="N500" s="13">
        <f>Timetraces!K582/9.81/0.4536</f>
        <v>1200.8360596749956</v>
      </c>
      <c r="O500" s="23">
        <f>Timetraces!M582/1000*0.145</f>
        <v>16.092948110747109</v>
      </c>
      <c r="P500" s="37">
        <f>Timetraces!O582</f>
        <v>5.2340190793023406E-2</v>
      </c>
    </row>
    <row r="501" spans="1:16" x14ac:dyDescent="0.2">
      <c r="A501" s="37">
        <f>Timetraces!E583</f>
        <v>49.7</v>
      </c>
      <c r="B501" s="8">
        <f>Timetraces!B583-Timetraces!C583</f>
        <v>36.901591300964355</v>
      </c>
      <c r="C501" s="8">
        <f t="shared" si="14"/>
        <v>2.7948101674477885</v>
      </c>
      <c r="D501" s="8"/>
      <c r="E501" s="23">
        <f>Timetraces!F583/1000*0.145</f>
        <v>16.105888811211273</v>
      </c>
      <c r="F501" s="8">
        <f>Timetraces!H583</f>
        <v>5.2382279179500724E-2</v>
      </c>
      <c r="G501" s="8">
        <f>(Timetraces!G583-Timetraces!$G$86)/0.3048</f>
        <v>0</v>
      </c>
      <c r="H501" s="13">
        <f>Timetraces!D583/9.81/0.4536</f>
        <v>1200.9352561923345</v>
      </c>
      <c r="I501" s="77">
        <f>Timetraces!F583/Timetraces!H583*1000</f>
        <v>2120470834.5947847</v>
      </c>
      <c r="J501" s="23"/>
      <c r="K501" s="8">
        <f>Timetraces!I583-Timetraces!J583</f>
        <v>36.901591300964355</v>
      </c>
      <c r="L501" s="8">
        <f t="shared" si="15"/>
        <v>2.7948101674477885</v>
      </c>
      <c r="M501" s="8"/>
      <c r="N501" s="13">
        <f>Timetraces!K583/9.81/0.4536</f>
        <v>1200.9352561923345</v>
      </c>
      <c r="O501" s="23">
        <f>Timetraces!M583/1000*0.145</f>
        <v>16.105888811122238</v>
      </c>
      <c r="P501" s="37">
        <f>Timetraces!O583</f>
        <v>5.2382279198526886E-2</v>
      </c>
    </row>
    <row r="502" spans="1:16" x14ac:dyDescent="0.2">
      <c r="A502" s="37">
        <f>Timetraces!E584</f>
        <v>49.800000000000004</v>
      </c>
      <c r="B502" s="8">
        <f>Timetraces!B584-Timetraces!C584</f>
        <v>36.904867172241211</v>
      </c>
      <c r="C502" s="8">
        <f t="shared" si="14"/>
        <v>2.8055577766238233</v>
      </c>
      <c r="D502" s="8"/>
      <c r="E502" s="23">
        <f>Timetraces!F584/1000*0.145</f>
        <v>16.115003658295411</v>
      </c>
      <c r="F502" s="8">
        <f>Timetraces!H584</f>
        <v>5.2411924952858215E-2</v>
      </c>
      <c r="G502" s="8">
        <f>(Timetraces!G584-Timetraces!$G$86)/0.3048</f>
        <v>0</v>
      </c>
      <c r="H502" s="13">
        <f>Timetraces!D584/9.81/0.4536</f>
        <v>1201.0390613974264</v>
      </c>
      <c r="I502" s="77">
        <f>Timetraces!F584/Timetraces!H584*1000</f>
        <v>2120470796.752248</v>
      </c>
      <c r="J502" s="23"/>
      <c r="K502" s="8">
        <f>Timetraces!I584-Timetraces!J584</f>
        <v>36.904867172241211</v>
      </c>
      <c r="L502" s="8">
        <f t="shared" si="15"/>
        <v>2.8055577766238233</v>
      </c>
      <c r="M502" s="8"/>
      <c r="N502" s="13">
        <f>Timetraces!K584/9.81/0.4536</f>
        <v>1201.0390613974264</v>
      </c>
      <c r="O502" s="23">
        <f>Timetraces!M584/1000*0.145</f>
        <v>16.115003658203506</v>
      </c>
      <c r="P502" s="37">
        <f>Timetraces!O584</f>
        <v>5.241192497188598E-2</v>
      </c>
    </row>
    <row r="503" spans="1:16" x14ac:dyDescent="0.2">
      <c r="A503" s="37">
        <f>Timetraces!E585</f>
        <v>49.900000000000006</v>
      </c>
      <c r="B503" s="8">
        <f>Timetraces!B585-Timetraces!C585</f>
        <v>36.908132553100586</v>
      </c>
      <c r="C503" s="8">
        <f t="shared" si="14"/>
        <v>2.8162709684196732</v>
      </c>
      <c r="D503" s="8"/>
      <c r="E503" s="23">
        <f>Timetraces!F585/1000*0.145</f>
        <v>16.112523877702152</v>
      </c>
      <c r="F503" s="8">
        <f>Timetraces!H585</f>
        <v>5.2403849236011463E-2</v>
      </c>
      <c r="G503" s="8">
        <f>(Timetraces!G585-Timetraces!$G$86)/0.3048</f>
        <v>0</v>
      </c>
      <c r="H503" s="13">
        <f>Timetraces!D585/9.81/0.4536</f>
        <v>1201.147146098288</v>
      </c>
      <c r="I503" s="77">
        <f>Timetraces!F585/Timetraces!H585*1000</f>
        <v>2120471223.9462571</v>
      </c>
      <c r="J503" s="23"/>
      <c r="K503" s="8">
        <f>Timetraces!I585-Timetraces!J585</f>
        <v>36.908132553100586</v>
      </c>
      <c r="L503" s="8">
        <f t="shared" si="15"/>
        <v>2.8162709684196732</v>
      </c>
      <c r="M503" s="8"/>
      <c r="N503" s="13">
        <f>Timetraces!K585/9.81/0.4536</f>
        <v>1201.147146098288</v>
      </c>
      <c r="O503" s="23">
        <f>Timetraces!M585/1000*0.145</f>
        <v>16.112523394475161</v>
      </c>
      <c r="P503" s="37">
        <f>Timetraces!O585</f>
        <v>5.2403847683222746E-2</v>
      </c>
    </row>
    <row r="504" spans="1:16" x14ac:dyDescent="0.2">
      <c r="A504" s="37">
        <f>Timetraces!E586</f>
        <v>50</v>
      </c>
      <c r="B504" s="8">
        <f>Timetraces!B586-Timetraces!C586</f>
        <v>36.91139030456543</v>
      </c>
      <c r="C504" s="8">
        <f t="shared" si="14"/>
        <v>2.8269591293935701</v>
      </c>
      <c r="D504" s="8"/>
      <c r="E504" s="23">
        <f>Timetraces!F586/1000*0.145</f>
        <v>16.121744623394385</v>
      </c>
      <c r="F504" s="8">
        <f>Timetraces!H586</f>
        <v>5.2433841273102848E-2</v>
      </c>
      <c r="G504" s="8">
        <f>(Timetraces!G586-Timetraces!$G$86)/0.3048</f>
        <v>0</v>
      </c>
      <c r="H504" s="13">
        <f>Timetraces!D586/9.81/0.4536</f>
        <v>1201.2590713722768</v>
      </c>
      <c r="I504" s="77">
        <f>Timetraces!F586/Timetraces!H586*1000</f>
        <v>2120471111.3853986</v>
      </c>
      <c r="J504" s="23"/>
      <c r="K504" s="8">
        <f>Timetraces!I586-Timetraces!J586</f>
        <v>36.91139030456543</v>
      </c>
      <c r="L504" s="8">
        <f t="shared" si="15"/>
        <v>2.8269591293935701</v>
      </c>
      <c r="M504" s="8"/>
      <c r="N504" s="13">
        <f>Timetraces!K586/9.81/0.4536</f>
        <v>1201.2590713722768</v>
      </c>
      <c r="O504" s="23">
        <f>Timetraces!M586/1000*0.145</f>
        <v>16.121744139231371</v>
      </c>
      <c r="P504" s="37">
        <f>Timetraces!O586</f>
        <v>5.2433839717304115E-2</v>
      </c>
    </row>
    <row r="505" spans="1:16" x14ac:dyDescent="0.2">
      <c r="A505" s="37">
        <f>Timetraces!E587</f>
        <v>50.1</v>
      </c>
      <c r="B505" s="8">
        <f>Timetraces!B587-Timetraces!C587</f>
        <v>36.914645195007324</v>
      </c>
      <c r="C505" s="8">
        <f t="shared" si="14"/>
        <v>2.8376379038092345</v>
      </c>
      <c r="D505" s="8"/>
      <c r="E505" s="23">
        <f>Timetraces!F587/1000*0.145</f>
        <v>16.127114956307032</v>
      </c>
      <c r="F505" s="8">
        <f>Timetraces!H587</f>
        <v>5.2451300947523656E-2</v>
      </c>
      <c r="G505" s="8">
        <f>(Timetraces!G587-Timetraces!$G$86)/0.3048</f>
        <v>0</v>
      </c>
      <c r="H505" s="13">
        <f>Timetraces!D587/9.81/0.4536</f>
        <v>1201.3735204514635</v>
      </c>
      <c r="I505" s="77">
        <f>Timetraces!F587/Timetraces!H587*1000</f>
        <v>2120471379.1286983</v>
      </c>
      <c r="J505" s="23"/>
      <c r="K505" s="8">
        <f>Timetraces!I587-Timetraces!J587</f>
        <v>36.914645195007324</v>
      </c>
      <c r="L505" s="8">
        <f t="shared" si="15"/>
        <v>2.8376379038092345</v>
      </c>
      <c r="M505" s="8"/>
      <c r="N505" s="13">
        <f>Timetraces!K587/9.81/0.4536</f>
        <v>1201.3735204514635</v>
      </c>
      <c r="O505" s="23">
        <f>Timetraces!M587/1000*0.145</f>
        <v>16.127114454971768</v>
      </c>
      <c r="P505" s="37">
        <f>Timetraces!O587</f>
        <v>5.2451299336105456E-2</v>
      </c>
    </row>
    <row r="506" spans="1:16" x14ac:dyDescent="0.2">
      <c r="A506" s="37">
        <f>Timetraces!E588</f>
        <v>50.2</v>
      </c>
      <c r="B506" s="8">
        <f>Timetraces!B588-Timetraces!C588</f>
        <v>36.917901992797852</v>
      </c>
      <c r="C506" s="8">
        <f t="shared" si="14"/>
        <v>2.848322935930387</v>
      </c>
      <c r="D506" s="8"/>
      <c r="E506" s="23">
        <f>Timetraces!F588/1000*0.145</f>
        <v>16.12861830490267</v>
      </c>
      <c r="F506" s="8">
        <f>Timetraces!H588</f>
        <v>5.2456183767289742E-2</v>
      </c>
      <c r="G506" s="8">
        <f>(Timetraces!G588-Timetraces!$G$86)/0.3048</f>
        <v>0</v>
      </c>
      <c r="H506" s="13">
        <f>Timetraces!D588/9.81/0.4536</f>
        <v>1201.4892862985794</v>
      </c>
      <c r="I506" s="77">
        <f>Timetraces!F588/Timetraces!H588*1000</f>
        <v>2120471646.8146942</v>
      </c>
      <c r="J506" s="23"/>
      <c r="K506" s="8">
        <f>Timetraces!I588-Timetraces!J588</f>
        <v>36.917901992797852</v>
      </c>
      <c r="L506" s="8">
        <f t="shared" si="15"/>
        <v>2.848322935930387</v>
      </c>
      <c r="M506" s="8"/>
      <c r="N506" s="13">
        <f>Timetraces!K588/9.81/0.4536</f>
        <v>1201.4892862985794</v>
      </c>
      <c r="O506" s="23">
        <f>Timetraces!M588/1000*0.145</f>
        <v>16.128618304807897</v>
      </c>
      <c r="P506" s="37">
        <f>Timetraces!O588</f>
        <v>5.2456183786324516E-2</v>
      </c>
    </row>
    <row r="507" spans="1:16" x14ac:dyDescent="0.2">
      <c r="A507" s="37">
        <f>Timetraces!E589</f>
        <v>50.300000000000004</v>
      </c>
      <c r="B507" s="8">
        <f>Timetraces!B589-Timetraces!C589</f>
        <v>36.921167373657227</v>
      </c>
      <c r="C507" s="8">
        <f t="shared" si="14"/>
        <v>2.8590361277262368</v>
      </c>
      <c r="D507" s="8"/>
      <c r="E507" s="23">
        <f>Timetraces!F589/1000*0.145</f>
        <v>16.130118808784903</v>
      </c>
      <c r="F507" s="8">
        <f>Timetraces!H589</f>
        <v>5.2461057316073263E-2</v>
      </c>
      <c r="G507" s="8">
        <f>(Timetraces!G589-Timetraces!$G$86)/0.3048</f>
        <v>0</v>
      </c>
      <c r="H507" s="13">
        <f>Timetraces!D589/9.81/0.4536</f>
        <v>1201.6048326843738</v>
      </c>
      <c r="I507" s="77">
        <f>Timetraces!F589/Timetraces!H589*1000</f>
        <v>2120471915.2160952</v>
      </c>
      <c r="J507" s="23"/>
      <c r="K507" s="8">
        <f>Timetraces!I589-Timetraces!J589</f>
        <v>36.921167373657227</v>
      </c>
      <c r="L507" s="8">
        <f t="shared" si="15"/>
        <v>2.8590361277262368</v>
      </c>
      <c r="M507" s="8"/>
      <c r="N507" s="13">
        <f>Timetraces!K589/9.81/0.4536</f>
        <v>1201.6048326843738</v>
      </c>
      <c r="O507" s="23">
        <f>Timetraces!M589/1000*0.145</f>
        <v>16.130118808690138</v>
      </c>
      <c r="P507" s="37">
        <f>Timetraces!O589</f>
        <v>5.2461057335109827E-2</v>
      </c>
    </row>
    <row r="508" spans="1:16" x14ac:dyDescent="0.2">
      <c r="A508" s="37">
        <f>Timetraces!E590</f>
        <v>50.400000000000006</v>
      </c>
      <c r="B508" s="8">
        <f>Timetraces!B590-Timetraces!C590</f>
        <v>36.924445152282715</v>
      </c>
      <c r="C508" s="8">
        <f t="shared" si="14"/>
        <v>2.8697899946077601</v>
      </c>
      <c r="D508" s="8"/>
      <c r="E508" s="23">
        <f>Timetraces!F590/1000*0.145</f>
        <v>16.139363951963809</v>
      </c>
      <c r="F508" s="8">
        <f>Timetraces!H590</f>
        <v>5.2491124849513793E-2</v>
      </c>
      <c r="G508" s="8">
        <f>(Timetraces!G590-Timetraces!$G$86)/0.3048</f>
        <v>0</v>
      </c>
      <c r="H508" s="13">
        <f>Timetraces!D590/9.81/0.4536</f>
        <v>1201.7186233795958</v>
      </c>
      <c r="I508" s="77">
        <f>Timetraces!F590/Timetraces!H590*1000</f>
        <v>2120471958.0406663</v>
      </c>
      <c r="J508" s="23"/>
      <c r="K508" s="8">
        <f>Timetraces!I590-Timetraces!J590</f>
        <v>36.924445152282715</v>
      </c>
      <c r="L508" s="8">
        <f t="shared" si="15"/>
        <v>2.8697899946077601</v>
      </c>
      <c r="M508" s="8"/>
      <c r="N508" s="13">
        <f>Timetraces!K590/9.81/0.4536</f>
        <v>1201.7186233795958</v>
      </c>
      <c r="O508" s="23">
        <f>Timetraces!M590/1000*0.145</f>
        <v>16.139363951866176</v>
      </c>
      <c r="P508" s="37">
        <f>Timetraces!O590</f>
        <v>5.2491124868552112E-2</v>
      </c>
    </row>
    <row r="509" spans="1:16" x14ac:dyDescent="0.2">
      <c r="A509" s="37">
        <f>Timetraces!E591</f>
        <v>50.5</v>
      </c>
      <c r="B509" s="8">
        <f>Timetraces!B591-Timetraces!C591</f>
        <v>36.927742004394531</v>
      </c>
      <c r="C509" s="8">
        <f t="shared" si="14"/>
        <v>2.8806064385441656</v>
      </c>
      <c r="D509" s="8"/>
      <c r="E509" s="23">
        <f>Timetraces!F591/1000*0.145</f>
        <v>16.136921566285594</v>
      </c>
      <c r="F509" s="8">
        <f>Timetraces!H591</f>
        <v>5.2483172728668315E-2</v>
      </c>
      <c r="G509" s="8">
        <f>(Timetraces!G591-Timetraces!$G$86)/0.3048</f>
        <v>0</v>
      </c>
      <c r="H509" s="13">
        <f>Timetraces!D591/9.81/0.4536</f>
        <v>1201.8296708082985</v>
      </c>
      <c r="I509" s="77">
        <f>Timetraces!F591/Timetraces!H591*1000</f>
        <v>2120472305.0109186</v>
      </c>
      <c r="J509" s="23"/>
      <c r="K509" s="8">
        <f>Timetraces!I591-Timetraces!J591</f>
        <v>36.927742004394531</v>
      </c>
      <c r="L509" s="8">
        <f t="shared" si="15"/>
        <v>2.8806064385441656</v>
      </c>
      <c r="M509" s="8"/>
      <c r="N509" s="13">
        <f>Timetraces!K591/9.81/0.4536</f>
        <v>1201.8296708082985</v>
      </c>
      <c r="O509" s="23">
        <f>Timetraces!M591/1000*0.145</f>
        <v>16.136921566189397</v>
      </c>
      <c r="P509" s="37">
        <f>Timetraces!O591</f>
        <v>5.2483172747708369E-2</v>
      </c>
    </row>
    <row r="510" spans="1:16" x14ac:dyDescent="0.2">
      <c r="A510" s="37">
        <f>Timetraces!E592</f>
        <v>50.6</v>
      </c>
      <c r="B510" s="8">
        <f>Timetraces!B592-Timetraces!C592</f>
        <v>36.931061744689941</v>
      </c>
      <c r="C510" s="8">
        <f t="shared" si="14"/>
        <v>2.89149797494643</v>
      </c>
      <c r="D510" s="8"/>
      <c r="E510" s="23">
        <f>Timetraces!F592/1000*0.145</f>
        <v>16.138312765396165</v>
      </c>
      <c r="F510" s="8">
        <f>Timetraces!H592</f>
        <v>5.2487692393520184E-2</v>
      </c>
      <c r="G510" s="8">
        <f>(Timetraces!G592-Timetraces!$G$86)/0.3048</f>
        <v>0</v>
      </c>
      <c r="H510" s="13">
        <f>Timetraces!D592/9.81/0.4536</f>
        <v>1201.9368776638739</v>
      </c>
      <c r="I510" s="77">
        <f>Timetraces!F592/Timetraces!H592*1000</f>
        <v>2120472507.9628453</v>
      </c>
      <c r="J510" s="23"/>
      <c r="K510" s="8">
        <f>Timetraces!I592-Timetraces!J592</f>
        <v>36.931061744689941</v>
      </c>
      <c r="L510" s="8">
        <f t="shared" si="15"/>
        <v>2.89149797494643</v>
      </c>
      <c r="M510" s="8"/>
      <c r="N510" s="13">
        <f>Timetraces!K592/9.81/0.4536</f>
        <v>1201.9368776638739</v>
      </c>
      <c r="O510" s="23">
        <f>Timetraces!M592/1000*0.145</f>
        <v>16.138312765299961</v>
      </c>
      <c r="P510" s="37">
        <f>Timetraces!O592</f>
        <v>5.2487692412561897E-2</v>
      </c>
    </row>
    <row r="511" spans="1:16" x14ac:dyDescent="0.2">
      <c r="A511" s="37">
        <f>Timetraces!E593</f>
        <v>50.7</v>
      </c>
      <c r="B511" s="8">
        <f>Timetraces!B593-Timetraces!C593</f>
        <v>36.934404373168945</v>
      </c>
      <c r="C511" s="8">
        <f t="shared" si="14"/>
        <v>2.9024646038145527</v>
      </c>
      <c r="D511" s="8"/>
      <c r="E511" s="23">
        <f>Timetraces!F593/1000*0.145</f>
        <v>16.139650950485617</v>
      </c>
      <c r="F511" s="8">
        <f>Timetraces!H593</f>
        <v>5.2492035911003099E-2</v>
      </c>
      <c r="G511" s="8">
        <f>(Timetraces!G593-Timetraces!$G$86)/0.3048</f>
        <v>0</v>
      </c>
      <c r="H511" s="13">
        <f>Timetraces!D593/9.81/0.4536</f>
        <v>1202.0399147543403</v>
      </c>
      <c r="I511" s="77">
        <f>Timetraces!F593/Timetraces!H593*1000</f>
        <v>2120472861.4121866</v>
      </c>
      <c r="J511" s="23"/>
      <c r="K511" s="8">
        <f>Timetraces!I593-Timetraces!J593</f>
        <v>36.934404373168945</v>
      </c>
      <c r="L511" s="8">
        <f t="shared" si="15"/>
        <v>2.9024646038145527</v>
      </c>
      <c r="M511" s="8"/>
      <c r="N511" s="13">
        <f>Timetraces!K593/9.81/0.4536</f>
        <v>1202.0399147543403</v>
      </c>
      <c r="O511" s="23">
        <f>Timetraces!M593/1000*0.145</f>
        <v>16.139651461696641</v>
      </c>
      <c r="P511" s="37">
        <f>Timetraces!O593</f>
        <v>5.2492037593249351E-2</v>
      </c>
    </row>
    <row r="512" spans="1:16" x14ac:dyDescent="0.2">
      <c r="A512" s="37">
        <f>Timetraces!E594</f>
        <v>50.800000000000004</v>
      </c>
      <c r="B512" s="8">
        <f>Timetraces!B594-Timetraces!C594</f>
        <v>36.937770843505859</v>
      </c>
      <c r="C512" s="8">
        <f t="shared" si="14"/>
        <v>2.9135094540012787</v>
      </c>
      <c r="D512" s="8"/>
      <c r="E512" s="23">
        <f>Timetraces!F594/1000*0.145</f>
        <v>16.137051909833062</v>
      </c>
      <c r="F512" s="8">
        <f>Timetraces!H594</f>
        <v>5.2483573969417018E-2</v>
      </c>
      <c r="G512" s="8">
        <f>(Timetraces!G594-Timetraces!$G$86)/0.3048</f>
        <v>0</v>
      </c>
      <c r="H512" s="13">
        <f>Timetraces!D594/9.81/0.4536</f>
        <v>1202.138891810358</v>
      </c>
      <c r="I512" s="77">
        <f>Timetraces!F594/Timetraces!H594*1000</f>
        <v>2120473221.5095124</v>
      </c>
      <c r="J512" s="23"/>
      <c r="K512" s="8">
        <f>Timetraces!I594-Timetraces!J594</f>
        <v>36.937770843505859</v>
      </c>
      <c r="L512" s="8">
        <f t="shared" si="15"/>
        <v>2.9135094540012787</v>
      </c>
      <c r="M512" s="8"/>
      <c r="N512" s="13">
        <f>Timetraces!K594/9.81/0.4536</f>
        <v>1202.138891810358</v>
      </c>
      <c r="O512" s="23">
        <f>Timetraces!M594/1000*0.145</f>
        <v>16.137051909738293</v>
      </c>
      <c r="P512" s="37">
        <f>Timetraces!O594</f>
        <v>5.248357398846188E-2</v>
      </c>
    </row>
    <row r="513" spans="1:16" x14ac:dyDescent="0.2">
      <c r="A513" s="37">
        <f>Timetraces!E595</f>
        <v>50.900000000000006</v>
      </c>
      <c r="B513" s="8">
        <f>Timetraces!B595-Timetraces!C595</f>
        <v>36.941160202026367</v>
      </c>
      <c r="C513" s="8">
        <f t="shared" si="14"/>
        <v>2.9246293966538635</v>
      </c>
      <c r="D513" s="8"/>
      <c r="E513" s="23">
        <f>Timetraces!F595/1000*0.145</f>
        <v>16.134403573296364</v>
      </c>
      <c r="F513" s="8">
        <f>Timetraces!H595</f>
        <v>5.2474949748657941E-2</v>
      </c>
      <c r="G513" s="8">
        <f>(Timetraces!G595-Timetraces!$G$86)/0.3048</f>
        <v>0</v>
      </c>
      <c r="H513" s="13">
        <f>Timetraces!D595/9.81/0.4536</f>
        <v>1202.2340282932485</v>
      </c>
      <c r="I513" s="77">
        <f>Timetraces!F595/Timetraces!H595*1000</f>
        <v>2120473660.562201</v>
      </c>
      <c r="J513" s="23"/>
      <c r="K513" s="8">
        <f>Timetraces!I595-Timetraces!J595</f>
        <v>36.941160202026367</v>
      </c>
      <c r="L513" s="8">
        <f t="shared" si="15"/>
        <v>2.9246293966538635</v>
      </c>
      <c r="M513" s="8"/>
      <c r="N513" s="13">
        <f>Timetraces!K595/9.81/0.4536</f>
        <v>1202.2340282932485</v>
      </c>
      <c r="O513" s="23">
        <f>Timetraces!M595/1000*0.145</f>
        <v>16.134404088560935</v>
      </c>
      <c r="P513" s="37">
        <f>Timetraces!O595</f>
        <v>5.2474951444083415E-2</v>
      </c>
    </row>
    <row r="514" spans="1:16" x14ac:dyDescent="0.2">
      <c r="A514" s="37">
        <f>Timetraces!E596</f>
        <v>51</v>
      </c>
      <c r="B514" s="8">
        <f>Timetraces!B596-Timetraces!C596</f>
        <v>36.944568634033203</v>
      </c>
      <c r="C514" s="8">
        <f t="shared" si="14"/>
        <v>2.9358119163613305</v>
      </c>
      <c r="D514" s="8"/>
      <c r="E514" s="23">
        <f>Timetraces!F596/1000*0.145</f>
        <v>16.131720582037975</v>
      </c>
      <c r="F514" s="8">
        <f>Timetraces!H596</f>
        <v>5.2466212700866599E-2</v>
      </c>
      <c r="G514" s="8">
        <f>(Timetraces!G596-Timetraces!$G$86)/0.3048</f>
        <v>0</v>
      </c>
      <c r="H514" s="13">
        <f>Timetraces!D596/9.81/0.4536</f>
        <v>1202.3265312402802</v>
      </c>
      <c r="I514" s="77">
        <f>Timetraces!F596/Timetraces!H596*1000</f>
        <v>2120474104.4997847</v>
      </c>
      <c r="J514" s="23"/>
      <c r="K514" s="8">
        <f>Timetraces!I596-Timetraces!J596</f>
        <v>36.944568634033203</v>
      </c>
      <c r="L514" s="8">
        <f t="shared" si="15"/>
        <v>2.9358119163613305</v>
      </c>
      <c r="M514" s="8"/>
      <c r="N514" s="13">
        <f>Timetraces!K596/9.81/0.4536</f>
        <v>1202.3265312402802</v>
      </c>
      <c r="O514" s="23">
        <f>Timetraces!M596/1000*0.145</f>
        <v>16.131721083830186</v>
      </c>
      <c r="P514" s="37">
        <f>Timetraces!O596</f>
        <v>5.2466214352718858E-2</v>
      </c>
    </row>
    <row r="515" spans="1:16" x14ac:dyDescent="0.2">
      <c r="A515" s="37">
        <f>Timetraces!E597</f>
        <v>51.1</v>
      </c>
      <c r="B515" s="8">
        <f>Timetraces!B597-Timetraces!C597</f>
        <v>36.947990417480469</v>
      </c>
      <c r="C515" s="8">
        <f t="shared" si="14"/>
        <v>2.947038240007215</v>
      </c>
      <c r="D515" s="8"/>
      <c r="E515" s="23">
        <f>Timetraces!F597/1000*0.145</f>
        <v>16.129019575144827</v>
      </c>
      <c r="F515" s="8">
        <f>Timetraces!H597</f>
        <v>5.2457416966996719E-2</v>
      </c>
      <c r="G515" s="8">
        <f>(Timetraces!G597-Timetraces!$G$86)/0.3048</f>
        <v>0</v>
      </c>
      <c r="H515" s="13">
        <f>Timetraces!D597/9.81/0.4536</f>
        <v>1202.4176076887222</v>
      </c>
      <c r="I515" s="77">
        <f>Timetraces!F597/Timetraces!H597*1000</f>
        <v>2120474552.3326495</v>
      </c>
      <c r="J515" s="23"/>
      <c r="K515" s="8">
        <f>Timetraces!I597-Timetraces!J597</f>
        <v>36.947990417480469</v>
      </c>
      <c r="L515" s="8">
        <f t="shared" si="15"/>
        <v>2.947038240007215</v>
      </c>
      <c r="M515" s="8"/>
      <c r="N515" s="13">
        <f>Timetraces!K597/9.81/0.4536</f>
        <v>1202.4176076887222</v>
      </c>
      <c r="O515" s="23">
        <f>Timetraces!M597/1000*0.145</f>
        <v>16.129019575054347</v>
      </c>
      <c r="P515" s="37">
        <f>Timetraces!O597</f>
        <v>5.2457416986045911E-2</v>
      </c>
    </row>
    <row r="516" spans="1:16" x14ac:dyDescent="0.2">
      <c r="A516" s="37">
        <f>Timetraces!E598</f>
        <v>51.2</v>
      </c>
      <c r="B516" s="8">
        <f>Timetraces!B598-Timetraces!C598</f>
        <v>36.951421737670898</v>
      </c>
      <c r="C516" s="8">
        <f t="shared" si="14"/>
        <v>2.9582958521805409</v>
      </c>
      <c r="D516" s="8"/>
      <c r="E516" s="23">
        <f>Timetraces!F598/1000*0.145</f>
        <v>16.122432025438943</v>
      </c>
      <c r="F516" s="8">
        <f>Timetraces!H598</f>
        <v>5.2435980975787028E-2</v>
      </c>
      <c r="G516" s="8">
        <f>(Timetraces!G598-Timetraces!$G$86)/0.3048</f>
        <v>0</v>
      </c>
      <c r="H516" s="13">
        <f>Timetraces!D598/9.81/0.4536</f>
        <v>1202.5085744065034</v>
      </c>
      <c r="I516" s="77">
        <f>Timetraces!F598/Timetraces!H598*1000</f>
        <v>2120474992.8046651</v>
      </c>
      <c r="J516" s="23"/>
      <c r="K516" s="8">
        <f>Timetraces!I598-Timetraces!J598</f>
        <v>36.951421737670898</v>
      </c>
      <c r="L516" s="8">
        <f t="shared" si="15"/>
        <v>2.9582958521805409</v>
      </c>
      <c r="M516" s="8"/>
      <c r="N516" s="13">
        <f>Timetraces!K598/9.81/0.4536</f>
        <v>1202.5085744065034</v>
      </c>
      <c r="O516" s="23">
        <f>Timetraces!M598/1000*0.145</f>
        <v>16.122432025351333</v>
      </c>
      <c r="P516" s="37">
        <f>Timetraces!O598</f>
        <v>5.2435980994837657E-2</v>
      </c>
    </row>
    <row r="517" spans="1:16" x14ac:dyDescent="0.2">
      <c r="A517" s="37">
        <f>Timetraces!E599</f>
        <v>51.300000000000004</v>
      </c>
      <c r="B517" s="8">
        <f>Timetraces!B599-Timetraces!C599</f>
        <v>36.954856872558594</v>
      </c>
      <c r="C517" s="8">
        <f t="shared" ref="C517:C580" si="16">(B517-$B$4)/0.3048</f>
        <v>2.9695659797648433</v>
      </c>
      <c r="D517" s="8"/>
      <c r="E517" s="23">
        <f>Timetraces!F599/1000*0.145</f>
        <v>16.119748243698609</v>
      </c>
      <c r="F517" s="8">
        <f>Timetraces!H599</f>
        <v>5.2427239190445722E-2</v>
      </c>
      <c r="G517" s="8">
        <f>(Timetraces!G599-Timetraces!$G$86)/0.3048</f>
        <v>0</v>
      </c>
      <c r="H517" s="13">
        <f>Timetraces!D599/9.81/0.4536</f>
        <v>1202.6009676228746</v>
      </c>
      <c r="I517" s="77">
        <f>Timetraces!F599/Timetraces!H599*1000</f>
        <v>2120475524.9253838</v>
      </c>
      <c r="J517" s="23"/>
      <c r="K517" s="8">
        <f>Timetraces!I599-Timetraces!J599</f>
        <v>36.954856872558594</v>
      </c>
      <c r="L517" s="8">
        <f t="shared" ref="L517:L580" si="17">(K517-$K$4)/0.3048</f>
        <v>2.9695659797648433</v>
      </c>
      <c r="M517" s="8"/>
      <c r="N517" s="13">
        <f>Timetraces!K599/9.81/0.4536</f>
        <v>1202.6009676228746</v>
      </c>
      <c r="O517" s="23">
        <f>Timetraces!M599/1000*0.145</f>
        <v>16.119748243612435</v>
      </c>
      <c r="P517" s="37">
        <f>Timetraces!O599</f>
        <v>5.2427239209497767E-2</v>
      </c>
    </row>
    <row r="518" spans="1:16" x14ac:dyDescent="0.2">
      <c r="A518" s="37">
        <f>Timetraces!E600</f>
        <v>51.400000000000006</v>
      </c>
      <c r="B518" s="8">
        <f>Timetraces!B600-Timetraces!C600</f>
        <v>36.958290100097656</v>
      </c>
      <c r="C518" s="8">
        <f t="shared" si="16"/>
        <v>2.9808298496436572</v>
      </c>
      <c r="D518" s="8"/>
      <c r="E518" s="23">
        <f>Timetraces!F600/1000*0.145</f>
        <v>16.113213391081704</v>
      </c>
      <c r="F518" s="8">
        <f>Timetraces!H600</f>
        <v>5.2405974721951187E-2</v>
      </c>
      <c r="G518" s="8">
        <f>(Timetraces!G600-Timetraces!$G$86)/0.3048</f>
        <v>0</v>
      </c>
      <c r="H518" s="13">
        <f>Timetraces!D600/9.81/0.4536</f>
        <v>1202.6959943751044</v>
      </c>
      <c r="I518" s="77">
        <f>Timetraces!F600/Timetraces!H600*1000</f>
        <v>2120475960.6755288</v>
      </c>
      <c r="J518" s="23"/>
      <c r="K518" s="8">
        <f>Timetraces!I600-Timetraces!J600</f>
        <v>36.958290100097656</v>
      </c>
      <c r="L518" s="8">
        <f t="shared" si="17"/>
        <v>2.9808298496436572</v>
      </c>
      <c r="M518" s="8"/>
      <c r="N518" s="13">
        <f>Timetraces!K600/9.81/0.4536</f>
        <v>1202.6959943751044</v>
      </c>
      <c r="O518" s="23">
        <f>Timetraces!M600/1000*0.145</f>
        <v>16.113213390998396</v>
      </c>
      <c r="P518" s="37">
        <f>Timetraces!O600</f>
        <v>5.2405974741004724E-2</v>
      </c>
    </row>
    <row r="519" spans="1:16" x14ac:dyDescent="0.2">
      <c r="A519" s="37">
        <f>Timetraces!E601</f>
        <v>51.5</v>
      </c>
      <c r="B519" s="8">
        <f>Timetraces!B601-Timetraces!C601</f>
        <v>36.96171760559082</v>
      </c>
      <c r="C519" s="8">
        <f t="shared" si="16"/>
        <v>2.9920749464060061</v>
      </c>
      <c r="D519" s="8"/>
      <c r="E519" s="23">
        <f>Timetraces!F601/1000*0.145</f>
        <v>16.106728457379617</v>
      </c>
      <c r="F519" s="8">
        <f>Timetraces!H601</f>
        <v>5.2384872467246706E-2</v>
      </c>
      <c r="G519" s="8">
        <f>(Timetraces!G601-Timetraces!$G$86)/0.3048</f>
        <v>0</v>
      </c>
      <c r="H519" s="13">
        <f>Timetraces!D601/9.81/0.4536</f>
        <v>1202.7948617004611</v>
      </c>
      <c r="I519" s="77">
        <f>Timetraces!F601/Timetraces!H601*1000</f>
        <v>2120476402.4655297</v>
      </c>
      <c r="J519" s="23"/>
      <c r="K519" s="8">
        <f>Timetraces!I601-Timetraces!J601</f>
        <v>36.96171760559082</v>
      </c>
      <c r="L519" s="8">
        <f t="shared" si="17"/>
        <v>2.9920749464060061</v>
      </c>
      <c r="M519" s="8"/>
      <c r="N519" s="13">
        <f>Timetraces!K601/9.81/0.4536</f>
        <v>1202.7948617004611</v>
      </c>
      <c r="O519" s="23">
        <f>Timetraces!M601/1000*0.145</f>
        <v>16.10672845729917</v>
      </c>
      <c r="P519" s="37">
        <f>Timetraces!O601</f>
        <v>5.2384872486301762E-2</v>
      </c>
    </row>
    <row r="520" spans="1:16" x14ac:dyDescent="0.2">
      <c r="A520" s="37">
        <f>Timetraces!E602</f>
        <v>51.6</v>
      </c>
      <c r="B520" s="8">
        <f>Timetraces!B602-Timetraces!C602</f>
        <v>36.965137481689453</v>
      </c>
      <c r="C520" s="8">
        <f t="shared" si="16"/>
        <v>3.0032950123464026</v>
      </c>
      <c r="D520" s="8"/>
      <c r="E520" s="23">
        <f>Timetraces!F602/1000*0.145</f>
        <v>16.104185126134322</v>
      </c>
      <c r="F520" s="8">
        <f>Timetraces!H602</f>
        <v>5.2376587759350009E-2</v>
      </c>
      <c r="G520" s="8">
        <f>(Timetraces!G602-Timetraces!$G$86)/0.3048</f>
        <v>0</v>
      </c>
      <c r="H520" s="13">
        <f>Timetraces!D602/9.81/0.4536</f>
        <v>1202.8981182522489</v>
      </c>
      <c r="I520" s="77">
        <f>Timetraces!F602/Timetraces!H602*1000</f>
        <v>2120476923.9220171</v>
      </c>
      <c r="J520" s="23"/>
      <c r="K520" s="8">
        <f>Timetraces!I602-Timetraces!J602</f>
        <v>36.965137481689453</v>
      </c>
      <c r="L520" s="8">
        <f t="shared" si="17"/>
        <v>3.0032950123464026</v>
      </c>
      <c r="M520" s="8"/>
      <c r="N520" s="13">
        <f>Timetraces!K602/9.81/0.4536</f>
        <v>1202.8981182522489</v>
      </c>
      <c r="O520" s="23">
        <f>Timetraces!M602/1000*0.145</f>
        <v>16.104185126055306</v>
      </c>
      <c r="P520" s="37">
        <f>Timetraces!O602</f>
        <v>5.2376587778406675E-2</v>
      </c>
    </row>
    <row r="521" spans="1:16" x14ac:dyDescent="0.2">
      <c r="A521" s="37">
        <f>Timetraces!E603</f>
        <v>51.7</v>
      </c>
      <c r="B521" s="8">
        <f>Timetraces!B603-Timetraces!C603</f>
        <v>36.968549728393555</v>
      </c>
      <c r="C521" s="8">
        <f t="shared" si="16"/>
        <v>3.0144900474648462</v>
      </c>
      <c r="D521" s="8"/>
      <c r="E521" s="23">
        <f>Timetraces!F603/1000*0.145</f>
        <v>16.093932186474664</v>
      </c>
      <c r="F521" s="8">
        <f>Timetraces!H603</f>
        <v>5.2343226992873845E-2</v>
      </c>
      <c r="G521" s="8">
        <f>(Timetraces!G603-Timetraces!$G$86)/0.3048</f>
        <v>0</v>
      </c>
      <c r="H521" s="13">
        <f>Timetraces!D603/9.81/0.4536</f>
        <v>1203.0058737611284</v>
      </c>
      <c r="I521" s="77">
        <f>Timetraces!F603/Timetraces!H603*1000</f>
        <v>2120477512.4755232</v>
      </c>
      <c r="J521" s="23"/>
      <c r="K521" s="8">
        <f>Timetraces!I603-Timetraces!J603</f>
        <v>36.968549728393555</v>
      </c>
      <c r="L521" s="8">
        <f t="shared" si="17"/>
        <v>3.0144900474648462</v>
      </c>
      <c r="M521" s="8"/>
      <c r="N521" s="13">
        <f>Timetraces!K603/9.81/0.4536</f>
        <v>1203.0058737611284</v>
      </c>
      <c r="O521" s="23">
        <f>Timetraces!M603/1000*0.145</f>
        <v>16.093932186399947</v>
      </c>
      <c r="P521" s="37">
        <f>Timetraces!O603</f>
        <v>5.2343227011932163E-2</v>
      </c>
    </row>
    <row r="522" spans="1:16" x14ac:dyDescent="0.2">
      <c r="A522" s="37">
        <f>Timetraces!E604</f>
        <v>51.800000000000004</v>
      </c>
      <c r="B522" s="8">
        <f>Timetraces!B604-Timetraces!C604</f>
        <v>36.971953392028809</v>
      </c>
      <c r="C522" s="8">
        <f t="shared" si="16"/>
        <v>3.0256569229085928</v>
      </c>
      <c r="D522" s="8"/>
      <c r="E522" s="23">
        <f>Timetraces!F604/1000*0.145</f>
        <v>16.087618889490678</v>
      </c>
      <c r="F522" s="8">
        <f>Timetraces!H604</f>
        <v>5.2322679118641205E-2</v>
      </c>
      <c r="G522" s="8">
        <f>(Timetraces!G604-Timetraces!$G$86)/0.3048</f>
        <v>0</v>
      </c>
      <c r="H522" s="13">
        <f>Timetraces!D604/9.81/0.4536</f>
        <v>1203.1179087657781</v>
      </c>
      <c r="I522" s="77">
        <f>Timetraces!F604/Timetraces!H604*1000</f>
        <v>2120478111.1841543</v>
      </c>
      <c r="J522" s="23"/>
      <c r="K522" s="8">
        <f>Timetraces!I604-Timetraces!J604</f>
        <v>36.971953392028809</v>
      </c>
      <c r="L522" s="8">
        <f t="shared" si="17"/>
        <v>3.0256569229085928</v>
      </c>
      <c r="M522" s="8"/>
      <c r="N522" s="13">
        <f>Timetraces!K604/9.81/0.4536</f>
        <v>1203.1179087657781</v>
      </c>
      <c r="O522" s="23">
        <f>Timetraces!M604/1000*0.145</f>
        <v>16.087618889418827</v>
      </c>
      <c r="P522" s="37">
        <f>Timetraces!O604</f>
        <v>5.2322679137701306E-2</v>
      </c>
    </row>
    <row r="523" spans="1:16" x14ac:dyDescent="0.2">
      <c r="A523" s="37">
        <f>Timetraces!E605</f>
        <v>51.900000000000006</v>
      </c>
      <c r="B523" s="8">
        <f>Timetraces!B605-Timetraces!C605</f>
        <v>36.97535228729248</v>
      </c>
      <c r="C523" s="8">
        <f t="shared" si="16"/>
        <v>3.0368081540886185</v>
      </c>
      <c r="D523" s="8"/>
      <c r="E523" s="23">
        <f>Timetraces!F605/1000*0.145</f>
        <v>16.077467073605867</v>
      </c>
      <c r="F523" s="8">
        <f>Timetraces!H605</f>
        <v>5.2289647395429378E-2</v>
      </c>
      <c r="G523" s="8">
        <f>(Timetraces!G605-Timetraces!$G$86)/0.3048</f>
        <v>0</v>
      </c>
      <c r="H523" s="13">
        <f>Timetraces!D605/9.81/0.4536</f>
        <v>1203.2334551515726</v>
      </c>
      <c r="I523" s="77">
        <f>Timetraces!F605/Timetraces!H605*1000</f>
        <v>2120478694.9077663</v>
      </c>
      <c r="J523" s="23"/>
      <c r="K523" s="8">
        <f>Timetraces!I605-Timetraces!J605</f>
        <v>36.97535228729248</v>
      </c>
      <c r="L523" s="8">
        <f t="shared" si="17"/>
        <v>3.0368081540886185</v>
      </c>
      <c r="M523" s="8"/>
      <c r="N523" s="13">
        <f>Timetraces!K605/9.81/0.4536</f>
        <v>1203.2334551515726</v>
      </c>
      <c r="O523" s="23">
        <f>Timetraces!M605/1000*0.145</f>
        <v>16.077467073538312</v>
      </c>
      <c r="P523" s="37">
        <f>Timetraces!O605</f>
        <v>5.2289647414491255E-2</v>
      </c>
    </row>
    <row r="524" spans="1:16" x14ac:dyDescent="0.2">
      <c r="A524" s="37">
        <f>Timetraces!E606</f>
        <v>52</v>
      </c>
      <c r="B524" s="8">
        <f>Timetraces!B606-Timetraces!C606</f>
        <v>36.978751182556152</v>
      </c>
      <c r="C524" s="8">
        <f t="shared" si="16"/>
        <v>3.0479593852686442</v>
      </c>
      <c r="D524" s="8"/>
      <c r="E524" s="23">
        <f>Timetraces!F606/1000*0.145</f>
        <v>16.075114069277223</v>
      </c>
      <c r="F524" s="8">
        <f>Timetraces!H606</f>
        <v>5.2281983755317091E-2</v>
      </c>
      <c r="G524" s="8">
        <f>(Timetraces!G606-Timetraces!$G$86)/0.3048</f>
        <v>0</v>
      </c>
      <c r="H524" s="13">
        <f>Timetraces!D606/9.81/0.4536</f>
        <v>1203.351415611904</v>
      </c>
      <c r="I524" s="77">
        <f>Timetraces!F606/Timetraces!H606*1000</f>
        <v>2120479134.2469478</v>
      </c>
      <c r="J524" s="23"/>
      <c r="K524" s="8">
        <f>Timetraces!I606-Timetraces!J606</f>
        <v>36.978751182556152</v>
      </c>
      <c r="L524" s="8">
        <f t="shared" si="17"/>
        <v>3.0479593852686442</v>
      </c>
      <c r="M524" s="8"/>
      <c r="N524" s="13">
        <f>Timetraces!K606/9.81/0.4536</f>
        <v>1203.351415611904</v>
      </c>
      <c r="O524" s="23">
        <f>Timetraces!M606/1000*0.145</f>
        <v>16.0751140692111</v>
      </c>
      <c r="P524" s="37">
        <f>Timetraces!O606</f>
        <v>5.2281983774380827E-2</v>
      </c>
    </row>
    <row r="525" spans="1:16" x14ac:dyDescent="0.2">
      <c r="A525" s="37">
        <f>Timetraces!E607</f>
        <v>52.1</v>
      </c>
      <c r="B525" s="8">
        <f>Timetraces!B607-Timetraces!C607</f>
        <v>36.982154846191406</v>
      </c>
      <c r="C525" s="8">
        <f t="shared" si="16"/>
        <v>3.0591262607123908</v>
      </c>
      <c r="D525" s="8"/>
      <c r="E525" s="23">
        <f>Timetraces!F607/1000*0.145</f>
        <v>16.07665576049359</v>
      </c>
      <c r="F525" s="8">
        <f>Timetraces!H607</f>
        <v>5.228699098507384E-2</v>
      </c>
      <c r="G525" s="8">
        <f>(Timetraces!G607-Timetraces!$G$86)/0.3048</f>
        <v>0</v>
      </c>
      <c r="H525" s="13">
        <f>Timetraces!D607/9.81/0.4536</f>
        <v>1203.4702539175214</v>
      </c>
      <c r="I525" s="77">
        <f>Timetraces!F607/Timetraces!H607*1000</f>
        <v>2120479413.991421</v>
      </c>
      <c r="J525" s="23"/>
      <c r="K525" s="8">
        <f>Timetraces!I607-Timetraces!J607</f>
        <v>36.982154846191406</v>
      </c>
      <c r="L525" s="8">
        <f t="shared" si="17"/>
        <v>3.0591262607123908</v>
      </c>
      <c r="M525" s="8"/>
      <c r="N525" s="13">
        <f>Timetraces!K607/9.81/0.4536</f>
        <v>1203.4702539175214</v>
      </c>
      <c r="O525" s="23">
        <f>Timetraces!M607/1000*0.145</f>
        <v>16.076655760427467</v>
      </c>
      <c r="P525" s="37">
        <f>Timetraces!O607</f>
        <v>5.2286991004139395E-2</v>
      </c>
    </row>
    <row r="526" spans="1:16" x14ac:dyDescent="0.2">
      <c r="A526" s="37">
        <f>Timetraces!E608</f>
        <v>52.2</v>
      </c>
      <c r="B526" s="8">
        <f>Timetraces!B608-Timetraces!C608</f>
        <v>36.985568046569824</v>
      </c>
      <c r="C526" s="8">
        <f t="shared" si="16"/>
        <v>3.0703244246835784</v>
      </c>
      <c r="D526" s="8"/>
      <c r="E526" s="23">
        <f>Timetraces!F608/1000*0.145</f>
        <v>16.066543639952432</v>
      </c>
      <c r="F526" s="8">
        <f>Timetraces!H608</f>
        <v>5.225408615106486E-2</v>
      </c>
      <c r="G526" s="8">
        <f>(Timetraces!G608-Timetraces!$G$86)/0.3048</f>
        <v>0</v>
      </c>
      <c r="H526" s="13">
        <f>Timetraces!D608/9.81/0.4536</f>
        <v>1203.5887630311568</v>
      </c>
      <c r="I526" s="77">
        <f>Timetraces!F608/Timetraces!H608*1000</f>
        <v>2120480088.7861903</v>
      </c>
      <c r="J526" s="23"/>
      <c r="K526" s="8">
        <f>Timetraces!I608-Timetraces!J608</f>
        <v>36.985568046569824</v>
      </c>
      <c r="L526" s="8">
        <f t="shared" si="17"/>
        <v>3.0703244246835784</v>
      </c>
      <c r="M526" s="8"/>
      <c r="N526" s="13">
        <f>Timetraces!K608/9.81/0.4536</f>
        <v>1203.5887630311568</v>
      </c>
      <c r="O526" s="23">
        <f>Timetraces!M608/1000*0.145</f>
        <v>16.066543639890604</v>
      </c>
      <c r="P526" s="37">
        <f>Timetraces!O608</f>
        <v>5.2254086170132268E-2</v>
      </c>
    </row>
    <row r="527" spans="1:16" x14ac:dyDescent="0.2">
      <c r="A527" s="37">
        <f>Timetraces!E609</f>
        <v>52.300000000000004</v>
      </c>
      <c r="B527" s="8">
        <f>Timetraces!B609-Timetraces!C609</f>
        <v>36.988995552062988</v>
      </c>
      <c r="C527" s="8">
        <f t="shared" si="16"/>
        <v>3.0815695214459273</v>
      </c>
      <c r="D527" s="8"/>
      <c r="E527" s="23">
        <f>Timetraces!F609/1000*0.145</f>
        <v>16.060287574641926</v>
      </c>
      <c r="F527" s="8">
        <f>Timetraces!H609</f>
        <v>5.2233726509078073E-2</v>
      </c>
      <c r="G527" s="8">
        <f>(Timetraces!G609-Timetraces!$G$86)/0.3048</f>
        <v>0</v>
      </c>
      <c r="H527" s="13">
        <f>Timetraces!D609/9.81/0.4536</f>
        <v>1203.705296992898</v>
      </c>
      <c r="I527" s="77">
        <f>Timetraces!F609/Timetraces!H609*1000</f>
        <v>2120480604.4959841</v>
      </c>
      <c r="J527" s="23"/>
      <c r="K527" s="8">
        <f>Timetraces!I609-Timetraces!J609</f>
        <v>36.988995552062988</v>
      </c>
      <c r="L527" s="8">
        <f t="shared" si="17"/>
        <v>3.0815695214459273</v>
      </c>
      <c r="M527" s="8"/>
      <c r="N527" s="13">
        <f>Timetraces!K609/9.81/0.4536</f>
        <v>1203.705296992898</v>
      </c>
      <c r="O527" s="23">
        <f>Timetraces!M609/1000*0.145</f>
        <v>16.060287574582961</v>
      </c>
      <c r="P527" s="37">
        <f>Timetraces!O609</f>
        <v>5.2233726528147291E-2</v>
      </c>
    </row>
    <row r="528" spans="1:16" x14ac:dyDescent="0.2">
      <c r="A528" s="37">
        <f>Timetraces!E610</f>
        <v>52.400000000000006</v>
      </c>
      <c r="B528" s="8">
        <f>Timetraces!B610-Timetraces!C610</f>
        <v>36.99244213104248</v>
      </c>
      <c r="C528" s="8">
        <f t="shared" si="16"/>
        <v>3.0928771952631591</v>
      </c>
      <c r="D528" s="8"/>
      <c r="E528" s="23">
        <f>Timetraces!F610/1000*0.145</f>
        <v>16.053994873236451</v>
      </c>
      <c r="F528" s="8">
        <f>Timetraces!H610</f>
        <v>5.2213249853090352E-2</v>
      </c>
      <c r="G528" s="8">
        <f>(Timetraces!G610-Timetraces!$G$86)/0.3048</f>
        <v>0</v>
      </c>
      <c r="H528" s="13">
        <f>Timetraces!D610/9.81/0.4536</f>
        <v>1203.8189779574593</v>
      </c>
      <c r="I528" s="77">
        <f>Timetraces!F610/Timetraces!H610*1000</f>
        <v>2120481033.719209</v>
      </c>
      <c r="J528" s="23"/>
      <c r="K528" s="8">
        <f>Timetraces!I610-Timetraces!J610</f>
        <v>36.99244213104248</v>
      </c>
      <c r="L528" s="8">
        <f t="shared" si="17"/>
        <v>3.0928771952631591</v>
      </c>
      <c r="M528" s="8"/>
      <c r="N528" s="13">
        <f>Timetraces!K610/9.81/0.4536</f>
        <v>1203.8189779574593</v>
      </c>
      <c r="O528" s="23">
        <f>Timetraces!M610/1000*0.145</f>
        <v>16.053994873180358</v>
      </c>
      <c r="P528" s="37">
        <f>Timetraces!O610</f>
        <v>5.2213249872161374E-2</v>
      </c>
    </row>
    <row r="529" spans="1:16" x14ac:dyDescent="0.2">
      <c r="A529" s="37">
        <f>Timetraces!E611</f>
        <v>52.5</v>
      </c>
      <c r="B529" s="8">
        <f>Timetraces!B611-Timetraces!C611</f>
        <v>36.99591064453125</v>
      </c>
      <c r="C529" s="8">
        <f t="shared" si="16"/>
        <v>3.1042568326935052</v>
      </c>
      <c r="D529" s="8"/>
      <c r="E529" s="23">
        <f>Timetraces!F611/1000*0.145</f>
        <v>16.051542829870129</v>
      </c>
      <c r="F529" s="8">
        <f>Timetraces!H611</f>
        <v>5.2205261551516779E-2</v>
      </c>
      <c r="G529" s="8">
        <f>(Timetraces!G611-Timetraces!$G$86)/0.3048</f>
        <v>0</v>
      </c>
      <c r="H529" s="13">
        <f>Timetraces!D611/9.81/0.4536</f>
        <v>1203.9292572715367</v>
      </c>
      <c r="I529" s="77">
        <f>Timetraces!F611/Timetraces!H611*1000</f>
        <v>2120481577.6887605</v>
      </c>
      <c r="J529" s="23"/>
      <c r="K529" s="8">
        <f>Timetraces!I611-Timetraces!J611</f>
        <v>36.99591064453125</v>
      </c>
      <c r="L529" s="8">
        <f t="shared" si="17"/>
        <v>3.1042568326935052</v>
      </c>
      <c r="M529" s="8"/>
      <c r="N529" s="13">
        <f>Timetraces!K611/9.81/0.4536</f>
        <v>1203.9292572715367</v>
      </c>
      <c r="O529" s="23">
        <f>Timetraces!M611/1000*0.145</f>
        <v>16.051542829815478</v>
      </c>
      <c r="P529" s="37">
        <f>Timetraces!O611</f>
        <v>5.2205261570589516E-2</v>
      </c>
    </row>
    <row r="530" spans="1:16" x14ac:dyDescent="0.2">
      <c r="A530" s="37">
        <f>Timetraces!E612</f>
        <v>52.6</v>
      </c>
      <c r="B530" s="8">
        <f>Timetraces!B612-Timetraces!C612</f>
        <v>36.999402046203613</v>
      </c>
      <c r="C530" s="8">
        <f t="shared" si="16"/>
        <v>3.1157115625897105</v>
      </c>
      <c r="D530" s="8"/>
      <c r="E530" s="23">
        <f>Timetraces!F612/1000*0.145</f>
        <v>16.045171039008967</v>
      </c>
      <c r="F530" s="8">
        <f>Timetraces!H612</f>
        <v>5.2184525289817721E-2</v>
      </c>
      <c r="G530" s="8">
        <f>(Timetraces!G612-Timetraces!$G$86)/0.3048</f>
        <v>0</v>
      </c>
      <c r="H530" s="13">
        <f>Timetraces!D612/9.81/0.4536</f>
        <v>1204.0367933190944</v>
      </c>
      <c r="I530" s="77">
        <f>Timetraces!F612/Timetraces!H612*1000</f>
        <v>2120482104.1987445</v>
      </c>
      <c r="J530" s="23"/>
      <c r="K530" s="8">
        <f>Timetraces!I612-Timetraces!J612</f>
        <v>36.999402046203613</v>
      </c>
      <c r="L530" s="8">
        <f t="shared" si="17"/>
        <v>3.1157115625897105</v>
      </c>
      <c r="M530" s="8"/>
      <c r="N530" s="13">
        <f>Timetraces!K612/9.81/0.4536</f>
        <v>1204.0367933190944</v>
      </c>
      <c r="O530" s="23">
        <f>Timetraces!M612/1000*0.145</f>
        <v>16.045171038957168</v>
      </c>
      <c r="P530" s="37">
        <f>Timetraces!O612</f>
        <v>5.2184525308892109E-2</v>
      </c>
    </row>
    <row r="531" spans="1:16" x14ac:dyDescent="0.2">
      <c r="A531" s="37">
        <f>Timetraces!E613</f>
        <v>52.7</v>
      </c>
      <c r="B531" s="8">
        <f>Timetraces!B613-Timetraces!C613</f>
        <v>37.002914905548096</v>
      </c>
      <c r="C531" s="8">
        <f t="shared" si="16"/>
        <v>3.1272366916726577</v>
      </c>
      <c r="D531" s="8"/>
      <c r="E531" s="23">
        <f>Timetraces!F613/1000*0.145</f>
        <v>16.038757059680329</v>
      </c>
      <c r="F531" s="8">
        <f>Timetraces!H613</f>
        <v>5.2163651732324123E-2</v>
      </c>
      <c r="G531" s="8">
        <f>(Timetraces!G613-Timetraces!$G$86)/0.3048</f>
        <v>0</v>
      </c>
      <c r="H531" s="13">
        <f>Timetraces!D613/9.81/0.4536</f>
        <v>1204.1410374468294</v>
      </c>
      <c r="I531" s="77">
        <f>Timetraces!F613/Timetraces!H613*1000</f>
        <v>2120482634.5473249</v>
      </c>
      <c r="J531" s="23"/>
      <c r="K531" s="8">
        <f>Timetraces!I613-Timetraces!J613</f>
        <v>37.002914905548096</v>
      </c>
      <c r="L531" s="8">
        <f t="shared" si="17"/>
        <v>3.1272366916726577</v>
      </c>
      <c r="M531" s="8"/>
      <c r="N531" s="13">
        <f>Timetraces!K613/9.81/0.4536</f>
        <v>1204.1410374468294</v>
      </c>
      <c r="O531" s="23">
        <f>Timetraces!M613/1000*0.145</f>
        <v>16.038757059631401</v>
      </c>
      <c r="P531" s="37">
        <f>Timetraces!O613</f>
        <v>5.2163651751400149E-2</v>
      </c>
    </row>
    <row r="532" spans="1:16" x14ac:dyDescent="0.2">
      <c r="A532" s="37">
        <f>Timetraces!E614</f>
        <v>52.800000000000004</v>
      </c>
      <c r="B532" s="8">
        <f>Timetraces!B614-Timetraces!C614</f>
        <v>37.006447792053223</v>
      </c>
      <c r="C532" s="8">
        <f t="shared" si="16"/>
        <v>3.1388275266632317</v>
      </c>
      <c r="D532" s="8"/>
      <c r="E532" s="23">
        <f>Timetraces!F614/1000*0.145</f>
        <v>16.04004934152022</v>
      </c>
      <c r="F532" s="8">
        <f>Timetraces!H614</f>
        <v>5.2167844791474148E-2</v>
      </c>
      <c r="G532" s="8">
        <f>(Timetraces!G614-Timetraces!$G$86)/0.3048</f>
        <v>0</v>
      </c>
      <c r="H532" s="13">
        <f>Timetraces!D614/9.81/0.4536</f>
        <v>1204.2405631561508</v>
      </c>
      <c r="I532" s="77">
        <f>Timetraces!F614/Timetraces!H614*1000</f>
        <v>2120483036.6999879</v>
      </c>
      <c r="J532" s="23"/>
      <c r="K532" s="8">
        <f>Timetraces!I614-Timetraces!J614</f>
        <v>37.006447792053223</v>
      </c>
      <c r="L532" s="8">
        <f t="shared" si="17"/>
        <v>3.1388275266632317</v>
      </c>
      <c r="M532" s="8"/>
      <c r="N532" s="13">
        <f>Timetraces!K614/9.81/0.4536</f>
        <v>1204.2405631561508</v>
      </c>
      <c r="O532" s="23">
        <f>Timetraces!M614/1000*0.145</f>
        <v>16.040049341471285</v>
      </c>
      <c r="P532" s="37">
        <f>Timetraces!O614</f>
        <v>5.2167844810551714E-2</v>
      </c>
    </row>
    <row r="533" spans="1:16" x14ac:dyDescent="0.2">
      <c r="A533" s="37">
        <f>Timetraces!E615</f>
        <v>52.900000000000006</v>
      </c>
      <c r="B533" s="8">
        <f>Timetraces!B615-Timetraces!C615</f>
        <v>37.00999641418457</v>
      </c>
      <c r="C533" s="8">
        <f t="shared" si="16"/>
        <v>3.1504699877240836</v>
      </c>
      <c r="D533" s="8"/>
      <c r="E533" s="23">
        <f>Timetraces!F615/1000*0.145</f>
        <v>16.041293614729003</v>
      </c>
      <c r="F533" s="8">
        <f>Timetraces!H615</f>
        <v>5.2171886644876909E-2</v>
      </c>
      <c r="G533" s="8">
        <f>(Timetraces!G615-Timetraces!$G$86)/0.3048</f>
        <v>0</v>
      </c>
      <c r="H533" s="13">
        <f>Timetraces!D615/9.81/0.4536</f>
        <v>1204.3364677536667</v>
      </c>
      <c r="I533" s="77">
        <f>Timetraces!F615/Timetraces!H615*1000</f>
        <v>2120483238.2063289</v>
      </c>
      <c r="J533" s="23"/>
      <c r="K533" s="8">
        <f>Timetraces!I615-Timetraces!J615</f>
        <v>37.00999641418457</v>
      </c>
      <c r="L533" s="8">
        <f t="shared" si="17"/>
        <v>3.1504699877240836</v>
      </c>
      <c r="M533" s="8"/>
      <c r="N533" s="13">
        <f>Timetraces!K615/9.81/0.4536</f>
        <v>1204.3364677536667</v>
      </c>
      <c r="O533" s="23">
        <f>Timetraces!M615/1000*0.145</f>
        <v>16.041293067202307</v>
      </c>
      <c r="P533" s="37">
        <f>Timetraces!O615</f>
        <v>5.217188488252035E-2</v>
      </c>
    </row>
    <row r="534" spans="1:16" x14ac:dyDescent="0.2">
      <c r="A534" s="37">
        <f>Timetraces!E616</f>
        <v>53</v>
      </c>
      <c r="B534" s="8">
        <f>Timetraces!B616-Timetraces!C616</f>
        <v>37.013556003570557</v>
      </c>
      <c r="C534" s="8">
        <f t="shared" si="16"/>
        <v>3.1621484305914929</v>
      </c>
      <c r="D534" s="8"/>
      <c r="E534" s="23">
        <f>Timetraces!F616/1000*0.145</f>
        <v>16.034748591191708</v>
      </c>
      <c r="F534" s="8">
        <f>Timetraces!H616</f>
        <v>5.2150586673589683E-2</v>
      </c>
      <c r="G534" s="8">
        <f>(Timetraces!G616-Timetraces!$G$86)/0.3048</f>
        <v>0</v>
      </c>
      <c r="H534" s="13">
        <f>Timetraces!D616/9.81/0.4536</f>
        <v>1204.4306166606102</v>
      </c>
      <c r="I534" s="77">
        <f>Timetraces!F616/Timetraces!H616*1000</f>
        <v>2120483777.7731862</v>
      </c>
      <c r="J534" s="23"/>
      <c r="K534" s="8">
        <f>Timetraces!I616-Timetraces!J616</f>
        <v>37.013556003570557</v>
      </c>
      <c r="L534" s="8">
        <f t="shared" si="17"/>
        <v>3.1621484305914929</v>
      </c>
      <c r="M534" s="8"/>
      <c r="N534" s="13">
        <f>Timetraces!K616/9.81/0.4536</f>
        <v>1204.4306166606102</v>
      </c>
      <c r="O534" s="23">
        <f>Timetraces!M616/1000*0.145</f>
        <v>16.03474859114564</v>
      </c>
      <c r="P534" s="37">
        <f>Timetraces!O616</f>
        <v>5.2150586692670198E-2</v>
      </c>
    </row>
    <row r="535" spans="1:16" x14ac:dyDescent="0.2">
      <c r="A535" s="37">
        <f>Timetraces!E617</f>
        <v>53.1</v>
      </c>
      <c r="B535" s="8">
        <f>Timetraces!B617-Timetraces!C617</f>
        <v>37.017120361328125</v>
      </c>
      <c r="C535" s="8">
        <f t="shared" si="16"/>
        <v>3.1738425177226226</v>
      </c>
      <c r="D535" s="8"/>
      <c r="E535" s="23">
        <f>Timetraces!F617/1000*0.145</f>
        <v>16.035976759760789</v>
      </c>
      <c r="F535" s="8">
        <f>Timetraces!H617</f>
        <v>5.2154571085657866E-2</v>
      </c>
      <c r="G535" s="8">
        <f>(Timetraces!G617-Timetraces!$G$86)/0.3048</f>
        <v>0</v>
      </c>
      <c r="H535" s="13">
        <f>Timetraces!D617/9.81/0.4536</f>
        <v>1204.525204490197</v>
      </c>
      <c r="I535" s="77">
        <f>Timetraces!F617/Timetraces!H617*1000</f>
        <v>2120484185.1566169</v>
      </c>
      <c r="J535" s="23"/>
      <c r="K535" s="8">
        <f>Timetraces!I617-Timetraces!J617</f>
        <v>37.017120361328125</v>
      </c>
      <c r="L535" s="8">
        <f t="shared" si="17"/>
        <v>3.1738425177226226</v>
      </c>
      <c r="M535" s="8"/>
      <c r="N535" s="13">
        <f>Timetraces!K617/9.81/0.4536</f>
        <v>1204.525204490197</v>
      </c>
      <c r="O535" s="23">
        <f>Timetraces!M617/1000*0.145</f>
        <v>16.035977310764494</v>
      </c>
      <c r="P535" s="37">
        <f>Timetraces!O617</f>
        <v>5.2154572897539629E-2</v>
      </c>
    </row>
    <row r="536" spans="1:16" x14ac:dyDescent="0.2">
      <c r="A536" s="37">
        <f>Timetraces!E618</f>
        <v>53.2</v>
      </c>
      <c r="B536" s="8">
        <f>Timetraces!B618-Timetraces!C618</f>
        <v>37.020684719085693</v>
      </c>
      <c r="C536" s="8">
        <f t="shared" si="16"/>
        <v>3.1855366048537523</v>
      </c>
      <c r="D536" s="8"/>
      <c r="E536" s="23">
        <f>Timetraces!F618/1000*0.145</f>
        <v>16.033341865282157</v>
      </c>
      <c r="F536" s="8">
        <f>Timetraces!H618</f>
        <v>5.2145994790543576E-2</v>
      </c>
      <c r="G536" s="8">
        <f>(Timetraces!G618-Timetraces!$G$86)/0.3048</f>
        <v>0</v>
      </c>
      <c r="H536" s="13">
        <f>Timetraces!D618/9.81/0.4536</f>
        <v>1204.621438279695</v>
      </c>
      <c r="I536" s="77">
        <f>Timetraces!F618/Timetraces!H618*1000</f>
        <v>2120484457.7009921</v>
      </c>
      <c r="J536" s="23"/>
      <c r="K536" s="8">
        <f>Timetraces!I618-Timetraces!J618</f>
        <v>37.020684719085693</v>
      </c>
      <c r="L536" s="8">
        <f t="shared" si="17"/>
        <v>3.1855366048537523</v>
      </c>
      <c r="M536" s="8"/>
      <c r="N536" s="13">
        <f>Timetraces!K618/9.81/0.4536</f>
        <v>1204.621438279695</v>
      </c>
      <c r="O536" s="23">
        <f>Timetraces!M618/1000*0.145</f>
        <v>16.033341865237517</v>
      </c>
      <c r="P536" s="37">
        <f>Timetraces!O618</f>
        <v>5.2145994809627026E-2</v>
      </c>
    </row>
    <row r="537" spans="1:16" x14ac:dyDescent="0.2">
      <c r="A537" s="37">
        <f>Timetraces!E619</f>
        <v>53.300000000000004</v>
      </c>
      <c r="B537" s="8">
        <f>Timetraces!B619-Timetraces!C619</f>
        <v>37.02424430847168</v>
      </c>
      <c r="C537" s="8">
        <f t="shared" si="16"/>
        <v>3.1972150477211616</v>
      </c>
      <c r="D537" s="8"/>
      <c r="E537" s="23">
        <f>Timetraces!F619/1000*0.145</f>
        <v>16.034631475327981</v>
      </c>
      <c r="F537" s="8">
        <f>Timetraces!H619</f>
        <v>5.215017658201862E-2</v>
      </c>
      <c r="G537" s="8">
        <f>(Timetraces!G619-Timetraces!$G$86)/0.3048</f>
        <v>0</v>
      </c>
      <c r="H537" s="13">
        <f>Timetraces!D619/9.81/0.4536</f>
        <v>1204.7207445276952</v>
      </c>
      <c r="I537" s="77">
        <f>Timetraces!F619/Timetraces!H619*1000</f>
        <v>2120484964.6706429</v>
      </c>
      <c r="J537" s="23"/>
      <c r="K537" s="8">
        <f>Timetraces!I619-Timetraces!J619</f>
        <v>37.02424430847168</v>
      </c>
      <c r="L537" s="8">
        <f t="shared" si="17"/>
        <v>3.1972150477211616</v>
      </c>
      <c r="M537" s="8"/>
      <c r="N537" s="13">
        <f>Timetraces!K619/9.81/0.4536</f>
        <v>1204.7207445276952</v>
      </c>
      <c r="O537" s="23">
        <f>Timetraces!M619/1000*0.145</f>
        <v>16.034631475283351</v>
      </c>
      <c r="P537" s="37">
        <f>Timetraces!O619</f>
        <v>5.2150176601103687E-2</v>
      </c>
    </row>
    <row r="538" spans="1:16" x14ac:dyDescent="0.2">
      <c r="A538" s="37">
        <f>Timetraces!E620</f>
        <v>53.400000000000006</v>
      </c>
      <c r="B538" s="8">
        <f>Timetraces!B620-Timetraces!C620</f>
        <v>37.027794361114502</v>
      </c>
      <c r="C538" s="8">
        <f t="shared" si="16"/>
        <v>3.2088622020611299</v>
      </c>
      <c r="D538" s="8"/>
      <c r="E538" s="23">
        <f>Timetraces!F620/1000*0.145</f>
        <v>16.039857716389331</v>
      </c>
      <c r="F538" s="8">
        <f>Timetraces!H620</f>
        <v>5.2167170948062794E-2</v>
      </c>
      <c r="G538" s="8">
        <f>(Timetraces!G620-Timetraces!$G$86)/0.3048</f>
        <v>0</v>
      </c>
      <c r="H538" s="13">
        <f>Timetraces!D620/9.81/0.4536</f>
        <v>1204.8241108101436</v>
      </c>
      <c r="I538" s="77">
        <f>Timetraces!F620/Timetraces!H620*1000</f>
        <v>2120485093.9496799</v>
      </c>
      <c r="J538" s="23"/>
      <c r="K538" s="8">
        <f>Timetraces!I620-Timetraces!J620</f>
        <v>37.027794361114502</v>
      </c>
      <c r="L538" s="8">
        <f t="shared" si="17"/>
        <v>3.2088622020611299</v>
      </c>
      <c r="M538" s="8"/>
      <c r="N538" s="13">
        <f>Timetraces!K620/9.81/0.4536</f>
        <v>1204.8241108101436</v>
      </c>
      <c r="O538" s="23">
        <f>Timetraces!M620/1000*0.145</f>
        <v>16.039857716343256</v>
      </c>
      <c r="P538" s="37">
        <f>Timetraces!O620</f>
        <v>5.2167170967149422E-2</v>
      </c>
    </row>
    <row r="539" spans="1:16" x14ac:dyDescent="0.2">
      <c r="A539" s="37">
        <f>Timetraces!E621</f>
        <v>53.5</v>
      </c>
      <c r="B539" s="8">
        <f>Timetraces!B621-Timetraces!C621</f>
        <v>37.031332969665527</v>
      </c>
      <c r="C539" s="8">
        <f t="shared" si="16"/>
        <v>3.2204718101681684</v>
      </c>
      <c r="D539" s="8"/>
      <c r="E539" s="23">
        <f>Timetraces!F621/1000*0.145</f>
        <v>16.041258120461503</v>
      </c>
      <c r="F539" s="8">
        <f>Timetraces!H621</f>
        <v>5.2171720720764342E-2</v>
      </c>
      <c r="G539" s="8">
        <f>(Timetraces!G621-Timetraces!$G$86)/0.3048</f>
        <v>0</v>
      </c>
      <c r="H539" s="13">
        <f>Timetraces!D621/9.81/0.4536</f>
        <v>1204.9320857803446</v>
      </c>
      <c r="I539" s="77">
        <f>Timetraces!F621/Timetraces!H621*1000</f>
        <v>2120485290.1081312</v>
      </c>
      <c r="J539" s="23"/>
      <c r="K539" s="8">
        <f>Timetraces!I621-Timetraces!J621</f>
        <v>37.031332969665527</v>
      </c>
      <c r="L539" s="8">
        <f t="shared" si="17"/>
        <v>3.2204718101681684</v>
      </c>
      <c r="M539" s="8"/>
      <c r="N539" s="13">
        <f>Timetraces!K621/9.81/0.4536</f>
        <v>1204.9320857803446</v>
      </c>
      <c r="O539" s="23">
        <f>Timetraces!M621/1000*0.145</f>
        <v>16.041258120415428</v>
      </c>
      <c r="P539" s="37">
        <f>Timetraces!O621</f>
        <v>5.2171720739852649E-2</v>
      </c>
    </row>
    <row r="540" spans="1:16" x14ac:dyDescent="0.2">
      <c r="A540" s="37">
        <f>Timetraces!E622</f>
        <v>53.6</v>
      </c>
      <c r="B540" s="8">
        <f>Timetraces!B622-Timetraces!C622</f>
        <v>37.034860610961914</v>
      </c>
      <c r="C540" s="8">
        <f t="shared" si="16"/>
        <v>3.2320454364686499</v>
      </c>
      <c r="D540" s="8"/>
      <c r="E540" s="23">
        <f>Timetraces!F622/1000*0.145</f>
        <v>16.04660194221286</v>
      </c>
      <c r="F540" s="8">
        <f>Timetraces!H622</f>
        <v>5.218909508489198E-2</v>
      </c>
      <c r="G540" s="8">
        <f>(Timetraces!G622-Timetraces!$G$86)/0.3048</f>
        <v>0</v>
      </c>
      <c r="H540" s="13">
        <f>Timetraces!D622/9.81/0.4536</f>
        <v>1205.0444499769765</v>
      </c>
      <c r="I540" s="77">
        <f>Timetraces!F622/Timetraces!H622*1000</f>
        <v>2120485517.3501465</v>
      </c>
      <c r="J540" s="23"/>
      <c r="K540" s="8">
        <f>Timetraces!I622-Timetraces!J622</f>
        <v>37.034860610961914</v>
      </c>
      <c r="L540" s="8">
        <f t="shared" si="17"/>
        <v>3.2320454364686499</v>
      </c>
      <c r="M540" s="8"/>
      <c r="N540" s="13">
        <f>Timetraces!K622/9.81/0.4536</f>
        <v>1205.0444499769765</v>
      </c>
      <c r="O540" s="23">
        <f>Timetraces!M622/1000*0.145</f>
        <v>16.046601942165353</v>
      </c>
      <c r="P540" s="37">
        <f>Timetraces!O622</f>
        <v>5.2189095103981994E-2</v>
      </c>
    </row>
    <row r="541" spans="1:16" x14ac:dyDescent="0.2">
      <c r="A541" s="37">
        <f>Timetraces!E623</f>
        <v>53.7</v>
      </c>
      <c r="B541" s="8">
        <f>Timetraces!B623-Timetraces!C623</f>
        <v>37.03837776184082</v>
      </c>
      <c r="C541" s="8">
        <f t="shared" si="16"/>
        <v>3.2435846453889461</v>
      </c>
      <c r="D541" s="8"/>
      <c r="E541" s="23">
        <f>Timetraces!F623/1000*0.145</f>
        <v>16.044225845435921</v>
      </c>
      <c r="F541" s="8">
        <f>Timetraces!H623</f>
        <v>5.2181355823585879E-2</v>
      </c>
      <c r="G541" s="8">
        <f>(Timetraces!G623-Timetraces!$G$86)/0.3048</f>
        <v>0</v>
      </c>
      <c r="H541" s="13">
        <f>Timetraces!D623/9.81/0.4536</f>
        <v>1205.1605450160748</v>
      </c>
      <c r="I541" s="77">
        <f>Timetraces!F623/Timetraces!H623*1000</f>
        <v>2120485979.5303736</v>
      </c>
      <c r="J541" s="23"/>
      <c r="K541" s="8">
        <f>Timetraces!I623-Timetraces!J623</f>
        <v>37.03837776184082</v>
      </c>
      <c r="L541" s="8">
        <f t="shared" si="17"/>
        <v>3.2435846453889461</v>
      </c>
      <c r="M541" s="8"/>
      <c r="N541" s="13">
        <f>Timetraces!K623/9.81/0.4536</f>
        <v>1205.1605450160748</v>
      </c>
      <c r="O541" s="23">
        <f>Timetraces!M623/1000*0.145</f>
        <v>16.044225845389846</v>
      </c>
      <c r="P541" s="37">
        <f>Timetraces!O623</f>
        <v>5.2181355842677732E-2</v>
      </c>
    </row>
    <row r="542" spans="1:16" x14ac:dyDescent="0.2">
      <c r="A542" s="37">
        <f>Timetraces!E624</f>
        <v>53.800000000000004</v>
      </c>
      <c r="B542" s="8">
        <f>Timetraces!B624-Timetraces!C624</f>
        <v>37.041888236999512</v>
      </c>
      <c r="C542" s="8">
        <f t="shared" si="16"/>
        <v>3.2551019523400333</v>
      </c>
      <c r="D542" s="8"/>
      <c r="E542" s="23">
        <f>Timetraces!F624/1000*0.145</f>
        <v>16.049652216037227</v>
      </c>
      <c r="F542" s="8">
        <f>Timetraces!H624</f>
        <v>5.2199003673760055E-2</v>
      </c>
      <c r="G542" s="8">
        <f>(Timetraces!G624-Timetraces!$G$86)/0.3048</f>
        <v>0</v>
      </c>
      <c r="H542" s="13">
        <f>Timetraces!D624/9.81/0.4536</f>
        <v>1205.2793833216922</v>
      </c>
      <c r="I542" s="77">
        <f>Timetraces!F624/Timetraces!H624*1000</f>
        <v>2120486003.0301144</v>
      </c>
      <c r="J542" s="23"/>
      <c r="K542" s="8">
        <f>Timetraces!I624-Timetraces!J624</f>
        <v>37.041888236999512</v>
      </c>
      <c r="L542" s="8">
        <f t="shared" si="17"/>
        <v>3.2551019523400333</v>
      </c>
      <c r="M542" s="8"/>
      <c r="N542" s="13">
        <f>Timetraces!K624/9.81/0.4536</f>
        <v>1205.2793833216922</v>
      </c>
      <c r="O542" s="23">
        <f>Timetraces!M624/1000*0.145</f>
        <v>16.049652215989724</v>
      </c>
      <c r="P542" s="37">
        <f>Timetraces!O624</f>
        <v>5.2199003692853733E-2</v>
      </c>
    </row>
    <row r="543" spans="1:16" x14ac:dyDescent="0.2">
      <c r="A543" s="37">
        <f>Timetraces!E625</f>
        <v>53.900000000000006</v>
      </c>
      <c r="B543" s="8">
        <f>Timetraces!B625-Timetraces!C625</f>
        <v>37.045395374298096</v>
      </c>
      <c r="C543" s="8">
        <f t="shared" si="16"/>
        <v>3.2666083083065161</v>
      </c>
      <c r="D543" s="8"/>
      <c r="E543" s="23">
        <f>Timetraces!F625/1000*0.145</f>
        <v>16.055106574496921</v>
      </c>
      <c r="F543" s="8">
        <f>Timetraces!H625</f>
        <v>5.2216737715822338E-2</v>
      </c>
      <c r="G543" s="8">
        <f>(Timetraces!G625-Timetraces!$G$86)/0.3048</f>
        <v>0</v>
      </c>
      <c r="H543" s="13">
        <f>Timetraces!D625/9.81/0.4536</f>
        <v>1205.4003065098648</v>
      </c>
      <c r="I543" s="77">
        <f>Timetraces!F625/Timetraces!H625*1000</f>
        <v>2120486222.8306909</v>
      </c>
      <c r="J543" s="23"/>
      <c r="K543" s="8">
        <f>Timetraces!I625-Timetraces!J625</f>
        <v>37.045395374298096</v>
      </c>
      <c r="L543" s="8">
        <f t="shared" si="17"/>
        <v>3.2666083083065161</v>
      </c>
      <c r="M543" s="8"/>
      <c r="N543" s="13">
        <f>Timetraces!K625/9.81/0.4536</f>
        <v>1205.4003065098648</v>
      </c>
      <c r="O543" s="23">
        <f>Timetraces!M625/1000*0.145</f>
        <v>16.055106001560159</v>
      </c>
      <c r="P543" s="37">
        <f>Timetraces!O625</f>
        <v>5.2216735871439005E-2</v>
      </c>
    </row>
    <row r="544" spans="1:16" x14ac:dyDescent="0.2">
      <c r="A544" s="37">
        <f>Timetraces!E626</f>
        <v>54</v>
      </c>
      <c r="B544" s="8">
        <f>Timetraces!B626-Timetraces!C626</f>
        <v>37.048904418945313</v>
      </c>
      <c r="C544" s="8">
        <f t="shared" si="16"/>
        <v>3.2781209219784873</v>
      </c>
      <c r="D544" s="8"/>
      <c r="E544" s="23">
        <f>Timetraces!F626/1000*0.145</f>
        <v>16.064459002319889</v>
      </c>
      <c r="F544" s="8">
        <f>Timetraces!H626</f>
        <v>5.2247153705413094E-2</v>
      </c>
      <c r="G544" s="8">
        <f>(Timetraces!G626-Timetraces!$G$86)/0.3048</f>
        <v>0</v>
      </c>
      <c r="H544" s="13">
        <f>Timetraces!D626/9.81/0.4536</f>
        <v>1205.5223270046447</v>
      </c>
      <c r="I544" s="77">
        <f>Timetraces!F626/Timetraces!H626*1000</f>
        <v>2120486276.7158537</v>
      </c>
      <c r="J544" s="23"/>
      <c r="K544" s="8">
        <f>Timetraces!I626-Timetraces!J626</f>
        <v>37.048904418945313</v>
      </c>
      <c r="L544" s="8">
        <f t="shared" si="17"/>
        <v>3.2781209219784873</v>
      </c>
      <c r="M544" s="8"/>
      <c r="N544" s="13">
        <f>Timetraces!K626/9.81/0.4536</f>
        <v>1205.5223270046447</v>
      </c>
      <c r="O544" s="23">
        <f>Timetraces!M626/1000*0.145</f>
        <v>16.06445900226808</v>
      </c>
      <c r="P544" s="37">
        <f>Timetraces!O626</f>
        <v>5.2247153724510553E-2</v>
      </c>
    </row>
    <row r="545" spans="1:16" x14ac:dyDescent="0.2">
      <c r="A545" s="37">
        <f>Timetraces!E627</f>
        <v>54.1</v>
      </c>
      <c r="B545" s="8">
        <f>Timetraces!B627-Timetraces!C627</f>
        <v>37.052420616149902</v>
      </c>
      <c r="C545" s="8">
        <f t="shared" si="16"/>
        <v>3.2896570020460394</v>
      </c>
      <c r="D545" s="8"/>
      <c r="E545" s="23">
        <f>Timetraces!F627/1000*0.145</f>
        <v>16.069926978390615</v>
      </c>
      <c r="F545" s="8">
        <f>Timetraces!H627</f>
        <v>5.2264929380693152E-2</v>
      </c>
      <c r="G545" s="8">
        <f>(Timetraces!G627-Timetraces!$G$86)/0.3048</f>
        <v>0</v>
      </c>
      <c r="H545" s="13">
        <f>Timetraces!D627/9.81/0.4536</f>
        <v>1205.6442377687638</v>
      </c>
      <c r="I545" s="77">
        <f>Timetraces!F627/Timetraces!H627*1000</f>
        <v>2120486603.9775112</v>
      </c>
      <c r="J545" s="23"/>
      <c r="K545" s="8">
        <f>Timetraces!I627-Timetraces!J627</f>
        <v>37.052420616149902</v>
      </c>
      <c r="L545" s="8">
        <f t="shared" si="17"/>
        <v>3.2896570020460394</v>
      </c>
      <c r="M545" s="8"/>
      <c r="N545" s="13">
        <f>Timetraces!K627/9.81/0.4536</f>
        <v>1205.6442377687638</v>
      </c>
      <c r="O545" s="23">
        <f>Timetraces!M627/1000*0.145</f>
        <v>16.069926403359961</v>
      </c>
      <c r="P545" s="37">
        <f>Timetraces!O627</f>
        <v>5.2264927529537722E-2</v>
      </c>
    </row>
    <row r="546" spans="1:16" x14ac:dyDescent="0.2">
      <c r="A546" s="37">
        <f>Timetraces!E628</f>
        <v>54.2</v>
      </c>
      <c r="B546" s="8">
        <f>Timetraces!B628-Timetraces!C628</f>
        <v>37.055949211120605</v>
      </c>
      <c r="C546" s="8">
        <f t="shared" si="16"/>
        <v>3.3012337571992649</v>
      </c>
      <c r="D546" s="8"/>
      <c r="E546" s="23">
        <f>Timetraces!F628/1000*0.145</f>
        <v>16.075371114316322</v>
      </c>
      <c r="F546" s="8">
        <f>Timetraces!H628</f>
        <v>5.2282637420593976E-2</v>
      </c>
      <c r="G546" s="8">
        <f>(Timetraces!G628-Timetraces!$G$86)/0.3048</f>
        <v>0</v>
      </c>
      <c r="H546" s="13">
        <f>Timetraces!D628/9.81/0.4536</f>
        <v>1205.7645025729714</v>
      </c>
      <c r="I546" s="77">
        <f>Timetraces!F628/Timetraces!H628*1000</f>
        <v>2120486529.4520528</v>
      </c>
      <c r="J546" s="23"/>
      <c r="K546" s="8">
        <f>Timetraces!I628-Timetraces!J628</f>
        <v>37.055949211120605</v>
      </c>
      <c r="L546" s="8">
        <f t="shared" si="17"/>
        <v>3.3012337571992649</v>
      </c>
      <c r="M546" s="8"/>
      <c r="N546" s="13">
        <f>Timetraces!K628/9.81/0.4536</f>
        <v>1205.7645025729714</v>
      </c>
      <c r="O546" s="23">
        <f>Timetraces!M628/1000*0.145</f>
        <v>16.075371114261653</v>
      </c>
      <c r="P546" s="37">
        <f>Timetraces!O628</f>
        <v>5.2282637439695211E-2</v>
      </c>
    </row>
    <row r="547" spans="1:16" x14ac:dyDescent="0.2">
      <c r="A547" s="37">
        <f>Timetraces!E629</f>
        <v>54.300000000000004</v>
      </c>
      <c r="B547" s="8">
        <f>Timetraces!B629-Timetraces!C629</f>
        <v>37.059494495391846</v>
      </c>
      <c r="C547" s="8">
        <f t="shared" si="16"/>
        <v>3.3128652672755123</v>
      </c>
      <c r="D547" s="8"/>
      <c r="E547" s="23">
        <f>Timetraces!F629/1000*0.145</f>
        <v>16.080772746361124</v>
      </c>
      <c r="F547" s="8">
        <f>Timetraces!H629</f>
        <v>5.2300199895097876E-2</v>
      </c>
      <c r="G547" s="8">
        <f>(Timetraces!G629-Timetraces!$G$86)/0.3048</f>
        <v>0</v>
      </c>
      <c r="H547" s="13">
        <f>Timetraces!D629/9.81/0.4536</f>
        <v>1205.8813657266953</v>
      </c>
      <c r="I547" s="77">
        <f>Timetraces!F629/Timetraces!H629*1000</f>
        <v>2120486752.0933118</v>
      </c>
      <c r="J547" s="23"/>
      <c r="K547" s="8">
        <f>Timetraces!I629-Timetraces!J629</f>
        <v>37.059494495391846</v>
      </c>
      <c r="L547" s="8">
        <f t="shared" si="17"/>
        <v>3.3128652672755123</v>
      </c>
      <c r="M547" s="8"/>
      <c r="N547" s="13">
        <f>Timetraces!K629/9.81/0.4536</f>
        <v>1205.8813657266953</v>
      </c>
      <c r="O547" s="23">
        <f>Timetraces!M629/1000*0.145</f>
        <v>16.080772746305023</v>
      </c>
      <c r="P547" s="37">
        <f>Timetraces!O629</f>
        <v>5.2300199914200908E-2</v>
      </c>
    </row>
    <row r="548" spans="1:16" x14ac:dyDescent="0.2">
      <c r="A548" s="37">
        <f>Timetraces!E630</f>
        <v>54.400000000000006</v>
      </c>
      <c r="B548" s="8">
        <f>Timetraces!B630-Timetraces!C630</f>
        <v>37.063058853149414</v>
      </c>
      <c r="C548" s="8">
        <f t="shared" si="16"/>
        <v>3.3245593544066421</v>
      </c>
      <c r="D548" s="8"/>
      <c r="E548" s="23">
        <f>Timetraces!F630/1000*0.145</f>
        <v>16.086118128091073</v>
      </c>
      <c r="F548" s="8">
        <f>Timetraces!H630</f>
        <v>5.23175815927912E-2</v>
      </c>
      <c r="G548" s="8">
        <f>(Timetraces!G630-Timetraces!$G$86)/0.3048</f>
        <v>0</v>
      </c>
      <c r="H548" s="13">
        <f>Timetraces!D630/9.81/0.4536</f>
        <v>1205.9939493846487</v>
      </c>
      <c r="I548" s="77">
        <f>Timetraces!F630/Timetraces!H630*1000</f>
        <v>2120486886.6923902</v>
      </c>
      <c r="J548" s="23"/>
      <c r="K548" s="8">
        <f>Timetraces!I630-Timetraces!J630</f>
        <v>37.063058853149414</v>
      </c>
      <c r="L548" s="8">
        <f t="shared" si="17"/>
        <v>3.3245593544066421</v>
      </c>
      <c r="M548" s="8"/>
      <c r="N548" s="13">
        <f>Timetraces!K630/9.81/0.4536</f>
        <v>1205.9939493846487</v>
      </c>
      <c r="O548" s="23">
        <f>Timetraces!M630/1000*0.145</f>
        <v>16.08611812803354</v>
      </c>
      <c r="P548" s="37">
        <f>Timetraces!O630</f>
        <v>5.231758161189598E-2</v>
      </c>
    </row>
    <row r="549" spans="1:16" x14ac:dyDescent="0.2">
      <c r="A549" s="37">
        <f>Timetraces!E631</f>
        <v>54.5</v>
      </c>
      <c r="B549" s="8">
        <f>Timetraces!B631-Timetraces!C631</f>
        <v>37.066643714904785</v>
      </c>
      <c r="C549" s="8">
        <f t="shared" si="16"/>
        <v>3.3363207118717702</v>
      </c>
      <c r="D549" s="8"/>
      <c r="E549" s="23">
        <f>Timetraces!F631/1000*0.145</f>
        <v>16.091409212228751</v>
      </c>
      <c r="F549" s="8">
        <f>Timetraces!H631</f>
        <v>5.2334784351027654E-2</v>
      </c>
      <c r="G549" s="8">
        <f>(Timetraces!G631-Timetraces!$G$86)/0.3048</f>
        <v>0</v>
      </c>
      <c r="H549" s="13">
        <f>Timetraces!D631/9.81/0.4536</f>
        <v>1206.1022535468319</v>
      </c>
      <c r="I549" s="77">
        <f>Timetraces!F631/Timetraces!H631*1000</f>
        <v>2120487116.2180696</v>
      </c>
      <c r="J549" s="23"/>
      <c r="K549" s="8">
        <f>Timetraces!I631-Timetraces!J631</f>
        <v>37.066643714904785</v>
      </c>
      <c r="L549" s="8">
        <f t="shared" si="17"/>
        <v>3.3363207118717702</v>
      </c>
      <c r="M549" s="8"/>
      <c r="N549" s="13">
        <f>Timetraces!K631/9.81/0.4536</f>
        <v>1206.1022535468319</v>
      </c>
      <c r="O549" s="23">
        <f>Timetraces!M631/1000*0.145</f>
        <v>16.091409212169779</v>
      </c>
      <c r="P549" s="37">
        <f>Timetraces!O631</f>
        <v>5.233478437013412E-2</v>
      </c>
    </row>
    <row r="550" spans="1:16" x14ac:dyDescent="0.2">
      <c r="A550" s="37">
        <f>Timetraces!E632</f>
        <v>54.6</v>
      </c>
      <c r="B550" s="8">
        <f>Timetraces!B632-Timetraces!C632</f>
        <v>37.070248603820801</v>
      </c>
      <c r="C550" s="8">
        <f t="shared" si="16"/>
        <v>3.348147775244525</v>
      </c>
      <c r="D550" s="8"/>
      <c r="E550" s="23">
        <f>Timetraces!F632/1000*0.145</f>
        <v>16.096652736653475</v>
      </c>
      <c r="F550" s="8">
        <f>Timetraces!H632</f>
        <v>5.2351832298769607E-2</v>
      </c>
      <c r="G550" s="8">
        <f>(Timetraces!G632-Timetraces!$G$86)/0.3048</f>
        <v>0</v>
      </c>
      <c r="H550" s="13">
        <f>Timetraces!D632/9.81/0.4536</f>
        <v>1206.2069365972097</v>
      </c>
      <c r="I550" s="77">
        <f>Timetraces!F632/Timetraces!H632*1000</f>
        <v>2120487350.8587031</v>
      </c>
      <c r="J550" s="23"/>
      <c r="K550" s="8">
        <f>Timetraces!I632-Timetraces!J632</f>
        <v>37.070248603820801</v>
      </c>
      <c r="L550" s="8">
        <f t="shared" si="17"/>
        <v>3.348147775244525</v>
      </c>
      <c r="M550" s="8"/>
      <c r="N550" s="13">
        <f>Timetraces!K632/9.81/0.4536</f>
        <v>1206.2069365972097</v>
      </c>
      <c r="O550" s="23">
        <f>Timetraces!M632/1000*0.145</f>
        <v>16.096652736593072</v>
      </c>
      <c r="P550" s="37">
        <f>Timetraces!O632</f>
        <v>5.2351832317877683E-2</v>
      </c>
    </row>
    <row r="551" spans="1:16" x14ac:dyDescent="0.2">
      <c r="A551" s="37">
        <f>Timetraces!E633</f>
        <v>54.7</v>
      </c>
      <c r="B551" s="8">
        <f>Timetraces!B633-Timetraces!C633</f>
        <v>37.07387113571167</v>
      </c>
      <c r="C551" s="8">
        <f t="shared" si="16"/>
        <v>3.3600327223930457</v>
      </c>
      <c r="D551" s="8"/>
      <c r="E551" s="23">
        <f>Timetraces!F633/1000*0.145</f>
        <v>16.109625447282824</v>
      </c>
      <c r="F551" s="8">
        <f>Timetraces!H633</f>
        <v>5.2394026302370812E-2</v>
      </c>
      <c r="G551" s="8">
        <f>(Timetraces!G633-Timetraces!$G$86)/0.3048</f>
        <v>0</v>
      </c>
      <c r="H551" s="13">
        <f>Timetraces!D633/9.81/0.4536</f>
        <v>1206.3086569197467</v>
      </c>
      <c r="I551" s="77">
        <f>Timetraces!F633/Timetraces!H633*1000</f>
        <v>2120487257.6980665</v>
      </c>
      <c r="J551" s="23"/>
      <c r="K551" s="8">
        <f>Timetraces!I633-Timetraces!J633</f>
        <v>37.07387113571167</v>
      </c>
      <c r="L551" s="8">
        <f t="shared" si="17"/>
        <v>3.3600327223930457</v>
      </c>
      <c r="M551" s="8"/>
      <c r="N551" s="13">
        <f>Timetraces!K633/9.81/0.4536</f>
        <v>1206.3086569197467</v>
      </c>
      <c r="O551" s="23">
        <f>Timetraces!M633/1000*0.145</f>
        <v>16.109625447218118</v>
      </c>
      <c r="P551" s="37">
        <f>Timetraces!O633</f>
        <v>5.2394026321480464E-2</v>
      </c>
    </row>
    <row r="552" spans="1:16" x14ac:dyDescent="0.2">
      <c r="A552" s="37">
        <f>Timetraces!E634</f>
        <v>54.800000000000004</v>
      </c>
      <c r="B552" s="8">
        <f>Timetraces!B634-Timetraces!C634</f>
        <v>37.077507495880127</v>
      </c>
      <c r="C552" s="8">
        <f t="shared" si="16"/>
        <v>3.3719630379063563</v>
      </c>
      <c r="D552" s="8"/>
      <c r="E552" s="23">
        <f>Timetraces!F634/1000*0.145</f>
        <v>16.110920901252896</v>
      </c>
      <c r="F552" s="8">
        <f>Timetraces!H634</f>
        <v>5.2398231918911922E-2</v>
      </c>
      <c r="G552" s="8">
        <f>(Timetraces!G634-Timetraces!$G$86)/0.3048</f>
        <v>0</v>
      </c>
      <c r="H552" s="13">
        <f>Timetraces!D634/9.81/0.4536</f>
        <v>1206.4084020903899</v>
      </c>
      <c r="I552" s="77">
        <f>Timetraces!F634/Timetraces!H634*1000</f>
        <v>2120487567.0410357</v>
      </c>
      <c r="J552" s="23"/>
      <c r="K552" s="8">
        <f>Timetraces!I634-Timetraces!J634</f>
        <v>37.077507495880127</v>
      </c>
      <c r="L552" s="8">
        <f t="shared" si="17"/>
        <v>3.3719630379063563</v>
      </c>
      <c r="M552" s="8"/>
      <c r="N552" s="13">
        <f>Timetraces!K634/9.81/0.4536</f>
        <v>1206.4084020903899</v>
      </c>
      <c r="O552" s="23">
        <f>Timetraces!M634/1000*0.145</f>
        <v>16.110920901188194</v>
      </c>
      <c r="P552" s="37">
        <f>Timetraces!O634</f>
        <v>5.2398231938023135E-2</v>
      </c>
    </row>
    <row r="553" spans="1:16" x14ac:dyDescent="0.2">
      <c r="A553" s="37">
        <f>Timetraces!E635</f>
        <v>54.900000000000006</v>
      </c>
      <c r="B553" s="8">
        <f>Timetraces!B635-Timetraces!C635</f>
        <v>37.08115291595459</v>
      </c>
      <c r="C553" s="8">
        <f t="shared" si="16"/>
        <v>3.3839230775207358</v>
      </c>
      <c r="D553" s="8"/>
      <c r="E553" s="23">
        <f>Timetraces!F635/1000*0.145</f>
        <v>16.119973484881754</v>
      </c>
      <c r="F553" s="8">
        <f>Timetraces!H635</f>
        <v>5.2427669767322056E-2</v>
      </c>
      <c r="G553" s="8">
        <f>(Timetraces!G635-Timetraces!$G$86)/0.3048</f>
        <v>0</v>
      </c>
      <c r="H553" s="13">
        <f>Timetraces!D635/9.81/0.4536</f>
        <v>1206.5072694157466</v>
      </c>
      <c r="I553" s="77">
        <f>Timetraces!F635/Timetraces!H635*1000</f>
        <v>2120487739.081476</v>
      </c>
      <c r="J553" s="23"/>
      <c r="K553" s="8">
        <f>Timetraces!I635-Timetraces!J635</f>
        <v>37.08115291595459</v>
      </c>
      <c r="L553" s="8">
        <f t="shared" si="17"/>
        <v>3.3839230775207358</v>
      </c>
      <c r="M553" s="8"/>
      <c r="N553" s="13">
        <f>Timetraces!K635/9.81/0.4536</f>
        <v>1206.5072694157466</v>
      </c>
      <c r="O553" s="23">
        <f>Timetraces!M635/1000*0.145</f>
        <v>16.119973484814189</v>
      </c>
      <c r="P553" s="37">
        <f>Timetraces!O635</f>
        <v>5.2427669786434816E-2</v>
      </c>
    </row>
    <row r="554" spans="1:16" x14ac:dyDescent="0.2">
      <c r="A554" s="37">
        <f>Timetraces!E636</f>
        <v>55</v>
      </c>
      <c r="B554" s="8">
        <f>Timetraces!B636-Timetraces!C636</f>
        <v>37.084803104400635</v>
      </c>
      <c r="C554" s="8">
        <f t="shared" si="16"/>
        <v>3.3958987613988358</v>
      </c>
      <c r="D554" s="8"/>
      <c r="E554" s="23">
        <f>Timetraces!F636/1000*0.145</f>
        <v>16.121259562869234</v>
      </c>
      <c r="F554" s="8">
        <f>Timetraces!H636</f>
        <v>5.2431849450907675E-2</v>
      </c>
      <c r="G554" s="8">
        <f>(Timetraces!G636-Timetraces!$G$86)/0.3048</f>
        <v>0</v>
      </c>
      <c r="H554" s="13">
        <f>Timetraces!D636/9.81/0.4536</f>
        <v>1206.6063562024249</v>
      </c>
      <c r="I554" s="77">
        <f>Timetraces!F636/Timetraces!H636*1000</f>
        <v>2120487863.7302434</v>
      </c>
      <c r="J554" s="23"/>
      <c r="K554" s="8">
        <f>Timetraces!I636-Timetraces!J636</f>
        <v>37.084803104400635</v>
      </c>
      <c r="L554" s="8">
        <f t="shared" si="17"/>
        <v>3.3958987613988358</v>
      </c>
      <c r="M554" s="8"/>
      <c r="N554" s="13">
        <f>Timetraces!K636/9.81/0.4536</f>
        <v>1206.6063562024249</v>
      </c>
      <c r="O554" s="23">
        <f>Timetraces!M636/1000*0.145</f>
        <v>16.121259562801662</v>
      </c>
      <c r="P554" s="37">
        <f>Timetraces!O636</f>
        <v>5.243184947002192E-2</v>
      </c>
    </row>
    <row r="555" spans="1:16" x14ac:dyDescent="0.2">
      <c r="A555" s="37">
        <f>Timetraces!E637</f>
        <v>55.1</v>
      </c>
      <c r="B555" s="8">
        <f>Timetraces!B637-Timetraces!C637</f>
        <v>37.088452816009521</v>
      </c>
      <c r="C555" s="8">
        <f t="shared" si="16"/>
        <v>3.4078728808505638</v>
      </c>
      <c r="D555" s="8"/>
      <c r="E555" s="23">
        <f>Timetraces!F637/1000*0.145</f>
        <v>16.126449777185346</v>
      </c>
      <c r="F555" s="8">
        <f>Timetraces!H637</f>
        <v>5.2448723970736258E-2</v>
      </c>
      <c r="G555" s="8">
        <f>(Timetraces!G637-Timetraces!$G$86)/0.3048</f>
        <v>0</v>
      </c>
      <c r="H555" s="13">
        <f>Timetraces!D637/9.81/0.4536</f>
        <v>1206.7069792183543</v>
      </c>
      <c r="I555" s="77">
        <f>Timetraces!F637/Timetraces!H637*1000</f>
        <v>2120488099.5222075</v>
      </c>
      <c r="J555" s="23"/>
      <c r="K555" s="8">
        <f>Timetraces!I637-Timetraces!J637</f>
        <v>37.088452816009521</v>
      </c>
      <c r="L555" s="8">
        <f t="shared" si="17"/>
        <v>3.4078728808505638</v>
      </c>
      <c r="M555" s="8"/>
      <c r="N555" s="13">
        <f>Timetraces!K637/9.81/0.4536</f>
        <v>1206.7069792183543</v>
      </c>
      <c r="O555" s="23">
        <f>Timetraces!M637/1000*0.145</f>
        <v>16.126449777116353</v>
      </c>
      <c r="P555" s="37">
        <f>Timetraces!O637</f>
        <v>5.2448723989852113E-2</v>
      </c>
    </row>
    <row r="556" spans="1:16" x14ac:dyDescent="0.2">
      <c r="A556" s="37">
        <f>Timetraces!E638</f>
        <v>55.2</v>
      </c>
      <c r="B556" s="8">
        <f>Timetraces!B638-Timetraces!C638</f>
        <v>37.092097282409668</v>
      </c>
      <c r="C556" s="8">
        <f t="shared" si="16"/>
        <v>3.4198297916121994</v>
      </c>
      <c r="D556" s="8"/>
      <c r="E556" s="23">
        <f>Timetraces!F638/1000*0.145</f>
        <v>16.131676772890486</v>
      </c>
      <c r="F556" s="8">
        <f>Timetraces!H638</f>
        <v>5.2465718108663469E-2</v>
      </c>
      <c r="G556" s="8">
        <f>(Timetraces!G638-Timetraces!$G$86)/0.3048</f>
        <v>0</v>
      </c>
      <c r="H556" s="13">
        <f>Timetraces!D638/9.81/0.4536</f>
        <v>1206.8103455008027</v>
      </c>
      <c r="I556" s="77">
        <f>Timetraces!F638/Timetraces!H638*1000</f>
        <v>2120488335.4668677</v>
      </c>
      <c r="J556" s="23"/>
      <c r="K556" s="8">
        <f>Timetraces!I638-Timetraces!J638</f>
        <v>37.092097282409668</v>
      </c>
      <c r="L556" s="8">
        <f t="shared" si="17"/>
        <v>3.4198297916121994</v>
      </c>
      <c r="M556" s="8"/>
      <c r="N556" s="13">
        <f>Timetraces!K638/9.81/0.4536</f>
        <v>1206.8103455008027</v>
      </c>
      <c r="O556" s="23">
        <f>Timetraces!M638/1000*0.145</f>
        <v>16.13167677282005</v>
      </c>
      <c r="P556" s="37">
        <f>Timetraces!O638</f>
        <v>5.2465718127780905E-2</v>
      </c>
    </row>
    <row r="557" spans="1:16" x14ac:dyDescent="0.2">
      <c r="A557" s="37">
        <f>Timetraces!E639</f>
        <v>55.300000000000004</v>
      </c>
      <c r="B557" s="8">
        <f>Timetraces!B639-Timetraces!C639</f>
        <v>37.095734119415283</v>
      </c>
      <c r="C557" s="8">
        <f t="shared" si="16"/>
        <v>3.4317616715518819</v>
      </c>
      <c r="D557" s="8"/>
      <c r="E557" s="23">
        <f>Timetraces!F639/1000*0.145</f>
        <v>16.136950937380469</v>
      </c>
      <c r="F557" s="8">
        <f>Timetraces!H639</f>
        <v>5.2482867961643372E-2</v>
      </c>
      <c r="G557" s="8">
        <f>(Timetraces!G639-Timetraces!$G$86)/0.3048</f>
        <v>0</v>
      </c>
      <c r="H557" s="13">
        <f>Timetraces!D639/9.81/0.4536</f>
        <v>1206.9174426257175</v>
      </c>
      <c r="I557" s="77">
        <f>Timetraces!F639/Timetraces!H639*1000</f>
        <v>2120488478.0849869</v>
      </c>
      <c r="J557" s="23"/>
      <c r="K557" s="8">
        <f>Timetraces!I639-Timetraces!J639</f>
        <v>37.095734119415283</v>
      </c>
      <c r="L557" s="8">
        <f t="shared" si="17"/>
        <v>3.4317616715518819</v>
      </c>
      <c r="M557" s="8"/>
      <c r="N557" s="13">
        <f>Timetraces!K639/9.81/0.4536</f>
        <v>1206.9174426257175</v>
      </c>
      <c r="O557" s="23">
        <f>Timetraces!M639/1000*0.145</f>
        <v>16.136951510367126</v>
      </c>
      <c r="P557" s="37">
        <f>Timetraces!O639</f>
        <v>5.2482869845393125E-2</v>
      </c>
    </row>
    <row r="558" spans="1:16" x14ac:dyDescent="0.2">
      <c r="A558" s="37">
        <f>Timetraces!E640</f>
        <v>55.400000000000006</v>
      </c>
      <c r="B558" s="8">
        <f>Timetraces!B640-Timetraces!C640</f>
        <v>37.099360942840576</v>
      </c>
      <c r="C558" s="8">
        <f t="shared" si="16"/>
        <v>3.4436606985377511</v>
      </c>
      <c r="D558" s="8"/>
      <c r="E558" s="23">
        <f>Timetraces!F640/1000*0.145</f>
        <v>16.138402255020463</v>
      </c>
      <c r="F558" s="8">
        <f>Timetraces!H640</f>
        <v>5.2487580645491028E-2</v>
      </c>
      <c r="G558" s="8">
        <f>(Timetraces!G640-Timetraces!$G$86)/0.3048</f>
        <v>0</v>
      </c>
      <c r="H558" s="13">
        <f>Timetraces!D640/9.81/0.4536</f>
        <v>1207.0291484383847</v>
      </c>
      <c r="I558" s="77">
        <f>Timetraces!F640/Timetraces!H640*1000</f>
        <v>2120488780.9256277</v>
      </c>
      <c r="J558" s="23"/>
      <c r="K558" s="8">
        <f>Timetraces!I640-Timetraces!J640</f>
        <v>37.099360942840576</v>
      </c>
      <c r="L558" s="8">
        <f t="shared" si="17"/>
        <v>3.4436606985377511</v>
      </c>
      <c r="M558" s="8"/>
      <c r="N558" s="13">
        <f>Timetraces!K640/9.81/0.4536</f>
        <v>1207.0291484383847</v>
      </c>
      <c r="O558" s="23">
        <f>Timetraces!M640/1000*0.145</f>
        <v>16.138402254948598</v>
      </c>
      <c r="P558" s="37">
        <f>Timetraces!O640</f>
        <v>5.2487580664611865E-2</v>
      </c>
    </row>
    <row r="559" spans="1:16" x14ac:dyDescent="0.2">
      <c r="A559" s="37">
        <f>Timetraces!E641</f>
        <v>55.5</v>
      </c>
      <c r="B559" s="8">
        <f>Timetraces!B641-Timetraces!C641</f>
        <v>37.102977752685547</v>
      </c>
      <c r="C559" s="8">
        <f t="shared" si="16"/>
        <v>3.4555268725698074</v>
      </c>
      <c r="D559" s="8"/>
      <c r="E559" s="23">
        <f>Timetraces!F641/1000*0.145</f>
        <v>16.139915089544807</v>
      </c>
      <c r="F559" s="8">
        <f>Timetraces!H641</f>
        <v>5.249249347386583E-2</v>
      </c>
      <c r="G559" s="8">
        <f>(Timetraces!G641-Timetraces!$G$86)/0.3048</f>
        <v>0</v>
      </c>
      <c r="H559" s="13">
        <f>Timetraces!D641/9.81/0.4536</f>
        <v>1207.1456824001261</v>
      </c>
      <c r="I559" s="77">
        <f>Timetraces!F641/Timetraces!H641*1000</f>
        <v>2120489080.8560522</v>
      </c>
      <c r="J559" s="23"/>
      <c r="K559" s="8">
        <f>Timetraces!I641-Timetraces!J641</f>
        <v>37.102977752685547</v>
      </c>
      <c r="L559" s="8">
        <f t="shared" si="17"/>
        <v>3.4555268725698074</v>
      </c>
      <c r="M559" s="8"/>
      <c r="N559" s="13">
        <f>Timetraces!K641/9.81/0.4536</f>
        <v>1207.1456824001261</v>
      </c>
      <c r="O559" s="23">
        <f>Timetraces!M641/1000*0.145</f>
        <v>16.139915089472943</v>
      </c>
      <c r="P559" s="37">
        <f>Timetraces!O641</f>
        <v>5.2492493492988491E-2</v>
      </c>
    </row>
    <row r="560" spans="1:16" x14ac:dyDescent="0.2">
      <c r="A560" s="37">
        <f>Timetraces!E642</f>
        <v>55.6</v>
      </c>
      <c r="B560" s="8">
        <f>Timetraces!B642-Timetraces!C642</f>
        <v>37.106587409973145</v>
      </c>
      <c r="C560" s="8">
        <f t="shared" si="16"/>
        <v>3.4673695802062827</v>
      </c>
      <c r="D560" s="8"/>
      <c r="E560" s="23">
        <f>Timetraces!F642/1000*0.145</f>
        <v>16.14924684988436</v>
      </c>
      <c r="F560" s="8">
        <f>Timetraces!H642</f>
        <v>5.252283970370307E-2</v>
      </c>
      <c r="G560" s="8">
        <f>(Timetraces!G642-Timetraces!$G$86)/0.3048</f>
        <v>0</v>
      </c>
      <c r="H560" s="13">
        <f>Timetraces!D642/9.81/0.4536</f>
        <v>1207.2660569349944</v>
      </c>
      <c r="I560" s="77">
        <f>Timetraces!F642/Timetraces!H642*1000</f>
        <v>2120489235.4334509</v>
      </c>
      <c r="J560" s="23"/>
      <c r="K560" s="8">
        <f>Timetraces!I642-Timetraces!J642</f>
        <v>37.106587409973145</v>
      </c>
      <c r="L560" s="8">
        <f t="shared" si="17"/>
        <v>3.4673695802062827</v>
      </c>
      <c r="M560" s="8"/>
      <c r="N560" s="13">
        <f>Timetraces!K642/9.81/0.4536</f>
        <v>1207.2660569349944</v>
      </c>
      <c r="O560" s="23">
        <f>Timetraces!M642/1000*0.145</f>
        <v>16.149246849809625</v>
      </c>
      <c r="P560" s="37">
        <f>Timetraces!O642</f>
        <v>5.2522839722827598E-2</v>
      </c>
    </row>
    <row r="561" spans="1:16" x14ac:dyDescent="0.2">
      <c r="A561" s="37">
        <f>Timetraces!E643</f>
        <v>55.7</v>
      </c>
      <c r="B561" s="8">
        <f>Timetraces!B643-Timetraces!C643</f>
        <v>37.11019229888916</v>
      </c>
      <c r="C561" s="8">
        <f t="shared" si="16"/>
        <v>3.4791966435790371</v>
      </c>
      <c r="D561" s="8"/>
      <c r="E561" s="23">
        <f>Timetraces!F643/1000*0.145</f>
        <v>16.14308069653794</v>
      </c>
      <c r="F561" s="8">
        <f>Timetraces!H643</f>
        <v>5.2502774413115454E-2</v>
      </c>
      <c r="G561" s="8">
        <f>(Timetraces!G643-Timetraces!$G$86)/0.3048</f>
        <v>0</v>
      </c>
      <c r="H561" s="13">
        <f>Timetraces!D643/9.81/0.4536</f>
        <v>1207.3893941977037</v>
      </c>
      <c r="I561" s="77">
        <f>Timetraces!F643/Timetraces!H643*1000</f>
        <v>2120489674.2141554</v>
      </c>
      <c r="J561" s="23"/>
      <c r="K561" s="8">
        <f>Timetraces!I643-Timetraces!J643</f>
        <v>37.11019229888916</v>
      </c>
      <c r="L561" s="8">
        <f t="shared" si="17"/>
        <v>3.4791966435790371</v>
      </c>
      <c r="M561" s="8"/>
      <c r="N561" s="13">
        <f>Timetraces!K643/9.81/0.4536</f>
        <v>1207.3893941977037</v>
      </c>
      <c r="O561" s="23">
        <f>Timetraces!M643/1000*0.145</f>
        <v>16.143080103561509</v>
      </c>
      <c r="P561" s="37">
        <f>Timetraces!O643</f>
        <v>5.2502772503637343E-2</v>
      </c>
    </row>
    <row r="562" spans="1:16" x14ac:dyDescent="0.2">
      <c r="A562" s="37">
        <f>Timetraces!E644</f>
        <v>55.800000000000004</v>
      </c>
      <c r="B562" s="8">
        <f>Timetraces!B644-Timetraces!C644</f>
        <v>37.113797664642334</v>
      </c>
      <c r="C562" s="8">
        <f t="shared" si="16"/>
        <v>3.491025271378164</v>
      </c>
      <c r="D562" s="8"/>
      <c r="E562" s="23">
        <f>Timetraces!F644/1000*0.145</f>
        <v>16.148584483605635</v>
      </c>
      <c r="F562" s="8">
        <f>Timetraces!H644</f>
        <v>5.2520671281535876E-2</v>
      </c>
      <c r="G562" s="8">
        <f>(Timetraces!G644-Timetraces!$G$86)/0.3048</f>
        <v>0</v>
      </c>
      <c r="H562" s="13">
        <f>Timetraces!D644/9.81/0.4536</f>
        <v>1207.5142676896639</v>
      </c>
      <c r="I562" s="77">
        <f>Timetraces!F644/Timetraces!H644*1000</f>
        <v>2120489808.0187044</v>
      </c>
      <c r="J562" s="23"/>
      <c r="K562" s="8">
        <f>Timetraces!I644-Timetraces!J644</f>
        <v>37.113797664642334</v>
      </c>
      <c r="L562" s="8">
        <f t="shared" si="17"/>
        <v>3.491025271378164</v>
      </c>
      <c r="M562" s="8"/>
      <c r="N562" s="13">
        <f>Timetraces!K644/9.81/0.4536</f>
        <v>1207.5142676896639</v>
      </c>
      <c r="O562" s="23">
        <f>Timetraces!M644/1000*0.145</f>
        <v>16.148585078152266</v>
      </c>
      <c r="P562" s="37">
        <f>Timetraces!O644</f>
        <v>5.2520673234468553E-2</v>
      </c>
    </row>
    <row r="563" spans="1:16" x14ac:dyDescent="0.2">
      <c r="A563" s="37">
        <f>Timetraces!E645</f>
        <v>55.900000000000006</v>
      </c>
      <c r="B563" s="8">
        <f>Timetraces!B645-Timetraces!C645</f>
        <v>37.117408275604248</v>
      </c>
      <c r="C563" s="8">
        <f t="shared" si="16"/>
        <v>3.5028711078673833</v>
      </c>
      <c r="D563" s="8"/>
      <c r="E563" s="23">
        <f>Timetraces!F645/1000*0.145</f>
        <v>16.150209267617331</v>
      </c>
      <c r="F563" s="8">
        <f>Timetraces!H645</f>
        <v>5.252594831249021E-2</v>
      </c>
      <c r="G563" s="8">
        <f>(Timetraces!G645-Timetraces!$G$86)/0.3048</f>
        <v>0</v>
      </c>
      <c r="H563" s="13">
        <f>Timetraces!D645/9.81/0.4536</f>
        <v>1207.6394703736064</v>
      </c>
      <c r="I563" s="77">
        <f>Timetraces!F645/Timetraces!H645*1000</f>
        <v>2120490103.4274013</v>
      </c>
      <c r="J563" s="23"/>
      <c r="K563" s="8">
        <f>Timetraces!I645-Timetraces!J645</f>
        <v>37.117408275604248</v>
      </c>
      <c r="L563" s="8">
        <f t="shared" si="17"/>
        <v>3.5028711078673833</v>
      </c>
      <c r="M563" s="8"/>
      <c r="N563" s="13">
        <f>Timetraces!K645/9.81/0.4536</f>
        <v>1207.6394703736064</v>
      </c>
      <c r="O563" s="23">
        <f>Timetraces!M645/1000*0.145</f>
        <v>16.150209267544032</v>
      </c>
      <c r="P563" s="37">
        <f>Timetraces!O645</f>
        <v>5.2525948331620533E-2</v>
      </c>
    </row>
    <row r="564" spans="1:16" x14ac:dyDescent="0.2">
      <c r="A564" s="37">
        <f>Timetraces!E646</f>
        <v>56</v>
      </c>
      <c r="B564" s="8">
        <f>Timetraces!B646-Timetraces!C646</f>
        <v>37.121030330657959</v>
      </c>
      <c r="C564" s="8">
        <f t="shared" si="16"/>
        <v>3.514754490589532</v>
      </c>
      <c r="D564" s="8"/>
      <c r="E564" s="23">
        <f>Timetraces!F646/1000*0.145</f>
        <v>16.155710607461614</v>
      </c>
      <c r="F564" s="8">
        <f>Timetraces!H646</f>
        <v>5.254383503259525E-2</v>
      </c>
      <c r="G564" s="8">
        <f>(Timetraces!G646-Timetraces!$G$86)/0.3048</f>
        <v>0</v>
      </c>
      <c r="H564" s="13">
        <f>Timetraces!D646/9.81/0.4536</f>
        <v>1207.7640146735841</v>
      </c>
      <c r="I564" s="77">
        <f>Timetraces!F646/Timetraces!H646*1000</f>
        <v>2120490325.3720431</v>
      </c>
      <c r="J564" s="23"/>
      <c r="K564" s="8">
        <f>Timetraces!I646-Timetraces!J646</f>
        <v>37.121030330657959</v>
      </c>
      <c r="L564" s="8">
        <f t="shared" si="17"/>
        <v>3.514754490589532</v>
      </c>
      <c r="M564" s="8"/>
      <c r="N564" s="13">
        <f>Timetraces!K646/9.81/0.4536</f>
        <v>1207.7640146735841</v>
      </c>
      <c r="O564" s="23">
        <f>Timetraces!M646/1000*0.145</f>
        <v>16.155710607386879</v>
      </c>
      <c r="P564" s="37">
        <f>Timetraces!O646</f>
        <v>5.2543835051727494E-2</v>
      </c>
    </row>
    <row r="565" spans="1:16" x14ac:dyDescent="0.2">
      <c r="A565" s="37">
        <f>Timetraces!E647</f>
        <v>56.100000000000009</v>
      </c>
      <c r="B565" s="8">
        <f>Timetraces!B647-Timetraces!C647</f>
        <v>37.124667644500732</v>
      </c>
      <c r="C565" s="8">
        <f t="shared" si="16"/>
        <v>3.5266879349555866</v>
      </c>
      <c r="D565" s="8"/>
      <c r="E565" s="23">
        <f>Timetraces!F647/1000*0.145</f>
        <v>16.15341914551864</v>
      </c>
      <c r="F565" s="8">
        <f>Timetraces!H647</f>
        <v>5.2536370976275643E-2</v>
      </c>
      <c r="G565" s="8">
        <f>(Timetraces!G647-Timetraces!$G$86)/0.3048</f>
        <v>0</v>
      </c>
      <c r="H565" s="13">
        <f>Timetraces!D647/9.81/0.4536</f>
        <v>1207.8865838216682</v>
      </c>
      <c r="I565" s="77">
        <f>Timetraces!F647/Timetraces!H647*1000</f>
        <v>2120490787.4024365</v>
      </c>
      <c r="J565" s="23"/>
      <c r="K565" s="8">
        <f>Timetraces!I647-Timetraces!J647</f>
        <v>37.124667644500732</v>
      </c>
      <c r="L565" s="8">
        <f t="shared" si="17"/>
        <v>3.5266879349555866</v>
      </c>
      <c r="M565" s="8"/>
      <c r="N565" s="13">
        <f>Timetraces!K647/9.81/0.4536</f>
        <v>1207.8865838216682</v>
      </c>
      <c r="O565" s="23">
        <f>Timetraces!M647/1000*0.145</f>
        <v>16.153419145445334</v>
      </c>
      <c r="P565" s="37">
        <f>Timetraces!O647</f>
        <v>5.2536370995409802E-2</v>
      </c>
    </row>
    <row r="566" spans="1:16" x14ac:dyDescent="0.2">
      <c r="A566" s="37">
        <f>Timetraces!E648</f>
        <v>56.2</v>
      </c>
      <c r="B566" s="8">
        <f>Timetraces!B648-Timetraces!C648</f>
        <v>37.128324508666992</v>
      </c>
      <c r="C566" s="8">
        <f t="shared" si="16"/>
        <v>3.5386855208028956</v>
      </c>
      <c r="D566" s="8"/>
      <c r="E566" s="23">
        <f>Timetraces!F648/1000*0.145</f>
        <v>16.154972047747091</v>
      </c>
      <c r="F566" s="8">
        <f>Timetraces!H648</f>
        <v>5.2541416263152944E-2</v>
      </c>
      <c r="G566" s="8">
        <f>(Timetraces!G648-Timetraces!$G$86)/0.3048</f>
        <v>0</v>
      </c>
      <c r="H566" s="13">
        <f>Timetraces!D648/9.81/0.4536</f>
        <v>1208.0062999725719</v>
      </c>
      <c r="I566" s="77">
        <f>Timetraces!F648/Timetraces!H648*1000</f>
        <v>2120491000.3049183</v>
      </c>
      <c r="J566" s="23"/>
      <c r="K566" s="8">
        <f>Timetraces!I648-Timetraces!J648</f>
        <v>37.128324508666992</v>
      </c>
      <c r="L566" s="8">
        <f t="shared" si="17"/>
        <v>3.5386855208028956</v>
      </c>
      <c r="M566" s="8"/>
      <c r="N566" s="13">
        <f>Timetraces!K648/9.81/0.4536</f>
        <v>1208.0062999725719</v>
      </c>
      <c r="O566" s="23">
        <f>Timetraces!M648/1000*0.145</f>
        <v>16.154972047673787</v>
      </c>
      <c r="P566" s="37">
        <f>Timetraces!O648</f>
        <v>5.2541416282288957E-2</v>
      </c>
    </row>
    <row r="567" spans="1:16" x14ac:dyDescent="0.2">
      <c r="A567" s="37">
        <f>Timetraces!E649</f>
        <v>56.3</v>
      </c>
      <c r="B567" s="8">
        <f>Timetraces!B649-Timetraces!C649</f>
        <v>37.132004261016846</v>
      </c>
      <c r="C567" s="8">
        <f t="shared" si="16"/>
        <v>3.5507581991160633</v>
      </c>
      <c r="D567" s="8"/>
      <c r="E567" s="23">
        <f>Timetraces!F649/1000*0.145</f>
        <v>16.152594504435914</v>
      </c>
      <c r="F567" s="8">
        <f>Timetraces!H649</f>
        <v>5.2533672128565238E-2</v>
      </c>
      <c r="G567" s="8">
        <f>(Timetraces!G649-Timetraces!$G$86)/0.3048</f>
        <v>0</v>
      </c>
      <c r="H567" s="13">
        <f>Timetraces!D649/9.81/0.4536</f>
        <v>1208.1222852810092</v>
      </c>
      <c r="I567" s="77">
        <f>Timetraces!F649/Timetraces!H649*1000</f>
        <v>2120491467.0013337</v>
      </c>
      <c r="J567" s="23"/>
      <c r="K567" s="8">
        <f>Timetraces!I649-Timetraces!J649</f>
        <v>37.132004261016846</v>
      </c>
      <c r="L567" s="8">
        <f t="shared" si="17"/>
        <v>3.5507581991160633</v>
      </c>
      <c r="M567" s="8"/>
      <c r="N567" s="13">
        <f>Timetraces!K649/9.81/0.4536</f>
        <v>1208.1222852810092</v>
      </c>
      <c r="O567" s="23">
        <f>Timetraces!M649/1000*0.145</f>
        <v>16.152593914761493</v>
      </c>
      <c r="P567" s="37">
        <f>Timetraces!O649</f>
        <v>5.2533670229239618E-2</v>
      </c>
    </row>
    <row r="568" spans="1:16" x14ac:dyDescent="0.2">
      <c r="A568" s="37">
        <f>Timetraces!E650</f>
        <v>56.400000000000006</v>
      </c>
      <c r="B568" s="8">
        <f>Timetraces!B650-Timetraces!C650</f>
        <v>37.135707378387451</v>
      </c>
      <c r="C568" s="8">
        <f t="shared" si="16"/>
        <v>3.5629075343214618</v>
      </c>
      <c r="D568" s="8"/>
      <c r="E568" s="23">
        <f>Timetraces!F650/1000*0.145</f>
        <v>16.150163625184614</v>
      </c>
      <c r="F568" s="8">
        <f>Timetraces!H650</f>
        <v>5.2525756583328441E-2</v>
      </c>
      <c r="G568" s="8">
        <f>(Timetraces!G650-Timetraces!$G$86)/0.3048</f>
        <v>0</v>
      </c>
      <c r="H568" s="13">
        <f>Timetraces!D650/9.81/0.4536</f>
        <v>1208.2342105549983</v>
      </c>
      <c r="I568" s="77">
        <f>Timetraces!F650/Timetraces!H650*1000</f>
        <v>2120491850.8442495</v>
      </c>
      <c r="J568" s="23"/>
      <c r="K568" s="8">
        <f>Timetraces!I650-Timetraces!J650</f>
        <v>37.135707378387451</v>
      </c>
      <c r="L568" s="8">
        <f t="shared" si="17"/>
        <v>3.5629075343214618</v>
      </c>
      <c r="M568" s="8"/>
      <c r="N568" s="13">
        <f>Timetraces!K650/9.81/0.4536</f>
        <v>1208.2342105549983</v>
      </c>
      <c r="O568" s="23">
        <f>Timetraces!M650/1000*0.145</f>
        <v>16.150163625114178</v>
      </c>
      <c r="P568" s="37">
        <f>Timetraces!O650</f>
        <v>5.2525756602468027E-2</v>
      </c>
    </row>
    <row r="569" spans="1:16" x14ac:dyDescent="0.2">
      <c r="A569" s="37">
        <f>Timetraces!E651</f>
        <v>56.5</v>
      </c>
      <c r="B569" s="8">
        <f>Timetraces!B651-Timetraces!C651</f>
        <v>37.139432907104492</v>
      </c>
      <c r="C569" s="8">
        <f t="shared" si="16"/>
        <v>3.5751303975663471</v>
      </c>
      <c r="D569" s="8"/>
      <c r="E569" s="23">
        <f>Timetraces!F651/1000*0.145</f>
        <v>16.143794772462453</v>
      </c>
      <c r="F569" s="8">
        <f>Timetraces!H651</f>
        <v>5.2505029325189086E-2</v>
      </c>
      <c r="G569" s="8">
        <f>(Timetraces!G651-Timetraces!$G$86)/0.3048</f>
        <v>0</v>
      </c>
      <c r="H569" s="13">
        <f>Timetraces!D651/9.81/0.4536</f>
        <v>1208.3419660638776</v>
      </c>
      <c r="I569" s="77">
        <f>Timetraces!F651/Timetraces!H651*1000</f>
        <v>2120492400.5011764</v>
      </c>
      <c r="J569" s="23"/>
      <c r="K569" s="8">
        <f>Timetraces!I651-Timetraces!J651</f>
        <v>37.139432430267334</v>
      </c>
      <c r="L569" s="8">
        <f t="shared" si="17"/>
        <v>3.5751288331399751</v>
      </c>
      <c r="M569" s="8"/>
      <c r="N569" s="13">
        <f>Timetraces!K651/9.81/0.4536</f>
        <v>1208.3419660638776</v>
      </c>
      <c r="O569" s="23">
        <f>Timetraces!M651/1000*0.145</f>
        <v>16.14379477239488</v>
      </c>
      <c r="P569" s="37">
        <f>Timetraces!O651</f>
        <v>5.2505029344330337E-2</v>
      </c>
    </row>
    <row r="570" spans="1:16" x14ac:dyDescent="0.2">
      <c r="A570" s="37">
        <f>Timetraces!E652</f>
        <v>56.600000000000009</v>
      </c>
      <c r="B570" s="8">
        <f>Timetraces!B652-Timetraces!C652</f>
        <v>37.14317798614502</v>
      </c>
      <c r="C570" s="8">
        <f t="shared" si="16"/>
        <v>3.5874174022924867</v>
      </c>
      <c r="D570" s="8"/>
      <c r="E570" s="23">
        <f>Timetraces!F652/1000*0.145</f>
        <v>16.145152420900018</v>
      </c>
      <c r="F570" s="8">
        <f>Timetraces!H652</f>
        <v>5.2509434832236732E-2</v>
      </c>
      <c r="G570" s="8">
        <f>(Timetraces!G652-Timetraces!$G$86)/0.3048</f>
        <v>0</v>
      </c>
      <c r="H570" s="13">
        <f>Timetraces!D652/9.81/0.4536</f>
        <v>1208.4465393835947</v>
      </c>
      <c r="I570" s="77">
        <f>Timetraces!F652/Timetraces!H652*1000</f>
        <v>2120492805.1609876</v>
      </c>
      <c r="J570" s="23"/>
      <c r="K570" s="8">
        <f>Timetraces!I652-Timetraces!J652</f>
        <v>37.14317798614502</v>
      </c>
      <c r="L570" s="8">
        <f t="shared" si="17"/>
        <v>3.5874174022924867</v>
      </c>
      <c r="M570" s="8"/>
      <c r="N570" s="13">
        <f>Timetraces!K652/9.81/0.4536</f>
        <v>1208.4465393835947</v>
      </c>
      <c r="O570" s="23">
        <f>Timetraces!M652/1000*0.145</f>
        <v>16.145152420832442</v>
      </c>
      <c r="P570" s="37">
        <f>Timetraces!O652</f>
        <v>5.2509434851379599E-2</v>
      </c>
    </row>
    <row r="571" spans="1:16" x14ac:dyDescent="0.2">
      <c r="A571" s="37">
        <f>Timetraces!E653</f>
        <v>56.7</v>
      </c>
      <c r="B571" s="8">
        <f>Timetraces!B653-Timetraces!C653</f>
        <v>37.146939754486084</v>
      </c>
      <c r="C571" s="8">
        <f t="shared" si="16"/>
        <v>3.5997591619416482</v>
      </c>
      <c r="D571" s="8"/>
      <c r="E571" s="23">
        <f>Timetraces!F653/1000*0.145</f>
        <v>16.134832114582096</v>
      </c>
      <c r="F571" s="8">
        <f>Timetraces!H653</f>
        <v>5.2475854176359867E-2</v>
      </c>
      <c r="G571" s="8">
        <f>(Timetraces!G653-Timetraces!$G$86)/0.3048</f>
        <v>0</v>
      </c>
      <c r="H571" s="13">
        <f>Timetraces!D653/9.81/0.4536</f>
        <v>1208.549137551418</v>
      </c>
      <c r="I571" s="77">
        <f>Timetraces!F653/Timetraces!H653*1000</f>
        <v>2120493434.2664964</v>
      </c>
      <c r="J571" s="23"/>
      <c r="K571" s="8">
        <f>Timetraces!I653-Timetraces!J653</f>
        <v>37.146939754486084</v>
      </c>
      <c r="L571" s="8">
        <f t="shared" si="17"/>
        <v>3.5997591619416482</v>
      </c>
      <c r="M571" s="8"/>
      <c r="N571" s="13">
        <f>Timetraces!K653/9.81/0.4536</f>
        <v>1208.549137551418</v>
      </c>
      <c r="O571" s="23">
        <f>Timetraces!M653/1000*0.145</f>
        <v>16.134832114518815</v>
      </c>
      <c r="P571" s="37">
        <f>Timetraces!O653</f>
        <v>5.2475854195504316E-2</v>
      </c>
    </row>
    <row r="572" spans="1:16" x14ac:dyDescent="0.2">
      <c r="A572" s="37">
        <f>Timetraces!E654</f>
        <v>56.8</v>
      </c>
      <c r="B572" s="8">
        <f>Timetraces!B654-Timetraces!C654</f>
        <v>37.150712490081787</v>
      </c>
      <c r="C572" s="8">
        <f t="shared" si="16"/>
        <v>3.6121369033973671</v>
      </c>
      <c r="D572" s="8"/>
      <c r="E572" s="23">
        <f>Timetraces!F654/1000*0.145</f>
        <v>16.136156944571606</v>
      </c>
      <c r="F572" s="8">
        <f>Timetraces!H654</f>
        <v>5.2480155058609014E-2</v>
      </c>
      <c r="G572" s="8">
        <f>(Timetraces!G654-Timetraces!$G$86)/0.3048</f>
        <v>0</v>
      </c>
      <c r="H572" s="13">
        <f>Timetraces!D654/9.81/0.4536</f>
        <v>1208.6511870659369</v>
      </c>
      <c r="I572" s="77">
        <f>Timetraces!F654/Timetraces!H654*1000</f>
        <v>2120493753.7392089</v>
      </c>
      <c r="J572" s="23"/>
      <c r="K572" s="8">
        <f>Timetraces!I654-Timetraces!J654</f>
        <v>37.150712490081787</v>
      </c>
      <c r="L572" s="8">
        <f t="shared" si="17"/>
        <v>3.6121369033973671</v>
      </c>
      <c r="M572" s="8"/>
      <c r="N572" s="13">
        <f>Timetraces!K654/9.81/0.4536</f>
        <v>1208.6511870659369</v>
      </c>
      <c r="O572" s="23">
        <f>Timetraces!M654/1000*0.145</f>
        <v>16.136156944508325</v>
      </c>
      <c r="P572" s="37">
        <f>Timetraces!O654</f>
        <v>5.248015507775506E-2</v>
      </c>
    </row>
    <row r="573" spans="1:16" x14ac:dyDescent="0.2">
      <c r="A573" s="37">
        <f>Timetraces!E655</f>
        <v>56.900000000000006</v>
      </c>
      <c r="B573" s="8">
        <f>Timetraces!B655-Timetraces!C655</f>
        <v>37.154490947723389</v>
      </c>
      <c r="C573" s="8">
        <f t="shared" si="16"/>
        <v>3.624533417969551</v>
      </c>
      <c r="D573" s="8"/>
      <c r="E573" s="23">
        <f>Timetraces!F655/1000*0.145</f>
        <v>16.133607299786405</v>
      </c>
      <c r="F573" s="8">
        <f>Timetraces!H655</f>
        <v>5.2471850784725868E-2</v>
      </c>
      <c r="G573" s="8">
        <f>(Timetraces!G655-Timetraces!$G$86)/0.3048</f>
        <v>0</v>
      </c>
      <c r="H573" s="13">
        <f>Timetraces!D655/9.81/0.4536</f>
        <v>1208.7540046950817</v>
      </c>
      <c r="I573" s="77">
        <f>Timetraces!F655/Timetraces!H655*1000</f>
        <v>2120494237.8799217</v>
      </c>
      <c r="J573" s="23"/>
      <c r="K573" s="8">
        <f>Timetraces!I655-Timetraces!J655</f>
        <v>37.154490947723389</v>
      </c>
      <c r="L573" s="8">
        <f t="shared" si="17"/>
        <v>3.624533417969551</v>
      </c>
      <c r="M573" s="8"/>
      <c r="N573" s="13">
        <f>Timetraces!K655/9.81/0.4536</f>
        <v>1208.7540046950817</v>
      </c>
      <c r="O573" s="23">
        <f>Timetraces!M655/1000*0.145</f>
        <v>16.133607299724552</v>
      </c>
      <c r="P573" s="37">
        <f>Timetraces!O655</f>
        <v>5.2471850803873496E-2</v>
      </c>
    </row>
    <row r="574" spans="1:16" x14ac:dyDescent="0.2">
      <c r="A574" s="37">
        <f>Timetraces!E656</f>
        <v>57</v>
      </c>
      <c r="B574" s="8">
        <f>Timetraces!B656-Timetraces!C656</f>
        <v>37.158270359039307</v>
      </c>
      <c r="C574" s="8">
        <f t="shared" si="16"/>
        <v>3.6369330613944784</v>
      </c>
      <c r="D574" s="8"/>
      <c r="E574" s="23">
        <f>Timetraces!F656/1000*0.145</f>
        <v>16.131085967372304</v>
      </c>
      <c r="F574" s="8">
        <f>Timetraces!H656</f>
        <v>5.2463638562540618E-2</v>
      </c>
      <c r="G574" s="8">
        <f>(Timetraces!G656-Timetraces!$G$86)/0.3048</f>
        <v>0</v>
      </c>
      <c r="H574" s="13">
        <f>Timetraces!D656/9.81/0.4536</f>
        <v>1208.8589072067812</v>
      </c>
      <c r="I574" s="77">
        <f>Timetraces!F656/Timetraces!H656*1000</f>
        <v>2120494723.3669586</v>
      </c>
      <c r="J574" s="23"/>
      <c r="K574" s="8">
        <f>Timetraces!I656-Timetraces!J656</f>
        <v>37.158270359039307</v>
      </c>
      <c r="L574" s="8">
        <f t="shared" si="17"/>
        <v>3.6369330613944784</v>
      </c>
      <c r="M574" s="8"/>
      <c r="N574" s="13">
        <f>Timetraces!K656/9.81/0.4536</f>
        <v>1208.8589072067812</v>
      </c>
      <c r="O574" s="23">
        <f>Timetraces!M656/1000*0.145</f>
        <v>16.131085967311897</v>
      </c>
      <c r="P574" s="37">
        <f>Timetraces!O656</f>
        <v>5.2463638581689905E-2</v>
      </c>
    </row>
    <row r="575" spans="1:16" x14ac:dyDescent="0.2">
      <c r="A575" s="37">
        <f>Timetraces!E657</f>
        <v>57.100000000000009</v>
      </c>
      <c r="B575" s="8">
        <f>Timetraces!B657-Timetraces!C657</f>
        <v>37.162046432495117</v>
      </c>
      <c r="C575" s="8">
        <f t="shared" si="16"/>
        <v>3.6493217538348017</v>
      </c>
      <c r="D575" s="8"/>
      <c r="E575" s="23">
        <f>Timetraces!F657/1000*0.145</f>
        <v>16.124716523385402</v>
      </c>
      <c r="F575" s="8">
        <f>Timetraces!H657</f>
        <v>5.2442909265201308E-2</v>
      </c>
      <c r="G575" s="8">
        <f>(Timetraces!G657-Timetraces!$G$86)/0.3048</f>
        <v>0</v>
      </c>
      <c r="H575" s="13">
        <f>Timetraces!D657/9.81/0.4536</f>
        <v>1208.9666627156607</v>
      </c>
      <c r="I575" s="77">
        <f>Timetraces!F657/Timetraces!H657*1000</f>
        <v>2120495279.5092058</v>
      </c>
      <c r="J575" s="23"/>
      <c r="K575" s="8">
        <f>Timetraces!I657-Timetraces!J657</f>
        <v>37.162046432495117</v>
      </c>
      <c r="L575" s="8">
        <f t="shared" si="17"/>
        <v>3.6493217538348017</v>
      </c>
      <c r="M575" s="8"/>
      <c r="N575" s="13">
        <f>Timetraces!K657/9.81/0.4536</f>
        <v>1208.9666627156607</v>
      </c>
      <c r="O575" s="23">
        <f>Timetraces!M657/1000*0.145</f>
        <v>16.124716523327859</v>
      </c>
      <c r="P575" s="37">
        <f>Timetraces!O657</f>
        <v>5.2442909284352281E-2</v>
      </c>
    </row>
    <row r="576" spans="1:16" x14ac:dyDescent="0.2">
      <c r="A576" s="37">
        <f>Timetraces!E658</f>
        <v>57.2</v>
      </c>
      <c r="B576" s="8">
        <f>Timetraces!B658-Timetraces!C658</f>
        <v>37.165815830230713</v>
      </c>
      <c r="C576" s="8">
        <f t="shared" si="16"/>
        <v>3.6616885443059162</v>
      </c>
      <c r="D576" s="8"/>
      <c r="E576" s="23">
        <f>Timetraces!F658/1000*0.145</f>
        <v>16.118394089083861</v>
      </c>
      <c r="F576" s="8">
        <f>Timetraces!H658</f>
        <v>5.2422332909885121E-2</v>
      </c>
      <c r="G576" s="8">
        <f>(Timetraces!G658-Timetraces!$G$86)/0.3048</f>
        <v>0</v>
      </c>
      <c r="H576" s="13">
        <f>Timetraces!D658/9.81/0.4536</f>
        <v>1209.0780393363455</v>
      </c>
      <c r="I576" s="77">
        <f>Timetraces!F658/Timetraces!H658*1000</f>
        <v>2120495834.0273445</v>
      </c>
      <c r="J576" s="23"/>
      <c r="K576" s="8">
        <f>Timetraces!I658-Timetraces!J658</f>
        <v>37.165815830230713</v>
      </c>
      <c r="L576" s="8">
        <f t="shared" si="17"/>
        <v>3.6616885443059162</v>
      </c>
      <c r="M576" s="8"/>
      <c r="N576" s="13">
        <f>Timetraces!K658/9.81/0.4536</f>
        <v>1209.0780393363455</v>
      </c>
      <c r="O576" s="23">
        <f>Timetraces!M658/1000*0.145</f>
        <v>16.118394089029177</v>
      </c>
      <c r="P576" s="37">
        <f>Timetraces!O658</f>
        <v>5.2422332929037828E-2</v>
      </c>
    </row>
    <row r="577" spans="1:16" x14ac:dyDescent="0.2">
      <c r="A577" s="37">
        <f>Timetraces!E659</f>
        <v>57.3</v>
      </c>
      <c r="B577" s="8">
        <f>Timetraces!B659-Timetraces!C659</f>
        <v>37.169577121734619</v>
      </c>
      <c r="C577" s="8">
        <f t="shared" si="16"/>
        <v>3.6740287395287057</v>
      </c>
      <c r="D577" s="8"/>
      <c r="E577" s="23">
        <f>Timetraces!F659/1000*0.145</f>
        <v>16.11601175628347</v>
      </c>
      <c r="F577" s="8">
        <f>Timetraces!H659</f>
        <v>5.2414572860740624E-2</v>
      </c>
      <c r="G577" s="8">
        <f>(Timetraces!G659-Timetraces!$G$86)/0.3048</f>
        <v>0</v>
      </c>
      <c r="H577" s="13">
        <f>Timetraces!D659/9.81/0.4536</f>
        <v>1209.1936954528007</v>
      </c>
      <c r="I577" s="77">
        <f>Timetraces!F659/Timetraces!H659*1000</f>
        <v>2120496316.1547253</v>
      </c>
      <c r="J577" s="23"/>
      <c r="K577" s="8">
        <f>Timetraces!I659-Timetraces!J659</f>
        <v>37.169577121734619</v>
      </c>
      <c r="L577" s="8">
        <f t="shared" si="17"/>
        <v>3.6740287395287057</v>
      </c>
      <c r="M577" s="8"/>
      <c r="N577" s="13">
        <f>Timetraces!K659/9.81/0.4536</f>
        <v>1209.1936954528007</v>
      </c>
      <c r="O577" s="23">
        <f>Timetraces!M659/1000*0.145</f>
        <v>16.116011756230229</v>
      </c>
      <c r="P577" s="37">
        <f>Timetraces!O659</f>
        <v>5.2414572879895135E-2</v>
      </c>
    </row>
    <row r="578" spans="1:16" x14ac:dyDescent="0.2">
      <c r="A578" s="37">
        <f>Timetraces!E660</f>
        <v>57.400000000000006</v>
      </c>
      <c r="B578" s="8">
        <f>Timetraces!B660-Timetraces!C660</f>
        <v>37.173330307006836</v>
      </c>
      <c r="C578" s="8">
        <f t="shared" si="16"/>
        <v>3.6863423395031703</v>
      </c>
      <c r="D578" s="8"/>
      <c r="E578" s="23">
        <f>Timetraces!F660/1000*0.145</f>
        <v>16.113682803175507</v>
      </c>
      <c r="F578" s="8">
        <f>Timetraces!H660</f>
        <v>5.2406988924527581E-2</v>
      </c>
      <c r="G578" s="8">
        <f>(Timetraces!G660-Timetraces!$G$86)/0.3048</f>
        <v>0</v>
      </c>
      <c r="H578" s="13">
        <f>Timetraces!D660/9.81/0.4536</f>
        <v>1209.3135213343651</v>
      </c>
      <c r="I578" s="77">
        <f>Timetraces!F660/Timetraces!H660*1000</f>
        <v>2120496697.0815821</v>
      </c>
      <c r="J578" s="23"/>
      <c r="K578" s="8">
        <f>Timetraces!I660-Timetraces!J660</f>
        <v>37.173330307006836</v>
      </c>
      <c r="L578" s="8">
        <f t="shared" si="17"/>
        <v>3.6863423395031703</v>
      </c>
      <c r="M578" s="8"/>
      <c r="N578" s="13">
        <f>Timetraces!K660/9.81/0.4536</f>
        <v>1209.3135213343651</v>
      </c>
      <c r="O578" s="23">
        <f>Timetraces!M660/1000*0.145</f>
        <v>16.113682803123694</v>
      </c>
      <c r="P578" s="37">
        <f>Timetraces!O660</f>
        <v>5.2406988943683945E-2</v>
      </c>
    </row>
    <row r="579" spans="1:16" x14ac:dyDescent="0.2">
      <c r="A579" s="37">
        <f>Timetraces!E661</f>
        <v>57.5</v>
      </c>
      <c r="B579" s="8">
        <f>Timetraces!B661-Timetraces!C661</f>
        <v>37.177076816558838</v>
      </c>
      <c r="C579" s="8">
        <f t="shared" si="16"/>
        <v>3.6986340375084263</v>
      </c>
      <c r="D579" s="8"/>
      <c r="E579" s="23">
        <f>Timetraces!F661/1000*0.145</f>
        <v>16.107522698370044</v>
      </c>
      <c r="F579" s="8">
        <f>Timetraces!H661</f>
        <v>5.2386942996248603E-2</v>
      </c>
      <c r="G579" s="8">
        <f>(Timetraces!G661-Timetraces!$G$86)/0.3048</f>
        <v>0</v>
      </c>
      <c r="H579" s="13">
        <f>Timetraces!D661/9.81/0.4536</f>
        <v>1209.4374072503783</v>
      </c>
      <c r="I579" s="77">
        <f>Timetraces!F661/Timetraces!H661*1000</f>
        <v>2120497152.2195833</v>
      </c>
      <c r="J579" s="23"/>
      <c r="K579" s="8">
        <f>Timetraces!I661-Timetraces!J661</f>
        <v>37.177076816558838</v>
      </c>
      <c r="L579" s="8">
        <f t="shared" si="17"/>
        <v>3.6986340375084263</v>
      </c>
      <c r="M579" s="8"/>
      <c r="N579" s="13">
        <f>Timetraces!K661/9.81/0.4536</f>
        <v>1209.4374072503783</v>
      </c>
      <c r="O579" s="23">
        <f>Timetraces!M661/1000*0.145</f>
        <v>16.107522069423609</v>
      </c>
      <c r="P579" s="37">
        <f>Timetraces!O661</f>
        <v>5.2386940969724689E-2</v>
      </c>
    </row>
    <row r="580" spans="1:16" x14ac:dyDescent="0.2">
      <c r="A580" s="37">
        <f>Timetraces!E662</f>
        <v>57.600000000000009</v>
      </c>
      <c r="B580" s="8">
        <f>Timetraces!B662-Timetraces!C662</f>
        <v>37.180819988250732</v>
      </c>
      <c r="C580" s="8">
        <f t="shared" si="16"/>
        <v>3.7109147845290775</v>
      </c>
      <c r="D580" s="8"/>
      <c r="E580" s="23">
        <f>Timetraces!F662/1000*0.145</f>
        <v>16.105289201745048</v>
      </c>
      <c r="F580" s="8">
        <f>Timetraces!H662</f>
        <v>5.2379662274324945E-2</v>
      </c>
      <c r="G580" s="8">
        <f>(Timetraces!G662-Timetraces!$G$86)/0.3048</f>
        <v>0</v>
      </c>
      <c r="H580" s="13">
        <f>Timetraces!D662/9.81/0.4536</f>
        <v>1209.5643656248933</v>
      </c>
      <c r="I580" s="77">
        <f>Timetraces!F662/Timetraces!H662*1000</f>
        <v>2120497826.6245663</v>
      </c>
      <c r="J580" s="23"/>
      <c r="K580" s="8">
        <f>Timetraces!I662-Timetraces!J662</f>
        <v>37.180819988250732</v>
      </c>
      <c r="L580" s="8">
        <f t="shared" si="17"/>
        <v>3.7109147845290775</v>
      </c>
      <c r="M580" s="8"/>
      <c r="N580" s="13">
        <f>Timetraces!K662/9.81/0.4536</f>
        <v>1209.5643656248933</v>
      </c>
      <c r="O580" s="23">
        <f>Timetraces!M662/1000*0.145</f>
        <v>16.10528920169752</v>
      </c>
      <c r="P580" s="37">
        <f>Timetraces!O662</f>
        <v>5.2379662293485167E-2</v>
      </c>
    </row>
    <row r="581" spans="1:16" x14ac:dyDescent="0.2">
      <c r="A581" s="37">
        <f>Timetraces!E663</f>
        <v>57.7</v>
      </c>
      <c r="B581" s="8">
        <f>Timetraces!B663-Timetraces!C663</f>
        <v>37.184564590454102</v>
      </c>
      <c r="C581" s="8">
        <f t="shared" ref="C581:C644" si="18">(B581-$B$4)/0.3048</f>
        <v>3.7232002248288452</v>
      </c>
      <c r="D581" s="8"/>
      <c r="E581" s="23">
        <f>Timetraces!F663/1000*0.145</f>
        <v>16.103072138238563</v>
      </c>
      <c r="F581" s="8">
        <f>Timetraces!H663</f>
        <v>5.2372442440480386E-2</v>
      </c>
      <c r="G581" s="8">
        <f>(Timetraces!G663-Timetraces!$G$86)/0.3048</f>
        <v>0</v>
      </c>
      <c r="H581" s="13">
        <f>Timetraces!D663/9.81/0.4536</f>
        <v>1209.6928602286587</v>
      </c>
      <c r="I581" s="77">
        <f>Timetraces!F663/Timetraces!H663*1000</f>
        <v>2120498199.8901019</v>
      </c>
      <c r="J581" s="23"/>
      <c r="K581" s="8">
        <f>Timetraces!I663-Timetraces!J663</f>
        <v>37.184564590454102</v>
      </c>
      <c r="L581" s="8">
        <f t="shared" ref="L581:L644" si="19">(K581-$K$4)/0.3048</f>
        <v>3.7232002248288452</v>
      </c>
      <c r="M581" s="8"/>
      <c r="N581" s="13">
        <f>Timetraces!K663/9.81/0.4536</f>
        <v>1209.6928602286587</v>
      </c>
      <c r="O581" s="23">
        <f>Timetraces!M663/1000*0.145</f>
        <v>16.10307275911882</v>
      </c>
      <c r="P581" s="37">
        <f>Timetraces!O663</f>
        <v>5.2372444480125457E-2</v>
      </c>
    </row>
    <row r="582" spans="1:16" x14ac:dyDescent="0.2">
      <c r="A582" s="37">
        <f>Timetraces!E664</f>
        <v>57.8</v>
      </c>
      <c r="B582" s="8">
        <f>Timetraces!B664-Timetraces!C664</f>
        <v>37.188314914703369</v>
      </c>
      <c r="C582" s="8">
        <f t="shared" si="18"/>
        <v>3.7355044382450773</v>
      </c>
      <c r="D582" s="8"/>
      <c r="E582" s="23">
        <f>Timetraces!F664/1000*0.145</f>
        <v>16.100859981784506</v>
      </c>
      <c r="F582" s="8">
        <f>Timetraces!H664</f>
        <v>5.2365238506954979E-2</v>
      </c>
      <c r="G582" s="8">
        <f>(Timetraces!G664-Timetraces!$G$86)/0.3048</f>
        <v>0</v>
      </c>
      <c r="H582" s="13">
        <f>Timetraces!D664/9.81/0.4536</f>
        <v>1209.8216840244067</v>
      </c>
      <c r="I582" s="77">
        <f>Timetraces!F664/Timetraces!H664*1000</f>
        <v>2120498575.648258</v>
      </c>
      <c r="J582" s="23"/>
      <c r="K582" s="8">
        <f>Timetraces!I664-Timetraces!J664</f>
        <v>37.188314914703369</v>
      </c>
      <c r="L582" s="8">
        <f t="shared" si="19"/>
        <v>3.7355044382450773</v>
      </c>
      <c r="M582" s="8"/>
      <c r="N582" s="13">
        <f>Timetraces!K664/9.81/0.4536</f>
        <v>1209.8216840244067</v>
      </c>
      <c r="O582" s="23">
        <f>Timetraces!M664/1000*0.145</f>
        <v>16.100860604755677</v>
      </c>
      <c r="P582" s="37">
        <f>Timetraces!O664</f>
        <v>5.2365240553378253E-2</v>
      </c>
    </row>
    <row r="583" spans="1:16" x14ac:dyDescent="0.2">
      <c r="A583" s="37">
        <f>Timetraces!E665</f>
        <v>57.900000000000006</v>
      </c>
      <c r="B583" s="8">
        <f>Timetraces!B665-Timetraces!C665</f>
        <v>37.192076206207275</v>
      </c>
      <c r="C583" s="8">
        <f t="shared" si="18"/>
        <v>3.7478446334678668</v>
      </c>
      <c r="D583" s="8"/>
      <c r="E583" s="23">
        <f>Timetraces!F665/1000*0.145</f>
        <v>16.098632170977062</v>
      </c>
      <c r="F583" s="8">
        <f>Timetraces!H665</f>
        <v>5.2357983573914309E-2</v>
      </c>
      <c r="G583" s="8">
        <f>(Timetraces!G665-Timetraces!$G$86)/0.3048</f>
        <v>0</v>
      </c>
      <c r="H583" s="13">
        <f>Timetraces!D665/9.81/0.4536</f>
        <v>1209.9493007828862</v>
      </c>
      <c r="I583" s="77">
        <f>Timetraces!F665/Timetraces!H665*1000</f>
        <v>2120498955.0118754</v>
      </c>
      <c r="J583" s="23"/>
      <c r="K583" s="8">
        <f>Timetraces!I665-Timetraces!J665</f>
        <v>37.192076206207275</v>
      </c>
      <c r="L583" s="8">
        <f t="shared" si="19"/>
        <v>3.7478446334678668</v>
      </c>
      <c r="M583" s="8"/>
      <c r="N583" s="13">
        <f>Timetraces!K665/9.81/0.4536</f>
        <v>1209.9493007828862</v>
      </c>
      <c r="O583" s="23">
        <f>Timetraces!M665/1000*0.145</f>
        <v>16.098632170933847</v>
      </c>
      <c r="P583" s="37">
        <f>Timetraces!O665</f>
        <v>5.2357983593080554E-2</v>
      </c>
    </row>
    <row r="584" spans="1:16" x14ac:dyDescent="0.2">
      <c r="A584" s="37">
        <f>Timetraces!E666</f>
        <v>58</v>
      </c>
      <c r="B584" s="8">
        <f>Timetraces!B666-Timetraces!C666</f>
        <v>37.195853233337402</v>
      </c>
      <c r="C584" s="8">
        <f t="shared" si="18"/>
        <v>3.7602364547609342</v>
      </c>
      <c r="D584" s="8"/>
      <c r="E584" s="23">
        <f>Timetraces!F666/1000*0.145</f>
        <v>16.092491255330078</v>
      </c>
      <c r="F584" s="8">
        <f>Timetraces!H666</f>
        <v>5.233799519716744E-2</v>
      </c>
      <c r="G584" s="8">
        <f>(Timetraces!G666-Timetraces!$G$86)/0.3048</f>
        <v>0</v>
      </c>
      <c r="H584" s="13">
        <f>Timetraces!D666/9.81/0.4536</f>
        <v>1210.0745034668287</v>
      </c>
      <c r="I584" s="77">
        <f>Timetraces!F666/Timetraces!H666*1000</f>
        <v>2120499608.2583549</v>
      </c>
      <c r="J584" s="23"/>
      <c r="K584" s="8">
        <f>Timetraces!I666-Timetraces!J666</f>
        <v>37.195853233337402</v>
      </c>
      <c r="L584" s="8">
        <f t="shared" si="19"/>
        <v>3.7602364547609342</v>
      </c>
      <c r="M584" s="8"/>
      <c r="N584" s="13">
        <f>Timetraces!K666/9.81/0.4536</f>
        <v>1210.0745034668287</v>
      </c>
      <c r="O584" s="23">
        <f>Timetraces!M666/1000*0.145</f>
        <v>16.092491255289715</v>
      </c>
      <c r="P584" s="37">
        <f>Timetraces!O666</f>
        <v>5.2337995216335621E-2</v>
      </c>
    </row>
    <row r="585" spans="1:16" x14ac:dyDescent="0.2">
      <c r="A585" s="37">
        <f>Timetraces!E667</f>
        <v>58.100000000000009</v>
      </c>
      <c r="B585" s="8">
        <f>Timetraces!B667-Timetraces!C667</f>
        <v>37.199648857116699</v>
      </c>
      <c r="C585" s="8">
        <f t="shared" si="18"/>
        <v>3.7726892886825119</v>
      </c>
      <c r="D585" s="8"/>
      <c r="E585" s="23">
        <f>Timetraces!F667/1000*0.145</f>
        <v>16.097957840787217</v>
      </c>
      <c r="F585" s="8">
        <f>Timetraces!H667</f>
        <v>5.2355770801774809E-2</v>
      </c>
      <c r="G585" s="8">
        <f>(Timetraces!G667-Timetraces!$G$86)/0.3048</f>
        <v>0</v>
      </c>
      <c r="H585" s="13">
        <f>Timetraces!D667/9.81/0.4536</f>
        <v>1210.1965239616086</v>
      </c>
      <c r="I585" s="77">
        <f>Timetraces!F667/Timetraces!H667*1000</f>
        <v>2120499750.1100171</v>
      </c>
      <c r="J585" s="23"/>
      <c r="K585" s="8">
        <f>Timetraces!I667-Timetraces!J667</f>
        <v>37.199648857116699</v>
      </c>
      <c r="L585" s="8">
        <f t="shared" si="19"/>
        <v>3.7726892886825119</v>
      </c>
      <c r="M585" s="8"/>
      <c r="N585" s="13">
        <f>Timetraces!K667/9.81/0.4536</f>
        <v>1210.1965239616086</v>
      </c>
      <c r="O585" s="23">
        <f>Timetraces!M667/1000*0.145</f>
        <v>16.097957840745419</v>
      </c>
      <c r="P585" s="37">
        <f>Timetraces!O667</f>
        <v>5.2355770820944871E-2</v>
      </c>
    </row>
    <row r="586" spans="1:16" x14ac:dyDescent="0.2">
      <c r="A586" s="37">
        <f>Timetraces!E668</f>
        <v>58.2</v>
      </c>
      <c r="B586" s="8">
        <f>Timetraces!B668-Timetraces!C668</f>
        <v>37.203465938568115</v>
      </c>
      <c r="C586" s="8">
        <f t="shared" si="18"/>
        <v>3.7852125217908323</v>
      </c>
      <c r="D586" s="8"/>
      <c r="E586" s="23">
        <f>Timetraces!F668/1000*0.145</f>
        <v>16.095611770255466</v>
      </c>
      <c r="F586" s="8">
        <f>Timetraces!H668</f>
        <v>5.234812852950476E-2</v>
      </c>
      <c r="G586" s="8">
        <f>(Timetraces!G668-Timetraces!$G$86)/0.3048</f>
        <v>0</v>
      </c>
      <c r="H586" s="13">
        <f>Timetraces!D668/9.81/0.4536</f>
        <v>1210.3149233445831</v>
      </c>
      <c r="I586" s="77">
        <f>Timetraces!F668/Timetraces!H668*1000</f>
        <v>2120500239.9015138</v>
      </c>
      <c r="J586" s="23"/>
      <c r="K586" s="8">
        <f>Timetraces!I668-Timetraces!J668</f>
        <v>37.203465938568115</v>
      </c>
      <c r="L586" s="8">
        <f t="shared" si="19"/>
        <v>3.7852125217908323</v>
      </c>
      <c r="M586" s="8"/>
      <c r="N586" s="13">
        <f>Timetraces!K668/9.81/0.4536</f>
        <v>1210.3149233445831</v>
      </c>
      <c r="O586" s="23">
        <f>Timetraces!M668/1000*0.145</f>
        <v>16.095611770215104</v>
      </c>
      <c r="P586" s="37">
        <f>Timetraces!O668</f>
        <v>5.2348128548676674E-2</v>
      </c>
    </row>
    <row r="587" spans="1:16" x14ac:dyDescent="0.2">
      <c r="A587" s="37">
        <f>Timetraces!E669</f>
        <v>58.3</v>
      </c>
      <c r="B587" s="8">
        <f>Timetraces!B669-Timetraces!C669</f>
        <v>37.207303524017334</v>
      </c>
      <c r="C587" s="8">
        <f t="shared" si="18"/>
        <v>3.7978030252331507</v>
      </c>
      <c r="D587" s="8"/>
      <c r="E587" s="23">
        <f>Timetraces!F669/1000*0.145</f>
        <v>16.093216853536731</v>
      </c>
      <c r="F587" s="8">
        <f>Timetraces!H669</f>
        <v>5.234032447137927E-2</v>
      </c>
      <c r="G587" s="8">
        <f>(Timetraces!G669-Timetraces!$G$86)/0.3048</f>
        <v>0</v>
      </c>
      <c r="H587" s="13">
        <f>Timetraces!D669/9.81/0.4536</f>
        <v>1210.4295918850914</v>
      </c>
      <c r="I587" s="77">
        <f>Timetraces!F669/Timetraces!H669*1000</f>
        <v>2120500848.2298319</v>
      </c>
      <c r="J587" s="23"/>
      <c r="K587" s="8">
        <f>Timetraces!I669-Timetraces!J669</f>
        <v>37.207303524017334</v>
      </c>
      <c r="L587" s="8">
        <f t="shared" si="19"/>
        <v>3.7978030252331507</v>
      </c>
      <c r="M587" s="8"/>
      <c r="N587" s="13">
        <f>Timetraces!K669/9.81/0.4536</f>
        <v>1210.4295918850914</v>
      </c>
      <c r="O587" s="23">
        <f>Timetraces!M669/1000*0.145</f>
        <v>16.093216853497804</v>
      </c>
      <c r="P587" s="37">
        <f>Timetraces!O669</f>
        <v>5.2340324490552988E-2</v>
      </c>
    </row>
    <row r="588" spans="1:16" x14ac:dyDescent="0.2">
      <c r="A588" s="37">
        <f>Timetraces!E670</f>
        <v>58.400000000000006</v>
      </c>
      <c r="B588" s="8">
        <f>Timetraces!B670-Timetraces!C670</f>
        <v>37.211161613464355</v>
      </c>
      <c r="C588" s="8">
        <f t="shared" si="18"/>
        <v>3.8104607990094683</v>
      </c>
      <c r="D588" s="8"/>
      <c r="E588" s="23">
        <f>Timetraces!F670/1000*0.145</f>
        <v>16.090774351337078</v>
      </c>
      <c r="F588" s="8">
        <f>Timetraces!H670</f>
        <v>5.2332373773716002E-2</v>
      </c>
      <c r="G588" s="8">
        <f>(Timetraces!G670-Timetraces!$G$86)/0.3048</f>
        <v>0</v>
      </c>
      <c r="H588" s="13">
        <f>Timetraces!D670/9.81/0.4536</f>
        <v>1210.5406393137941</v>
      </c>
      <c r="I588" s="77">
        <f>Timetraces!F670/Timetraces!H670*1000</f>
        <v>2120501127.5671082</v>
      </c>
      <c r="J588" s="23"/>
      <c r="K588" s="8">
        <f>Timetraces!I670-Timetraces!J670</f>
        <v>37.211161613464355</v>
      </c>
      <c r="L588" s="8">
        <f t="shared" si="19"/>
        <v>3.8104607990094683</v>
      </c>
      <c r="M588" s="8"/>
      <c r="N588" s="13">
        <f>Timetraces!K670/9.81/0.4536</f>
        <v>1210.5406393137941</v>
      </c>
      <c r="O588" s="23">
        <f>Timetraces!M670/1000*0.145</f>
        <v>16.090774351299579</v>
      </c>
      <c r="P588" s="37">
        <f>Timetraces!O670</f>
        <v>5.2332373792891421E-2</v>
      </c>
    </row>
    <row r="589" spans="1:16" x14ac:dyDescent="0.2">
      <c r="A589" s="37">
        <f>Timetraces!E671</f>
        <v>58.5</v>
      </c>
      <c r="B589" s="8">
        <f>Timetraces!B671-Timetraces!C671</f>
        <v>37.215036392211914</v>
      </c>
      <c r="C589" s="8">
        <f t="shared" si="18"/>
        <v>3.8231733277088074</v>
      </c>
      <c r="D589" s="8"/>
      <c r="E589" s="23">
        <f>Timetraces!F671/1000*0.145</f>
        <v>16.092176862318354</v>
      </c>
      <c r="F589" s="8">
        <f>Timetraces!H671</f>
        <v>5.2336927109230373E-2</v>
      </c>
      <c r="G589" s="8">
        <f>(Timetraces!G671-Timetraces!$G$86)/0.3048</f>
        <v>0</v>
      </c>
      <c r="H589" s="13">
        <f>Timetraces!D671/9.81/0.4536</f>
        <v>1210.6487240146557</v>
      </c>
      <c r="I589" s="77">
        <f>Timetraces!F671/Timetraces!H671*1000</f>
        <v>2120501454.9923999</v>
      </c>
      <c r="J589" s="23"/>
      <c r="K589" s="8">
        <f>Timetraces!I671-Timetraces!J671</f>
        <v>37.215036392211914</v>
      </c>
      <c r="L589" s="8">
        <f t="shared" si="19"/>
        <v>3.8231733277088074</v>
      </c>
      <c r="M589" s="8"/>
      <c r="N589" s="13">
        <f>Timetraces!K671/9.81/0.4536</f>
        <v>1210.6487240146557</v>
      </c>
      <c r="O589" s="23">
        <f>Timetraces!M671/1000*0.145</f>
        <v>16.092176862280859</v>
      </c>
      <c r="P589" s="37">
        <f>Timetraces!O671</f>
        <v>5.2336927128407471E-2</v>
      </c>
    </row>
    <row r="590" spans="1:16" x14ac:dyDescent="0.2">
      <c r="A590" s="37">
        <f>Timetraces!E672</f>
        <v>58.600000000000009</v>
      </c>
      <c r="B590" s="8">
        <f>Timetraces!B672-Timetraces!C672</f>
        <v>37.218924522399902</v>
      </c>
      <c r="C590" s="8">
        <f t="shared" si="18"/>
        <v>3.8359296603465642</v>
      </c>
      <c r="D590" s="8"/>
      <c r="E590" s="23">
        <f>Timetraces!F672/1000*0.145</f>
        <v>16.093554377574051</v>
      </c>
      <c r="F590" s="8">
        <f>Timetraces!H672</f>
        <v>5.2341399099031891E-2</v>
      </c>
      <c r="G590" s="8">
        <f>(Timetraces!G672-Timetraces!$G$86)/0.3048</f>
        <v>0</v>
      </c>
      <c r="H590" s="13">
        <f>Timetraces!D672/9.81/0.4536</f>
        <v>1210.7548335636236</v>
      </c>
      <c r="I590" s="77">
        <f>Timetraces!F672/Timetraces!H672*1000</f>
        <v>2120501784.4511299</v>
      </c>
      <c r="J590" s="23"/>
      <c r="K590" s="8">
        <f>Timetraces!I672-Timetraces!J672</f>
        <v>37.218924522399902</v>
      </c>
      <c r="L590" s="8">
        <f t="shared" si="19"/>
        <v>3.8359296603465642</v>
      </c>
      <c r="M590" s="8"/>
      <c r="N590" s="13">
        <f>Timetraces!K672/9.81/0.4536</f>
        <v>1210.7548335636236</v>
      </c>
      <c r="O590" s="23">
        <f>Timetraces!M672/1000*0.145</f>
        <v>16.093554377536556</v>
      </c>
      <c r="P590" s="37">
        <f>Timetraces!O672</f>
        <v>5.234139911821066E-2</v>
      </c>
    </row>
    <row r="591" spans="1:16" x14ac:dyDescent="0.2">
      <c r="A591" s="37">
        <f>Timetraces!E673</f>
        <v>58.7</v>
      </c>
      <c r="B591" s="8">
        <f>Timetraces!B673-Timetraces!C673</f>
        <v>37.222820281982422</v>
      </c>
      <c r="C591" s="8">
        <f t="shared" si="18"/>
        <v>3.8487110238062741</v>
      </c>
      <c r="D591" s="8"/>
      <c r="E591" s="23">
        <f>Timetraces!F673/1000*0.145</f>
        <v>16.094923228557597</v>
      </c>
      <c r="F591" s="8">
        <f>Timetraces!H673</f>
        <v>5.2345845378895646E-2</v>
      </c>
      <c r="G591" s="8">
        <f>(Timetraces!G673-Timetraces!$G$86)/0.3048</f>
        <v>0</v>
      </c>
      <c r="H591" s="13">
        <f>Timetraces!D673/9.81/0.4536</f>
        <v>1210.8602847286268</v>
      </c>
      <c r="I591" s="77">
        <f>Timetraces!F673/Timetraces!H673*1000</f>
        <v>2120502013.8337162</v>
      </c>
      <c r="J591" s="23"/>
      <c r="K591" s="8">
        <f>Timetraces!I673-Timetraces!J673</f>
        <v>37.222820281982422</v>
      </c>
      <c r="L591" s="8">
        <f t="shared" si="19"/>
        <v>3.8487110238062741</v>
      </c>
      <c r="M591" s="8"/>
      <c r="N591" s="13">
        <f>Timetraces!K673/9.81/0.4536</f>
        <v>1210.8602847286268</v>
      </c>
      <c r="O591" s="23">
        <f>Timetraces!M673/1000*0.145</f>
        <v>16.094923228520091</v>
      </c>
      <c r="P591" s="37">
        <f>Timetraces!O673</f>
        <v>5.2345845398076005E-2</v>
      </c>
    </row>
    <row r="592" spans="1:16" x14ac:dyDescent="0.2">
      <c r="A592" s="37">
        <f>Timetraces!E674</f>
        <v>58.8</v>
      </c>
      <c r="B592" s="8">
        <f>Timetraces!B674-Timetraces!C674</f>
        <v>37.226718425750732</v>
      </c>
      <c r="C592" s="8">
        <f t="shared" si="18"/>
        <v>3.8615002093978439</v>
      </c>
      <c r="D592" s="8"/>
      <c r="E592" s="23">
        <f>Timetraces!F674/1000*0.145</f>
        <v>16.100188911034341</v>
      </c>
      <c r="F592" s="8">
        <f>Timetraces!H674</f>
        <v>5.2362964679242036E-2</v>
      </c>
      <c r="G592" s="8">
        <f>(Timetraces!G674-Timetraces!$G$86)/0.3048</f>
        <v>0</v>
      </c>
      <c r="H592" s="13">
        <f>Timetraces!D674/9.81/0.4536</f>
        <v>1210.9667234695771</v>
      </c>
      <c r="I592" s="77">
        <f>Timetraces!F674/Timetraces!H674*1000</f>
        <v>2120502272.4268627</v>
      </c>
      <c r="J592" s="23"/>
      <c r="K592" s="8">
        <f>Timetraces!I674-Timetraces!J674</f>
        <v>37.226718425750732</v>
      </c>
      <c r="L592" s="8">
        <f t="shared" si="19"/>
        <v>3.8615002093978439</v>
      </c>
      <c r="M592" s="8"/>
      <c r="N592" s="13">
        <f>Timetraces!K674/9.81/0.4536</f>
        <v>1210.9667234695771</v>
      </c>
      <c r="O592" s="23">
        <f>Timetraces!M674/1000*0.145</f>
        <v>16.100188910995406</v>
      </c>
      <c r="P592" s="37">
        <f>Timetraces!O674</f>
        <v>5.2362964698424067E-2</v>
      </c>
    </row>
    <row r="593" spans="1:16" x14ac:dyDescent="0.2">
      <c r="A593" s="37">
        <f>Timetraces!E675</f>
        <v>58.900000000000006</v>
      </c>
      <c r="B593" s="8">
        <f>Timetraces!B675-Timetraces!C675</f>
        <v>37.230614185333252</v>
      </c>
      <c r="C593" s="8">
        <f t="shared" si="18"/>
        <v>3.8742815728575537</v>
      </c>
      <c r="D593" s="8"/>
      <c r="E593" s="23">
        <f>Timetraces!F675/1000*0.145</f>
        <v>16.101599972557828</v>
      </c>
      <c r="F593" s="8">
        <f>Timetraces!H675</f>
        <v>5.2367543184460776E-2</v>
      </c>
      <c r="G593" s="8">
        <f>(Timetraces!G675-Timetraces!$G$86)/0.3048</f>
        <v>0</v>
      </c>
      <c r="H593" s="13">
        <f>Timetraces!D675/9.81/0.4536</f>
        <v>1211.0753568237428</v>
      </c>
      <c r="I593" s="77">
        <f>Timetraces!F675/Timetraces!H675*1000</f>
        <v>2120502706.4373326</v>
      </c>
      <c r="J593" s="23"/>
      <c r="K593" s="8">
        <f>Timetraces!I675-Timetraces!J675</f>
        <v>37.230614185333252</v>
      </c>
      <c r="L593" s="8">
        <f t="shared" si="19"/>
        <v>3.8742815728575537</v>
      </c>
      <c r="M593" s="8"/>
      <c r="N593" s="13">
        <f>Timetraces!K675/9.81/0.4536</f>
        <v>1211.0753568237428</v>
      </c>
      <c r="O593" s="23">
        <f>Timetraces!M675/1000*0.145</f>
        <v>16.101599972518901</v>
      </c>
      <c r="P593" s="37">
        <f>Timetraces!O675</f>
        <v>5.2367543203644493E-2</v>
      </c>
    </row>
    <row r="594" spans="1:16" x14ac:dyDescent="0.2">
      <c r="A594" s="37">
        <f>Timetraces!E676</f>
        <v>59</v>
      </c>
      <c r="B594" s="8">
        <f>Timetraces!B676-Timetraces!C676</f>
        <v>37.234503746032715</v>
      </c>
      <c r="C594" s="8">
        <f t="shared" si="18"/>
        <v>3.8870425987744266</v>
      </c>
      <c r="D594" s="8"/>
      <c r="E594" s="23">
        <f>Timetraces!F676/1000*0.145</f>
        <v>16.099171020442398</v>
      </c>
      <c r="F594" s="8">
        <f>Timetraces!H676</f>
        <v>5.2359636195086975E-2</v>
      </c>
      <c r="G594" s="8">
        <f>(Timetraces!G676-Timetraces!$G$86)/0.3048</f>
        <v>0</v>
      </c>
      <c r="H594" s="13">
        <f>Timetraces!D676/9.81/0.4536</f>
        <v>1211.1873918283925</v>
      </c>
      <c r="I594" s="77">
        <f>Timetraces!F676/Timetraces!H676*1000</f>
        <v>2120503000.5277526</v>
      </c>
      <c r="J594" s="23"/>
      <c r="K594" s="8">
        <f>Timetraces!I676-Timetraces!J676</f>
        <v>37.234503746032715</v>
      </c>
      <c r="L594" s="8">
        <f t="shared" si="19"/>
        <v>3.8870425987744266</v>
      </c>
      <c r="M594" s="8"/>
      <c r="N594" s="13">
        <f>Timetraces!K676/9.81/0.4536</f>
        <v>1211.1873918283925</v>
      </c>
      <c r="O594" s="23">
        <f>Timetraces!M676/1000*0.145</f>
        <v>16.099169734779746</v>
      </c>
      <c r="P594" s="37">
        <f>Timetraces!O676</f>
        <v>5.2359632031619627E-2</v>
      </c>
    </row>
    <row r="595" spans="1:16" x14ac:dyDescent="0.2">
      <c r="A595" s="37">
        <f>Timetraces!E677</f>
        <v>59.100000000000009</v>
      </c>
      <c r="B595" s="8">
        <f>Timetraces!B677-Timetraces!C677</f>
        <v>37.238383293151855</v>
      </c>
      <c r="C595" s="8">
        <f t="shared" si="18"/>
        <v>3.8997707717374865</v>
      </c>
      <c r="D595" s="8"/>
      <c r="E595" s="23">
        <f>Timetraces!F677/1000*0.145</f>
        <v>16.100675431653375</v>
      </c>
      <c r="F595" s="8">
        <f>Timetraces!H677</f>
        <v>5.2364521002328232E-2</v>
      </c>
      <c r="G595" s="8">
        <f>(Timetraces!G677-Timetraces!$G$86)/0.3048</f>
        <v>0</v>
      </c>
      <c r="H595" s="13">
        <f>Timetraces!D677/9.81/0.4536</f>
        <v>1211.3033771368298</v>
      </c>
      <c r="I595" s="77">
        <f>Timetraces!F677/Timetraces!H677*1000</f>
        <v>2120503325.2002304</v>
      </c>
      <c r="J595" s="23"/>
      <c r="K595" s="8">
        <f>Timetraces!I677-Timetraces!J677</f>
        <v>37.238383293151855</v>
      </c>
      <c r="L595" s="8">
        <f t="shared" si="19"/>
        <v>3.8997707717374865</v>
      </c>
      <c r="M595" s="8"/>
      <c r="N595" s="13">
        <f>Timetraces!K677/9.81/0.4536</f>
        <v>1211.3033771368298</v>
      </c>
      <c r="O595" s="23">
        <f>Timetraces!M677/1000*0.145</f>
        <v>16.100675431615883</v>
      </c>
      <c r="P595" s="37">
        <f>Timetraces!O677</f>
        <v>5.236452102151553E-2</v>
      </c>
    </row>
    <row r="596" spans="1:16" x14ac:dyDescent="0.2">
      <c r="A596" s="37">
        <f>Timetraces!E678</f>
        <v>59.2</v>
      </c>
      <c r="B596" s="8">
        <f>Timetraces!B678-Timetraces!C678</f>
        <v>37.242252349853516</v>
      </c>
      <c r="C596" s="8">
        <f t="shared" si="18"/>
        <v>3.9124645273203611</v>
      </c>
      <c r="D596" s="8"/>
      <c r="E596" s="23">
        <f>Timetraces!F678/1000*0.145</f>
        <v>16.110005770708892</v>
      </c>
      <c r="F596" s="8">
        <f>Timetraces!H678</f>
        <v>5.2394861795794612E-2</v>
      </c>
      <c r="G596" s="8">
        <f>(Timetraces!G678-Timetraces!$G$86)/0.3048</f>
        <v>0</v>
      </c>
      <c r="H596" s="13">
        <f>Timetraces!D678/9.81/0.4536</f>
        <v>1211.4236419410374</v>
      </c>
      <c r="I596" s="77">
        <f>Timetraces!F678/Timetraces!H678*1000</f>
        <v>2120503504.8450487</v>
      </c>
      <c r="J596" s="23"/>
      <c r="K596" s="8">
        <f>Timetraces!I678-Timetraces!J678</f>
        <v>37.242252349853516</v>
      </c>
      <c r="L596" s="8">
        <f t="shared" si="19"/>
        <v>3.9124645273203611</v>
      </c>
      <c r="M596" s="8"/>
      <c r="N596" s="13">
        <f>Timetraces!K678/9.81/0.4536</f>
        <v>1211.4236419410374</v>
      </c>
      <c r="O596" s="23">
        <f>Timetraces!M678/1000*0.145</f>
        <v>16.110005770668529</v>
      </c>
      <c r="P596" s="37">
        <f>Timetraces!O678</f>
        <v>5.2394861814983762E-2</v>
      </c>
    </row>
    <row r="597" spans="1:16" x14ac:dyDescent="0.2">
      <c r="A597" s="37">
        <f>Timetraces!E679</f>
        <v>59.3</v>
      </c>
      <c r="B597" s="8">
        <f>Timetraces!B679-Timetraces!C679</f>
        <v>37.246110916137695</v>
      </c>
      <c r="C597" s="8">
        <f t="shared" si="18"/>
        <v>3.9251238655230503</v>
      </c>
      <c r="D597" s="8"/>
      <c r="E597" s="23">
        <f>Timetraces!F679/1000*0.145</f>
        <v>16.111622347810332</v>
      </c>
      <c r="F597" s="8">
        <f>Timetraces!H679</f>
        <v>5.240011153704819E-2</v>
      </c>
      <c r="G597" s="8">
        <f>(Timetraces!G679-Timetraces!$G$86)/0.3048</f>
        <v>0</v>
      </c>
      <c r="H597" s="13">
        <f>Timetraces!D679/9.81/0.4536</f>
        <v>1211.5479667796935</v>
      </c>
      <c r="I597" s="77">
        <f>Timetraces!F679/Timetraces!H679*1000</f>
        <v>2120503823.7922406</v>
      </c>
      <c r="J597" s="23"/>
      <c r="K597" s="8">
        <f>Timetraces!I679-Timetraces!J679</f>
        <v>37.246110916137695</v>
      </c>
      <c r="L597" s="8">
        <f t="shared" si="19"/>
        <v>3.9251238655230503</v>
      </c>
      <c r="M597" s="8"/>
      <c r="N597" s="13">
        <f>Timetraces!K679/9.81/0.4536</f>
        <v>1211.5479667796935</v>
      </c>
      <c r="O597" s="23">
        <f>Timetraces!M679/1000*0.145</f>
        <v>16.111622347769959</v>
      </c>
      <c r="P597" s="37">
        <f>Timetraces!O679</f>
        <v>5.2400111556239228E-2</v>
      </c>
    </row>
    <row r="598" spans="1:16" x14ac:dyDescent="0.2">
      <c r="A598" s="37">
        <f>Timetraces!E680</f>
        <v>59.400000000000006</v>
      </c>
      <c r="B598" s="8">
        <f>Timetraces!B680-Timetraces!C680</f>
        <v>37.249961376190186</v>
      </c>
      <c r="C598" s="8">
        <f t="shared" si="18"/>
        <v>3.9377566084774145</v>
      </c>
      <c r="D598" s="8"/>
      <c r="E598" s="23">
        <f>Timetraces!F680/1000*0.145</f>
        <v>16.113279185198699</v>
      </c>
      <c r="F598" s="8">
        <f>Timetraces!H680</f>
        <v>5.2405492265175796E-2</v>
      </c>
      <c r="G598" s="8">
        <f>(Timetraces!G680-Timetraces!$G$86)/0.3048</f>
        <v>0</v>
      </c>
      <c r="H598" s="13">
        <f>Timetraces!D680/9.81/0.4536</f>
        <v>1211.675693268834</v>
      </c>
      <c r="I598" s="77">
        <f>Timetraces!F680/Timetraces!H680*1000</f>
        <v>2120504140.7471485</v>
      </c>
      <c r="J598" s="23"/>
      <c r="K598" s="8">
        <f>Timetraces!I680-Timetraces!J680</f>
        <v>37.249961376190186</v>
      </c>
      <c r="L598" s="8">
        <f t="shared" si="19"/>
        <v>3.9377566084774145</v>
      </c>
      <c r="M598" s="8"/>
      <c r="N598" s="13">
        <f>Timetraces!K680/9.81/0.4536</f>
        <v>1211.675693268834</v>
      </c>
      <c r="O598" s="23">
        <f>Timetraces!M680/1000*0.145</f>
        <v>16.113279185158333</v>
      </c>
      <c r="P598" s="37">
        <f>Timetraces!O680</f>
        <v>5.2405492284368867E-2</v>
      </c>
    </row>
    <row r="599" spans="1:16" x14ac:dyDescent="0.2">
      <c r="A599" s="37">
        <f>Timetraces!E681</f>
        <v>59.5</v>
      </c>
      <c r="B599" s="8">
        <f>Timetraces!B681-Timetraces!C681</f>
        <v>37.253807544708252</v>
      </c>
      <c r="C599" s="8">
        <f t="shared" si="18"/>
        <v>3.9503752715944302</v>
      </c>
      <c r="D599" s="8"/>
      <c r="E599" s="23">
        <f>Timetraces!F681/1000*0.145</f>
        <v>16.11886008353471</v>
      </c>
      <c r="F599" s="8">
        <f>Timetraces!H681</f>
        <v>5.2423639603189971E-2</v>
      </c>
      <c r="G599" s="8">
        <f>(Timetraces!G681-Timetraces!$G$86)/0.3048</f>
        <v>0</v>
      </c>
      <c r="H599" s="13">
        <f>Timetraces!D681/9.81/0.4536</f>
        <v>1211.8062727551544</v>
      </c>
      <c r="I599" s="77">
        <f>Timetraces!F681/Timetraces!H681*1000</f>
        <v>2120504282.8326449</v>
      </c>
      <c r="J599" s="23"/>
      <c r="K599" s="8">
        <f>Timetraces!I681-Timetraces!J681</f>
        <v>37.253807544708252</v>
      </c>
      <c r="L599" s="8">
        <f t="shared" si="19"/>
        <v>3.9503752715944302</v>
      </c>
      <c r="M599" s="8"/>
      <c r="N599" s="13">
        <f>Timetraces!K681/9.81/0.4536</f>
        <v>1211.8062727551544</v>
      </c>
      <c r="O599" s="23">
        <f>Timetraces!M681/1000*0.145</f>
        <v>16.118858762956901</v>
      </c>
      <c r="P599" s="37">
        <f>Timetraces!O681</f>
        <v>5.2423635326984651E-2</v>
      </c>
    </row>
    <row r="600" spans="1:16" x14ac:dyDescent="0.2">
      <c r="A600" s="37">
        <f>Timetraces!E682</f>
        <v>59.600000000000009</v>
      </c>
      <c r="B600" s="8">
        <f>Timetraces!B682-Timetraces!C682</f>
        <v>37.25765323638916</v>
      </c>
      <c r="C600" s="8">
        <f t="shared" si="18"/>
        <v>3.962992370285074</v>
      </c>
      <c r="D600" s="8"/>
      <c r="E600" s="23">
        <f>Timetraces!F682/1000*0.145</f>
        <v>16.124461301442736</v>
      </c>
      <c r="F600" s="8">
        <f>Timetraces!H682</f>
        <v>5.2441847820097885E-2</v>
      </c>
      <c r="G600" s="8">
        <f>(Timetraces!G682-Timetraces!$G$86)/0.3048</f>
        <v>0</v>
      </c>
      <c r="H600" s="13">
        <f>Timetraces!D682/9.81/0.4536</f>
        <v>1211.9384982013862</v>
      </c>
      <c r="I600" s="77">
        <f>Timetraces!F682/Timetraces!H682*1000</f>
        <v>2120504635.3580737</v>
      </c>
      <c r="J600" s="23"/>
      <c r="K600" s="8">
        <f>Timetraces!I682-Timetraces!J682</f>
        <v>37.25765323638916</v>
      </c>
      <c r="L600" s="8">
        <f t="shared" si="19"/>
        <v>3.962992370285074</v>
      </c>
      <c r="M600" s="8"/>
      <c r="N600" s="13">
        <f>Timetraces!K682/9.81/0.4536</f>
        <v>1211.9384982013862</v>
      </c>
      <c r="O600" s="23">
        <f>Timetraces!M682/1000*0.145</f>
        <v>16.124461301399503</v>
      </c>
      <c r="P600" s="37">
        <f>Timetraces!O682</f>
        <v>5.2441847839295029E-2</v>
      </c>
    </row>
    <row r="601" spans="1:16" x14ac:dyDescent="0.2">
      <c r="A601" s="37">
        <f>Timetraces!E683</f>
        <v>59.7</v>
      </c>
      <c r="B601" s="8">
        <f>Timetraces!B683-Timetraces!C683</f>
        <v>37.261504173278809</v>
      </c>
      <c r="C601" s="8">
        <f t="shared" si="18"/>
        <v>3.9756266776658102</v>
      </c>
      <c r="D601" s="8"/>
      <c r="E601" s="23">
        <f>Timetraces!F683/1000*0.145</f>
        <v>16.130063666369228</v>
      </c>
      <c r="F601" s="8">
        <f>Timetraces!H683</f>
        <v>5.2460065073035043E-2</v>
      </c>
      <c r="G601" s="8">
        <f>(Timetraces!G683-Timetraces!$G$86)/0.3048</f>
        <v>0</v>
      </c>
      <c r="H601" s="13">
        <f>Timetraces!D683/9.81/0.4536</f>
        <v>1212.0708333782791</v>
      </c>
      <c r="I601" s="77">
        <f>Timetraces!F683/Timetraces!H683*1000</f>
        <v>2120504773.1809361</v>
      </c>
      <c r="J601" s="23"/>
      <c r="K601" s="8">
        <f>Timetraces!I683-Timetraces!J683</f>
        <v>37.261504173278809</v>
      </c>
      <c r="L601" s="8">
        <f t="shared" si="19"/>
        <v>3.9756266776658102</v>
      </c>
      <c r="M601" s="8"/>
      <c r="N601" s="13">
        <f>Timetraces!K683/9.81/0.4536</f>
        <v>1212.0708333782791</v>
      </c>
      <c r="O601" s="23">
        <f>Timetraces!M683/1000*0.145</f>
        <v>16.13006366632456</v>
      </c>
      <c r="P601" s="37">
        <f>Timetraces!O683</f>
        <v>5.2460065092234213E-2</v>
      </c>
    </row>
    <row r="602" spans="1:16" x14ac:dyDescent="0.2">
      <c r="A602" s="37">
        <f>Timetraces!E684</f>
        <v>59.8</v>
      </c>
      <c r="B602" s="8">
        <f>Timetraces!B684-Timetraces!C684</f>
        <v>37.265365600585937</v>
      </c>
      <c r="C602" s="8">
        <f t="shared" si="18"/>
        <v>3.9882954024267319</v>
      </c>
      <c r="D602" s="8"/>
      <c r="E602" s="23">
        <f>Timetraces!F684/1000*0.145</f>
        <v>16.135649025314109</v>
      </c>
      <c r="F602" s="8">
        <f>Timetraces!H684</f>
        <v>5.2478226933585018E-2</v>
      </c>
      <c r="G602" s="8">
        <f>(Timetraces!G684-Timetraces!$G$86)/0.3048</f>
        <v>0</v>
      </c>
      <c r="H602" s="13">
        <f>Timetraces!D684/9.81/0.4536</f>
        <v>1212.2019615179031</v>
      </c>
      <c r="I602" s="77">
        <f>Timetraces!F684/Timetraces!H684*1000</f>
        <v>2120504914.2846963</v>
      </c>
      <c r="J602" s="23"/>
      <c r="K602" s="8">
        <f>Timetraces!I684-Timetraces!J684</f>
        <v>37.265365600585937</v>
      </c>
      <c r="L602" s="8">
        <f t="shared" si="19"/>
        <v>3.9882954024267319</v>
      </c>
      <c r="M602" s="8"/>
      <c r="N602" s="13">
        <f>Timetraces!K684/9.81/0.4536</f>
        <v>1212.2019615179031</v>
      </c>
      <c r="O602" s="23">
        <f>Timetraces!M684/1000*0.145</f>
        <v>16.135649025268002</v>
      </c>
      <c r="P602" s="37">
        <f>Timetraces!O684</f>
        <v>5.2478226952786228E-2</v>
      </c>
    </row>
    <row r="603" spans="1:16" x14ac:dyDescent="0.2">
      <c r="A603" s="37">
        <f>Timetraces!E685</f>
        <v>59.900000000000006</v>
      </c>
      <c r="B603" s="8">
        <f>Timetraces!B685-Timetraces!C685</f>
        <v>37.269241333007813</v>
      </c>
      <c r="C603" s="8">
        <f t="shared" si="18"/>
        <v>4.0010110599788149</v>
      </c>
      <c r="D603" s="8"/>
      <c r="E603" s="23">
        <f>Timetraces!F685/1000*0.145</f>
        <v>16.14120438631069</v>
      </c>
      <c r="F603" s="8">
        <f>Timetraces!H685</f>
        <v>5.2496291122614308E-2</v>
      </c>
      <c r="G603" s="8">
        <f>(Timetraces!G685-Timetraces!$G$86)/0.3048</f>
        <v>0</v>
      </c>
      <c r="H603" s="13">
        <f>Timetraces!D685/9.81/0.4536</f>
        <v>1212.3306755829904</v>
      </c>
      <c r="I603" s="77">
        <f>Timetraces!F685/Timetraces!H685*1000</f>
        <v>2120505059.6825876</v>
      </c>
      <c r="J603" s="23"/>
      <c r="K603" s="8">
        <f>Timetraces!I685-Timetraces!J685</f>
        <v>37.269241333007813</v>
      </c>
      <c r="L603" s="8">
        <f t="shared" si="19"/>
        <v>4.0010110599788149</v>
      </c>
      <c r="M603" s="8"/>
      <c r="N603" s="13">
        <f>Timetraces!K685/9.81/0.4536</f>
        <v>1212.3306755829904</v>
      </c>
      <c r="O603" s="23">
        <f>Timetraces!M685/1000*0.145</f>
        <v>16.141204386263166</v>
      </c>
      <c r="P603" s="37">
        <f>Timetraces!O685</f>
        <v>5.2496291141817544E-2</v>
      </c>
    </row>
    <row r="604" spans="1:16" x14ac:dyDescent="0.2">
      <c r="A604" s="37">
        <f>Timetraces!E686</f>
        <v>60</v>
      </c>
      <c r="B604" s="8">
        <f>Timetraces!B686-Timetraces!C686</f>
        <v>37.273136138916016</v>
      </c>
      <c r="C604" s="8">
        <f t="shared" si="18"/>
        <v>4.0137892945857807</v>
      </c>
      <c r="D604" s="8"/>
      <c r="E604" s="23">
        <f>Timetraces!F686/1000*0.145</f>
        <v>16.142831174108196</v>
      </c>
      <c r="F604" s="8">
        <f>Timetraces!H686</f>
        <v>5.2501573992662844E-2</v>
      </c>
      <c r="G604" s="8">
        <f>(Timetraces!G686-Timetraces!$G$86)/0.3048</f>
        <v>0</v>
      </c>
      <c r="H604" s="13">
        <f>Timetraces!D686/9.81/0.4536</f>
        <v>1212.4559879975934</v>
      </c>
      <c r="I604" s="77">
        <f>Timetraces!F686/Timetraces!H686*1000</f>
        <v>2120505381.0733733</v>
      </c>
      <c r="J604" s="23"/>
      <c r="K604" s="8">
        <f>Timetraces!I686-Timetraces!J686</f>
        <v>37.273136138916016</v>
      </c>
      <c r="L604" s="8">
        <f t="shared" si="19"/>
        <v>4.0137892945857807</v>
      </c>
      <c r="M604" s="8"/>
      <c r="N604" s="13">
        <f>Timetraces!K686/9.81/0.4536</f>
        <v>1212.4559879975934</v>
      </c>
      <c r="O604" s="23">
        <f>Timetraces!M686/1000*0.145</f>
        <v>16.142831174060667</v>
      </c>
      <c r="P604" s="37">
        <f>Timetraces!O686</f>
        <v>5.250157401186803E-2</v>
      </c>
    </row>
    <row r="605" spans="1:16" x14ac:dyDescent="0.2">
      <c r="A605" s="37">
        <f>Timetraces!E687</f>
        <v>60.100000000000009</v>
      </c>
      <c r="B605" s="8">
        <f>Timetraces!B687-Timetraces!C687</f>
        <v>37.277050971984863</v>
      </c>
      <c r="C605" s="8">
        <f t="shared" si="18"/>
        <v>4.0266332351003733</v>
      </c>
      <c r="D605" s="8"/>
      <c r="E605" s="23">
        <f>Timetraces!F687/1000*0.145</f>
        <v>16.144408013986546</v>
      </c>
      <c r="F605" s="8">
        <f>Timetraces!H687</f>
        <v>5.2506694329143684E-2</v>
      </c>
      <c r="G605" s="8">
        <f>(Timetraces!G687-Timetraces!$G$86)/0.3048</f>
        <v>0</v>
      </c>
      <c r="H605" s="13">
        <f>Timetraces!D687/9.81/0.4536</f>
        <v>1212.5773501084088</v>
      </c>
      <c r="I605" s="77">
        <f>Timetraces!F687/Timetraces!H687*1000</f>
        <v>2120505705.9218791</v>
      </c>
      <c r="J605" s="23"/>
      <c r="K605" s="8">
        <f>Timetraces!I687-Timetraces!J687</f>
        <v>37.277050971984863</v>
      </c>
      <c r="L605" s="8">
        <f t="shared" si="19"/>
        <v>4.0266332351003733</v>
      </c>
      <c r="M605" s="8"/>
      <c r="N605" s="13">
        <f>Timetraces!K687/9.81/0.4536</f>
        <v>1212.5773501084088</v>
      </c>
      <c r="O605" s="23">
        <f>Timetraces!M687/1000*0.145</f>
        <v>16.144408013939003</v>
      </c>
      <c r="P605" s="37">
        <f>Timetraces!O687</f>
        <v>5.2506694348350716E-2</v>
      </c>
    </row>
    <row r="606" spans="1:16" x14ac:dyDescent="0.2">
      <c r="A606" s="37">
        <f>Timetraces!E688</f>
        <v>60.2</v>
      </c>
      <c r="B606" s="8">
        <f>Timetraces!B688-Timetraces!C688</f>
        <v>37.280986309051514</v>
      </c>
      <c r="C606" s="8">
        <f t="shared" si="18"/>
        <v>4.0395444459489633</v>
      </c>
      <c r="D606" s="8"/>
      <c r="E606" s="23">
        <f>Timetraces!F688/1000*0.145</f>
        <v>16.149818869084442</v>
      </c>
      <c r="F606" s="8">
        <f>Timetraces!H688</f>
        <v>5.2524285750547135E-2</v>
      </c>
      <c r="G606" s="8">
        <f>(Timetraces!G688-Timetraces!$G$86)/0.3048</f>
        <v>0</v>
      </c>
      <c r="H606" s="13">
        <f>Timetraces!D688/9.81/0.4536</f>
        <v>1212.6948716460972</v>
      </c>
      <c r="I606" s="77">
        <f>Timetraces!F688/Timetraces!H688*1000</f>
        <v>2120505963.5663755</v>
      </c>
      <c r="J606" s="23"/>
      <c r="K606" s="8">
        <f>Timetraces!I688-Timetraces!J688</f>
        <v>37.280986309051514</v>
      </c>
      <c r="L606" s="8">
        <f t="shared" si="19"/>
        <v>4.0395444459489633</v>
      </c>
      <c r="M606" s="8"/>
      <c r="N606" s="13">
        <f>Timetraces!K688/9.81/0.4536</f>
        <v>1212.6948716460972</v>
      </c>
      <c r="O606" s="23">
        <f>Timetraces!M688/1000*0.145</f>
        <v>16.14981886903546</v>
      </c>
      <c r="P606" s="37">
        <f>Timetraces!O688</f>
        <v>5.2524285769755985E-2</v>
      </c>
    </row>
    <row r="607" spans="1:16" x14ac:dyDescent="0.2">
      <c r="A607" s="37">
        <f>Timetraces!E689</f>
        <v>60.3</v>
      </c>
      <c r="B607" s="8">
        <f>Timetraces!B689-Timetraces!C689</f>
        <v>37.28494119644165</v>
      </c>
      <c r="C607" s="8">
        <f t="shared" si="18"/>
        <v>4.0525197982788086</v>
      </c>
      <c r="D607" s="8"/>
      <c r="E607" s="23">
        <f>Timetraces!F689/1000*0.145</f>
        <v>16.155183470839582</v>
      </c>
      <c r="F607" s="8">
        <f>Timetraces!H689</f>
        <v>5.2541729195029536E-2</v>
      </c>
      <c r="G607" s="8">
        <f>(Timetraces!G689-Timetraces!$G$86)/0.3048</f>
        <v>0</v>
      </c>
      <c r="H607" s="13">
        <f>Timetraces!D689/9.81/0.4536</f>
        <v>1212.8089915333017</v>
      </c>
      <c r="I607" s="77">
        <f>Timetraces!F689/Timetraces!H689*1000</f>
        <v>2120506122.0201185</v>
      </c>
      <c r="J607" s="23"/>
      <c r="K607" s="8">
        <f>Timetraces!I689-Timetraces!J689</f>
        <v>37.28494119644165</v>
      </c>
      <c r="L607" s="8">
        <f t="shared" si="19"/>
        <v>4.0525197982788086</v>
      </c>
      <c r="M607" s="8"/>
      <c r="N607" s="13">
        <f>Timetraces!K689/9.81/0.4536</f>
        <v>1212.8089915333017</v>
      </c>
      <c r="O607" s="23">
        <f>Timetraces!M689/1000*0.145</f>
        <v>16.155183470789186</v>
      </c>
      <c r="P607" s="37">
        <f>Timetraces!O689</f>
        <v>5.2541729214240211E-2</v>
      </c>
    </row>
    <row r="608" spans="1:16" x14ac:dyDescent="0.2">
      <c r="A608" s="37">
        <f>Timetraces!E690</f>
        <v>60.400000000000006</v>
      </c>
      <c r="B608" s="8">
        <f>Timetraces!B690-Timetraces!C690</f>
        <v>37.288912773132324</v>
      </c>
      <c r="C608" s="8">
        <f t="shared" si="18"/>
        <v>4.0655499055316753</v>
      </c>
      <c r="D608" s="8"/>
      <c r="E608" s="23">
        <f>Timetraces!F690/1000*0.145</f>
        <v>16.160515294394372</v>
      </c>
      <c r="F608" s="8">
        <f>Timetraces!H690</f>
        <v>5.2559065924080772E-2</v>
      </c>
      <c r="G608" s="8">
        <f>(Timetraces!G690-Timetraces!$G$86)/0.3048</f>
        <v>0</v>
      </c>
      <c r="H608" s="13">
        <f>Timetraces!D690/9.81/0.4536</f>
        <v>1212.920587615308</v>
      </c>
      <c r="I608" s="77">
        <f>Timetraces!F690/Timetraces!H690*1000</f>
        <v>2120506284.8243942</v>
      </c>
      <c r="J608" s="23"/>
      <c r="K608" s="8">
        <f>Timetraces!I690-Timetraces!J690</f>
        <v>37.288912773132324</v>
      </c>
      <c r="L608" s="8">
        <f t="shared" si="19"/>
        <v>4.0655499055316753</v>
      </c>
      <c r="M608" s="8"/>
      <c r="N608" s="13">
        <f>Timetraces!K690/9.81/0.4536</f>
        <v>1212.920587615308</v>
      </c>
      <c r="O608" s="23">
        <f>Timetraces!M690/1000*0.145</f>
        <v>16.160515294342542</v>
      </c>
      <c r="P608" s="37">
        <f>Timetraces!O690</f>
        <v>5.2559065943293161E-2</v>
      </c>
    </row>
    <row r="609" spans="1:16" x14ac:dyDescent="0.2">
      <c r="A609" s="37">
        <f>Timetraces!E691</f>
        <v>60.5</v>
      </c>
      <c r="B609" s="8">
        <f>Timetraces!B691-Timetraces!C691</f>
        <v>37.292896747589111</v>
      </c>
      <c r="C609" s="8">
        <f t="shared" si="18"/>
        <v>4.0786206878702158</v>
      </c>
      <c r="D609" s="8"/>
      <c r="E609" s="23">
        <f>Timetraces!F691/1000*0.145</f>
        <v>16.165827850874749</v>
      </c>
      <c r="F609" s="8">
        <f>Timetraces!H691</f>
        <v>5.2576337507099474E-2</v>
      </c>
      <c r="G609" s="8">
        <f>(Timetraces!G691-Timetraces!$G$86)/0.3048</f>
        <v>0</v>
      </c>
      <c r="H609" s="13">
        <f>Timetraces!D691/9.81/0.4536</f>
        <v>1213.0305377374032</v>
      </c>
      <c r="I609" s="77">
        <f>Timetraces!F691/Timetraces!H691*1000</f>
        <v>2120506547.6843598</v>
      </c>
      <c r="J609" s="23"/>
      <c r="K609" s="8">
        <f>Timetraces!I691-Timetraces!J691</f>
        <v>37.292896747589111</v>
      </c>
      <c r="L609" s="8">
        <f t="shared" si="19"/>
        <v>4.0786206878702158</v>
      </c>
      <c r="M609" s="8"/>
      <c r="N609" s="13">
        <f>Timetraces!K691/9.81/0.4536</f>
        <v>1213.0305377374032</v>
      </c>
      <c r="O609" s="23">
        <f>Timetraces!M691/1000*0.145</f>
        <v>16.165827850821483</v>
      </c>
      <c r="P609" s="37">
        <f>Timetraces!O691</f>
        <v>5.2576337526313563E-2</v>
      </c>
    </row>
    <row r="610" spans="1:16" x14ac:dyDescent="0.2">
      <c r="A610" s="37">
        <f>Timetraces!E692</f>
        <v>60.600000000000009</v>
      </c>
      <c r="B610" s="8">
        <f>Timetraces!B692-Timetraces!C692</f>
        <v>37.296888828277588</v>
      </c>
      <c r="C610" s="8">
        <f t="shared" si="18"/>
        <v>4.0917180654570808</v>
      </c>
      <c r="D610" s="8"/>
      <c r="E610" s="23">
        <f>Timetraces!F692/1000*0.145</f>
        <v>16.171133960841193</v>
      </c>
      <c r="F610" s="8">
        <f>Timetraces!H692</f>
        <v>5.2593590537868135E-2</v>
      </c>
      <c r="G610" s="8">
        <f>(Timetraces!G692-Timetraces!$G$86)/0.3048</f>
        <v>0</v>
      </c>
      <c r="H610" s="13">
        <f>Timetraces!D692/9.81/0.4536</f>
        <v>1213.140048936855</v>
      </c>
      <c r="I610" s="77">
        <f>Timetraces!F692/Timetraces!H692*1000</f>
        <v>2120506713.0490956</v>
      </c>
      <c r="J610" s="23"/>
      <c r="K610" s="8">
        <f>Timetraces!I692-Timetraces!J692</f>
        <v>37.296888828277588</v>
      </c>
      <c r="L610" s="8">
        <f t="shared" si="19"/>
        <v>4.0917180654570808</v>
      </c>
      <c r="M610" s="8"/>
      <c r="N610" s="13">
        <f>Timetraces!K692/9.81/0.4536</f>
        <v>1213.140048936855</v>
      </c>
      <c r="O610" s="23">
        <f>Timetraces!M692/1000*0.145</f>
        <v>16.171133960786499</v>
      </c>
      <c r="P610" s="37">
        <f>Timetraces!O692</f>
        <v>5.2593590557083916E-2</v>
      </c>
    </row>
    <row r="611" spans="1:16" x14ac:dyDescent="0.2">
      <c r="A611" s="37">
        <f>Timetraces!E693</f>
        <v>60.7</v>
      </c>
      <c r="B611" s="8">
        <f>Timetraces!B693-Timetraces!C693</f>
        <v>37.300883769989014</v>
      </c>
      <c r="C611" s="8">
        <f t="shared" si="18"/>
        <v>4.1048248296021788</v>
      </c>
      <c r="D611" s="8"/>
      <c r="E611" s="23">
        <f>Timetraces!F693/1000*0.145</f>
        <v>16.172568457749591</v>
      </c>
      <c r="F611" s="8">
        <f>Timetraces!H693</f>
        <v>5.2598247635041291E-2</v>
      </c>
      <c r="G611" s="8">
        <f>(Timetraces!G693-Timetraces!$G$86)/0.3048</f>
        <v>0</v>
      </c>
      <c r="H611" s="13">
        <f>Timetraces!D693/9.81/0.4536</f>
        <v>1213.2505477122536</v>
      </c>
      <c r="I611" s="77">
        <f>Timetraces!F693/Timetraces!H693*1000</f>
        <v>2120507049.1117723</v>
      </c>
      <c r="J611" s="23"/>
      <c r="K611" s="8">
        <f>Timetraces!I693-Timetraces!J693</f>
        <v>37.300883769989014</v>
      </c>
      <c r="L611" s="8">
        <f t="shared" si="19"/>
        <v>4.1048248296021788</v>
      </c>
      <c r="M611" s="8"/>
      <c r="N611" s="13">
        <f>Timetraces!K693/9.81/0.4536</f>
        <v>1213.2505477122536</v>
      </c>
      <c r="O611" s="23">
        <f>Timetraces!M693/1000*0.145</f>
        <v>16.172568457694897</v>
      </c>
      <c r="P611" s="37">
        <f>Timetraces!O693</f>
        <v>5.2598247654258821E-2</v>
      </c>
    </row>
    <row r="612" spans="1:16" x14ac:dyDescent="0.2">
      <c r="A612" s="37">
        <f>Timetraces!E694</f>
        <v>60.8</v>
      </c>
      <c r="B612" s="8">
        <f>Timetraces!B694-Timetraces!C694</f>
        <v>37.304876804351807</v>
      </c>
      <c r="C612" s="8">
        <f t="shared" si="18"/>
        <v>4.1179253360417878</v>
      </c>
      <c r="D612" s="8"/>
      <c r="E612" s="23">
        <f>Timetraces!F694/1000*0.145</f>
        <v>16.17014966540804</v>
      </c>
      <c r="F612" s="8">
        <f>Timetraces!H694</f>
        <v>5.2590368418840752E-2</v>
      </c>
      <c r="G612" s="8">
        <f>(Timetraces!G694-Timetraces!$G$86)/0.3048</f>
        <v>0</v>
      </c>
      <c r="H612" s="13">
        <f>Timetraces!D694/9.81/0.4536</f>
        <v>1213.363241100868</v>
      </c>
      <c r="I612" s="77">
        <f>Timetraces!F694/Timetraces!H694*1000</f>
        <v>2120507555.0409393</v>
      </c>
      <c r="J612" s="23"/>
      <c r="K612" s="8">
        <f>Timetraces!I694-Timetraces!J694</f>
        <v>37.304876804351807</v>
      </c>
      <c r="L612" s="8">
        <f t="shared" si="19"/>
        <v>4.1179253360417878</v>
      </c>
      <c r="M612" s="8"/>
      <c r="N612" s="13">
        <f>Timetraces!K694/9.81/0.4536</f>
        <v>1213.363241100868</v>
      </c>
      <c r="O612" s="23">
        <f>Timetraces!M694/1000*0.145</f>
        <v>16.170149665354767</v>
      </c>
      <c r="P612" s="37">
        <f>Timetraces!O694</f>
        <v>5.259036843805999E-2</v>
      </c>
    </row>
    <row r="613" spans="1:16" x14ac:dyDescent="0.2">
      <c r="A613" s="37">
        <f>Timetraces!E695</f>
        <v>60.900000000000006</v>
      </c>
      <c r="B613" s="8">
        <f>Timetraces!B695-Timetraces!C695</f>
        <v>37.308864593505859</v>
      </c>
      <c r="C613" s="8">
        <f t="shared" si="18"/>
        <v>4.1310086337913052</v>
      </c>
      <c r="D613" s="8"/>
      <c r="E613" s="23">
        <f>Timetraces!F695/1000*0.145</f>
        <v>16.175540652968973</v>
      </c>
      <c r="F613" s="8">
        <f>Timetraces!H695</f>
        <v>5.2607895095629929E-2</v>
      </c>
      <c r="G613" s="8">
        <f>(Timetraces!G695-Timetraces!$G$86)/0.3048</f>
        <v>0</v>
      </c>
      <c r="H613" s="13">
        <f>Timetraces!D695/9.81/0.4536</f>
        <v>1213.4793361399661</v>
      </c>
      <c r="I613" s="77">
        <f>Timetraces!F695/Timetraces!H695*1000</f>
        <v>2120507816.864985</v>
      </c>
      <c r="J613" s="23"/>
      <c r="K613" s="8">
        <f>Timetraces!I695-Timetraces!J695</f>
        <v>37.308864593505859</v>
      </c>
      <c r="L613" s="8">
        <f t="shared" si="19"/>
        <v>4.1310086337913052</v>
      </c>
      <c r="M613" s="8"/>
      <c r="N613" s="13">
        <f>Timetraces!K695/9.81/0.4536</f>
        <v>1213.4793361399661</v>
      </c>
      <c r="O613" s="23">
        <f>Timetraces!M695/1000*0.145</f>
        <v>16.175540652914272</v>
      </c>
      <c r="P613" s="37">
        <f>Timetraces!O695</f>
        <v>5.2607895114850978E-2</v>
      </c>
    </row>
    <row r="614" spans="1:16" x14ac:dyDescent="0.2">
      <c r="A614" s="37">
        <f>Timetraces!E696</f>
        <v>61</v>
      </c>
      <c r="B614" s="8">
        <f>Timetraces!B696-Timetraces!C696</f>
        <v>37.312844276428223</v>
      </c>
      <c r="C614" s="8">
        <f t="shared" si="18"/>
        <v>4.1440653362924973</v>
      </c>
      <c r="D614" s="8"/>
      <c r="E614" s="23">
        <f>Timetraces!F696/1000*0.145</f>
        <v>16.173215932129747</v>
      </c>
      <c r="F614" s="8">
        <f>Timetraces!H696</f>
        <v>5.260032680639512E-2</v>
      </c>
      <c r="G614" s="8">
        <f>(Timetraces!G696-Timetraces!$G$86)/0.3048</f>
        <v>0</v>
      </c>
      <c r="H614" s="13">
        <f>Timetraces!D696/9.81/0.4536</f>
        <v>1213.5994912135131</v>
      </c>
      <c r="I614" s="77">
        <f>Timetraces!F696/Timetraces!H696*1000</f>
        <v>2120508122.1667161</v>
      </c>
      <c r="J614" s="23"/>
      <c r="K614" s="8">
        <f>Timetraces!I696-Timetraces!J696</f>
        <v>37.312844276428223</v>
      </c>
      <c r="L614" s="8">
        <f t="shared" si="19"/>
        <v>4.1440653362924973</v>
      </c>
      <c r="M614" s="8"/>
      <c r="N614" s="13">
        <f>Timetraces!K696/9.81/0.4536</f>
        <v>1213.5994912135131</v>
      </c>
      <c r="O614" s="23">
        <f>Timetraces!M696/1000*0.145</f>
        <v>16.173215932076481</v>
      </c>
      <c r="P614" s="37">
        <f>Timetraces!O696</f>
        <v>5.2600326825618042E-2</v>
      </c>
    </row>
    <row r="615" spans="1:16" x14ac:dyDescent="0.2">
      <c r="A615" s="37">
        <f>Timetraces!E697</f>
        <v>61.100000000000009</v>
      </c>
      <c r="B615" s="8">
        <f>Timetraces!B697-Timetraces!C697</f>
        <v>37.316815376281738</v>
      </c>
      <c r="C615" s="8">
        <f t="shared" si="18"/>
        <v>4.1570938791189915</v>
      </c>
      <c r="D615" s="8"/>
      <c r="E615" s="23">
        <f>Timetraces!F697/1000*0.145</f>
        <v>16.178717343970163</v>
      </c>
      <c r="F615" s="8">
        <f>Timetraces!H697</f>
        <v>5.2618210356968599E-2</v>
      </c>
      <c r="G615" s="8">
        <f>(Timetraces!G697-Timetraces!$G$86)/0.3048</f>
        <v>0</v>
      </c>
      <c r="H615" s="13">
        <f>Timetraces!D697/9.81/0.4536</f>
        <v>1213.7240355134909</v>
      </c>
      <c r="I615" s="77">
        <f>Timetraces!F697/Timetraces!H697*1000</f>
        <v>2120508474.8406065</v>
      </c>
      <c r="J615" s="23"/>
      <c r="K615" s="8">
        <f>Timetraces!I697-Timetraces!J697</f>
        <v>37.316815376281738</v>
      </c>
      <c r="L615" s="8">
        <f t="shared" si="19"/>
        <v>4.1570938791189915</v>
      </c>
      <c r="M615" s="8"/>
      <c r="N615" s="13">
        <f>Timetraces!K697/9.81/0.4536</f>
        <v>1213.7240355134909</v>
      </c>
      <c r="O615" s="23">
        <f>Timetraces!M697/1000*0.145</f>
        <v>16.178717343915466</v>
      </c>
      <c r="P615" s="37">
        <f>Timetraces!O697</f>
        <v>5.2618210376193464E-2</v>
      </c>
    </row>
    <row r="616" spans="1:16" x14ac:dyDescent="0.2">
      <c r="A616" s="37">
        <f>Timetraces!E698</f>
        <v>61.2</v>
      </c>
      <c r="B616" s="8">
        <f>Timetraces!B698-Timetraces!C698</f>
        <v>37.320778369903564</v>
      </c>
      <c r="C616" s="8">
        <f t="shared" si="18"/>
        <v>4.1700958266971613</v>
      </c>
      <c r="D616" s="8"/>
      <c r="E616" s="23">
        <f>Timetraces!F698/1000*0.145</f>
        <v>16.176501676049426</v>
      </c>
      <c r="F616" s="8">
        <f>Timetraces!H698</f>
        <v>5.2610994481359093E-2</v>
      </c>
      <c r="G616" s="8">
        <f>(Timetraces!G698-Timetraces!$G$86)/0.3048</f>
        <v>0</v>
      </c>
      <c r="H616" s="13">
        <f>Timetraces!D698/9.81/0.4536</f>
        <v>1213.8526398479173</v>
      </c>
      <c r="I616" s="77">
        <f>Timetraces!F698/Timetraces!H698*1000</f>
        <v>2120508871.2779806</v>
      </c>
      <c r="J616" s="23"/>
      <c r="K616" s="8">
        <f>Timetraces!I698-Timetraces!J698</f>
        <v>37.320778369903564</v>
      </c>
      <c r="L616" s="8">
        <f t="shared" si="19"/>
        <v>4.1700958266971613</v>
      </c>
      <c r="M616" s="8"/>
      <c r="N616" s="13">
        <f>Timetraces!K698/9.81/0.4536</f>
        <v>1213.8526398479173</v>
      </c>
      <c r="O616" s="23">
        <f>Timetraces!M698/1000*0.145</f>
        <v>16.17650167599615</v>
      </c>
      <c r="P616" s="37">
        <f>Timetraces!O698</f>
        <v>5.2610994500585935E-2</v>
      </c>
    </row>
    <row r="617" spans="1:16" x14ac:dyDescent="0.2">
      <c r="A617" s="37">
        <f>Timetraces!E699</f>
        <v>61.3</v>
      </c>
      <c r="B617" s="8">
        <f>Timetraces!B699-Timetraces!C699</f>
        <v>37.32473611831665</v>
      </c>
      <c r="C617" s="8">
        <f t="shared" si="18"/>
        <v>4.1830805655852386</v>
      </c>
      <c r="D617" s="8"/>
      <c r="E617" s="23">
        <f>Timetraces!F699/1000*0.145</f>
        <v>16.178214577258409</v>
      </c>
      <c r="F617" s="8">
        <f>Timetraces!H699</f>
        <v>5.2616559735427303E-2</v>
      </c>
      <c r="G617" s="8">
        <f>(Timetraces!G699-Timetraces!$G$86)/0.3048</f>
        <v>0</v>
      </c>
      <c r="H617" s="13">
        <f>Timetraces!D699/9.81/0.4536</f>
        <v>1213.9845361021669</v>
      </c>
      <c r="I617" s="77">
        <f>Timetraces!F699/Timetraces!H699*1000</f>
        <v>2120509098.2248495</v>
      </c>
      <c r="J617" s="23"/>
      <c r="K617" s="8">
        <f>Timetraces!I699-Timetraces!J699</f>
        <v>37.32473611831665</v>
      </c>
      <c r="L617" s="8">
        <f t="shared" si="19"/>
        <v>4.1830805655852386</v>
      </c>
      <c r="M617" s="8"/>
      <c r="N617" s="13">
        <f>Timetraces!K699/9.81/0.4536</f>
        <v>1213.9845361021669</v>
      </c>
      <c r="O617" s="23">
        <f>Timetraces!M699/1000*0.145</f>
        <v>16.178214577205146</v>
      </c>
      <c r="P617" s="37">
        <f>Timetraces!O699</f>
        <v>5.2616559754656227E-2</v>
      </c>
    </row>
    <row r="618" spans="1:16" x14ac:dyDescent="0.2">
      <c r="A618" s="37">
        <f>Timetraces!E700</f>
        <v>61.400000000000006</v>
      </c>
      <c r="B618" s="8">
        <f>Timetraces!B700-Timetraces!C700</f>
        <v>37.328692436218262</v>
      </c>
      <c r="C618" s="8">
        <f t="shared" si="18"/>
        <v>4.1960606111942003</v>
      </c>
      <c r="D618" s="8"/>
      <c r="E618" s="23">
        <f>Timetraces!F700/1000*0.145</f>
        <v>16.176076461293061</v>
      </c>
      <c r="F618" s="8">
        <f>Timetraces!H700</f>
        <v>5.2609593726939997E-2</v>
      </c>
      <c r="G618" s="8">
        <f>(Timetraces!G700-Timetraces!$G$86)/0.3048</f>
        <v>0</v>
      </c>
      <c r="H618" s="13">
        <f>Timetraces!D700/9.81/0.4536</f>
        <v>1214.1188464309535</v>
      </c>
      <c r="I618" s="77">
        <f>Timetraces!F700/Timetraces!H700*1000</f>
        <v>2120509589.7136941</v>
      </c>
      <c r="J618" s="23"/>
      <c r="K618" s="8">
        <f>Timetraces!I700-Timetraces!J700</f>
        <v>37.328692436218262</v>
      </c>
      <c r="L618" s="8">
        <f t="shared" si="19"/>
        <v>4.1960606111942003</v>
      </c>
      <c r="M618" s="8"/>
      <c r="N618" s="13">
        <f>Timetraces!K700/9.81/0.4536</f>
        <v>1214.1188464309535</v>
      </c>
      <c r="O618" s="23">
        <f>Timetraces!M700/1000*0.145</f>
        <v>16.176076461241216</v>
      </c>
      <c r="P618" s="37">
        <f>Timetraces!O700</f>
        <v>5.2609593746170989E-2</v>
      </c>
    </row>
    <row r="619" spans="1:16" x14ac:dyDescent="0.2">
      <c r="A619" s="37">
        <f>Timetraces!E701</f>
        <v>61.5</v>
      </c>
      <c r="B619" s="8">
        <f>Timetraces!B701-Timetraces!C701</f>
        <v>37.332651615142822</v>
      </c>
      <c r="C619" s="8">
        <f t="shared" si="18"/>
        <v>4.2090500433613931</v>
      </c>
      <c r="D619" s="8"/>
      <c r="E619" s="23">
        <f>Timetraces!F701/1000*0.145</f>
        <v>16.17783512480846</v>
      </c>
      <c r="F619" s="8">
        <f>Timetraces!H701</f>
        <v>5.2615302980104958E-2</v>
      </c>
      <c r="G619" s="8">
        <f>(Timetraces!G701-Timetraces!$G$86)/0.3048</f>
        <v>0</v>
      </c>
      <c r="H619" s="13">
        <f>Timetraces!D701/9.81/0.4536</f>
        <v>1214.2543637970086</v>
      </c>
      <c r="I619" s="77">
        <f>Timetraces!F701/Timetraces!H701*1000</f>
        <v>2120510011.4125464</v>
      </c>
      <c r="J619" s="23"/>
      <c r="K619" s="8">
        <f>Timetraces!I701-Timetraces!J701</f>
        <v>37.332651615142822</v>
      </c>
      <c r="L619" s="8">
        <f t="shared" si="19"/>
        <v>4.2090500433613931</v>
      </c>
      <c r="M619" s="8"/>
      <c r="N619" s="13">
        <f>Timetraces!K701/9.81/0.4536</f>
        <v>1214.2543637970086</v>
      </c>
      <c r="O619" s="23">
        <f>Timetraces!M701/1000*0.145</f>
        <v>16.177835124756619</v>
      </c>
      <c r="P619" s="37">
        <f>Timetraces!O701</f>
        <v>5.2615302999338059E-2</v>
      </c>
    </row>
    <row r="620" spans="1:16" x14ac:dyDescent="0.2">
      <c r="A620" s="37">
        <f>Timetraces!E702</f>
        <v>61.600000000000009</v>
      </c>
      <c r="B620" s="8">
        <f>Timetraces!B702-Timetraces!C702</f>
        <v>37.336618900299072</v>
      </c>
      <c r="C620" s="8">
        <f t="shared" si="18"/>
        <v>4.2220660707769113</v>
      </c>
      <c r="D620" s="8"/>
      <c r="E620" s="23">
        <f>Timetraces!F702/1000*0.145</f>
        <v>16.175710587320903</v>
      </c>
      <c r="F620" s="8">
        <f>Timetraces!H702</f>
        <v>5.2608383554236374E-2</v>
      </c>
      <c r="G620" s="8">
        <f>(Timetraces!G702-Timetraces!$G$86)/0.3048</f>
        <v>0</v>
      </c>
      <c r="H620" s="13">
        <f>Timetraces!D702/9.81/0.4536</f>
        <v>1214.3898811630638</v>
      </c>
      <c r="I620" s="77">
        <f>Timetraces!F702/Timetraces!H702*1000</f>
        <v>2120510405.44014</v>
      </c>
      <c r="J620" s="23"/>
      <c r="K620" s="8">
        <f>Timetraces!I702-Timetraces!J702</f>
        <v>37.336618900299072</v>
      </c>
      <c r="L620" s="8">
        <f t="shared" si="19"/>
        <v>4.2220660707769113</v>
      </c>
      <c r="M620" s="8"/>
      <c r="N620" s="13">
        <f>Timetraces!K702/9.81/0.4536</f>
        <v>1214.3898811630638</v>
      </c>
      <c r="O620" s="23">
        <f>Timetraces!M702/1000*0.145</f>
        <v>16.175710587270494</v>
      </c>
      <c r="P620" s="37">
        <f>Timetraces!O702</f>
        <v>5.2608383573471557E-2</v>
      </c>
    </row>
    <row r="621" spans="1:16" x14ac:dyDescent="0.2">
      <c r="A621" s="37">
        <f>Timetraces!E703</f>
        <v>61.7</v>
      </c>
      <c r="B621" s="8">
        <f>Timetraces!B703-Timetraces!C703</f>
        <v>37.340599536895752</v>
      </c>
      <c r="C621" s="8">
        <f t="shared" si="18"/>
        <v>4.2351259021308474</v>
      </c>
      <c r="D621" s="8"/>
      <c r="E621" s="23">
        <f>Timetraces!F703/1000*0.145</f>
        <v>16.177452145014801</v>
      </c>
      <c r="F621" s="8">
        <f>Timetraces!H703</f>
        <v>5.2614037015025594E-2</v>
      </c>
      <c r="G621" s="8">
        <f>(Timetraces!G703-Timetraces!$G$86)/0.3048</f>
        <v>0</v>
      </c>
      <c r="H621" s="13">
        <f>Timetraces!D703/9.81/0.4536</f>
        <v>1214.5239720305287</v>
      </c>
      <c r="I621" s="77">
        <f>Timetraces!F703/Timetraces!H703*1000</f>
        <v>2120510833.4682393</v>
      </c>
      <c r="J621" s="23"/>
      <c r="K621" s="8">
        <f>Timetraces!I703-Timetraces!J703</f>
        <v>37.340599536895752</v>
      </c>
      <c r="L621" s="8">
        <f t="shared" si="19"/>
        <v>4.2351259021308474</v>
      </c>
      <c r="M621" s="8"/>
      <c r="N621" s="13">
        <f>Timetraces!K703/9.81/0.4536</f>
        <v>1214.5239720305287</v>
      </c>
      <c r="O621" s="23">
        <f>Timetraces!M703/1000*0.145</f>
        <v>16.177452144964391</v>
      </c>
      <c r="P621" s="37">
        <f>Timetraces!O703</f>
        <v>5.261403703426288E-2</v>
      </c>
    </row>
    <row r="622" spans="1:16" x14ac:dyDescent="0.2">
      <c r="A622" s="37">
        <f>Timetraces!E704</f>
        <v>61.8</v>
      </c>
      <c r="B622" s="8">
        <f>Timetraces!B704-Timetraces!C704</f>
        <v>37.344597816467285</v>
      </c>
      <c r="C622" s="8">
        <f t="shared" si="18"/>
        <v>4.2482436172605498</v>
      </c>
      <c r="D622" s="8"/>
      <c r="E622" s="23">
        <f>Timetraces!F704/1000*0.145</f>
        <v>16.179160791105364</v>
      </c>
      <c r="F622" s="8">
        <f>Timetraces!H704</f>
        <v>5.2619588528160087E-2</v>
      </c>
      <c r="G622" s="8">
        <f>(Timetraces!G704-Timetraces!$G$86)/0.3048</f>
        <v>0</v>
      </c>
      <c r="H622" s="13">
        <f>Timetraces!D704/9.81/0.4536</f>
        <v>1214.6556488234569</v>
      </c>
      <c r="I622" s="77">
        <f>Timetraces!F704/Timetraces!H704*1000</f>
        <v>2120511056.2445531</v>
      </c>
      <c r="J622" s="23"/>
      <c r="K622" s="8">
        <f>Timetraces!I704-Timetraces!J704</f>
        <v>37.344597816467285</v>
      </c>
      <c r="L622" s="8">
        <f t="shared" si="19"/>
        <v>4.2482436172605498</v>
      </c>
      <c r="M622" s="8"/>
      <c r="N622" s="13">
        <f>Timetraces!K704/9.81/0.4536</f>
        <v>1214.6556488234569</v>
      </c>
      <c r="O622" s="23">
        <f>Timetraces!M704/1000*0.145</f>
        <v>16.179160791054954</v>
      </c>
      <c r="P622" s="37">
        <f>Timetraces!O704</f>
        <v>5.2619588547399405E-2</v>
      </c>
    </row>
    <row r="623" spans="1:16" x14ac:dyDescent="0.2">
      <c r="A623" s="37">
        <f>Timetraces!E705</f>
        <v>61.900000000000006</v>
      </c>
      <c r="B623" s="8">
        <f>Timetraces!B705-Timetraces!C705</f>
        <v>37.348616600036621</v>
      </c>
      <c r="C623" s="8">
        <f t="shared" si="18"/>
        <v>4.2614286027242505</v>
      </c>
      <c r="D623" s="8"/>
      <c r="E623" s="23">
        <f>Timetraces!F705/1000*0.145</f>
        <v>16.176940852007814</v>
      </c>
      <c r="F623" s="8">
        <f>Timetraces!H705</f>
        <v>5.2612358587639525E-2</v>
      </c>
      <c r="G623" s="8">
        <f>(Timetraces!G705-Timetraces!$G$86)/0.3048</f>
        <v>0</v>
      </c>
      <c r="H623" s="13">
        <f>Timetraces!D705/9.81/0.4536</f>
        <v>1214.7839239659011</v>
      </c>
      <c r="I623" s="77">
        <f>Timetraces!F705/Timetraces!H705*1000</f>
        <v>2120511460.0279937</v>
      </c>
      <c r="J623" s="23"/>
      <c r="K623" s="8">
        <f>Timetraces!I705-Timetraces!J705</f>
        <v>37.348616600036621</v>
      </c>
      <c r="L623" s="8">
        <f t="shared" si="19"/>
        <v>4.2614286027242505</v>
      </c>
      <c r="M623" s="8"/>
      <c r="N623" s="13">
        <f>Timetraces!K705/9.81/0.4536</f>
        <v>1214.7839239659011</v>
      </c>
      <c r="O623" s="23">
        <f>Timetraces!M705/1000*0.145</f>
        <v>16.17694085195884</v>
      </c>
      <c r="P623" s="37">
        <f>Timetraces!O705</f>
        <v>5.2612358606880849E-2</v>
      </c>
    </row>
    <row r="624" spans="1:16" x14ac:dyDescent="0.2">
      <c r="A624" s="37">
        <f>Timetraces!E706</f>
        <v>62</v>
      </c>
      <c r="B624" s="8">
        <f>Timetraces!B706-Timetraces!C706</f>
        <v>37.352657794952393</v>
      </c>
      <c r="C624" s="8">
        <f t="shared" si="18"/>
        <v>4.2746871162274376</v>
      </c>
      <c r="D624" s="8"/>
      <c r="E624" s="23">
        <f>Timetraces!F706/1000*0.145</f>
        <v>16.178553484811673</v>
      </c>
      <c r="F624" s="8">
        <f>Timetraces!H706</f>
        <v>5.26175950795938E-2</v>
      </c>
      <c r="G624" s="8">
        <f>(Timetraces!G706-Timetraces!$G$86)/0.3048</f>
        <v>0</v>
      </c>
      <c r="H624" s="13">
        <f>Timetraces!D706/9.81/0.4536</f>
        <v>1214.9082488045574</v>
      </c>
      <c r="I624" s="77">
        <f>Timetraces!F706/Timetraces!H706*1000</f>
        <v>2120511793.8392298</v>
      </c>
      <c r="J624" s="23"/>
      <c r="K624" s="8">
        <f>Timetraces!I706-Timetraces!J706</f>
        <v>37.352657794952393</v>
      </c>
      <c r="L624" s="8">
        <f t="shared" si="19"/>
        <v>4.2746871162274376</v>
      </c>
      <c r="M624" s="8"/>
      <c r="N624" s="13">
        <f>Timetraces!K706/9.81/0.4536</f>
        <v>1214.9082488045574</v>
      </c>
      <c r="O624" s="23">
        <f>Timetraces!M706/1000*0.145</f>
        <v>16.178553484762698</v>
      </c>
      <c r="P624" s="37">
        <f>Timetraces!O706</f>
        <v>5.2617595098837067E-2</v>
      </c>
    </row>
    <row r="625" spans="1:16" x14ac:dyDescent="0.2">
      <c r="A625" s="37">
        <f>Timetraces!E707</f>
        <v>62.100000000000009</v>
      </c>
      <c r="B625" s="8">
        <f>Timetraces!B707-Timetraces!C707</f>
        <v>37.3567214012146</v>
      </c>
      <c r="C625" s="8">
        <f t="shared" si="18"/>
        <v>4.2880191577701119</v>
      </c>
      <c r="D625" s="8"/>
      <c r="E625" s="23">
        <f>Timetraces!F707/1000*0.145</f>
        <v>16.17623452936823</v>
      </c>
      <c r="F625" s="8">
        <f>Timetraces!H707</f>
        <v>5.2610040490832718E-2</v>
      </c>
      <c r="G625" s="8">
        <f>(Timetraces!G707-Timetraces!$G$86)/0.3048</f>
        <v>0</v>
      </c>
      <c r="H625" s="13">
        <f>Timetraces!D707/9.81/0.4536</f>
        <v>1215.0287330700864</v>
      </c>
      <c r="I625" s="77">
        <f>Timetraces!F707/Timetraces!H707*1000</f>
        <v>2120512303.2173553</v>
      </c>
      <c r="J625" s="23"/>
      <c r="K625" s="8">
        <f>Timetraces!I707-Timetraces!J707</f>
        <v>37.3567214012146</v>
      </c>
      <c r="L625" s="8">
        <f t="shared" si="19"/>
        <v>4.2880191577701119</v>
      </c>
      <c r="M625" s="8"/>
      <c r="N625" s="13">
        <f>Timetraces!K707/9.81/0.4536</f>
        <v>1215.0287330700864</v>
      </c>
      <c r="O625" s="23">
        <f>Timetraces!M707/1000*0.145</f>
        <v>16.176234529320684</v>
      </c>
      <c r="P625" s="37">
        <f>Timetraces!O707</f>
        <v>5.2610040510077852E-2</v>
      </c>
    </row>
    <row r="626" spans="1:16" x14ac:dyDescent="0.2">
      <c r="A626" s="37">
        <f>Timetraces!E708</f>
        <v>62.2</v>
      </c>
      <c r="B626" s="8">
        <f>Timetraces!B708-Timetraces!C708</f>
        <v>37.360805988311768</v>
      </c>
      <c r="C626" s="8">
        <f t="shared" si="18"/>
        <v>4.3014200340731561</v>
      </c>
      <c r="D626" s="8"/>
      <c r="E626" s="23">
        <f>Timetraces!F708/1000*0.145</f>
        <v>16.173870079705704</v>
      </c>
      <c r="F626" s="8">
        <f>Timetraces!H708</f>
        <v>5.2602337805626842E-2</v>
      </c>
      <c r="G626" s="8">
        <f>(Timetraces!G708-Timetraces!$G$86)/0.3048</f>
        <v>0</v>
      </c>
      <c r="H626" s="13">
        <f>Timetraces!D708/9.81/0.4536</f>
        <v>1215.1458156851315</v>
      </c>
      <c r="I626" s="77">
        <f>Timetraces!F708/Timetraces!H708*1000</f>
        <v>2120512818.2011237</v>
      </c>
      <c r="J626" s="23"/>
      <c r="K626" s="8">
        <f>Timetraces!I708-Timetraces!J708</f>
        <v>37.360805988311768</v>
      </c>
      <c r="L626" s="8">
        <f t="shared" si="19"/>
        <v>4.3014200340731561</v>
      </c>
      <c r="M626" s="8"/>
      <c r="N626" s="13">
        <f>Timetraces!K708/9.81/0.4536</f>
        <v>1215.1458156851315</v>
      </c>
      <c r="O626" s="23">
        <f>Timetraces!M708/1000*0.145</f>
        <v>16.173870079659608</v>
      </c>
      <c r="P626" s="37">
        <f>Timetraces!O708</f>
        <v>5.2602337824873849E-2</v>
      </c>
    </row>
    <row r="627" spans="1:16" x14ac:dyDescent="0.2">
      <c r="A627" s="37">
        <f>Timetraces!E709</f>
        <v>62.3</v>
      </c>
      <c r="B627" s="8">
        <f>Timetraces!B709-Timetraces!C709</f>
        <v>37.364907741546631</v>
      </c>
      <c r="C627" s="8">
        <f t="shared" si="18"/>
        <v>4.3148772297255951</v>
      </c>
      <c r="D627" s="8"/>
      <c r="E627" s="23">
        <f>Timetraces!F709/1000*0.145</f>
        <v>16.167591052280542</v>
      </c>
      <c r="F627" s="8">
        <f>Timetraces!H709</f>
        <v>5.2581904352327152E-2</v>
      </c>
      <c r="G627" s="8">
        <f>(Timetraces!G709-Timetraces!$G$86)/0.3048</f>
        <v>0</v>
      </c>
      <c r="H627" s="13">
        <f>Timetraces!D709/9.81/0.4536</f>
        <v>1215.260374494979</v>
      </c>
      <c r="I627" s="77">
        <f>Timetraces!F709/Timetraces!H709*1000</f>
        <v>2120513308.1458583</v>
      </c>
      <c r="J627" s="23"/>
      <c r="K627" s="8">
        <f>Timetraces!I709-Timetraces!J709</f>
        <v>37.364907741546631</v>
      </c>
      <c r="L627" s="8">
        <f t="shared" si="19"/>
        <v>4.3148772297255951</v>
      </c>
      <c r="M627" s="8"/>
      <c r="N627" s="13">
        <f>Timetraces!K709/9.81/0.4536</f>
        <v>1215.260374494979</v>
      </c>
      <c r="O627" s="23">
        <f>Timetraces!M709/1000*0.145</f>
        <v>16.167591052237292</v>
      </c>
      <c r="P627" s="37">
        <f>Timetraces!O709</f>
        <v>5.2581904371575887E-2</v>
      </c>
    </row>
    <row r="628" spans="1:16" x14ac:dyDescent="0.2">
      <c r="A628" s="37">
        <f>Timetraces!E710</f>
        <v>62.400000000000006</v>
      </c>
      <c r="B628" s="8">
        <f>Timetraces!B710-Timetraces!C710</f>
        <v>37.369022846221924</v>
      </c>
      <c r="C628" s="8">
        <f t="shared" si="18"/>
        <v>4.328378229316451</v>
      </c>
      <c r="D628" s="8"/>
      <c r="E628" s="23">
        <f>Timetraces!F710/1000*0.145</f>
        <v>16.169062754413908</v>
      </c>
      <c r="F628" s="8">
        <f>Timetraces!H710</f>
        <v>5.2586677053748469E-2</v>
      </c>
      <c r="G628" s="8">
        <f>(Timetraces!G710-Timetraces!$G$86)/0.3048</f>
        <v>0</v>
      </c>
      <c r="H628" s="13">
        <f>Timetraces!D710/9.81/0.4536</f>
        <v>1215.3736165368973</v>
      </c>
      <c r="I628" s="77">
        <f>Timetraces!F710/Timetraces!H710*1000</f>
        <v>2120513861.3849525</v>
      </c>
      <c r="J628" s="23"/>
      <c r="K628" s="8">
        <f>Timetraces!I710-Timetraces!J710</f>
        <v>37.369022846221924</v>
      </c>
      <c r="L628" s="8">
        <f t="shared" si="19"/>
        <v>4.328378229316451</v>
      </c>
      <c r="M628" s="8"/>
      <c r="N628" s="13">
        <f>Timetraces!K710/9.81/0.4536</f>
        <v>1215.3736165368973</v>
      </c>
      <c r="O628" s="23">
        <f>Timetraces!M710/1000*0.145</f>
        <v>16.16906275437066</v>
      </c>
      <c r="P628" s="37">
        <f>Timetraces!O710</f>
        <v>5.2586677072998952E-2</v>
      </c>
    </row>
    <row r="629" spans="1:16" x14ac:dyDescent="0.2">
      <c r="A629" s="37">
        <f>Timetraces!E711</f>
        <v>62.5</v>
      </c>
      <c r="B629" s="8">
        <f>Timetraces!B711-Timetraces!C711</f>
        <v>37.373146057128906</v>
      </c>
      <c r="C629" s="8">
        <f t="shared" si="18"/>
        <v>4.3419058241556323</v>
      </c>
      <c r="D629" s="8"/>
      <c r="E629" s="23">
        <f>Timetraces!F711/1000*0.145</f>
        <v>16.162762404111287</v>
      </c>
      <c r="F629" s="8">
        <f>Timetraces!H711</f>
        <v>5.2566174376451232E-2</v>
      </c>
      <c r="G629" s="8">
        <f>(Timetraces!G711-Timetraces!$G$86)/0.3048</f>
        <v>0</v>
      </c>
      <c r="H629" s="13">
        <f>Timetraces!D711/9.81/0.4536</f>
        <v>1215.4868585788154</v>
      </c>
      <c r="I629" s="77">
        <f>Timetraces!F711/Timetraces!H711*1000</f>
        <v>2120514346.8618281</v>
      </c>
      <c r="J629" s="23"/>
      <c r="K629" s="8">
        <f>Timetraces!I711-Timetraces!J711</f>
        <v>37.373146057128906</v>
      </c>
      <c r="L629" s="8">
        <f t="shared" si="19"/>
        <v>4.3419058241556323</v>
      </c>
      <c r="M629" s="8"/>
      <c r="N629" s="13">
        <f>Timetraces!K711/9.81/0.4536</f>
        <v>1215.4868585788154</v>
      </c>
      <c r="O629" s="23">
        <f>Timetraces!M711/1000*0.145</f>
        <v>16.162762404070911</v>
      </c>
      <c r="P629" s="37">
        <f>Timetraces!O711</f>
        <v>5.2566174395703505E-2</v>
      </c>
    </row>
    <row r="630" spans="1:16" x14ac:dyDescent="0.2">
      <c r="A630" s="37">
        <f>Timetraces!E712</f>
        <v>62.600000000000009</v>
      </c>
      <c r="B630" s="8">
        <f>Timetraces!B712-Timetraces!C712</f>
        <v>37.377272129058838</v>
      </c>
      <c r="C630" s="8">
        <f t="shared" si="18"/>
        <v>4.3554428055530456</v>
      </c>
      <c r="D630" s="8"/>
      <c r="E630" s="23">
        <f>Timetraces!F712/1000*0.145</f>
        <v>16.16036377846137</v>
      </c>
      <c r="F630" s="8">
        <f>Timetraces!H712</f>
        <v>5.2558360366398472E-2</v>
      </c>
      <c r="G630" s="8">
        <f>(Timetraces!G712-Timetraces!$G$86)/0.3048</f>
        <v>0</v>
      </c>
      <c r="H630" s="13">
        <f>Timetraces!D712/9.81/0.4536</f>
        <v>1215.601307658002</v>
      </c>
      <c r="I630" s="77">
        <f>Timetraces!F712/Timetraces!H712*1000</f>
        <v>2120514869.6057205</v>
      </c>
      <c r="J630" s="23"/>
      <c r="K630" s="8">
        <f>Timetraces!I712-Timetraces!J712</f>
        <v>37.377272129058838</v>
      </c>
      <c r="L630" s="8">
        <f t="shared" si="19"/>
        <v>4.3554428055530456</v>
      </c>
      <c r="M630" s="8"/>
      <c r="N630" s="13">
        <f>Timetraces!K712/9.81/0.4536</f>
        <v>1215.601307658002</v>
      </c>
      <c r="O630" s="23">
        <f>Timetraces!M712/1000*0.145</f>
        <v>16.160363778422415</v>
      </c>
      <c r="P630" s="37">
        <f>Timetraces!O712</f>
        <v>5.2558360385652494E-2</v>
      </c>
    </row>
    <row r="631" spans="1:16" x14ac:dyDescent="0.2">
      <c r="A631" s="37">
        <f>Timetraces!E713</f>
        <v>62.7</v>
      </c>
      <c r="B631" s="8">
        <f>Timetraces!B713-Timetraces!C713</f>
        <v>37.381396770477295</v>
      </c>
      <c r="C631" s="8">
        <f t="shared" si="18"/>
        <v>4.3689750936713425</v>
      </c>
      <c r="D631" s="8"/>
      <c r="E631" s="23">
        <f>Timetraces!F713/1000*0.145</f>
        <v>16.161880883874712</v>
      </c>
      <c r="F631" s="8">
        <f>Timetraces!H713</f>
        <v>5.2563285908011501E-2</v>
      </c>
      <c r="G631" s="8">
        <f>(Timetraces!G713-Timetraces!$G$86)/0.3048</f>
        <v>0</v>
      </c>
      <c r="H631" s="13">
        <f>Timetraces!D713/9.81/0.4536</f>
        <v>1215.7180610810649</v>
      </c>
      <c r="I631" s="77">
        <f>Timetraces!F713/Timetraces!H713*1000</f>
        <v>2120515214.1755564</v>
      </c>
      <c r="J631" s="23"/>
      <c r="K631" s="8">
        <f>Timetraces!I713-Timetraces!J713</f>
        <v>37.381396770477295</v>
      </c>
      <c r="L631" s="8">
        <f t="shared" si="19"/>
        <v>4.3689750936713425</v>
      </c>
      <c r="M631" s="8"/>
      <c r="N631" s="13">
        <f>Timetraces!K713/9.81/0.4536</f>
        <v>1215.7180610810649</v>
      </c>
      <c r="O631" s="23">
        <f>Timetraces!M713/1000*0.145</f>
        <v>16.16188088383576</v>
      </c>
      <c r="P631" s="37">
        <f>Timetraces!O713</f>
        <v>5.2563285927267334E-2</v>
      </c>
    </row>
    <row r="632" spans="1:16" x14ac:dyDescent="0.2">
      <c r="A632" s="37">
        <f>Timetraces!E714</f>
        <v>62.8</v>
      </c>
      <c r="B632" s="8">
        <f>Timetraces!B714-Timetraces!C714</f>
        <v>37.385516166687012</v>
      </c>
      <c r="C632" s="8">
        <f t="shared" si="18"/>
        <v>4.3824901730995478</v>
      </c>
      <c r="D632" s="8"/>
      <c r="E632" s="23">
        <f>Timetraces!F714/1000*0.145</f>
        <v>16.155672515847844</v>
      </c>
      <c r="F632" s="8">
        <f>Timetraces!H714</f>
        <v>5.2543079789450269E-2</v>
      </c>
      <c r="G632" s="8">
        <f>(Timetraces!G714-Timetraces!$G$86)/0.3048</f>
        <v>0</v>
      </c>
      <c r="H632" s="13">
        <f>Timetraces!D714/9.81/0.4536</f>
        <v>1215.8383258852725</v>
      </c>
      <c r="I632" s="77">
        <f>Timetraces!F714/Timetraces!H714*1000</f>
        <v>2120515805.1308045</v>
      </c>
      <c r="J632" s="23"/>
      <c r="K632" s="8">
        <f>Timetraces!I714-Timetraces!J714</f>
        <v>37.385516166687012</v>
      </c>
      <c r="L632" s="8">
        <f t="shared" si="19"/>
        <v>4.3824901730995478</v>
      </c>
      <c r="M632" s="8"/>
      <c r="N632" s="13">
        <f>Timetraces!K714/9.81/0.4536</f>
        <v>1215.8383258852725</v>
      </c>
      <c r="O632" s="23">
        <f>Timetraces!M714/1000*0.145</f>
        <v>16.155672515811755</v>
      </c>
      <c r="P632" s="37">
        <f>Timetraces!O714</f>
        <v>5.2543079808707982E-2</v>
      </c>
    </row>
    <row r="633" spans="1:16" x14ac:dyDescent="0.2">
      <c r="A633" s="37">
        <f>Timetraces!E715</f>
        <v>62.900000000000006</v>
      </c>
      <c r="B633" s="8">
        <f>Timetraces!B715-Timetraces!C715</f>
        <v>37.389627456665039</v>
      </c>
      <c r="C633" s="8">
        <f t="shared" si="18"/>
        <v>4.3959786572794277</v>
      </c>
      <c r="D633" s="8"/>
      <c r="E633" s="23">
        <f>Timetraces!F715/1000*0.145</f>
        <v>16.153401260351913</v>
      </c>
      <c r="F633" s="8">
        <f>Timetraces!H715</f>
        <v>5.2535682792009548E-2</v>
      </c>
      <c r="G633" s="8">
        <f>(Timetraces!G715-Timetraces!$G$86)/0.3048</f>
        <v>0</v>
      </c>
      <c r="H633" s="13">
        <f>Timetraces!D715/9.81/0.4536</f>
        <v>1215.9624312626072</v>
      </c>
      <c r="I633" s="77">
        <f>Timetraces!F715/Timetraces!H715*1000</f>
        <v>2120516216.6411531</v>
      </c>
      <c r="J633" s="23"/>
      <c r="K633" s="8">
        <f>Timetraces!I715-Timetraces!J715</f>
        <v>37.389627456665039</v>
      </c>
      <c r="L633" s="8">
        <f t="shared" si="19"/>
        <v>4.3959786572794277</v>
      </c>
      <c r="M633" s="8"/>
      <c r="N633" s="13">
        <f>Timetraces!K715/9.81/0.4536</f>
        <v>1215.9624312626072</v>
      </c>
      <c r="O633" s="23">
        <f>Timetraces!M715/1000*0.145</f>
        <v>16.153401260317263</v>
      </c>
      <c r="P633" s="37">
        <f>Timetraces!O715</f>
        <v>5.2535682811269219E-2</v>
      </c>
    </row>
    <row r="634" spans="1:16" x14ac:dyDescent="0.2">
      <c r="A634" s="37">
        <f>Timetraces!E716</f>
        <v>63</v>
      </c>
      <c r="B634" s="8">
        <f>Timetraces!B716-Timetraces!C716</f>
        <v>37.393730163574219</v>
      </c>
      <c r="C634" s="8">
        <f t="shared" si="18"/>
        <v>4.4094389817846098</v>
      </c>
      <c r="D634" s="8"/>
      <c r="E634" s="23">
        <f>Timetraces!F716/1000*0.145</f>
        <v>16.155067347774697</v>
      </c>
      <c r="F634" s="8">
        <f>Timetraces!H716</f>
        <v>5.2541090357789914E-2</v>
      </c>
      <c r="G634" s="8">
        <f>(Timetraces!G716-Timetraces!$G$86)/0.3048</f>
        <v>0</v>
      </c>
      <c r="H634" s="13">
        <f>Timetraces!D716/9.81/0.4536</f>
        <v>1216.0909258663728</v>
      </c>
      <c r="I634" s="77">
        <f>Timetraces!F716/Timetraces!H716*1000</f>
        <v>2120516662.5237606</v>
      </c>
      <c r="J634" s="23"/>
      <c r="K634" s="8">
        <f>Timetraces!I716-Timetraces!J716</f>
        <v>37.393730163574219</v>
      </c>
      <c r="L634" s="8">
        <f t="shared" si="19"/>
        <v>4.4094389817846098</v>
      </c>
      <c r="M634" s="8"/>
      <c r="N634" s="13">
        <f>Timetraces!K716/9.81/0.4536</f>
        <v>1216.0909258663728</v>
      </c>
      <c r="O634" s="23">
        <f>Timetraces!M716/1000*0.145</f>
        <v>16.155067347740037</v>
      </c>
      <c r="P634" s="37">
        <f>Timetraces!O716</f>
        <v>5.2541090377051562E-2</v>
      </c>
    </row>
    <row r="635" spans="1:16" x14ac:dyDescent="0.2">
      <c r="A635" s="37">
        <f>Timetraces!E717</f>
        <v>63.100000000000009</v>
      </c>
      <c r="B635" s="8">
        <f>Timetraces!B717-Timetraces!C717</f>
        <v>37.397825241088867</v>
      </c>
      <c r="C635" s="8">
        <f t="shared" si="18"/>
        <v>4.4228742754678398</v>
      </c>
      <c r="D635" s="8"/>
      <c r="E635" s="23">
        <f>Timetraces!F717/1000*0.145</f>
        <v>16.156788181976534</v>
      </c>
      <c r="F635" s="8">
        <f>Timetraces!H717</f>
        <v>5.2546678713433659E-2</v>
      </c>
      <c r="G635" s="8">
        <f>(Timetraces!G717-Timetraces!$G$86)/0.3048</f>
        <v>0</v>
      </c>
      <c r="H635" s="13">
        <f>Timetraces!D717/9.81/0.4536</f>
        <v>1216.2233707739263</v>
      </c>
      <c r="I635" s="77">
        <f>Timetraces!F717/Timetraces!H717*1000</f>
        <v>2120516997.8603292</v>
      </c>
      <c r="J635" s="23"/>
      <c r="K635" s="8">
        <f>Timetraces!I717-Timetraces!J717</f>
        <v>37.397825241088867</v>
      </c>
      <c r="L635" s="8">
        <f t="shared" si="19"/>
        <v>4.4228742754678398</v>
      </c>
      <c r="M635" s="8"/>
      <c r="N635" s="13">
        <f>Timetraces!K717/9.81/0.4536</f>
        <v>1216.2233707739263</v>
      </c>
      <c r="O635" s="23">
        <f>Timetraces!M717/1000*0.145</f>
        <v>16.156788181941877</v>
      </c>
      <c r="P635" s="37">
        <f>Timetraces!O717</f>
        <v>5.2546678732697361E-2</v>
      </c>
    </row>
    <row r="636" spans="1:16" x14ac:dyDescent="0.2">
      <c r="A636" s="37">
        <f>Timetraces!E718</f>
        <v>63.2</v>
      </c>
      <c r="B636" s="8">
        <f>Timetraces!B718-Timetraces!C718</f>
        <v>37.401914596557617</v>
      </c>
      <c r="C636" s="8">
        <f t="shared" si="18"/>
        <v>4.436290796034605</v>
      </c>
      <c r="D636" s="8"/>
      <c r="E636" s="23">
        <f>Timetraces!F718/1000*0.145</f>
        <v>16.150782090539057</v>
      </c>
      <c r="F636" s="8">
        <f>Timetraces!H718</f>
        <v>5.2527130687126972E-2</v>
      </c>
      <c r="G636" s="8">
        <f>(Timetraces!G718-Timetraces!$G$86)/0.3048</f>
        <v>0</v>
      </c>
      <c r="H636" s="13">
        <f>Timetraces!D718/9.81/0.4536</f>
        <v>1216.3591076013031</v>
      </c>
      <c r="I636" s="77">
        <f>Timetraces!F718/Timetraces!H718*1000</f>
        <v>2120517580.45068</v>
      </c>
      <c r="J636" s="23"/>
      <c r="K636" s="8">
        <f>Timetraces!I718-Timetraces!J718</f>
        <v>37.401914596557617</v>
      </c>
      <c r="L636" s="8">
        <f t="shared" si="19"/>
        <v>4.436290796034605</v>
      </c>
      <c r="M636" s="8"/>
      <c r="N636" s="13">
        <f>Timetraces!K718/9.81/0.4536</f>
        <v>1216.3591076013031</v>
      </c>
      <c r="O636" s="23">
        <f>Timetraces!M718/1000*0.145</f>
        <v>16.150782090507271</v>
      </c>
      <c r="P636" s="37">
        <f>Timetraces!O718</f>
        <v>5.252713070639279E-2</v>
      </c>
    </row>
    <row r="637" spans="1:16" x14ac:dyDescent="0.2">
      <c r="A637" s="37">
        <f>Timetraces!E719</f>
        <v>63.3</v>
      </c>
      <c r="B637" s="8">
        <f>Timetraces!B719-Timetraces!C719</f>
        <v>37.406002521514893</v>
      </c>
      <c r="C637" s="8">
        <f t="shared" si="18"/>
        <v>4.4497026233222536</v>
      </c>
      <c r="D637" s="8"/>
      <c r="E637" s="23">
        <f>Timetraces!F719/1000*0.145</f>
        <v>16.148691749952736</v>
      </c>
      <c r="F637" s="8">
        <f>Timetraces!H719</f>
        <v>5.2520322323595284E-2</v>
      </c>
      <c r="G637" s="8">
        <f>(Timetraces!G719-Timetraces!$G$86)/0.3048</f>
        <v>0</v>
      </c>
      <c r="H637" s="13">
        <f>Timetraces!D719/9.81/0.4536</f>
        <v>1216.4971487725559</v>
      </c>
      <c r="I637" s="77">
        <f>Timetraces!F719/Timetraces!H719*1000</f>
        <v>2120517982.4396148</v>
      </c>
      <c r="J637" s="23"/>
      <c r="K637" s="8">
        <f>Timetraces!I719-Timetraces!J719</f>
        <v>37.406002521514893</v>
      </c>
      <c r="L637" s="8">
        <f t="shared" si="19"/>
        <v>4.4497026233222536</v>
      </c>
      <c r="M637" s="8"/>
      <c r="N637" s="13">
        <f>Timetraces!K719/9.81/0.4536</f>
        <v>1216.4971487725559</v>
      </c>
      <c r="O637" s="23">
        <f>Timetraces!M719/1000*0.145</f>
        <v>16.148691749922374</v>
      </c>
      <c r="P637" s="37">
        <f>Timetraces!O719</f>
        <v>5.2520322342863246E-2</v>
      </c>
    </row>
    <row r="638" spans="1:16" x14ac:dyDescent="0.2">
      <c r="A638" s="37">
        <f>Timetraces!E720</f>
        <v>63.400000000000006</v>
      </c>
      <c r="B638" s="8">
        <f>Timetraces!B720-Timetraces!C720</f>
        <v>37.410093307495117</v>
      </c>
      <c r="C638" s="8">
        <f t="shared" si="18"/>
        <v>4.4631238371681352</v>
      </c>
      <c r="D638" s="8"/>
      <c r="E638" s="23">
        <f>Timetraces!F720/1000*0.145</f>
        <v>16.150494395739958</v>
      </c>
      <c r="F638" s="8">
        <f>Timetraces!H720</f>
        <v>5.2526179411279413E-2</v>
      </c>
      <c r="G638" s="8">
        <f>(Timetraces!G720-Timetraces!$G$86)/0.3048</f>
        <v>0</v>
      </c>
      <c r="H638" s="13">
        <f>Timetraces!D720/9.81/0.4536</f>
        <v>1216.6361775197556</v>
      </c>
      <c r="I638" s="77">
        <f>Timetraces!F720/Timetraces!H720*1000</f>
        <v>2120518210.5192709</v>
      </c>
      <c r="J638" s="23"/>
      <c r="K638" s="8">
        <f>Timetraces!I720-Timetraces!J720</f>
        <v>37.410093307495117</v>
      </c>
      <c r="L638" s="8">
        <f t="shared" si="19"/>
        <v>4.4631238371681352</v>
      </c>
      <c r="M638" s="8"/>
      <c r="N638" s="13">
        <f>Timetraces!K720/9.81/0.4536</f>
        <v>1216.6361775197556</v>
      </c>
      <c r="O638" s="23">
        <f>Timetraces!M720/1000*0.145</f>
        <v>16.150494395709604</v>
      </c>
      <c r="P638" s="37">
        <f>Timetraces!O720</f>
        <v>5.2526179430549533E-2</v>
      </c>
    </row>
    <row r="639" spans="1:16" x14ac:dyDescent="0.2">
      <c r="A639" s="37">
        <f>Timetraces!E721</f>
        <v>63.5</v>
      </c>
      <c r="B639" s="8">
        <f>Timetraces!B721-Timetraces!C721</f>
        <v>37.414191722869873</v>
      </c>
      <c r="C639" s="8">
        <f t="shared" si="18"/>
        <v>4.4765700818359697</v>
      </c>
      <c r="D639" s="8"/>
      <c r="E639" s="23">
        <f>Timetraces!F721/1000*0.145</f>
        <v>16.152292923115471</v>
      </c>
      <c r="F639" s="8">
        <f>Timetraces!H721</f>
        <v>5.2532017917132016E-2</v>
      </c>
      <c r="G639" s="8">
        <f>(Timetraces!G721-Timetraces!$G$86)/0.3048</f>
        <v>0</v>
      </c>
      <c r="H639" s="13">
        <f>Timetraces!D721/9.81/0.4536</f>
        <v>1216.7747673443127</v>
      </c>
      <c r="I639" s="77">
        <f>Timetraces!F721/Timetraces!H721*1000</f>
        <v>2120518647.9494469</v>
      </c>
      <c r="J639" s="23"/>
      <c r="K639" s="8">
        <f>Timetraces!I721-Timetraces!J721</f>
        <v>37.414191722869873</v>
      </c>
      <c r="L639" s="8">
        <f t="shared" si="19"/>
        <v>4.4765700818359697</v>
      </c>
      <c r="M639" s="8"/>
      <c r="N639" s="13">
        <f>Timetraces!K721/9.81/0.4536</f>
        <v>1216.7747673443127</v>
      </c>
      <c r="O639" s="23">
        <f>Timetraces!M721/1000*0.145</f>
        <v>16.152292923085106</v>
      </c>
      <c r="P639" s="37">
        <f>Timetraces!O721</f>
        <v>5.253201793640426E-2</v>
      </c>
    </row>
    <row r="640" spans="1:16" x14ac:dyDescent="0.2">
      <c r="A640" s="37">
        <f>Timetraces!E722</f>
        <v>63.600000000000009</v>
      </c>
      <c r="B640" s="8">
        <f>Timetraces!B722-Timetraces!C722</f>
        <v>37.418302536010742</v>
      </c>
      <c r="C640" s="8">
        <f t="shared" si="18"/>
        <v>4.4900570015894772</v>
      </c>
      <c r="D640" s="8"/>
      <c r="E640" s="23">
        <f>Timetraces!F722/1000*0.145</f>
        <v>16.150189173275358</v>
      </c>
      <c r="F640" s="8">
        <f>Timetraces!H722</f>
        <v>5.2525163147308068E-2</v>
      </c>
      <c r="G640" s="8">
        <f>(Timetraces!G722-Timetraces!$G$86)/0.3048</f>
        <v>0</v>
      </c>
      <c r="H640" s="13">
        <f>Timetraces!D722/9.81/0.4536</f>
        <v>1216.9118209396186</v>
      </c>
      <c r="I640" s="77">
        <f>Timetraces!F722/Timetraces!H722*1000</f>
        <v>2120519162.8960078</v>
      </c>
      <c r="J640" s="23"/>
      <c r="K640" s="8">
        <f>Timetraces!I722-Timetraces!J722</f>
        <v>37.418302536010742</v>
      </c>
      <c r="L640" s="8">
        <f t="shared" si="19"/>
        <v>4.4900570015894772</v>
      </c>
      <c r="M640" s="8"/>
      <c r="N640" s="13">
        <f>Timetraces!K722/9.81/0.4536</f>
        <v>1216.9118209396186</v>
      </c>
      <c r="O640" s="23">
        <f>Timetraces!M722/1000*0.145</f>
        <v>16.150189173246428</v>
      </c>
      <c r="P640" s="37">
        <f>Timetraces!O722</f>
        <v>5.2525163166582456E-2</v>
      </c>
    </row>
    <row r="641" spans="1:16" x14ac:dyDescent="0.2">
      <c r="A641" s="37">
        <f>Timetraces!E723</f>
        <v>63.7</v>
      </c>
      <c r="B641" s="8">
        <f>Timetraces!B723-Timetraces!C723</f>
        <v>37.422430038452148</v>
      </c>
      <c r="C641" s="8">
        <f t="shared" si="18"/>
        <v>4.503598676266007</v>
      </c>
      <c r="D641" s="8"/>
      <c r="E641" s="23">
        <f>Timetraces!F723/1000*0.145</f>
        <v>16.151931934565514</v>
      </c>
      <c r="F641" s="8">
        <f>Timetraces!H723</f>
        <v>5.2530825432231608E-2</v>
      </c>
      <c r="G641" s="8">
        <f>(Timetraces!G723-Timetraces!$G$86)/0.3048</f>
        <v>0</v>
      </c>
      <c r="H641" s="13">
        <f>Timetraces!D723/9.81/0.4536</f>
        <v>1217.046240999066</v>
      </c>
      <c r="I641" s="77">
        <f>Timetraces!F723/Timetraces!H723*1000</f>
        <v>2120519392.4696748</v>
      </c>
      <c r="J641" s="23"/>
      <c r="K641" s="8">
        <f>Timetraces!I723-Timetraces!J723</f>
        <v>37.422430038452148</v>
      </c>
      <c r="L641" s="8">
        <f t="shared" si="19"/>
        <v>4.503598676266007</v>
      </c>
      <c r="M641" s="8"/>
      <c r="N641" s="13">
        <f>Timetraces!K723/9.81/0.4536</f>
        <v>1217.046240999066</v>
      </c>
      <c r="O641" s="23">
        <f>Timetraces!M723/1000*0.145</f>
        <v>16.151931934536584</v>
      </c>
      <c r="P641" s="37">
        <f>Timetraces!O723</f>
        <v>5.2530825451508084E-2</v>
      </c>
    </row>
    <row r="642" spans="1:16" x14ac:dyDescent="0.2">
      <c r="A642" s="37">
        <f>Timetraces!E724</f>
        <v>63.8</v>
      </c>
      <c r="B642" s="8">
        <f>Timetraces!B724-Timetraces!C724</f>
        <v>37.426576614379883</v>
      </c>
      <c r="C642" s="8">
        <f t="shared" si="18"/>
        <v>4.5172029279974186</v>
      </c>
      <c r="D642" s="8"/>
      <c r="E642" s="23">
        <f>Timetraces!F724/1000*0.145</f>
        <v>16.153635077221445</v>
      </c>
      <c r="F642" s="8">
        <f>Timetraces!H724</f>
        <v>5.2536353429502441E-2</v>
      </c>
      <c r="G642" s="8">
        <f>(Timetraces!G724-Timetraces!$G$86)/0.3048</f>
        <v>0</v>
      </c>
      <c r="H642" s="13">
        <f>Timetraces!D724/9.81/0.4536</f>
        <v>1217.1772594080294</v>
      </c>
      <c r="I642" s="77">
        <f>Timetraces!F724/Timetraces!H724*1000</f>
        <v>2120519841.4160585</v>
      </c>
      <c r="J642" s="23"/>
      <c r="K642" s="8">
        <f>Timetraces!I724-Timetraces!J724</f>
        <v>37.426576614379883</v>
      </c>
      <c r="L642" s="8">
        <f t="shared" si="19"/>
        <v>4.5172029279974186</v>
      </c>
      <c r="M642" s="8"/>
      <c r="N642" s="13">
        <f>Timetraces!K724/9.81/0.4536</f>
        <v>1217.1772594080294</v>
      </c>
      <c r="O642" s="23">
        <f>Timetraces!M724/1000*0.145</f>
        <v>16.153635077192522</v>
      </c>
      <c r="P642" s="37">
        <f>Timetraces!O724</f>
        <v>5.2536353448780965E-2</v>
      </c>
    </row>
    <row r="643" spans="1:16" x14ac:dyDescent="0.2">
      <c r="A643" s="37">
        <f>Timetraces!E725</f>
        <v>63.900000000000006</v>
      </c>
      <c r="B643" s="8">
        <f>Timetraces!B725-Timetraces!C725</f>
        <v>37.43074369430542</v>
      </c>
      <c r="C643" s="8">
        <f t="shared" si="18"/>
        <v>4.5308744500628295</v>
      </c>
      <c r="D643" s="8"/>
      <c r="E643" s="23">
        <f>Timetraces!F725/1000*0.145</f>
        <v>16.15140458259604</v>
      </c>
      <c r="F643" s="8">
        <f>Timetraces!H725</f>
        <v>5.2529086162530603E-2</v>
      </c>
      <c r="G643" s="8">
        <f>(Timetraces!G725-Timetraces!$G$86)/0.3048</f>
        <v>0</v>
      </c>
      <c r="H643" s="13">
        <f>Timetraces!D725/9.81/0.4536</f>
        <v>1217.3045469745264</v>
      </c>
      <c r="I643" s="77">
        <f>Timetraces!F725/Timetraces!H725*1000</f>
        <v>2120520368.0243464</v>
      </c>
      <c r="J643" s="23"/>
      <c r="K643" s="8">
        <f>Timetraces!I725-Timetraces!J725</f>
        <v>37.43074369430542</v>
      </c>
      <c r="L643" s="8">
        <f t="shared" si="19"/>
        <v>4.5308744500628295</v>
      </c>
      <c r="M643" s="8"/>
      <c r="N643" s="13">
        <f>Timetraces!K725/9.81/0.4536</f>
        <v>1217.3045469745264</v>
      </c>
      <c r="O643" s="23">
        <f>Timetraces!M725/1000*0.145</f>
        <v>16.151404582568542</v>
      </c>
      <c r="P643" s="37">
        <f>Timetraces!O725</f>
        <v>5.2529086181811097E-2</v>
      </c>
    </row>
    <row r="644" spans="1:16" x14ac:dyDescent="0.2">
      <c r="A644" s="37">
        <f>Timetraces!E726</f>
        <v>64</v>
      </c>
      <c r="B644" s="8">
        <f>Timetraces!B726-Timetraces!C726</f>
        <v>37.43493127822876</v>
      </c>
      <c r="C644" s="8">
        <f t="shared" si="18"/>
        <v>4.5446132424622379</v>
      </c>
      <c r="D644" s="8"/>
      <c r="E644" s="23">
        <f>Timetraces!F726/1000*0.145</f>
        <v>16.15688925437588</v>
      </c>
      <c r="F644" s="8">
        <f>Timetraces!H726</f>
        <v>5.2546922491460472E-2</v>
      </c>
      <c r="G644" s="8">
        <f>(Timetraces!G726-Timetraces!$G$86)/0.3048</f>
        <v>0</v>
      </c>
      <c r="H644" s="13">
        <f>Timetraces!D726/9.81/0.4536</f>
        <v>1217.4281036985574</v>
      </c>
      <c r="I644" s="77">
        <f>Timetraces!F726/Timetraces!H726*1000</f>
        <v>2120520425.5697341</v>
      </c>
      <c r="J644" s="23"/>
      <c r="K644" s="8">
        <f>Timetraces!I726-Timetraces!J726</f>
        <v>37.43493127822876</v>
      </c>
      <c r="L644" s="8">
        <f t="shared" si="19"/>
        <v>4.5446132424622379</v>
      </c>
      <c r="M644" s="8"/>
      <c r="N644" s="13">
        <f>Timetraces!K726/9.81/0.4536</f>
        <v>1217.4281036985574</v>
      </c>
      <c r="O644" s="23">
        <f>Timetraces!M726/1000*0.145</f>
        <v>16.156889254346968</v>
      </c>
      <c r="P644" s="37">
        <f>Timetraces!O726</f>
        <v>5.2546922510742944E-2</v>
      </c>
    </row>
    <row r="645" spans="1:16" x14ac:dyDescent="0.2">
      <c r="A645" s="37">
        <f>Timetraces!E727</f>
        <v>64.100000000000009</v>
      </c>
      <c r="B645" s="8">
        <f>Timetraces!B727-Timetraces!C727</f>
        <v>37.439136505126953</v>
      </c>
      <c r="C645" s="8">
        <f t="shared" ref="C645:C708" si="20">(B645-$B$4)/0.3048</f>
        <v>4.5584099186374134</v>
      </c>
      <c r="D645" s="8"/>
      <c r="E645" s="23">
        <f>Timetraces!F727/1000*0.145</f>
        <v>16.15845279399981</v>
      </c>
      <c r="F645" s="8">
        <f>Timetraces!H727</f>
        <v>5.2551996207420383E-2</v>
      </c>
      <c r="G645" s="8">
        <f>(Timetraces!G727-Timetraces!$G$86)/0.3048</f>
        <v>0</v>
      </c>
      <c r="H645" s="13">
        <f>Timetraces!D727/9.81/0.4536</f>
        <v>1217.548368502765</v>
      </c>
      <c r="I645" s="77">
        <f>Timetraces!F727/Timetraces!H727*1000</f>
        <v>2120520884.421241</v>
      </c>
      <c r="J645" s="23"/>
      <c r="K645" s="8">
        <f>Timetraces!I727-Timetraces!J727</f>
        <v>37.439136505126953</v>
      </c>
      <c r="L645" s="8">
        <f t="shared" ref="L645:L708" si="21">(K645-$K$4)/0.3048</f>
        <v>4.5584099186374134</v>
      </c>
      <c r="M645" s="8"/>
      <c r="N645" s="13">
        <f>Timetraces!K727/9.81/0.4536</f>
        <v>1217.548368502765</v>
      </c>
      <c r="O645" s="23">
        <f>Timetraces!M727/1000*0.145</f>
        <v>16.158452793970884</v>
      </c>
      <c r="P645" s="37">
        <f>Timetraces!O727</f>
        <v>5.2551996226704686E-2</v>
      </c>
    </row>
    <row r="646" spans="1:16" x14ac:dyDescent="0.2">
      <c r="A646" s="37">
        <f>Timetraces!E728</f>
        <v>64.2</v>
      </c>
      <c r="B646" s="8">
        <f>Timetraces!B728-Timetraces!C728</f>
        <v>37.443356037139893</v>
      </c>
      <c r="C646" s="8">
        <f t="shared" si="20"/>
        <v>4.5722535276037499</v>
      </c>
      <c r="D646" s="8"/>
      <c r="E646" s="23">
        <f>Timetraces!F728/1000*0.145</f>
        <v>16.156101213758223</v>
      </c>
      <c r="F646" s="8">
        <f>Timetraces!H728</f>
        <v>5.254433491027044E-2</v>
      </c>
      <c r="G646" s="8">
        <f>(Timetraces!G728-Timetraces!$G$86)/0.3048</f>
        <v>0</v>
      </c>
      <c r="H646" s="13">
        <f>Timetraces!D728/9.81/0.4536</f>
        <v>1217.6663289630962</v>
      </c>
      <c r="I646" s="77">
        <f>Timetraces!F728/Timetraces!H728*1000</f>
        <v>2120521420.0801024</v>
      </c>
      <c r="J646" s="23"/>
      <c r="K646" s="8">
        <f>Timetraces!I728-Timetraces!J728</f>
        <v>37.443356037139893</v>
      </c>
      <c r="L646" s="8">
        <f t="shared" si="21"/>
        <v>4.5722535276037499</v>
      </c>
      <c r="M646" s="8"/>
      <c r="N646" s="13">
        <f>Timetraces!K728/9.81/0.4536</f>
        <v>1217.6663289630962</v>
      </c>
      <c r="O646" s="23">
        <f>Timetraces!M728/1000*0.145</f>
        <v>16.156101213730729</v>
      </c>
      <c r="P646" s="37">
        <f>Timetraces!O728</f>
        <v>5.2544334929556576E-2</v>
      </c>
    </row>
    <row r="647" spans="1:16" x14ac:dyDescent="0.2">
      <c r="A647" s="37">
        <f>Timetraces!E729</f>
        <v>64.3</v>
      </c>
      <c r="B647" s="8">
        <f>Timetraces!B729-Timetraces!C729</f>
        <v>37.447586536407471</v>
      </c>
      <c r="C647" s="8">
        <f t="shared" si="20"/>
        <v>4.5861331183766438</v>
      </c>
      <c r="D647" s="8"/>
      <c r="E647" s="23">
        <f>Timetraces!F729/1000*0.145</f>
        <v>16.161499038140477</v>
      </c>
      <c r="F647" s="8">
        <f>Timetraces!H729</f>
        <v>5.2561888607915996E-2</v>
      </c>
      <c r="G647" s="8">
        <f>(Timetraces!G729-Timetraces!$G$86)/0.3048</f>
        <v>0</v>
      </c>
      <c r="H647" s="13">
        <f>Timetraces!D729/9.81/0.4536</f>
        <v>1217.7830823861593</v>
      </c>
      <c r="I647" s="77">
        <f>Timetraces!F729/Timetraces!H729*1000</f>
        <v>2120521484.4459598</v>
      </c>
      <c r="J647" s="23"/>
      <c r="K647" s="8">
        <f>Timetraces!I729-Timetraces!J729</f>
        <v>37.447586536407471</v>
      </c>
      <c r="L647" s="8">
        <f t="shared" si="21"/>
        <v>4.5861331183766438</v>
      </c>
      <c r="M647" s="8"/>
      <c r="N647" s="13">
        <f>Timetraces!K729/9.81/0.4536</f>
        <v>1217.7830823861593</v>
      </c>
      <c r="O647" s="23">
        <f>Timetraces!M729/1000*0.145</f>
        <v>16.161500513964018</v>
      </c>
      <c r="P647" s="37">
        <f>Timetraces!O729</f>
        <v>5.25618934277962E-2</v>
      </c>
    </row>
    <row r="648" spans="1:16" x14ac:dyDescent="0.2">
      <c r="A648" s="37">
        <f>Timetraces!E730</f>
        <v>64.400000000000006</v>
      </c>
      <c r="B648" s="8">
        <f>Timetraces!B730-Timetraces!C730</f>
        <v>37.451821804046631</v>
      </c>
      <c r="C648" s="8">
        <f t="shared" si="20"/>
        <v>4.6000283534132587</v>
      </c>
      <c r="D648" s="8"/>
      <c r="E648" s="23">
        <f>Timetraces!F730/1000*0.145</f>
        <v>16.15913544171989</v>
      </c>
      <c r="F648" s="8">
        <f>Timetraces!H730</f>
        <v>5.2554185507781501E-2</v>
      </c>
      <c r="G648" s="8">
        <f>(Timetraces!G730-Timetraces!$G$86)/0.3048</f>
        <v>0</v>
      </c>
      <c r="H648" s="13">
        <f>Timetraces!D730/9.81/0.4536</f>
        <v>1217.9000552705436</v>
      </c>
      <c r="I648" s="77">
        <f>Timetraces!F730/Timetraces!H730*1000</f>
        <v>2120522129.9580564</v>
      </c>
      <c r="J648" s="23"/>
      <c r="K648" s="8">
        <f>Timetraces!I730-Timetraces!J730</f>
        <v>37.451821804046631</v>
      </c>
      <c r="L648" s="8">
        <f t="shared" si="21"/>
        <v>4.6000283534132587</v>
      </c>
      <c r="M648" s="8"/>
      <c r="N648" s="13">
        <f>Timetraces!K730/9.81/0.4536</f>
        <v>1217.9000552705436</v>
      </c>
      <c r="O648" s="23">
        <f>Timetraces!M730/1000*0.145</f>
        <v>16.159135441692392</v>
      </c>
      <c r="P648" s="37">
        <f>Timetraces!O730</f>
        <v>5.2554185527071237E-2</v>
      </c>
    </row>
    <row r="649" spans="1:16" x14ac:dyDescent="0.2">
      <c r="A649" s="37">
        <f>Timetraces!E731</f>
        <v>64.5</v>
      </c>
      <c r="B649" s="8">
        <f>Timetraces!B731-Timetraces!C731</f>
        <v>37.456058025360107</v>
      </c>
      <c r="C649" s="8">
        <f t="shared" si="20"/>
        <v>4.6139267173026175</v>
      </c>
      <c r="D649" s="8"/>
      <c r="E649" s="23">
        <f>Timetraces!F731/1000*0.145</f>
        <v>16.164556310894842</v>
      </c>
      <c r="F649" s="8">
        <f>Timetraces!H731</f>
        <v>5.2571808613096835E-2</v>
      </c>
      <c r="G649" s="8">
        <f>(Timetraces!G731-Timetraces!$G$86)/0.3048</f>
        <v>0</v>
      </c>
      <c r="H649" s="13">
        <f>Timetraces!D731/9.81/0.4536</f>
        <v>1218.0184546535181</v>
      </c>
      <c r="I649" s="77">
        <f>Timetraces!F731/Timetraces!H731*1000</f>
        <v>2120522417.5615366</v>
      </c>
      <c r="J649" s="23"/>
      <c r="K649" s="8">
        <f>Timetraces!I731-Timetraces!J731</f>
        <v>37.456058025360107</v>
      </c>
      <c r="L649" s="8">
        <f t="shared" si="21"/>
        <v>4.6139267173026175</v>
      </c>
      <c r="M649" s="8"/>
      <c r="N649" s="13">
        <f>Timetraces!K731/9.81/0.4536</f>
        <v>1218.0184546535181</v>
      </c>
      <c r="O649" s="23">
        <f>Timetraces!M731/1000*0.145</f>
        <v>16.164556310865915</v>
      </c>
      <c r="P649" s="37">
        <f>Timetraces!O731</f>
        <v>5.2571808632388445E-2</v>
      </c>
    </row>
    <row r="650" spans="1:16" x14ac:dyDescent="0.2">
      <c r="A650" s="37">
        <f>Timetraces!E732</f>
        <v>64.600000000000009</v>
      </c>
      <c r="B650" s="8">
        <f>Timetraces!B732-Timetraces!C732</f>
        <v>37.460289478302002</v>
      </c>
      <c r="C650" s="8">
        <f t="shared" si="20"/>
        <v>4.6278094369282554</v>
      </c>
      <c r="D650" s="8"/>
      <c r="E650" s="23">
        <f>Timetraces!F732/1000*0.145</f>
        <v>16.1661287590799</v>
      </c>
      <c r="F650" s="8">
        <f>Timetraces!H732</f>
        <v>5.2576919462656566E-2</v>
      </c>
      <c r="G650" s="8">
        <f>(Timetraces!G732-Timetraces!$G$86)/0.3048</f>
        <v>0</v>
      </c>
      <c r="H650" s="13">
        <f>Timetraces!D732/9.81/0.4536</f>
        <v>1218.1395973030119</v>
      </c>
      <c r="I650" s="77">
        <f>Timetraces!F732/Timetraces!H732*1000</f>
        <v>2120522546.8802116</v>
      </c>
      <c r="J650" s="23"/>
      <c r="K650" s="8">
        <f>Timetraces!I732-Timetraces!J732</f>
        <v>37.460289478302002</v>
      </c>
      <c r="L650" s="8">
        <f t="shared" si="21"/>
        <v>4.6278094369282554</v>
      </c>
      <c r="M650" s="8"/>
      <c r="N650" s="13">
        <f>Timetraces!K732/9.81/0.4536</f>
        <v>1218.1395973030119</v>
      </c>
      <c r="O650" s="23">
        <f>Timetraces!M732/1000*0.145</f>
        <v>16.166128759050959</v>
      </c>
      <c r="P650" s="37">
        <f>Timetraces!O732</f>
        <v>5.257691948195E-2</v>
      </c>
    </row>
    <row r="651" spans="1:16" x14ac:dyDescent="0.2">
      <c r="A651" s="37">
        <f>Timetraces!E733</f>
        <v>64.7</v>
      </c>
      <c r="B651" s="8">
        <f>Timetraces!B733-Timetraces!C733</f>
        <v>37.464513778686523</v>
      </c>
      <c r="C651" s="8">
        <f t="shared" si="20"/>
        <v>4.6416686901583128</v>
      </c>
      <c r="D651" s="8"/>
      <c r="E651" s="23">
        <f>Timetraces!F733/1000*0.145</f>
        <v>16.163864938629082</v>
      </c>
      <c r="F651" s="8">
        <f>Timetraces!H733</f>
        <v>5.2569540969133716E-2</v>
      </c>
      <c r="G651" s="8">
        <f>(Timetraces!G733-Timetraces!$G$86)/0.3048</f>
        <v>0</v>
      </c>
      <c r="H651" s="13">
        <f>Timetraces!D733/9.81/0.4536</f>
        <v>1218.2641416029899</v>
      </c>
      <c r="I651" s="77">
        <f>Timetraces!F733/Timetraces!H733*1000</f>
        <v>2120523188.0698316</v>
      </c>
      <c r="J651" s="23"/>
      <c r="K651" s="8">
        <f>Timetraces!I733-Timetraces!J733</f>
        <v>37.464513778686523</v>
      </c>
      <c r="L651" s="8">
        <f t="shared" si="21"/>
        <v>4.6416686901583128</v>
      </c>
      <c r="M651" s="8"/>
      <c r="N651" s="13">
        <f>Timetraces!K733/9.81/0.4536</f>
        <v>1218.2641416029899</v>
      </c>
      <c r="O651" s="23">
        <f>Timetraces!M733/1000*0.145</f>
        <v>16.163864938601584</v>
      </c>
      <c r="P651" s="37">
        <f>Timetraces!O733</f>
        <v>5.2569540988429121E-2</v>
      </c>
    </row>
    <row r="652" spans="1:16" x14ac:dyDescent="0.2">
      <c r="A652" s="37">
        <f>Timetraces!E734</f>
        <v>64.8</v>
      </c>
      <c r="B652" s="8">
        <f>Timetraces!B734-Timetraces!C734</f>
        <v>37.468728542327881</v>
      </c>
      <c r="C652" s="8">
        <f t="shared" si="20"/>
        <v>4.6554966548609293</v>
      </c>
      <c r="D652" s="8"/>
      <c r="E652" s="23">
        <f>Timetraces!F734/1000*0.145</f>
        <v>16.169416592235351</v>
      </c>
      <c r="F652" s="8">
        <f>Timetraces!H734</f>
        <v>5.2587595118764319E-2</v>
      </c>
      <c r="G652" s="8">
        <f>(Timetraces!G734-Timetraces!$G$86)/0.3048</f>
        <v>0</v>
      </c>
      <c r="H652" s="13">
        <f>Timetraces!D734/9.81/0.4536</f>
        <v>1218.3927459374161</v>
      </c>
      <c r="I652" s="77">
        <f>Timetraces!F734/Timetraces!H734*1000</f>
        <v>2120523245.56091</v>
      </c>
      <c r="J652" s="23"/>
      <c r="K652" s="8">
        <f>Timetraces!I734-Timetraces!J734</f>
        <v>37.468728542327881</v>
      </c>
      <c r="L652" s="8">
        <f t="shared" si="21"/>
        <v>4.6554966548609293</v>
      </c>
      <c r="M652" s="8"/>
      <c r="N652" s="13">
        <f>Timetraces!K734/9.81/0.4536</f>
        <v>1218.3927459374161</v>
      </c>
      <c r="O652" s="23">
        <f>Timetraces!M734/1000*0.145</f>
        <v>16.169416592206428</v>
      </c>
      <c r="P652" s="37">
        <f>Timetraces!O734</f>
        <v>5.2587595138061757E-2</v>
      </c>
    </row>
    <row r="653" spans="1:16" x14ac:dyDescent="0.2">
      <c r="A653" s="37">
        <f>Timetraces!E735</f>
        <v>64.900000000000006</v>
      </c>
      <c r="B653" s="8">
        <f>Timetraces!B735-Timetraces!C735</f>
        <v>37.472933292388916</v>
      </c>
      <c r="C653" s="8">
        <f t="shared" si="20"/>
        <v>4.6692917666097324</v>
      </c>
      <c r="D653" s="8"/>
      <c r="E653" s="23">
        <f>Timetraces!F735/1000*0.145</f>
        <v>16.171140239480451</v>
      </c>
      <c r="F653" s="8">
        <f>Timetraces!H735</f>
        <v>5.2593192352727795E-2</v>
      </c>
      <c r="G653" s="8">
        <f>(Timetraces!G735-Timetraces!$G$86)/0.3048</f>
        <v>0</v>
      </c>
      <c r="H653" s="13">
        <f>Timetraces!D735/9.81/0.4536</f>
        <v>1218.5255200369522</v>
      </c>
      <c r="I653" s="77">
        <f>Timetraces!F735/Timetraces!H735*1000</f>
        <v>2120523590.8080573</v>
      </c>
      <c r="J653" s="23"/>
      <c r="K653" s="8">
        <f>Timetraces!I735-Timetraces!J735</f>
        <v>37.472933292388916</v>
      </c>
      <c r="L653" s="8">
        <f t="shared" si="21"/>
        <v>4.6692917666097324</v>
      </c>
      <c r="M653" s="8"/>
      <c r="N653" s="13">
        <f>Timetraces!K735/9.81/0.4536</f>
        <v>1218.5255200369522</v>
      </c>
      <c r="O653" s="23">
        <f>Timetraces!M735/1000*0.145</f>
        <v>16.171140239451521</v>
      </c>
      <c r="P653" s="37">
        <f>Timetraces!O735</f>
        <v>5.2593192372027281E-2</v>
      </c>
    </row>
    <row r="654" spans="1:16" x14ac:dyDescent="0.2">
      <c r="A654" s="37">
        <f>Timetraces!E736</f>
        <v>65</v>
      </c>
      <c r="B654" s="8">
        <f>Timetraces!B736-Timetraces!C736</f>
        <v>37.477129459381104</v>
      </c>
      <c r="C654" s="8">
        <f t="shared" si="20"/>
        <v>4.6830587186838386</v>
      </c>
      <c r="D654" s="8"/>
      <c r="E654" s="23">
        <f>Timetraces!F736/1000*0.145</f>
        <v>16.180681976519217</v>
      </c>
      <c r="F654" s="8">
        <f>Timetraces!H736</f>
        <v>5.2624222563349851E-2</v>
      </c>
      <c r="G654" s="8">
        <f>(Timetraces!G736-Timetraces!$G$86)/0.3048</f>
        <v>0</v>
      </c>
      <c r="H654" s="13">
        <f>Timetraces!D736/9.81/0.4536</f>
        <v>1218.6621347096147</v>
      </c>
      <c r="I654" s="77">
        <f>Timetraces!F736/Timetraces!H736*1000</f>
        <v>2120523681.8188868</v>
      </c>
      <c r="J654" s="23"/>
      <c r="K654" s="8">
        <f>Timetraces!I736-Timetraces!J736</f>
        <v>37.477129459381104</v>
      </c>
      <c r="L654" s="8">
        <f t="shared" si="21"/>
        <v>4.6830587186838386</v>
      </c>
      <c r="M654" s="8"/>
      <c r="N654" s="13">
        <f>Timetraces!K736/9.81/0.4536</f>
        <v>1218.6621347096147</v>
      </c>
      <c r="O654" s="23">
        <f>Timetraces!M736/1000*0.145</f>
        <v>16.180681976487413</v>
      </c>
      <c r="P654" s="37">
        <f>Timetraces!O736</f>
        <v>5.2624222582651453E-2</v>
      </c>
    </row>
    <row r="655" spans="1:16" x14ac:dyDescent="0.2">
      <c r="A655" s="37">
        <f>Timetraces!E737</f>
        <v>65.100000000000009</v>
      </c>
      <c r="B655" s="8">
        <f>Timetraces!B737-Timetraces!C737</f>
        <v>37.481319904327393</v>
      </c>
      <c r="C655" s="8">
        <f t="shared" si="20"/>
        <v>4.6968068976414798</v>
      </c>
      <c r="D655" s="8"/>
      <c r="E655" s="23">
        <f>Timetraces!F737/1000*0.145</f>
        <v>16.182495363811878</v>
      </c>
      <c r="F655" s="8">
        <f>Timetraces!H737</f>
        <v>5.2630111763483922E-2</v>
      </c>
      <c r="G655" s="8">
        <f>(Timetraces!G737-Timetraces!$G$86)/0.3048</f>
        <v>0</v>
      </c>
      <c r="H655" s="13">
        <f>Timetraces!D737/9.81/0.4536</f>
        <v>1218.8018218407794</v>
      </c>
      <c r="I655" s="77">
        <f>Timetraces!F737/Timetraces!H737*1000</f>
        <v>2120524022.5156448</v>
      </c>
      <c r="J655" s="23"/>
      <c r="K655" s="8">
        <f>Timetraces!I737-Timetraces!J737</f>
        <v>37.481319904327393</v>
      </c>
      <c r="L655" s="8">
        <f t="shared" si="21"/>
        <v>4.6968068976414798</v>
      </c>
      <c r="M655" s="8"/>
      <c r="N655" s="13">
        <f>Timetraces!K737/9.81/0.4536</f>
        <v>1218.8018218407794</v>
      </c>
      <c r="O655" s="23">
        <f>Timetraces!M737/1000*0.145</f>
        <v>16.182495363780085</v>
      </c>
      <c r="P655" s="37">
        <f>Timetraces!O737</f>
        <v>5.2630111782787696E-2</v>
      </c>
    </row>
    <row r="656" spans="1:16" x14ac:dyDescent="0.2">
      <c r="A656" s="37">
        <f>Timetraces!E738</f>
        <v>65.2</v>
      </c>
      <c r="B656" s="8">
        <f>Timetraces!B738-Timetraces!C738</f>
        <v>37.485508441925049</v>
      </c>
      <c r="C656" s="8">
        <f t="shared" si="20"/>
        <v>4.7105488188936322</v>
      </c>
      <c r="D656" s="8"/>
      <c r="E656" s="23">
        <f>Timetraces!F738/1000*0.145</f>
        <v>16.184337337496167</v>
      </c>
      <c r="F656" s="8">
        <f>Timetraces!H738</f>
        <v>5.2636093959389521E-2</v>
      </c>
      <c r="G656" s="8">
        <f>(Timetraces!G738-Timetraces!$G$86)/0.3048</f>
        <v>0</v>
      </c>
      <c r="H656" s="13">
        <f>Timetraces!D738/9.81/0.4536</f>
        <v>1218.9435938544987</v>
      </c>
      <c r="I656" s="77">
        <f>Timetraces!F738/Timetraces!H738*1000</f>
        <v>2120524362.1431067</v>
      </c>
      <c r="J656" s="23"/>
      <c r="K656" s="8">
        <f>Timetraces!I738-Timetraces!J738</f>
        <v>37.485508441925049</v>
      </c>
      <c r="L656" s="8">
        <f t="shared" si="21"/>
        <v>4.7105488188936322</v>
      </c>
      <c r="M656" s="8"/>
      <c r="N656" s="13">
        <f>Timetraces!K738/9.81/0.4536</f>
        <v>1218.9435938544987</v>
      </c>
      <c r="O656" s="23">
        <f>Timetraces!M738/1000*0.145</f>
        <v>16.18433733746437</v>
      </c>
      <c r="P656" s="37">
        <f>Timetraces!O738</f>
        <v>5.2636093978695488E-2</v>
      </c>
    </row>
    <row r="657" spans="1:16" x14ac:dyDescent="0.2">
      <c r="A657" s="37">
        <f>Timetraces!E739</f>
        <v>65.3</v>
      </c>
      <c r="B657" s="8">
        <f>Timetraces!B739-Timetraces!C739</f>
        <v>37.489700317382813</v>
      </c>
      <c r="C657" s="8">
        <f t="shared" si="20"/>
        <v>4.7243016911303899</v>
      </c>
      <c r="D657" s="8"/>
      <c r="E657" s="23">
        <f>Timetraces!F739/1000*0.145</f>
        <v>16.190072935452672</v>
      </c>
      <c r="F657" s="8">
        <f>Timetraces!H739</f>
        <v>5.2654741154382997E-2</v>
      </c>
      <c r="G657" s="8">
        <f>(Timetraces!G739-Timetraces!$G$86)/0.3048</f>
        <v>0</v>
      </c>
      <c r="H657" s="13">
        <f>Timetraces!D739/9.81/0.4536</f>
        <v>1219.0862437135042</v>
      </c>
      <c r="I657" s="77">
        <f>Timetraces!F739/Timetraces!H739*1000</f>
        <v>2120524628.3433819</v>
      </c>
      <c r="J657" s="23"/>
      <c r="K657" s="8">
        <f>Timetraces!I739-Timetraces!J739</f>
        <v>37.489700317382813</v>
      </c>
      <c r="L657" s="8">
        <f t="shared" si="21"/>
        <v>4.7243016911303899</v>
      </c>
      <c r="M657" s="8"/>
      <c r="N657" s="13">
        <f>Timetraces!K739/9.81/0.4536</f>
        <v>1219.0862437135042</v>
      </c>
      <c r="O657" s="23">
        <f>Timetraces!M739/1000*0.145</f>
        <v>16.190074437977628</v>
      </c>
      <c r="P657" s="37">
        <f>Timetraces!O739</f>
        <v>5.2654746059970357E-2</v>
      </c>
    </row>
    <row r="658" spans="1:16" x14ac:dyDescent="0.2">
      <c r="A658" s="37">
        <f>Timetraces!E740</f>
        <v>65.400000000000006</v>
      </c>
      <c r="B658" s="8">
        <f>Timetraces!B740-Timetraces!C740</f>
        <v>37.493899822235107</v>
      </c>
      <c r="C658" s="8">
        <f t="shared" si="20"/>
        <v>4.7380795941891005</v>
      </c>
      <c r="D658" s="8"/>
      <c r="E658" s="23">
        <f>Timetraces!F740/1000*0.145</f>
        <v>16.191921520590395</v>
      </c>
      <c r="F658" s="8">
        <f>Timetraces!H740</f>
        <v>5.2660742064592737E-2</v>
      </c>
      <c r="G658" s="8">
        <f>(Timetraces!G740-Timetraces!$G$86)/0.3048</f>
        <v>0</v>
      </c>
      <c r="H658" s="13">
        <f>Timetraces!D740/9.81/0.4536</f>
        <v>1219.2283449192055</v>
      </c>
      <c r="I658" s="77">
        <f>Timetraces!F740/Timetraces!H740*1000</f>
        <v>2120525080.0105181</v>
      </c>
      <c r="J658" s="23"/>
      <c r="K658" s="8">
        <f>Timetraces!I740-Timetraces!J740</f>
        <v>37.493899822235107</v>
      </c>
      <c r="L658" s="8">
        <f t="shared" si="21"/>
        <v>4.7380795941891005</v>
      </c>
      <c r="M658" s="8"/>
      <c r="N658" s="13">
        <f>Timetraces!K740/9.81/0.4536</f>
        <v>1219.2283449192055</v>
      </c>
      <c r="O658" s="23">
        <f>Timetraces!M740/1000*0.145</f>
        <v>16.191921520557162</v>
      </c>
      <c r="P658" s="37">
        <f>Timetraces!O740</f>
        <v>5.2660742083903131E-2</v>
      </c>
    </row>
    <row r="659" spans="1:16" x14ac:dyDescent="0.2">
      <c r="A659" s="37">
        <f>Timetraces!E741</f>
        <v>65.5</v>
      </c>
      <c r="B659" s="8">
        <f>Timetraces!B741-Timetraces!C741</f>
        <v>37.498112678527832</v>
      </c>
      <c r="C659" s="8">
        <f t="shared" si="20"/>
        <v>4.7519013011862281</v>
      </c>
      <c r="D659" s="8"/>
      <c r="E659" s="23">
        <f>Timetraces!F741/1000*0.145</f>
        <v>16.197624962337816</v>
      </c>
      <c r="F659" s="8">
        <f>Timetraces!H741</f>
        <v>5.2679287322170275E-2</v>
      </c>
      <c r="G659" s="8">
        <f>(Timetraces!G741-Timetraces!$G$86)/0.3048</f>
        <v>0</v>
      </c>
      <c r="H659" s="13">
        <f>Timetraces!D741/9.81/0.4536</f>
        <v>1219.3685807036741</v>
      </c>
      <c r="I659" s="77">
        <f>Timetraces!F741/Timetraces!H741*1000</f>
        <v>2120525239.4129834</v>
      </c>
      <c r="J659" s="23"/>
      <c r="K659" s="8">
        <f>Timetraces!I741-Timetraces!J741</f>
        <v>37.498112678527832</v>
      </c>
      <c r="L659" s="8">
        <f t="shared" si="21"/>
        <v>4.7519013011862281</v>
      </c>
      <c r="M659" s="8"/>
      <c r="N659" s="13">
        <f>Timetraces!K741/9.81/0.4536</f>
        <v>1219.3685807036741</v>
      </c>
      <c r="O659" s="23">
        <f>Timetraces!M741/1000*0.145</f>
        <v>16.197624962303145</v>
      </c>
      <c r="P659" s="37">
        <f>Timetraces!O741</f>
        <v>5.2679287341482799E-2</v>
      </c>
    </row>
    <row r="660" spans="1:16" x14ac:dyDescent="0.2">
      <c r="A660" s="37">
        <f>Timetraces!E742</f>
        <v>65.600000000000009</v>
      </c>
      <c r="B660" s="8">
        <f>Timetraces!B742-Timetraces!C742</f>
        <v>37.502342224121094</v>
      </c>
      <c r="C660" s="8">
        <f t="shared" si="20"/>
        <v>4.765777763106378</v>
      </c>
      <c r="D660" s="8"/>
      <c r="E660" s="23">
        <f>Timetraces!F742/1000*0.145</f>
        <v>16.199409060387232</v>
      </c>
      <c r="F660" s="8">
        <f>Timetraces!H742</f>
        <v>5.2685083820052228E-2</v>
      </c>
      <c r="G660" s="8">
        <f>(Timetraces!G742-Timetraces!$G$86)/0.3048</f>
        <v>0</v>
      </c>
      <c r="H660" s="13">
        <f>Timetraces!D742/9.81/0.4536</f>
        <v>1219.5060732216232</v>
      </c>
      <c r="I660" s="77">
        <f>Timetraces!F742/Timetraces!H742*1000</f>
        <v>2120525476.7556796</v>
      </c>
      <c r="J660" s="23"/>
      <c r="K660" s="8">
        <f>Timetraces!I742-Timetraces!J742</f>
        <v>37.502342224121094</v>
      </c>
      <c r="L660" s="8">
        <f t="shared" si="21"/>
        <v>4.765777763106378</v>
      </c>
      <c r="M660" s="8"/>
      <c r="N660" s="13">
        <f>Timetraces!K742/9.81/0.4536</f>
        <v>1219.5060732216232</v>
      </c>
      <c r="O660" s="23">
        <f>Timetraces!M742/1000*0.145</f>
        <v>16.199409060352568</v>
      </c>
      <c r="P660" s="37">
        <f>Timetraces!O742</f>
        <v>5.2685083839366917E-2</v>
      </c>
    </row>
    <row r="661" spans="1:16" x14ac:dyDescent="0.2">
      <c r="A661" s="37">
        <f>Timetraces!E743</f>
        <v>65.7</v>
      </c>
      <c r="B661" s="8">
        <f>Timetraces!B743-Timetraces!C743</f>
        <v>37.506591320037842</v>
      </c>
      <c r="C661" s="8">
        <f t="shared" si="20"/>
        <v>4.7797183665077831</v>
      </c>
      <c r="D661" s="8"/>
      <c r="E661" s="23">
        <f>Timetraces!F743/1000*0.145</f>
        <v>16.205032854996698</v>
      </c>
      <c r="F661" s="8">
        <f>Timetraces!H743</f>
        <v>5.270336974697111E-2</v>
      </c>
      <c r="G661" s="8">
        <f>(Timetraces!G743-Timetraces!$G$86)/0.3048</f>
        <v>0</v>
      </c>
      <c r="H661" s="13">
        <f>Timetraces!D743/9.81/0.4536</f>
        <v>1219.6400543584273</v>
      </c>
      <c r="I661" s="77">
        <f>Timetraces!F743/Timetraces!H743*1000</f>
        <v>2120525647.8360598</v>
      </c>
      <c r="J661" s="23"/>
      <c r="K661" s="8">
        <f>Timetraces!I743-Timetraces!J743</f>
        <v>37.506591320037842</v>
      </c>
      <c r="L661" s="8">
        <f t="shared" si="21"/>
        <v>4.7797183665077831</v>
      </c>
      <c r="M661" s="8"/>
      <c r="N661" s="13">
        <f>Timetraces!K743/9.81/0.4536</f>
        <v>1219.6400543584273</v>
      </c>
      <c r="O661" s="23">
        <f>Timetraces!M743/1000*0.145</f>
        <v>16.205032854960599</v>
      </c>
      <c r="P661" s="37">
        <f>Timetraces!O743</f>
        <v>5.2703369766287887E-2</v>
      </c>
    </row>
    <row r="662" spans="1:16" x14ac:dyDescent="0.2">
      <c r="A662" s="37">
        <f>Timetraces!E744</f>
        <v>65.8</v>
      </c>
      <c r="B662" s="8">
        <f>Timetraces!B744-Timetraces!C744</f>
        <v>37.510861396789551</v>
      </c>
      <c r="C662" s="8">
        <f t="shared" si="20"/>
        <v>4.7937278046695573</v>
      </c>
      <c r="D662" s="8"/>
      <c r="E662" s="23">
        <f>Timetraces!F744/1000*0.145</f>
        <v>16.206722427781955</v>
      </c>
      <c r="F662" s="8">
        <f>Timetraces!H744</f>
        <v>5.270885064356752E-2</v>
      </c>
      <c r="G662" s="8">
        <f>(Timetraces!G744-Timetraces!$G$86)/0.3048</f>
        <v>0</v>
      </c>
      <c r="H662" s="13">
        <f>Timetraces!D744/9.81/0.4536</f>
        <v>1219.7701949221046</v>
      </c>
      <c r="I662" s="77">
        <f>Timetraces!F744/Timetraces!H744*1000</f>
        <v>2120526214.0464597</v>
      </c>
      <c r="J662" s="23"/>
      <c r="K662" s="8">
        <f>Timetraces!I744-Timetraces!J744</f>
        <v>37.510861396789551</v>
      </c>
      <c r="L662" s="8">
        <f t="shared" si="21"/>
        <v>4.7937278046695573</v>
      </c>
      <c r="M662" s="8"/>
      <c r="N662" s="13">
        <f>Timetraces!K744/9.81/0.4536</f>
        <v>1219.7701949221046</v>
      </c>
      <c r="O662" s="23">
        <f>Timetraces!M744/1000*0.145</f>
        <v>16.206723943657053</v>
      </c>
      <c r="P662" s="37">
        <f>Timetraces!O744</f>
        <v>5.2708855593725824E-2</v>
      </c>
    </row>
    <row r="663" spans="1:16" x14ac:dyDescent="0.2">
      <c r="A663" s="37">
        <f>Timetraces!E745</f>
        <v>65.900000000000006</v>
      </c>
      <c r="B663" s="8">
        <f>Timetraces!B745-Timetraces!C745</f>
        <v>37.515151500701904</v>
      </c>
      <c r="C663" s="8">
        <f t="shared" si="20"/>
        <v>4.8078029487389591</v>
      </c>
      <c r="D663" s="8"/>
      <c r="E663" s="23">
        <f>Timetraces!F745/1000*0.145</f>
        <v>16.20836784361639</v>
      </c>
      <c r="F663" s="8">
        <f>Timetraces!H745</f>
        <v>5.2714193181475279E-2</v>
      </c>
      <c r="G663" s="8">
        <f>(Timetraces!G745-Timetraces!$G$86)/0.3048</f>
        <v>0</v>
      </c>
      <c r="H663" s="13">
        <f>Timetraces!D745/9.81/0.4536</f>
        <v>1219.8968241046371</v>
      </c>
      <c r="I663" s="77">
        <f>Timetraces!F745/Timetraces!H745*1000</f>
        <v>2120526568.8603311</v>
      </c>
      <c r="J663" s="23"/>
      <c r="K663" s="8">
        <f>Timetraces!I745-Timetraces!J745</f>
        <v>37.515151500701904</v>
      </c>
      <c r="L663" s="8">
        <f t="shared" si="21"/>
        <v>4.8078029487389591</v>
      </c>
      <c r="M663" s="8"/>
      <c r="N663" s="13">
        <f>Timetraces!K745/9.81/0.4536</f>
        <v>1219.8968241046371</v>
      </c>
      <c r="O663" s="23">
        <f>Timetraces!M745/1000*0.145</f>
        <v>16.208367843580284</v>
      </c>
      <c r="P663" s="37">
        <f>Timetraces!O745</f>
        <v>5.2714193200796032E-2</v>
      </c>
    </row>
    <row r="664" spans="1:16" x14ac:dyDescent="0.2">
      <c r="A664" s="37">
        <f>Timetraces!E746</f>
        <v>66</v>
      </c>
      <c r="B664" s="8">
        <f>Timetraces!B746-Timetraces!C746</f>
        <v>37.519460201263428</v>
      </c>
      <c r="C664" s="8">
        <f t="shared" si="20"/>
        <v>4.8219391054368703</v>
      </c>
      <c r="D664" s="8"/>
      <c r="E664" s="23">
        <f>Timetraces!F746/1000*0.145</f>
        <v>16.209972431106248</v>
      </c>
      <c r="F664" s="8">
        <f>Timetraces!H746</f>
        <v>5.2719405624777435E-2</v>
      </c>
      <c r="G664" s="8">
        <f>(Timetraces!G746-Timetraces!$G$86)/0.3048</f>
        <v>0</v>
      </c>
      <c r="H664" s="13">
        <f>Timetraces!D746/9.81/0.4536</f>
        <v>1220.0204905593287</v>
      </c>
      <c r="I664" s="77">
        <f>Timetraces!F746/Timetraces!H746*1000</f>
        <v>2120526815.3750374</v>
      </c>
      <c r="J664" s="23"/>
      <c r="K664" s="8">
        <f>Timetraces!I746-Timetraces!J746</f>
        <v>37.519460201263428</v>
      </c>
      <c r="L664" s="8">
        <f t="shared" si="21"/>
        <v>4.8219391054368703</v>
      </c>
      <c r="M664" s="8"/>
      <c r="N664" s="13">
        <f>Timetraces!K746/9.81/0.4536</f>
        <v>1220.0204905593287</v>
      </c>
      <c r="O664" s="23">
        <f>Timetraces!M746/1000*0.145</f>
        <v>16.209972431070145</v>
      </c>
      <c r="P664" s="37">
        <f>Timetraces!O746</f>
        <v>5.2719405644100124E-2</v>
      </c>
    </row>
    <row r="665" spans="1:16" x14ac:dyDescent="0.2">
      <c r="A665" s="37">
        <f>Timetraces!E747</f>
        <v>66.100000000000009</v>
      </c>
      <c r="B665" s="8">
        <f>Timetraces!B747-Timetraces!C747</f>
        <v>37.523783683776855</v>
      </c>
      <c r="C665" s="8">
        <f t="shared" si="20"/>
        <v>4.8361237593523159</v>
      </c>
      <c r="D665" s="8"/>
      <c r="E665" s="23">
        <f>Timetraces!F747/1000*0.145</f>
        <v>16.211549463177779</v>
      </c>
      <c r="F665" s="8">
        <f>Timetraces!H747</f>
        <v>5.2724525627975152E-2</v>
      </c>
      <c r="G665" s="8">
        <f>(Timetraces!G747-Timetraces!$G$86)/0.3048</f>
        <v>0</v>
      </c>
      <c r="H665" s="13">
        <f>Timetraces!D747/9.81/0.4536</f>
        <v>1220.1418526701441</v>
      </c>
      <c r="I665" s="77">
        <f>Timetraces!F747/Timetraces!H747*1000</f>
        <v>2120527175.3436885</v>
      </c>
      <c r="J665" s="23"/>
      <c r="K665" s="8">
        <f>Timetraces!I747-Timetraces!J747</f>
        <v>37.523783683776855</v>
      </c>
      <c r="L665" s="8">
        <f t="shared" si="21"/>
        <v>4.8361237593523159</v>
      </c>
      <c r="M665" s="8"/>
      <c r="N665" s="13">
        <f>Timetraces!K747/9.81/0.4536</f>
        <v>1220.1418526701441</v>
      </c>
      <c r="O665" s="23">
        <f>Timetraces!M747/1000*0.145</f>
        <v>16.211549463141676</v>
      </c>
      <c r="P665" s="37">
        <f>Timetraces!O747</f>
        <v>5.2724525647299722E-2</v>
      </c>
    </row>
    <row r="666" spans="1:16" x14ac:dyDescent="0.2">
      <c r="A666" s="37">
        <f>Timetraces!E748</f>
        <v>66.2</v>
      </c>
      <c r="B666" s="8">
        <f>Timetraces!B748-Timetraces!C748</f>
        <v>37.528117656707764</v>
      </c>
      <c r="C666" s="8">
        <f t="shared" si="20"/>
        <v>4.8503428306479464</v>
      </c>
      <c r="D666" s="8"/>
      <c r="E666" s="23">
        <f>Timetraces!F748/1000*0.145</f>
        <v>16.213112071572546</v>
      </c>
      <c r="F666" s="8">
        <f>Timetraces!H748</f>
        <v>5.2729598686537968E-2</v>
      </c>
      <c r="G666" s="8">
        <f>(Timetraces!G748-Timetraces!$G$86)/0.3048</f>
        <v>0</v>
      </c>
      <c r="H666" s="13">
        <f>Timetraces!D748/9.81/0.4536</f>
        <v>1220.2623369356731</v>
      </c>
      <c r="I666" s="77">
        <f>Timetraces!F748/Timetraces!H748*1000</f>
        <v>2120527536.6412332</v>
      </c>
      <c r="J666" s="23"/>
      <c r="K666" s="8">
        <f>Timetraces!I748-Timetraces!J748</f>
        <v>37.528117656707764</v>
      </c>
      <c r="L666" s="8">
        <f t="shared" si="21"/>
        <v>4.8503428306479464</v>
      </c>
      <c r="M666" s="8"/>
      <c r="N666" s="13">
        <f>Timetraces!K748/9.81/0.4536</f>
        <v>1220.2623369356731</v>
      </c>
      <c r="O666" s="23">
        <f>Timetraces!M748/1000*0.145</f>
        <v>16.21311207153645</v>
      </c>
      <c r="P666" s="37">
        <f>Timetraces!O748</f>
        <v>5.2729598705864432E-2</v>
      </c>
    </row>
    <row r="667" spans="1:16" x14ac:dyDescent="0.2">
      <c r="A667" s="37">
        <f>Timetraces!E749</f>
        <v>66.3</v>
      </c>
      <c r="B667" s="8">
        <f>Timetraces!B749-Timetraces!C749</f>
        <v>37.53245735168457</v>
      </c>
      <c r="C667" s="8">
        <f t="shared" si="20"/>
        <v>4.8645806750600418</v>
      </c>
      <c r="D667" s="8"/>
      <c r="E667" s="23">
        <f>Timetraces!F749/1000*0.145</f>
        <v>16.218565722166218</v>
      </c>
      <c r="F667" s="8">
        <f>Timetraces!H749</f>
        <v>5.2747328289921215E-2</v>
      </c>
      <c r="G667" s="8">
        <f>(Timetraces!G749-Timetraces!$G$86)/0.3048</f>
        <v>0</v>
      </c>
      <c r="H667" s="13">
        <f>Timetraces!D749/9.81/0.4536</f>
        <v>1220.3831503931847</v>
      </c>
      <c r="I667" s="77">
        <f>Timetraces!F749/Timetraces!H749*1000</f>
        <v>2120527826.1576355</v>
      </c>
      <c r="J667" s="23"/>
      <c r="K667" s="8">
        <f>Timetraces!I749-Timetraces!J749</f>
        <v>37.53245735168457</v>
      </c>
      <c r="L667" s="8">
        <f t="shared" si="21"/>
        <v>4.8645806750600418</v>
      </c>
      <c r="M667" s="8"/>
      <c r="N667" s="13">
        <f>Timetraces!K749/9.81/0.4536</f>
        <v>1220.3831503931847</v>
      </c>
      <c r="O667" s="23">
        <f>Timetraces!M749/1000*0.145</f>
        <v>16.218565722128677</v>
      </c>
      <c r="P667" s="37">
        <f>Timetraces!O749</f>
        <v>5.2747328309249525E-2</v>
      </c>
    </row>
    <row r="668" spans="1:16" x14ac:dyDescent="0.2">
      <c r="A668" s="37">
        <f>Timetraces!E750</f>
        <v>66.400000000000006</v>
      </c>
      <c r="B668" s="8">
        <f>Timetraces!B750-Timetraces!C750</f>
        <v>37.536798477172852</v>
      </c>
      <c r="C668" s="8">
        <f t="shared" si="20"/>
        <v>4.8788232127512527</v>
      </c>
      <c r="D668" s="8"/>
      <c r="E668" s="23">
        <f>Timetraces!F750/1000*0.145</f>
        <v>16.216273279259244</v>
      </c>
      <c r="F668" s="8">
        <f>Timetraces!H750</f>
        <v>5.2739861856906295E-2</v>
      </c>
      <c r="G668" s="8">
        <f>(Timetraces!G750-Timetraces!$G$86)/0.3048</f>
        <v>0</v>
      </c>
      <c r="H668" s="13">
        <f>Timetraces!D750/9.81/0.4536</f>
        <v>1220.5056098106077</v>
      </c>
      <c r="I668" s="77">
        <f>Timetraces!F750/Timetraces!H750*1000</f>
        <v>2120528258.996989</v>
      </c>
      <c r="J668" s="23"/>
      <c r="K668" s="8">
        <f>Timetraces!I750-Timetraces!J750</f>
        <v>37.536798477172852</v>
      </c>
      <c r="L668" s="8">
        <f t="shared" si="21"/>
        <v>4.8788232127512527</v>
      </c>
      <c r="M668" s="8"/>
      <c r="N668" s="13">
        <f>Timetraces!K750/9.81/0.4536</f>
        <v>1220.5056098106077</v>
      </c>
      <c r="O668" s="23">
        <f>Timetraces!M750/1000*0.145</f>
        <v>16.216273279223149</v>
      </c>
      <c r="P668" s="37">
        <f>Timetraces!O750</f>
        <v>5.2739861876236534E-2</v>
      </c>
    </row>
    <row r="669" spans="1:16" x14ac:dyDescent="0.2">
      <c r="A669" s="37">
        <f>Timetraces!E751</f>
        <v>66.5</v>
      </c>
      <c r="B669" s="8">
        <f>Timetraces!B751-Timetraces!C751</f>
        <v>37.541136264801025</v>
      </c>
      <c r="C669" s="8">
        <f t="shared" si="20"/>
        <v>4.8930547994578601</v>
      </c>
      <c r="D669" s="8"/>
      <c r="E669" s="23">
        <f>Timetraces!F751/1000*0.145</f>
        <v>16.217897139970333</v>
      </c>
      <c r="F669" s="8">
        <f>Timetraces!H751</f>
        <v>5.2745134167887703E-2</v>
      </c>
      <c r="G669" s="8">
        <f>(Timetraces!G751-Timetraces!$G$86)/0.3048</f>
        <v>0</v>
      </c>
      <c r="H669" s="13">
        <f>Timetraces!D751/9.81/0.4536</f>
        <v>1220.6308124945501</v>
      </c>
      <c r="I669" s="77">
        <f>Timetraces!F751/Timetraces!H751*1000</f>
        <v>2120528618.3658829</v>
      </c>
      <c r="J669" s="23"/>
      <c r="K669" s="8">
        <f>Timetraces!I751-Timetraces!J751</f>
        <v>37.541136264801025</v>
      </c>
      <c r="L669" s="8">
        <f t="shared" si="21"/>
        <v>4.8930547994578601</v>
      </c>
      <c r="M669" s="8"/>
      <c r="N669" s="13">
        <f>Timetraces!K751/9.81/0.4536</f>
        <v>1220.6308124945501</v>
      </c>
      <c r="O669" s="23">
        <f>Timetraces!M751/1000*0.145</f>
        <v>16.217897139934234</v>
      </c>
      <c r="P669" s="37">
        <f>Timetraces!O751</f>
        <v>5.2745134187219871E-2</v>
      </c>
    </row>
    <row r="670" spans="1:16" x14ac:dyDescent="0.2">
      <c r="A670" s="37">
        <f>Timetraces!E752</f>
        <v>66.600000000000009</v>
      </c>
      <c r="B670" s="8">
        <f>Timetraces!B752-Timetraces!C752</f>
        <v>37.545467853546143</v>
      </c>
      <c r="C670" s="8">
        <f t="shared" si="20"/>
        <v>4.9072660486216302</v>
      </c>
      <c r="D670" s="8"/>
      <c r="E670" s="23">
        <f>Timetraces!F752/1000*0.145</f>
        <v>16.219568728437746</v>
      </c>
      <c r="F670" s="8">
        <f>Timetraces!H752</f>
        <v>5.2750564330432077E-2</v>
      </c>
      <c r="G670" s="8">
        <f>(Timetraces!G752-Timetraces!$G$86)/0.3048</f>
        <v>0</v>
      </c>
      <c r="H670" s="13">
        <f>Timetraces!D752/9.81/0.4536</f>
        <v>1220.7596362902982</v>
      </c>
      <c r="I670" s="77">
        <f>Timetraces!F752/Timetraces!H752*1000</f>
        <v>2120528872.0361409</v>
      </c>
      <c r="J670" s="23"/>
      <c r="K670" s="8">
        <f>Timetraces!I752-Timetraces!J752</f>
        <v>37.545467853546143</v>
      </c>
      <c r="L670" s="8">
        <f t="shared" si="21"/>
        <v>4.9072660486216302</v>
      </c>
      <c r="M670" s="8"/>
      <c r="N670" s="13">
        <f>Timetraces!K752/9.81/0.4536</f>
        <v>1220.7596362902982</v>
      </c>
      <c r="O670" s="23">
        <f>Timetraces!M752/1000*0.145</f>
        <v>16.219568728401644</v>
      </c>
      <c r="P670" s="37">
        <f>Timetraces!O752</f>
        <v>5.275056434976623E-2</v>
      </c>
    </row>
    <row r="671" spans="1:16" x14ac:dyDescent="0.2">
      <c r="A671" s="37">
        <f>Timetraces!E753</f>
        <v>66.7</v>
      </c>
      <c r="B671" s="8">
        <f>Timetraces!B753-Timetraces!C753</f>
        <v>37.54979133605957</v>
      </c>
      <c r="C671" s="8">
        <f t="shared" si="20"/>
        <v>4.9214507025370757</v>
      </c>
      <c r="D671" s="8"/>
      <c r="E671" s="23">
        <f>Timetraces!F753/1000*0.145</f>
        <v>16.221294611568336</v>
      </c>
      <c r="F671" s="8">
        <f>Timetraces!H753</f>
        <v>5.275616599230052E-2</v>
      </c>
      <c r="G671" s="8">
        <f>(Timetraces!G753-Timetraces!$G$86)/0.3048</f>
        <v>0</v>
      </c>
      <c r="H671" s="13">
        <f>Timetraces!D753/9.81/0.4536</f>
        <v>1220.8925201204947</v>
      </c>
      <c r="I671" s="77">
        <f>Timetraces!F753/Timetraces!H753*1000</f>
        <v>2120529329.9268167</v>
      </c>
      <c r="J671" s="23"/>
      <c r="K671" s="8">
        <f>Timetraces!I753-Timetraces!J753</f>
        <v>37.54979133605957</v>
      </c>
      <c r="L671" s="8">
        <f t="shared" si="21"/>
        <v>4.9214507025370757</v>
      </c>
      <c r="M671" s="8"/>
      <c r="N671" s="13">
        <f>Timetraces!K753/9.81/0.4536</f>
        <v>1220.8925201204947</v>
      </c>
      <c r="O671" s="23">
        <f>Timetraces!M753/1000*0.145</f>
        <v>16.22129461153224</v>
      </c>
      <c r="P671" s="37">
        <f>Timetraces!O753</f>
        <v>5.2756166011636768E-2</v>
      </c>
    </row>
    <row r="672" spans="1:16" x14ac:dyDescent="0.2">
      <c r="A672" s="37">
        <f>Timetraces!E754</f>
        <v>66.8</v>
      </c>
      <c r="B672" s="8">
        <f>Timetraces!B754-Timetraces!C754</f>
        <v>37.554107189178467</v>
      </c>
      <c r="C672" s="8">
        <f t="shared" si="20"/>
        <v>4.9356103256305683</v>
      </c>
      <c r="D672" s="8"/>
      <c r="E672" s="23">
        <f>Timetraces!F754/1000*0.145</f>
        <v>16.219188700683162</v>
      </c>
      <c r="F672" s="8">
        <f>Timetraces!H754</f>
        <v>5.2749306381740683E-2</v>
      </c>
      <c r="G672" s="8">
        <f>(Timetraces!G754-Timetraces!$G$86)/0.3048</f>
        <v>0</v>
      </c>
      <c r="H672" s="13">
        <f>Timetraces!D754/9.81/0.4536</f>
        <v>1221.02946398514</v>
      </c>
      <c r="I672" s="77">
        <f>Timetraces!F754/Timetraces!H754*1000</f>
        <v>2120529756.1321933</v>
      </c>
      <c r="J672" s="23"/>
      <c r="K672" s="8">
        <f>Timetraces!I754-Timetraces!J754</f>
        <v>37.554107189178467</v>
      </c>
      <c r="L672" s="8">
        <f t="shared" si="21"/>
        <v>4.9356103256305683</v>
      </c>
      <c r="M672" s="8"/>
      <c r="N672" s="13">
        <f>Timetraces!K754/9.81/0.4536</f>
        <v>1221.02946398514</v>
      </c>
      <c r="O672" s="23">
        <f>Timetraces!M754/1000*0.145</f>
        <v>16.219188700648491</v>
      </c>
      <c r="P672" s="37">
        <f>Timetraces!O754</f>
        <v>5.2749306401079048E-2</v>
      </c>
    </row>
    <row r="673" spans="1:16" x14ac:dyDescent="0.2">
      <c r="A673" s="37">
        <f>Timetraces!E755</f>
        <v>66.900000000000006</v>
      </c>
      <c r="B673" s="8">
        <f>Timetraces!B755-Timetraces!C755</f>
        <v>37.558416843414307</v>
      </c>
      <c r="C673" s="8">
        <f t="shared" si="20"/>
        <v>4.9497496111812236</v>
      </c>
      <c r="D673" s="8"/>
      <c r="E673" s="23">
        <f>Timetraces!F755/1000*0.145</f>
        <v>16.221014933109764</v>
      </c>
      <c r="F673" s="8">
        <f>Timetraces!H755</f>
        <v>5.2755237097234946E-2</v>
      </c>
      <c r="G673" s="8">
        <f>(Timetraces!G755-Timetraces!$G$86)/0.3048</f>
        <v>0</v>
      </c>
      <c r="H673" s="13">
        <f>Timetraces!D755/9.81/0.4536</f>
        <v>1221.1701386922516</v>
      </c>
      <c r="I673" s="77">
        <f>Timetraces!F755/Timetraces!H755*1000</f>
        <v>2120530105.8170898</v>
      </c>
      <c r="J673" s="23"/>
      <c r="K673" s="8">
        <f>Timetraces!I755-Timetraces!J755</f>
        <v>37.558416843414307</v>
      </c>
      <c r="L673" s="8">
        <f t="shared" si="21"/>
        <v>4.9497496111812236</v>
      </c>
      <c r="M673" s="8"/>
      <c r="N673" s="13">
        <f>Timetraces!K755/9.81/0.4536</f>
        <v>1221.1701386922516</v>
      </c>
      <c r="O673" s="23">
        <f>Timetraces!M755/1000*0.145</f>
        <v>16.221014933075089</v>
      </c>
      <c r="P673" s="37">
        <f>Timetraces!O755</f>
        <v>5.2755237116575482E-2</v>
      </c>
    </row>
    <row r="674" spans="1:16" x14ac:dyDescent="0.2">
      <c r="A674" s="37">
        <f>Timetraces!E756</f>
        <v>67</v>
      </c>
      <c r="B674" s="8">
        <f>Timetraces!B756-Timetraces!C756</f>
        <v>37.562722682952881</v>
      </c>
      <c r="C674" s="8">
        <f t="shared" si="20"/>
        <v>4.9638763813209028</v>
      </c>
      <c r="D674" s="8"/>
      <c r="E674" s="23">
        <f>Timetraces!F756/1000*0.145</f>
        <v>16.22675894691502</v>
      </c>
      <c r="F674" s="8">
        <f>Timetraces!H756</f>
        <v>5.277391141186373E-2</v>
      </c>
      <c r="G674" s="8">
        <f>(Timetraces!G756-Timetraces!$G$86)/0.3048</f>
        <v>0</v>
      </c>
      <c r="H674" s="13">
        <f>Timetraces!D756/9.81/0.4536</f>
        <v>1221.3135566658823</v>
      </c>
      <c r="I674" s="77">
        <f>Timetraces!F756/Timetraces!H756*1000</f>
        <v>2120530379.4738245</v>
      </c>
      <c r="J674" s="23"/>
      <c r="K674" s="8">
        <f>Timetraces!I756-Timetraces!J756</f>
        <v>37.562722682952881</v>
      </c>
      <c r="L674" s="8">
        <f t="shared" si="21"/>
        <v>4.9638763813209028</v>
      </c>
      <c r="M674" s="8"/>
      <c r="N674" s="13">
        <f>Timetraces!K756/9.81/0.4536</f>
        <v>1221.3135566658823</v>
      </c>
      <c r="O674" s="23">
        <f>Timetraces!M756/1000*0.145</f>
        <v>16.226758946878917</v>
      </c>
      <c r="P674" s="37">
        <f>Timetraces!O756</f>
        <v>5.2773911431206508E-2</v>
      </c>
    </row>
    <row r="675" spans="1:16" x14ac:dyDescent="0.2">
      <c r="A675" s="37">
        <f>Timetraces!E757</f>
        <v>67.100000000000009</v>
      </c>
      <c r="B675" s="8">
        <f>Timetraces!B757-Timetraces!C757</f>
        <v>37.567029476165771</v>
      </c>
      <c r="C675" s="8">
        <f t="shared" si="20"/>
        <v>4.978006280313326</v>
      </c>
      <c r="D675" s="8"/>
      <c r="E675" s="23">
        <f>Timetraces!F757/1000*0.145</f>
        <v>16.220880673578268</v>
      </c>
      <c r="F675" s="8">
        <f>Timetraces!H757</f>
        <v>5.2754775910815219E-2</v>
      </c>
      <c r="G675" s="8">
        <f>(Timetraces!G757-Timetraces!$G$86)/0.3048</f>
        <v>0</v>
      </c>
      <c r="H675" s="13">
        <f>Timetraces!D757/9.81/0.4536</f>
        <v>1221.4589497914071</v>
      </c>
      <c r="I675" s="77">
        <f>Timetraces!F757/Timetraces!H757*1000</f>
        <v>2120531092.114218</v>
      </c>
      <c r="J675" s="23"/>
      <c r="K675" s="8">
        <f>Timetraces!I757-Timetraces!J757</f>
        <v>37.567029476165771</v>
      </c>
      <c r="L675" s="8">
        <f t="shared" si="21"/>
        <v>4.978006280313326</v>
      </c>
      <c r="M675" s="8"/>
      <c r="N675" s="13">
        <f>Timetraces!K757/9.81/0.4536</f>
        <v>1221.4589497914071</v>
      </c>
      <c r="O675" s="23">
        <f>Timetraces!M757/1000*0.145</f>
        <v>16.220880673545022</v>
      </c>
      <c r="P675" s="37">
        <f>Timetraces!O757</f>
        <v>5.2754775930160223E-2</v>
      </c>
    </row>
    <row r="676" spans="1:16" x14ac:dyDescent="0.2">
      <c r="A676" s="37">
        <f>Timetraces!E758</f>
        <v>67.2</v>
      </c>
      <c r="B676" s="8">
        <f>Timetraces!B758-Timetraces!C758</f>
        <v>37.571341991424561</v>
      </c>
      <c r="C676" s="8">
        <f t="shared" si="20"/>
        <v>4.9921549524222142</v>
      </c>
      <c r="D676" s="8"/>
      <c r="E676" s="23">
        <f>Timetraces!F758/1000*0.145</f>
        <v>16.218888574544359</v>
      </c>
      <c r="F676" s="8">
        <f>Timetraces!H758</f>
        <v>5.2748286646678008E-2</v>
      </c>
      <c r="G676" s="8">
        <f>(Timetraces!G758-Timetraces!$G$86)/0.3048</f>
        <v>0</v>
      </c>
      <c r="H676" s="13">
        <f>Timetraces!D758/9.81/0.4536</f>
        <v>1221.6047818395748</v>
      </c>
      <c r="I676" s="77">
        <f>Timetraces!F758/Timetraces!H758*1000</f>
        <v>2120531510.560813</v>
      </c>
      <c r="J676" s="23"/>
      <c r="K676" s="8">
        <f>Timetraces!I758-Timetraces!J758</f>
        <v>37.571341991424561</v>
      </c>
      <c r="L676" s="8">
        <f t="shared" si="21"/>
        <v>4.9921549524222142</v>
      </c>
      <c r="M676" s="8"/>
      <c r="N676" s="13">
        <f>Timetraces!K758/9.81/0.4536</f>
        <v>1221.6047818395748</v>
      </c>
      <c r="O676" s="23">
        <f>Timetraces!M758/1000*0.145</f>
        <v>16.218888574512551</v>
      </c>
      <c r="P676" s="37">
        <f>Timetraces!O758</f>
        <v>5.274828666602531E-2</v>
      </c>
    </row>
    <row r="677" spans="1:16" x14ac:dyDescent="0.2">
      <c r="A677" s="37">
        <f>Timetraces!E759</f>
        <v>67.3</v>
      </c>
      <c r="B677" s="8">
        <f>Timetraces!B759-Timetraces!C759</f>
        <v>37.57566499710083</v>
      </c>
      <c r="C677" s="8">
        <f t="shared" si="20"/>
        <v>5.0063380419112873</v>
      </c>
      <c r="D677" s="8"/>
      <c r="E677" s="23">
        <f>Timetraces!F759/1000*0.145</f>
        <v>16.22077394999091</v>
      </c>
      <c r="F677" s="8">
        <f>Timetraces!H759</f>
        <v>5.2754412398928655E-2</v>
      </c>
      <c r="G677" s="8">
        <f>(Timetraces!G759-Timetraces!$G$86)/0.3048</f>
        <v>0</v>
      </c>
      <c r="H677" s="13">
        <f>Timetraces!D759/9.81/0.4536</f>
        <v>1221.7499555037782</v>
      </c>
      <c r="I677" s="77">
        <f>Timetraces!F759/Timetraces!H759*1000</f>
        <v>2120531752.0309124</v>
      </c>
      <c r="J677" s="23"/>
      <c r="K677" s="8">
        <f>Timetraces!I759-Timetraces!J759</f>
        <v>37.57566499710083</v>
      </c>
      <c r="L677" s="8">
        <f t="shared" si="21"/>
        <v>5.0063380419112873</v>
      </c>
      <c r="M677" s="8"/>
      <c r="N677" s="13">
        <f>Timetraces!K759/9.81/0.4536</f>
        <v>1221.7499555037782</v>
      </c>
      <c r="O677" s="23">
        <f>Timetraces!M759/1000*0.145</f>
        <v>16.220773949959096</v>
      </c>
      <c r="P677" s="37">
        <f>Timetraces!O759</f>
        <v>5.2754412418278204E-2</v>
      </c>
    </row>
    <row r="678" spans="1:16" x14ac:dyDescent="0.2">
      <c r="A678" s="37">
        <f>Timetraces!E760</f>
        <v>67.400000000000006</v>
      </c>
      <c r="B678" s="8">
        <f>Timetraces!B760-Timetraces!C760</f>
        <v>37.580002784729004</v>
      </c>
      <c r="C678" s="8">
        <f t="shared" si="20"/>
        <v>5.0205696286178947</v>
      </c>
      <c r="D678" s="8"/>
      <c r="E678" s="23">
        <f>Timetraces!F760/1000*0.145</f>
        <v>16.222632827683572</v>
      </c>
      <c r="F678" s="8">
        <f>Timetraces!H760</f>
        <v>5.2760449248280959E-2</v>
      </c>
      <c r="G678" s="8">
        <f>(Timetraces!G760-Timetraces!$G$86)/0.3048</f>
        <v>0</v>
      </c>
      <c r="H678" s="13">
        <f>Timetraces!D760/9.81/0.4536</f>
        <v>1221.8932637467481</v>
      </c>
      <c r="I678" s="77">
        <f>Timetraces!F760/Timetraces!H760*1000</f>
        <v>2120532102.9646657</v>
      </c>
      <c r="J678" s="23"/>
      <c r="K678" s="8">
        <f>Timetraces!I760-Timetraces!J760</f>
        <v>37.580002784729004</v>
      </c>
      <c r="L678" s="8">
        <f t="shared" si="21"/>
        <v>5.0205696286178947</v>
      </c>
      <c r="M678" s="8"/>
      <c r="N678" s="13">
        <f>Timetraces!K760/9.81/0.4536</f>
        <v>1221.8932637467481</v>
      </c>
      <c r="O678" s="23">
        <f>Timetraces!M760/1000*0.145</f>
        <v>16.222632827651765</v>
      </c>
      <c r="P678" s="37">
        <f>Timetraces!O760</f>
        <v>5.2760449267632743E-2</v>
      </c>
    </row>
    <row r="679" spans="1:16" x14ac:dyDescent="0.2">
      <c r="A679" s="37">
        <f>Timetraces!E761</f>
        <v>67.5</v>
      </c>
      <c r="B679" s="8">
        <f>Timetraces!B761-Timetraces!C761</f>
        <v>37.584359169006348</v>
      </c>
      <c r="C679" s="8">
        <f t="shared" si="20"/>
        <v>5.0348622279530115</v>
      </c>
      <c r="D679" s="8"/>
      <c r="E679" s="23">
        <f>Timetraces!F761/1000*0.145</f>
        <v>16.216688203548372</v>
      </c>
      <c r="F679" s="8">
        <f>Timetraces!H761</f>
        <v>5.2741100552449752E-2</v>
      </c>
      <c r="G679" s="8">
        <f>(Timetraces!G761-Timetraces!$G$86)/0.3048</f>
        <v>0</v>
      </c>
      <c r="H679" s="13">
        <f>Timetraces!D761/9.81/0.4536</f>
        <v>1222.0336092618772</v>
      </c>
      <c r="I679" s="77">
        <f>Timetraces!F761/Timetraces!H761*1000</f>
        <v>2120532712.0310538</v>
      </c>
      <c r="J679" s="23"/>
      <c r="K679" s="8">
        <f>Timetraces!I761-Timetraces!J761</f>
        <v>37.584359169006348</v>
      </c>
      <c r="L679" s="8">
        <f t="shared" si="21"/>
        <v>5.0348622279530115</v>
      </c>
      <c r="M679" s="8"/>
      <c r="N679" s="13">
        <f>Timetraces!K761/9.81/0.4536</f>
        <v>1222.0336092618772</v>
      </c>
      <c r="O679" s="23">
        <f>Timetraces!M761/1000*0.145</f>
        <v>16.216688203519436</v>
      </c>
      <c r="P679" s="37">
        <f>Timetraces!O761</f>
        <v>5.2741100571803749E-2</v>
      </c>
    </row>
    <row r="680" spans="1:16" x14ac:dyDescent="0.2">
      <c r="A680" s="37">
        <f>Timetraces!E762</f>
        <v>67.600000000000009</v>
      </c>
      <c r="B680" s="8">
        <f>Timetraces!B762-Timetraces!C762</f>
        <v>37.588736534118652</v>
      </c>
      <c r="C680" s="8">
        <f t="shared" si="20"/>
        <v>5.0492236620485</v>
      </c>
      <c r="D680" s="8"/>
      <c r="E680" s="23">
        <f>Timetraces!F762/1000*0.145</f>
        <v>16.218464733647433</v>
      </c>
      <c r="F680" s="8">
        <f>Timetraces!H762</f>
        <v>5.2746869423775204E-2</v>
      </c>
      <c r="G680" s="8">
        <f>(Timetraces!G762-Timetraces!$G$86)/0.3048</f>
        <v>0</v>
      </c>
      <c r="H680" s="13">
        <f>Timetraces!D762/9.81/0.4536</f>
        <v>1222.1703336652008</v>
      </c>
      <c r="I680" s="77">
        <f>Timetraces!F762/Timetraces!H762*1000</f>
        <v>2120533069.4240282</v>
      </c>
      <c r="J680" s="23"/>
      <c r="K680" s="8">
        <f>Timetraces!I762-Timetraces!J762</f>
        <v>37.588736534118652</v>
      </c>
      <c r="L680" s="8">
        <f t="shared" si="21"/>
        <v>5.0492236620485</v>
      </c>
      <c r="M680" s="8"/>
      <c r="N680" s="13">
        <f>Timetraces!K762/9.81/0.4536</f>
        <v>1222.1703336652008</v>
      </c>
      <c r="O680" s="23">
        <f>Timetraces!M762/1000*0.145</f>
        <v>16.21846473361849</v>
      </c>
      <c r="P680" s="37">
        <f>Timetraces!O762</f>
        <v>5.2746869443131304E-2</v>
      </c>
    </row>
    <row r="681" spans="1:16" x14ac:dyDescent="0.2">
      <c r="A681" s="37">
        <f>Timetraces!E763</f>
        <v>67.7</v>
      </c>
      <c r="B681" s="8">
        <f>Timetraces!B763-Timetraces!C763</f>
        <v>37.593135356903076</v>
      </c>
      <c r="C681" s="8">
        <f t="shared" si="20"/>
        <v>5.06365549533073</v>
      </c>
      <c r="D681" s="8"/>
      <c r="E681" s="23">
        <f>Timetraces!F763/1000*0.145</f>
        <v>16.216305231869406</v>
      </c>
      <c r="F681" s="8">
        <f>Timetraces!H763</f>
        <v>5.2739832666148137E-2</v>
      </c>
      <c r="G681" s="8">
        <f>(Timetraces!G763-Timetraces!$G$86)/0.3048</f>
        <v>0</v>
      </c>
      <c r="H681" s="13">
        <f>Timetraces!D763/9.81/0.4536</f>
        <v>1222.3033272260584</v>
      </c>
      <c r="I681" s="77">
        <f>Timetraces!F763/Timetraces!H763*1000</f>
        <v>2120533610.9793904</v>
      </c>
      <c r="J681" s="23"/>
      <c r="K681" s="8">
        <f>Timetraces!I763-Timetraces!J763</f>
        <v>37.593135356903076</v>
      </c>
      <c r="L681" s="8">
        <f t="shared" si="21"/>
        <v>5.06365549533073</v>
      </c>
      <c r="M681" s="8"/>
      <c r="N681" s="13">
        <f>Timetraces!K763/9.81/0.4536</f>
        <v>1222.3033272260584</v>
      </c>
      <c r="O681" s="23">
        <f>Timetraces!M763/1000*0.145</f>
        <v>16.216305231841897</v>
      </c>
      <c r="P681" s="37">
        <f>Timetraces!O763</f>
        <v>5.2739832685506305E-2</v>
      </c>
    </row>
    <row r="682" spans="1:16" x14ac:dyDescent="0.2">
      <c r="A682" s="37">
        <f>Timetraces!E764</f>
        <v>67.8</v>
      </c>
      <c r="B682" s="8">
        <f>Timetraces!B764-Timetraces!C764</f>
        <v>37.597555160522461</v>
      </c>
      <c r="C682" s="8">
        <f t="shared" si="20"/>
        <v>5.0781561633733308</v>
      </c>
      <c r="D682" s="8"/>
      <c r="E682" s="23">
        <f>Timetraces!F764/1000*0.145</f>
        <v>16.217987749032986</v>
      </c>
      <c r="F682" s="8">
        <f>Timetraces!H764</f>
        <v>5.2745295605868728E-2</v>
      </c>
      <c r="G682" s="8">
        <f>(Timetraces!G764-Timetraces!$G$86)/0.3048</f>
        <v>0</v>
      </c>
      <c r="H682" s="13">
        <f>Timetraces!D764/9.81/0.4536</f>
        <v>1222.4328094057707</v>
      </c>
      <c r="I682" s="77">
        <f>Timetraces!F764/Timetraces!H764*1000</f>
        <v>2120533975.3598127</v>
      </c>
      <c r="J682" s="23"/>
      <c r="K682" s="8">
        <f>Timetraces!I764-Timetraces!J764</f>
        <v>37.597555160522461</v>
      </c>
      <c r="L682" s="8">
        <f t="shared" si="21"/>
        <v>5.0781561633733308</v>
      </c>
      <c r="M682" s="8"/>
      <c r="N682" s="13">
        <f>Timetraces!K764/9.81/0.4536</f>
        <v>1222.4328094057707</v>
      </c>
      <c r="O682" s="23">
        <f>Timetraces!M764/1000*0.145</f>
        <v>16.217987749005474</v>
      </c>
      <c r="P682" s="37">
        <f>Timetraces!O764</f>
        <v>5.2745295625228915E-2</v>
      </c>
    </row>
    <row r="683" spans="1:16" x14ac:dyDescent="0.2">
      <c r="A683" s="37">
        <f>Timetraces!E765</f>
        <v>67.900000000000006</v>
      </c>
      <c r="B683" s="8">
        <f>Timetraces!B765-Timetraces!C765</f>
        <v>37.601993083953857</v>
      </c>
      <c r="C683" s="8">
        <f t="shared" si="20"/>
        <v>5.0927162796180703</v>
      </c>
      <c r="D683" s="8"/>
      <c r="E683" s="23">
        <f>Timetraces!F765/1000*0.145</f>
        <v>16.215744823626778</v>
      </c>
      <c r="F683" s="8">
        <f>Timetraces!H765</f>
        <v>5.2737989991274568E-2</v>
      </c>
      <c r="G683" s="8">
        <f>(Timetraces!G765-Timetraces!$G$86)/0.3048</f>
        <v>0</v>
      </c>
      <c r="H683" s="13">
        <f>Timetraces!D765/9.81/0.4536</f>
        <v>1222.5594385883032</v>
      </c>
      <c r="I683" s="77">
        <f>Timetraces!F765/Timetraces!H765*1000</f>
        <v>2120534418.169266</v>
      </c>
      <c r="J683" s="23"/>
      <c r="K683" s="8">
        <f>Timetraces!I765-Timetraces!J765</f>
        <v>37.601993083953857</v>
      </c>
      <c r="L683" s="8">
        <f t="shared" si="21"/>
        <v>5.0927162796180703</v>
      </c>
      <c r="M683" s="8"/>
      <c r="N683" s="13">
        <f>Timetraces!K765/9.81/0.4536</f>
        <v>1222.5594385883032</v>
      </c>
      <c r="O683" s="23">
        <f>Timetraces!M765/1000*0.145</f>
        <v>16.215746409858916</v>
      </c>
      <c r="P683" s="37">
        <f>Timetraces!O765</f>
        <v>5.2737995170353998E-2</v>
      </c>
    </row>
    <row r="684" spans="1:16" x14ac:dyDescent="0.2">
      <c r="A684" s="37">
        <f>Timetraces!E766</f>
        <v>68</v>
      </c>
      <c r="B684" s="8">
        <f>Timetraces!B766-Timetraces!C766</f>
        <v>37.606445789337158</v>
      </c>
      <c r="C684" s="8">
        <f t="shared" si="20"/>
        <v>5.1073248930803432</v>
      </c>
      <c r="D684" s="8"/>
      <c r="E684" s="23">
        <f>Timetraces!F766/1000*0.145</f>
        <v>16.213482494101154</v>
      </c>
      <c r="F684" s="8">
        <f>Timetraces!H766</f>
        <v>5.2730615831111355E-2</v>
      </c>
      <c r="G684" s="8">
        <f>(Timetraces!G766-Timetraces!$G$86)/0.3048</f>
        <v>0</v>
      </c>
      <c r="H684" s="13">
        <f>Timetraces!D766/9.81/0.4536</f>
        <v>1222.6842023496026</v>
      </c>
      <c r="I684" s="77">
        <f>Timetraces!F766/Timetraces!H766*1000</f>
        <v>2120535079.7932603</v>
      </c>
      <c r="J684" s="23"/>
      <c r="K684" s="8">
        <f>Timetraces!I766-Timetraces!J766</f>
        <v>37.606445789337158</v>
      </c>
      <c r="L684" s="8">
        <f t="shared" si="21"/>
        <v>5.1073248930803432</v>
      </c>
      <c r="M684" s="8"/>
      <c r="N684" s="13">
        <f>Timetraces!K766/9.81/0.4536</f>
        <v>1222.6842023496026</v>
      </c>
      <c r="O684" s="23">
        <f>Timetraces!M766/1000*0.145</f>
        <v>16.213482494076494</v>
      </c>
      <c r="P684" s="37">
        <f>Timetraces!O766</f>
        <v>5.2730615850475407E-2</v>
      </c>
    </row>
    <row r="685" spans="1:16" x14ac:dyDescent="0.2">
      <c r="A685" s="37">
        <f>Timetraces!E767</f>
        <v>68.100000000000009</v>
      </c>
      <c r="B685" s="8">
        <f>Timetraces!B767-Timetraces!C767</f>
        <v>37.610908508300781</v>
      </c>
      <c r="C685" s="8">
        <f t="shared" si="20"/>
        <v>5.1219663594964295</v>
      </c>
      <c r="D685" s="8"/>
      <c r="E685" s="23">
        <f>Timetraces!F767/1000*0.145</f>
        <v>16.211208526997364</v>
      </c>
      <c r="F685" s="8">
        <f>Timetraces!H767</f>
        <v>5.2723209269861633E-2</v>
      </c>
      <c r="G685" s="8">
        <f>(Timetraces!G767-Timetraces!$G$86)/0.3048</f>
        <v>0</v>
      </c>
      <c r="H685" s="13">
        <f>Timetraces!D767/9.81/0.4536</f>
        <v>1222.8081979962767</v>
      </c>
      <c r="I685" s="77">
        <f>Timetraces!F767/Timetraces!H767*1000</f>
        <v>2120535522.505317</v>
      </c>
      <c r="J685" s="23"/>
      <c r="K685" s="8">
        <f>Timetraces!I767-Timetraces!J767</f>
        <v>37.610908508300781</v>
      </c>
      <c r="L685" s="8">
        <f t="shared" si="21"/>
        <v>5.1219663594964295</v>
      </c>
      <c r="M685" s="8"/>
      <c r="N685" s="13">
        <f>Timetraces!K767/9.81/0.4536</f>
        <v>1222.8081979962767</v>
      </c>
      <c r="O685" s="23">
        <f>Timetraces!M767/1000*0.145</f>
        <v>16.211208526974143</v>
      </c>
      <c r="P685" s="37">
        <f>Timetraces!O767</f>
        <v>5.2723209289227635E-2</v>
      </c>
    </row>
    <row r="686" spans="1:16" x14ac:dyDescent="0.2">
      <c r="A686" s="37">
        <f>Timetraces!E768</f>
        <v>68.2</v>
      </c>
      <c r="B686" s="8">
        <f>Timetraces!B768-Timetraces!C768</f>
        <v>37.615376472473145</v>
      </c>
      <c r="C686" s="8">
        <f t="shared" si="20"/>
        <v>5.1366250346026083</v>
      </c>
      <c r="D686" s="8"/>
      <c r="E686" s="23">
        <f>Timetraces!F768/1000*0.145</f>
        <v>16.212826936609261</v>
      </c>
      <c r="F686" s="8">
        <f>Timetraces!H768</f>
        <v>5.2728463550304583E-2</v>
      </c>
      <c r="G686" s="8">
        <f>(Timetraces!G768-Timetraces!$G$86)/0.3048</f>
        <v>0</v>
      </c>
      <c r="H686" s="13">
        <f>Timetraces!D768/9.81/0.4536</f>
        <v>1222.9327422962542</v>
      </c>
      <c r="I686" s="77">
        <f>Timetraces!F768/Timetraces!H768*1000</f>
        <v>2120535893.4107726</v>
      </c>
      <c r="J686" s="23"/>
      <c r="K686" s="8">
        <f>Timetraces!I768-Timetraces!J768</f>
        <v>37.615376472473145</v>
      </c>
      <c r="L686" s="8">
        <f t="shared" si="21"/>
        <v>5.1366250346026083</v>
      </c>
      <c r="M686" s="8"/>
      <c r="N686" s="13">
        <f>Timetraces!K768/9.81/0.4536</f>
        <v>1222.9327422962542</v>
      </c>
      <c r="O686" s="23">
        <f>Timetraces!M768/1000*0.145</f>
        <v>16.212826936586044</v>
      </c>
      <c r="P686" s="37">
        <f>Timetraces!O768</f>
        <v>5.2728463569672535E-2</v>
      </c>
    </row>
    <row r="687" spans="1:16" x14ac:dyDescent="0.2">
      <c r="A687" s="37">
        <f>Timetraces!E769</f>
        <v>68.3</v>
      </c>
      <c r="B687" s="8">
        <f>Timetraces!B769-Timetraces!C769</f>
        <v>37.619844436645508</v>
      </c>
      <c r="C687" s="8">
        <f t="shared" si="20"/>
        <v>5.1512837097087871</v>
      </c>
      <c r="D687" s="8"/>
      <c r="E687" s="23">
        <f>Timetraces!F769/1000*0.145</f>
        <v>16.21058113257256</v>
      </c>
      <c r="F687" s="8">
        <f>Timetraces!H769</f>
        <v>5.2721148546692305E-2</v>
      </c>
      <c r="G687" s="8">
        <f>(Timetraces!G769-Timetraces!$G$86)/0.3048</f>
        <v>0</v>
      </c>
      <c r="H687" s="13">
        <f>Timetraces!D769/9.81/0.4536</f>
        <v>1223.0591520174655</v>
      </c>
      <c r="I687" s="77">
        <f>Timetraces!F769/Timetraces!H769*1000</f>
        <v>2120536337.7110114</v>
      </c>
      <c r="J687" s="23"/>
      <c r="K687" s="8">
        <f>Timetraces!I769-Timetraces!J769</f>
        <v>37.619844436645508</v>
      </c>
      <c r="L687" s="8">
        <f t="shared" si="21"/>
        <v>5.1512837097087871</v>
      </c>
      <c r="M687" s="8"/>
      <c r="N687" s="13">
        <f>Timetraces!K769/9.81/0.4536</f>
        <v>1223.0591520174655</v>
      </c>
      <c r="O687" s="23">
        <f>Timetraces!M769/1000*0.145</f>
        <v>16.210581132550782</v>
      </c>
      <c r="P687" s="37">
        <f>Timetraces!O769</f>
        <v>5.2721148566062227E-2</v>
      </c>
    </row>
    <row r="688" spans="1:16" x14ac:dyDescent="0.2">
      <c r="A688" s="37">
        <f>Timetraces!E770</f>
        <v>68.400000000000006</v>
      </c>
      <c r="B688" s="8">
        <f>Timetraces!B770-Timetraces!C770</f>
        <v>37.624308586120605</v>
      </c>
      <c r="C688" s="8">
        <f t="shared" si="20"/>
        <v>5.165929869403989</v>
      </c>
      <c r="D688" s="8"/>
      <c r="E688" s="23">
        <f>Timetraces!F770/1000*0.145</f>
        <v>16.212259230051291</v>
      </c>
      <c r="F688" s="8">
        <f>Timetraces!H770</f>
        <v>5.2726597003451101E-2</v>
      </c>
      <c r="G688" s="8">
        <f>(Timetraces!G770-Timetraces!$G$86)/0.3048</f>
        <v>0</v>
      </c>
      <c r="H688" s="13">
        <f>Timetraces!D770/9.81/0.4536</f>
        <v>1223.1884147358564</v>
      </c>
      <c r="I688" s="77">
        <f>Timetraces!F770/Timetraces!H770*1000</f>
        <v>2120536706.3204012</v>
      </c>
      <c r="J688" s="23"/>
      <c r="K688" s="8">
        <f>Timetraces!I770-Timetraces!J770</f>
        <v>37.624308586120605</v>
      </c>
      <c r="L688" s="8">
        <f t="shared" si="21"/>
        <v>5.165929869403989</v>
      </c>
      <c r="M688" s="8"/>
      <c r="N688" s="13">
        <f>Timetraces!K770/9.81/0.4536</f>
        <v>1223.1884147358564</v>
      </c>
      <c r="O688" s="23">
        <f>Timetraces!M770/1000*0.145</f>
        <v>16.212259230029503</v>
      </c>
      <c r="P688" s="37">
        <f>Timetraces!O770</f>
        <v>5.2726597022823007E-2</v>
      </c>
    </row>
    <row r="689" spans="1:16" x14ac:dyDescent="0.2">
      <c r="A689" s="37">
        <f>Timetraces!E771</f>
        <v>68.5</v>
      </c>
      <c r="B689" s="8">
        <f>Timetraces!B771-Timetraces!C771</f>
        <v>37.628766059875488</v>
      </c>
      <c r="C689" s="8">
        <f t="shared" si="20"/>
        <v>5.1805541271299829</v>
      </c>
      <c r="D689" s="8"/>
      <c r="E689" s="23">
        <f>Timetraces!F771/1000*0.145</f>
        <v>16.210101488033885</v>
      </c>
      <c r="F689" s="8">
        <f>Timetraces!H771</f>
        <v>5.2719565780379812E-2</v>
      </c>
      <c r="G689" s="8">
        <f>(Timetraces!G771-Timetraces!$G$86)/0.3048</f>
        <v>0</v>
      </c>
      <c r="H689" s="13">
        <f>Timetraces!D771/9.81/0.4536</f>
        <v>1223.321298566053</v>
      </c>
      <c r="I689" s="77">
        <f>Timetraces!F771/Timetraces!H771*1000</f>
        <v>2120537256.1576805</v>
      </c>
      <c r="J689" s="23"/>
      <c r="K689" s="8">
        <f>Timetraces!I771-Timetraces!J771</f>
        <v>37.628766059875488</v>
      </c>
      <c r="L689" s="8">
        <f t="shared" si="21"/>
        <v>5.1805541271299829</v>
      </c>
      <c r="M689" s="8"/>
      <c r="N689" s="13">
        <f>Timetraces!K771/9.81/0.4536</f>
        <v>1223.321298566053</v>
      </c>
      <c r="O689" s="23">
        <f>Timetraces!M771/1000*0.145</f>
        <v>16.210099900413557</v>
      </c>
      <c r="P689" s="37">
        <f>Timetraces!O771</f>
        <v>5.2719560634580845E-2</v>
      </c>
    </row>
    <row r="690" spans="1:16" x14ac:dyDescent="0.2">
      <c r="A690" s="37">
        <f>Timetraces!E772</f>
        <v>68.600000000000009</v>
      </c>
      <c r="B690" s="8">
        <f>Timetraces!B772-Timetraces!C772</f>
        <v>37.633214473724365</v>
      </c>
      <c r="C690" s="8">
        <f t="shared" si="20"/>
        <v>5.1951486607549073</v>
      </c>
      <c r="D690" s="8"/>
      <c r="E690" s="23">
        <f>Timetraces!F772/1000*0.145</f>
        <v>16.207998785410311</v>
      </c>
      <c r="F690" s="8">
        <f>Timetraces!H772</f>
        <v>5.2712710624290199E-2</v>
      </c>
      <c r="G690" s="8">
        <f>(Timetraces!G772-Timetraces!$G$86)/0.3048</f>
        <v>0</v>
      </c>
      <c r="H690" s="13">
        <f>Timetraces!D772/9.81/0.4536</f>
        <v>1223.4583521613588</v>
      </c>
      <c r="I690" s="77">
        <f>Timetraces!F772/Timetraces!H772*1000</f>
        <v>2120537924.2409644</v>
      </c>
      <c r="J690" s="23"/>
      <c r="K690" s="8">
        <f>Timetraces!I772-Timetraces!J772</f>
        <v>37.633214473724365</v>
      </c>
      <c r="L690" s="8">
        <f t="shared" si="21"/>
        <v>5.1951486607549073</v>
      </c>
      <c r="M690" s="8"/>
      <c r="N690" s="13">
        <f>Timetraces!K772/9.81/0.4536</f>
        <v>1223.4583521613588</v>
      </c>
      <c r="O690" s="23">
        <f>Timetraces!M772/1000*0.145</f>
        <v>16.207998785391382</v>
      </c>
      <c r="P690" s="37">
        <f>Timetraces!O772</f>
        <v>5.2712710643666297E-2</v>
      </c>
    </row>
    <row r="691" spans="1:16" x14ac:dyDescent="0.2">
      <c r="A691" s="37">
        <f>Timetraces!E773</f>
        <v>68.7</v>
      </c>
      <c r="B691" s="8">
        <f>Timetraces!B773-Timetraces!C773</f>
        <v>37.637655258178711</v>
      </c>
      <c r="C691" s="8">
        <f t="shared" si="20"/>
        <v>5.209718163557878</v>
      </c>
      <c r="D691" s="8"/>
      <c r="E691" s="23">
        <f>Timetraces!F773/1000*0.145</f>
        <v>16.205944006452519</v>
      </c>
      <c r="F691" s="8">
        <f>Timetraces!H773</f>
        <v>5.2706017246131463E-2</v>
      </c>
      <c r="G691" s="8">
        <f>(Timetraces!G773-Timetraces!$G$86)/0.3048</f>
        <v>0</v>
      </c>
      <c r="H691" s="13">
        <f>Timetraces!D773/9.81/0.4536</f>
        <v>1223.5993560604527</v>
      </c>
      <c r="I691" s="77">
        <f>Timetraces!F773/Timetraces!H773*1000</f>
        <v>2120538354.4169478</v>
      </c>
      <c r="J691" s="23"/>
      <c r="K691" s="8">
        <f>Timetraces!I773-Timetraces!J773</f>
        <v>37.637655258178711</v>
      </c>
      <c r="L691" s="8">
        <f t="shared" si="21"/>
        <v>5.209718163557878</v>
      </c>
      <c r="M691" s="8"/>
      <c r="N691" s="13">
        <f>Timetraces!K773/9.81/0.4536</f>
        <v>1223.5993560604527</v>
      </c>
      <c r="O691" s="23">
        <f>Timetraces!M773/1000*0.145</f>
        <v>16.205944006435029</v>
      </c>
      <c r="P691" s="37">
        <f>Timetraces!O773</f>
        <v>5.2706017265509768E-2</v>
      </c>
    </row>
    <row r="692" spans="1:16" x14ac:dyDescent="0.2">
      <c r="A692" s="37">
        <f>Timetraces!E774</f>
        <v>68.800000000000011</v>
      </c>
      <c r="B692" s="8">
        <f>Timetraces!B774-Timetraces!C774</f>
        <v>37.642088890075684</v>
      </c>
      <c r="C692" s="8">
        <f t="shared" si="20"/>
        <v>5.224264199965269</v>
      </c>
      <c r="D692" s="8"/>
      <c r="E692" s="23">
        <f>Timetraces!F774/1000*0.145</f>
        <v>16.211702189673218</v>
      </c>
      <c r="F692" s="8">
        <f>Timetraces!H774</f>
        <v>5.2724737165738424E-2</v>
      </c>
      <c r="G692" s="8">
        <f>(Timetraces!G774-Timetraces!$G$86)/0.3048</f>
        <v>0</v>
      </c>
      <c r="H692" s="13">
        <f>Timetraces!D774/9.81/0.4536</f>
        <v>1223.7438713406914</v>
      </c>
      <c r="I692" s="77">
        <f>Timetraces!F774/Timetraces!H774*1000</f>
        <v>2120538644.6203947</v>
      </c>
      <c r="J692" s="23"/>
      <c r="K692" s="8">
        <f>Timetraces!I774-Timetraces!J774</f>
        <v>37.642088890075684</v>
      </c>
      <c r="L692" s="8">
        <f t="shared" si="21"/>
        <v>5.224264199965269</v>
      </c>
      <c r="M692" s="8"/>
      <c r="N692" s="13">
        <f>Timetraces!K774/9.81/0.4536</f>
        <v>1223.7438713406914</v>
      </c>
      <c r="O692" s="23">
        <f>Timetraces!M774/1000*0.145</f>
        <v>16.2117021896543</v>
      </c>
      <c r="P692" s="37">
        <f>Timetraces!O774</f>
        <v>5.2724737185118983E-2</v>
      </c>
    </row>
    <row r="693" spans="1:16" x14ac:dyDescent="0.2">
      <c r="A693" s="37">
        <f>Timetraces!E775</f>
        <v>68.900000000000006</v>
      </c>
      <c r="B693" s="8">
        <f>Timetraces!B775-Timetraces!C775</f>
        <v>37.646518707275391</v>
      </c>
      <c r="C693" s="8">
        <f t="shared" si="20"/>
        <v>5.2387977209616832</v>
      </c>
      <c r="D693" s="8"/>
      <c r="E693" s="23">
        <f>Timetraces!F775/1000*0.145</f>
        <v>16.213616030297395</v>
      </c>
      <c r="F693" s="8">
        <f>Timetraces!H775</f>
        <v>5.2730955548089598E-2</v>
      </c>
      <c r="G693" s="8">
        <f>(Timetraces!G775-Timetraces!$G$86)/0.3048</f>
        <v>0</v>
      </c>
      <c r="H693" s="13">
        <f>Timetraces!D775/9.81/0.4536</f>
        <v>1223.8912396181099</v>
      </c>
      <c r="I693" s="77">
        <f>Timetraces!F775/Timetraces!H775*1000</f>
        <v>2120538883.2046111</v>
      </c>
      <c r="J693" s="23"/>
      <c r="K693" s="8">
        <f>Timetraces!I775-Timetraces!J775</f>
        <v>37.646518707275391</v>
      </c>
      <c r="L693" s="8">
        <f t="shared" si="21"/>
        <v>5.2387977209616832</v>
      </c>
      <c r="M693" s="8"/>
      <c r="N693" s="13">
        <f>Timetraces!K775/9.81/0.4536</f>
        <v>1223.8912396181099</v>
      </c>
      <c r="O693" s="23">
        <f>Timetraces!M775/1000*0.145</f>
        <v>16.213616030278466</v>
      </c>
      <c r="P693" s="37">
        <f>Timetraces!O775</f>
        <v>5.2730955567472412E-2</v>
      </c>
    </row>
    <row r="694" spans="1:16" x14ac:dyDescent="0.2">
      <c r="A694" s="37">
        <f>Timetraces!E776</f>
        <v>69</v>
      </c>
      <c r="B694" s="8">
        <f>Timetraces!B776-Timetraces!C776</f>
        <v>37.650949001312256</v>
      </c>
      <c r="C694" s="8">
        <f t="shared" si="20"/>
        <v>5.2533328063844698</v>
      </c>
      <c r="D694" s="8"/>
      <c r="E694" s="23">
        <f>Timetraces!F776/1000*0.145</f>
        <v>16.2155476788556</v>
      </c>
      <c r="F694" s="8">
        <f>Timetraces!H776</f>
        <v>5.2737228906118171E-2</v>
      </c>
      <c r="G694" s="8">
        <f>(Timetraces!G776-Timetraces!$G$86)/0.3048</f>
        <v>0</v>
      </c>
      <c r="H694" s="13">
        <f>Timetraces!D776/9.81/0.4536</f>
        <v>1224.0400343941187</v>
      </c>
      <c r="I694" s="77">
        <f>Timetraces!F776/Timetraces!H776*1000</f>
        <v>2120539239.965235</v>
      </c>
      <c r="J694" s="23"/>
      <c r="K694" s="8">
        <f>Timetraces!I776-Timetraces!J776</f>
        <v>37.650949001312256</v>
      </c>
      <c r="L694" s="8">
        <f t="shared" si="21"/>
        <v>5.2533328063844698</v>
      </c>
      <c r="M694" s="8"/>
      <c r="N694" s="13">
        <f>Timetraces!K776/9.81/0.4536</f>
        <v>1224.0400343941187</v>
      </c>
      <c r="O694" s="23">
        <f>Timetraces!M776/1000*0.145</f>
        <v>16.215547678836675</v>
      </c>
      <c r="P694" s="37">
        <f>Timetraces!O776</f>
        <v>5.2737228925503303E-2</v>
      </c>
    </row>
    <row r="695" spans="1:16" x14ac:dyDescent="0.2">
      <c r="A695" s="37">
        <f>Timetraces!E777</f>
        <v>69.100000000000009</v>
      </c>
      <c r="B695" s="8">
        <f>Timetraces!B777-Timetraces!C777</f>
        <v>37.655384540557861</v>
      </c>
      <c r="C695" s="8">
        <f t="shared" si="20"/>
        <v>5.2678851004973479</v>
      </c>
      <c r="D695" s="8"/>
      <c r="E695" s="23">
        <f>Timetraces!F777/1000*0.145</f>
        <v>16.213599732040567</v>
      </c>
      <c r="F695" s="8">
        <f>Timetraces!H777</f>
        <v>5.273088297943597E-2</v>
      </c>
      <c r="G695" s="8">
        <f>(Timetraces!G777-Timetraces!$G$86)/0.3048</f>
        <v>0</v>
      </c>
      <c r="H695" s="13">
        <f>Timetraces!D777/9.81/0.4536</f>
        <v>1224.1892680927706</v>
      </c>
      <c r="I695" s="77">
        <f>Timetraces!F777/Timetraces!H777*1000</f>
        <v>2120539669.895031</v>
      </c>
      <c r="J695" s="23"/>
      <c r="K695" s="8">
        <f>Timetraces!I777-Timetraces!J777</f>
        <v>37.655384540557861</v>
      </c>
      <c r="L695" s="8">
        <f t="shared" si="21"/>
        <v>5.2678851004973479</v>
      </c>
      <c r="M695" s="8"/>
      <c r="N695" s="13">
        <f>Timetraces!K777/9.81/0.4536</f>
        <v>1224.1892680927706</v>
      </c>
      <c r="O695" s="23">
        <f>Timetraces!M777/1000*0.145</f>
        <v>16.213599732023074</v>
      </c>
      <c r="P695" s="37">
        <f>Timetraces!O777</f>
        <v>5.2730882998823426E-2</v>
      </c>
    </row>
    <row r="696" spans="1:16" x14ac:dyDescent="0.2">
      <c r="A696" s="37">
        <f>Timetraces!E778</f>
        <v>69.2</v>
      </c>
      <c r="B696" s="8">
        <f>Timetraces!B778-Timetraces!C778</f>
        <v>37.659829616546631</v>
      </c>
      <c r="C696" s="8">
        <f t="shared" si="20"/>
        <v>5.2824686831376679</v>
      </c>
      <c r="D696" s="8"/>
      <c r="E696" s="23">
        <f>Timetraces!F778/1000*0.145</f>
        <v>16.215525115849179</v>
      </c>
      <c r="F696" s="8">
        <f>Timetraces!H778</f>
        <v>5.2737133061433669E-2</v>
      </c>
      <c r="G696" s="8">
        <f>(Timetraces!G778-Timetraces!$G$86)/0.3048</f>
        <v>0</v>
      </c>
      <c r="H696" s="13">
        <f>Timetraces!D778/9.81/0.4536</f>
        <v>1224.3375142154755</v>
      </c>
      <c r="I696" s="77">
        <f>Timetraces!F778/Timetraces!H778*1000</f>
        <v>2120540143.2277141</v>
      </c>
      <c r="J696" s="23"/>
      <c r="K696" s="8">
        <f>Timetraces!I778-Timetraces!J778</f>
        <v>37.659829616546631</v>
      </c>
      <c r="L696" s="8">
        <f t="shared" si="21"/>
        <v>5.2824686831376679</v>
      </c>
      <c r="M696" s="8"/>
      <c r="N696" s="13">
        <f>Timetraces!K778/9.81/0.4536</f>
        <v>1224.3375142154755</v>
      </c>
      <c r="O696" s="23">
        <f>Timetraces!M778/1000*0.145</f>
        <v>16.215525115831682</v>
      </c>
      <c r="P696" s="37">
        <f>Timetraces!O778</f>
        <v>5.2737133080823409E-2</v>
      </c>
    </row>
    <row r="697" spans="1:16" x14ac:dyDescent="0.2">
      <c r="A697" s="37">
        <f>Timetraces!E779</f>
        <v>69.300000000000011</v>
      </c>
      <c r="B697" s="8">
        <f>Timetraces!B779-Timetraces!C779</f>
        <v>37.664288997650146</v>
      </c>
      <c r="C697" s="8">
        <f t="shared" si="20"/>
        <v>5.2970991985691498</v>
      </c>
      <c r="D697" s="8"/>
      <c r="E697" s="23">
        <f>Timetraces!F779/1000*0.145</f>
        <v>16.217424011601857</v>
      </c>
      <c r="F697" s="8">
        <f>Timetraces!H779</f>
        <v>5.2743299799521769E-2</v>
      </c>
      <c r="G697" s="8">
        <f>(Timetraces!G779-Timetraces!$G$86)/0.3048</f>
        <v>0</v>
      </c>
      <c r="H697" s="13">
        <f>Timetraces!D779/9.81/0.4536</f>
        <v>1224.4837851862862</v>
      </c>
      <c r="I697" s="77">
        <f>Timetraces!F779/Timetraces!H779*1000</f>
        <v>2120540503.7874169</v>
      </c>
      <c r="J697" s="23"/>
      <c r="K697" s="8">
        <f>Timetraces!I779-Timetraces!J779</f>
        <v>37.664288997650146</v>
      </c>
      <c r="L697" s="8">
        <f t="shared" si="21"/>
        <v>5.2970991985691498</v>
      </c>
      <c r="M697" s="8"/>
      <c r="N697" s="13">
        <f>Timetraces!K779/9.81/0.4536</f>
        <v>1224.4837851862862</v>
      </c>
      <c r="O697" s="23">
        <f>Timetraces!M779/1000*0.145</f>
        <v>16.217424011584363</v>
      </c>
      <c r="P697" s="37">
        <f>Timetraces!O779</f>
        <v>5.2743299818913798E-2</v>
      </c>
    </row>
    <row r="698" spans="1:16" x14ac:dyDescent="0.2">
      <c r="A698" s="37">
        <f>Timetraces!E780</f>
        <v>69.400000000000006</v>
      </c>
      <c r="B698" s="8">
        <f>Timetraces!B780-Timetraces!C780</f>
        <v>37.668765544891357</v>
      </c>
      <c r="C698" s="8">
        <f t="shared" si="20"/>
        <v>5.3117860333500255</v>
      </c>
      <c r="D698" s="8"/>
      <c r="E698" s="23">
        <f>Timetraces!F780/1000*0.145</f>
        <v>16.215400096965233</v>
      </c>
      <c r="F698" s="8">
        <f>Timetraces!H780</f>
        <v>5.2736709454664722E-2</v>
      </c>
      <c r="G698" s="8">
        <f>(Timetraces!G780-Timetraces!$G$86)/0.3048</f>
        <v>0</v>
      </c>
      <c r="H698" s="13">
        <f>Timetraces!D780/9.81/0.4536</f>
        <v>1224.6269836985955</v>
      </c>
      <c r="I698" s="77">
        <f>Timetraces!F780/Timetraces!H780*1000</f>
        <v>2120540827.304503</v>
      </c>
      <c r="J698" s="23"/>
      <c r="K698" s="8">
        <f>Timetraces!I780-Timetraces!J780</f>
        <v>37.668765544891357</v>
      </c>
      <c r="L698" s="8">
        <f t="shared" si="21"/>
        <v>5.3117860333500255</v>
      </c>
      <c r="M698" s="8"/>
      <c r="N698" s="13">
        <f>Timetraces!K780/9.81/0.4536</f>
        <v>1224.6269836985955</v>
      </c>
      <c r="O698" s="23">
        <f>Timetraces!M780/1000*0.145</f>
        <v>16.215400096949171</v>
      </c>
      <c r="P698" s="37">
        <f>Timetraces!O780</f>
        <v>5.2736709474058986E-2</v>
      </c>
    </row>
    <row r="699" spans="1:16" x14ac:dyDescent="0.2">
      <c r="A699" s="37">
        <f>Timetraces!E781</f>
        <v>69.5</v>
      </c>
      <c r="B699" s="8">
        <f>Timetraces!B781-Timetraces!C781</f>
        <v>37.673262119293213</v>
      </c>
      <c r="C699" s="8">
        <f t="shared" si="20"/>
        <v>5.326538574038528</v>
      </c>
      <c r="D699" s="8"/>
      <c r="E699" s="23">
        <f>Timetraces!F781/1000*0.145</f>
        <v>16.21721435712961</v>
      </c>
      <c r="F699" s="8">
        <f>Timetraces!H781</f>
        <v>5.2742598014180714E-2</v>
      </c>
      <c r="G699" s="8">
        <f>(Timetraces!G781-Timetraces!$G$86)/0.3048</f>
        <v>0</v>
      </c>
      <c r="H699" s="13">
        <f>Timetraces!D781/9.81/0.4536</f>
        <v>1224.7666708297602</v>
      </c>
      <c r="I699" s="77">
        <f>Timetraces!F781/Timetraces!H781*1000</f>
        <v>2120541305.2520812</v>
      </c>
      <c r="J699" s="23"/>
      <c r="K699" s="8">
        <f>Timetraces!I781-Timetraces!J781</f>
        <v>37.673262119293213</v>
      </c>
      <c r="L699" s="8">
        <f t="shared" si="21"/>
        <v>5.326538574038528</v>
      </c>
      <c r="M699" s="8"/>
      <c r="N699" s="13">
        <f>Timetraces!K781/9.81/0.4536</f>
        <v>1224.7666708297602</v>
      </c>
      <c r="O699" s="23">
        <f>Timetraces!M781/1000*0.145</f>
        <v>16.217214357113551</v>
      </c>
      <c r="P699" s="37">
        <f>Timetraces!O781</f>
        <v>5.2742598033577143E-2</v>
      </c>
    </row>
    <row r="700" spans="1:16" x14ac:dyDescent="0.2">
      <c r="A700" s="37">
        <f>Timetraces!E782</f>
        <v>69.600000000000009</v>
      </c>
      <c r="B700" s="8">
        <f>Timetraces!B782-Timetraces!C782</f>
        <v>37.677778244018555</v>
      </c>
      <c r="C700" s="8">
        <f t="shared" si="20"/>
        <v>5.341355256208284</v>
      </c>
      <c r="D700" s="8"/>
      <c r="E700" s="23">
        <f>Timetraces!F782/1000*0.145</f>
        <v>16.222860511597915</v>
      </c>
      <c r="F700" s="8">
        <f>Timetraces!H782</f>
        <v>5.2760956195384942E-2</v>
      </c>
      <c r="G700" s="8">
        <f>(Timetraces!G782-Timetraces!$G$86)/0.3048</f>
        <v>0</v>
      </c>
      <c r="H700" s="13">
        <f>Timetraces!D782/9.81/0.4536</f>
        <v>1224.9026271184584</v>
      </c>
      <c r="I700" s="77">
        <f>Timetraces!F782/Timetraces!H782*1000</f>
        <v>2120541489.3806679</v>
      </c>
      <c r="J700" s="23"/>
      <c r="K700" s="8">
        <f>Timetraces!I782-Timetraces!J782</f>
        <v>37.677778244018555</v>
      </c>
      <c r="L700" s="8">
        <f t="shared" si="21"/>
        <v>5.341355256208284</v>
      </c>
      <c r="M700" s="8"/>
      <c r="N700" s="13">
        <f>Timetraces!K782/9.81/0.4536</f>
        <v>1224.9026271184584</v>
      </c>
      <c r="O700" s="23">
        <f>Timetraces!M782/1000*0.145</f>
        <v>16.222860511580421</v>
      </c>
      <c r="P700" s="37">
        <f>Timetraces!O782</f>
        <v>5.2760956214783487E-2</v>
      </c>
    </row>
    <row r="701" spans="1:16" x14ac:dyDescent="0.2">
      <c r="A701" s="37">
        <f>Timetraces!E783</f>
        <v>69.7</v>
      </c>
      <c r="B701" s="8">
        <f>Timetraces!B783-Timetraces!C783</f>
        <v>37.682312965393066</v>
      </c>
      <c r="C701" s="8">
        <f t="shared" si="20"/>
        <v>5.3562329510065512</v>
      </c>
      <c r="D701" s="8"/>
      <c r="E701" s="23">
        <f>Timetraces!F783/1000*0.145</f>
        <v>16.220700144225425</v>
      </c>
      <c r="F701" s="8">
        <f>Timetraces!H783</f>
        <v>5.2753916196589937E-2</v>
      </c>
      <c r="G701" s="8">
        <f>(Timetraces!G783-Timetraces!$G$86)/0.3048</f>
        <v>0</v>
      </c>
      <c r="H701" s="13">
        <f>Timetraces!D783/9.81/0.4536</f>
        <v>1225.0351817566727</v>
      </c>
      <c r="I701" s="77">
        <f>Timetraces!F783/Timetraces!H783*1000</f>
        <v>2120542049.0396395</v>
      </c>
      <c r="J701" s="23"/>
      <c r="K701" s="8">
        <f>Timetraces!I783-Timetraces!J783</f>
        <v>37.682312965393066</v>
      </c>
      <c r="L701" s="8">
        <f t="shared" si="21"/>
        <v>5.3562329510065512</v>
      </c>
      <c r="M701" s="8"/>
      <c r="N701" s="13">
        <f>Timetraces!K783/9.81/0.4536</f>
        <v>1225.0351817566727</v>
      </c>
      <c r="O701" s="23">
        <f>Timetraces!M783/1000*0.145</f>
        <v>16.220700144209371</v>
      </c>
      <c r="P701" s="37">
        <f>Timetraces!O783</f>
        <v>5.2753916215990557E-2</v>
      </c>
    </row>
    <row r="702" spans="1:16" x14ac:dyDescent="0.2">
      <c r="A702" s="37">
        <f>Timetraces!E784</f>
        <v>69.800000000000011</v>
      </c>
      <c r="B702" s="8">
        <f>Timetraces!B784-Timetraces!C784</f>
        <v>37.686864376068115</v>
      </c>
      <c r="C702" s="8">
        <f t="shared" si="20"/>
        <v>5.3711654007278398</v>
      </c>
      <c r="D702" s="8"/>
      <c r="E702" s="23">
        <f>Timetraces!F784/1000*0.145</f>
        <v>16.218505653612745</v>
      </c>
      <c r="F702" s="8">
        <f>Timetraces!H784</f>
        <v>5.2746765099917554E-2</v>
      </c>
      <c r="G702" s="8">
        <f>(Timetraces!G784-Timetraces!$G$86)/0.3048</f>
        <v>0</v>
      </c>
      <c r="H702" s="13">
        <f>Timetraces!D784/9.81/0.4536</f>
        <v>1225.1651028590281</v>
      </c>
      <c r="I702" s="77">
        <f>Timetraces!F784/Timetraces!H784*1000</f>
        <v>2120542613.6841629</v>
      </c>
      <c r="J702" s="23"/>
      <c r="K702" s="8">
        <f>Timetraces!I784-Timetraces!J784</f>
        <v>37.686864376068115</v>
      </c>
      <c r="L702" s="8">
        <f t="shared" si="21"/>
        <v>5.3711654007278398</v>
      </c>
      <c r="M702" s="8"/>
      <c r="N702" s="13">
        <f>Timetraces!K784/9.81/0.4536</f>
        <v>1225.1651028590281</v>
      </c>
      <c r="O702" s="23">
        <f>Timetraces!M784/1000*0.145</f>
        <v>16.218505653598111</v>
      </c>
      <c r="P702" s="37">
        <f>Timetraces!O784</f>
        <v>5.2746765119320166E-2</v>
      </c>
    </row>
    <row r="703" spans="1:16" x14ac:dyDescent="0.2">
      <c r="A703" s="37">
        <f>Timetraces!E785</f>
        <v>69.900000000000006</v>
      </c>
      <c r="B703" s="8">
        <f>Timetraces!B785-Timetraces!C785</f>
        <v>37.691427707672119</v>
      </c>
      <c r="C703" s="8">
        <f t="shared" si="20"/>
        <v>5.3861369611084298</v>
      </c>
      <c r="D703" s="8"/>
      <c r="E703" s="23">
        <f>Timetraces!F785/1000*0.145</f>
        <v>16.224051528830557</v>
      </c>
      <c r="F703" s="8">
        <f>Timetraces!H785</f>
        <v>5.2764794045820018E-2</v>
      </c>
      <c r="G703" s="8">
        <f>(Timetraces!G785-Timetraces!$G$86)/0.3048</f>
        <v>0</v>
      </c>
      <c r="H703" s="13">
        <f>Timetraces!D785/9.81/0.4536</f>
        <v>1225.2932682708117</v>
      </c>
      <c r="I703" s="77">
        <f>Timetraces!F785/Timetraces!H785*1000</f>
        <v>2120542921.9811926</v>
      </c>
      <c r="J703" s="23"/>
      <c r="K703" s="8">
        <f>Timetraces!I785-Timetraces!J785</f>
        <v>37.691427707672119</v>
      </c>
      <c r="L703" s="8">
        <f t="shared" si="21"/>
        <v>5.3861369611084298</v>
      </c>
      <c r="M703" s="8"/>
      <c r="N703" s="13">
        <f>Timetraces!K785/9.81/0.4536</f>
        <v>1225.2932682708117</v>
      </c>
      <c r="O703" s="23">
        <f>Timetraces!M785/1000*0.145</f>
        <v>16.224051528814499</v>
      </c>
      <c r="P703" s="37">
        <f>Timetraces!O785</f>
        <v>5.2764794065224642E-2</v>
      </c>
    </row>
    <row r="704" spans="1:16" x14ac:dyDescent="0.2">
      <c r="A704" s="37">
        <f>Timetraces!E786</f>
        <v>70</v>
      </c>
      <c r="B704" s="8">
        <f>Timetraces!B786-Timetraces!C786</f>
        <v>37.695999145507812</v>
      </c>
      <c r="C704" s="8">
        <f t="shared" si="20"/>
        <v>5.4011351167373451</v>
      </c>
      <c r="D704" s="8"/>
      <c r="E704" s="23">
        <f>Timetraces!F786/1000*0.145</f>
        <v>16.225709568726863</v>
      </c>
      <c r="F704" s="8">
        <f>Timetraces!H786</f>
        <v>5.2770182705234599E-2</v>
      </c>
      <c r="G704" s="8">
        <f>(Timetraces!G786-Timetraces!$G$86)/0.3048</f>
        <v>0</v>
      </c>
      <c r="H704" s="13">
        <f>Timetraces!D786/9.81/0.4536</f>
        <v>1225.4209947599518</v>
      </c>
      <c r="I704" s="77">
        <f>Timetraces!F786/Timetraces!H786*1000</f>
        <v>2120543071.2004039</v>
      </c>
      <c r="J704" s="23"/>
      <c r="K704" s="8">
        <f>Timetraces!I786-Timetraces!J786</f>
        <v>37.695999145507812</v>
      </c>
      <c r="L704" s="8">
        <f t="shared" si="21"/>
        <v>5.4011351167373451</v>
      </c>
      <c r="M704" s="8"/>
      <c r="N704" s="13">
        <f>Timetraces!K786/9.81/0.4536</f>
        <v>1225.4209947599518</v>
      </c>
      <c r="O704" s="23">
        <f>Timetraces!M786/1000*0.145</f>
        <v>16.225709568710805</v>
      </c>
      <c r="P704" s="37">
        <f>Timetraces!O786</f>
        <v>5.2770182724641221E-2</v>
      </c>
    </row>
    <row r="705" spans="1:16" x14ac:dyDescent="0.2">
      <c r="A705" s="37">
        <f>Timetraces!E787</f>
        <v>70.100000000000009</v>
      </c>
      <c r="B705" s="8">
        <f>Timetraces!B787-Timetraces!C787</f>
        <v>37.700573444366455</v>
      </c>
      <c r="C705" s="8">
        <f t="shared" si="20"/>
        <v>5.4161426589244934</v>
      </c>
      <c r="D705" s="8"/>
      <c r="E705" s="23">
        <f>Timetraces!F787/1000*0.145</f>
        <v>16.231262193517168</v>
      </c>
      <c r="F705" s="8">
        <f>Timetraces!H787</f>
        <v>5.2788230866907621E-2</v>
      </c>
      <c r="G705" s="8">
        <f>(Timetraces!G787-Timetraces!$G$86)/0.3048</f>
        <v>0</v>
      </c>
      <c r="H705" s="13">
        <f>Timetraces!D787/9.81/0.4536</f>
        <v>1225.5494893637176</v>
      </c>
      <c r="I705" s="77">
        <f>Timetraces!F787/Timetraces!H787*1000</f>
        <v>2120543489.0944507</v>
      </c>
      <c r="J705" s="23"/>
      <c r="K705" s="8">
        <f>Timetraces!I787-Timetraces!J787</f>
        <v>37.700573444366455</v>
      </c>
      <c r="L705" s="8">
        <f t="shared" si="21"/>
        <v>5.4161426589244934</v>
      </c>
      <c r="M705" s="8"/>
      <c r="N705" s="13">
        <f>Timetraces!K787/9.81/0.4536</f>
        <v>1225.5494893637176</v>
      </c>
      <c r="O705" s="23">
        <f>Timetraces!M787/1000*0.145</f>
        <v>16.231262193499663</v>
      </c>
      <c r="P705" s="37">
        <f>Timetraces!O787</f>
        <v>5.2788230886316193E-2</v>
      </c>
    </row>
    <row r="706" spans="1:16" x14ac:dyDescent="0.2">
      <c r="A706" s="37">
        <f>Timetraces!E788</f>
        <v>70.2</v>
      </c>
      <c r="B706" s="8">
        <f>Timetraces!B788-Timetraces!C788</f>
        <v>37.705146312713623</v>
      </c>
      <c r="C706" s="8">
        <f t="shared" si="20"/>
        <v>5.4311455078325244</v>
      </c>
      <c r="D706" s="8"/>
      <c r="E706" s="23">
        <f>Timetraces!F788/1000*0.145</f>
        <v>16.236837045861048</v>
      </c>
      <c r="F706" s="8">
        <f>Timetraces!H788</f>
        <v>5.2806357009564618E-2</v>
      </c>
      <c r="G706" s="8">
        <f>(Timetraces!G788-Timetraces!$G$86)/0.3048</f>
        <v>0</v>
      </c>
      <c r="H706" s="13">
        <f>Timetraces!D788/9.81/0.4536</f>
        <v>1225.6799591193769</v>
      </c>
      <c r="I706" s="77">
        <f>Timetraces!F788/Timetraces!H788*1000</f>
        <v>2120543678.1578674</v>
      </c>
      <c r="J706" s="23"/>
      <c r="K706" s="8">
        <f>Timetraces!I788-Timetraces!J788</f>
        <v>37.705146312713623</v>
      </c>
      <c r="L706" s="8">
        <f t="shared" si="21"/>
        <v>5.4311455078325244</v>
      </c>
      <c r="M706" s="8"/>
      <c r="N706" s="13">
        <f>Timetraces!K788/9.81/0.4536</f>
        <v>1225.6799591193769</v>
      </c>
      <c r="O706" s="23">
        <f>Timetraces!M788/1000*0.145</f>
        <v>16.236837045842115</v>
      </c>
      <c r="P706" s="37">
        <f>Timetraces!O788</f>
        <v>5.2806357028975244E-2</v>
      </c>
    </row>
    <row r="707" spans="1:16" x14ac:dyDescent="0.2">
      <c r="A707" s="37">
        <f>Timetraces!E789</f>
        <v>70.300000000000011</v>
      </c>
      <c r="B707" s="8">
        <f>Timetraces!B789-Timetraces!C789</f>
        <v>37.709713935852051</v>
      </c>
      <c r="C707" s="8">
        <f t="shared" si="20"/>
        <v>5.4461311480504628</v>
      </c>
      <c r="D707" s="8"/>
      <c r="E707" s="23">
        <f>Timetraces!F789/1000*0.145</f>
        <v>16.238573753939498</v>
      </c>
      <c r="F707" s="8">
        <f>Timetraces!H789</f>
        <v>5.2811995875741889E-2</v>
      </c>
      <c r="G707" s="8">
        <f>(Timetraces!G789-Timetraces!$G$86)/0.3048</f>
        <v>0</v>
      </c>
      <c r="H707" s="13">
        <f>Timetraces!D789/9.81/0.4536</f>
        <v>1225.813611064199</v>
      </c>
      <c r="I707" s="77">
        <f>Timetraces!F789/Timetraces!H789*1000</f>
        <v>2120544053.7367156</v>
      </c>
      <c r="J707" s="23"/>
      <c r="K707" s="8">
        <f>Timetraces!I789-Timetraces!J789</f>
        <v>37.709713935852051</v>
      </c>
      <c r="L707" s="8">
        <f t="shared" si="21"/>
        <v>5.4461311480504628</v>
      </c>
      <c r="M707" s="8"/>
      <c r="N707" s="13">
        <f>Timetraces!K789/9.81/0.4536</f>
        <v>1225.813611064199</v>
      </c>
      <c r="O707" s="23">
        <f>Timetraces!M789/1000*0.145</f>
        <v>16.238573753920569</v>
      </c>
      <c r="P707" s="37">
        <f>Timetraces!O789</f>
        <v>5.2811995895154583E-2</v>
      </c>
    </row>
    <row r="708" spans="1:16" x14ac:dyDescent="0.2">
      <c r="A708" s="37">
        <f>Timetraces!E790</f>
        <v>70.400000000000006</v>
      </c>
      <c r="B708" s="8">
        <f>Timetraces!B790-Timetraces!C790</f>
        <v>37.714273452758789</v>
      </c>
      <c r="C708" s="8">
        <f t="shared" si="20"/>
        <v>5.4610901930200768</v>
      </c>
      <c r="D708" s="8"/>
      <c r="E708" s="23">
        <f>Timetraces!F790/1000*0.145</f>
        <v>16.236473846072073</v>
      </c>
      <c r="F708" s="8">
        <f>Timetraces!H790</f>
        <v>5.28051553020214E-2</v>
      </c>
      <c r="G708" s="8">
        <f>(Timetraces!G790-Timetraces!$G$86)/0.3048</f>
        <v>0</v>
      </c>
      <c r="H708" s="13">
        <f>Timetraces!D790/9.81/0.4536</f>
        <v>1225.9508841208265</v>
      </c>
      <c r="I708" s="77">
        <f>Timetraces!F790/Timetraces!H790*1000</f>
        <v>2120544500.9412239</v>
      </c>
      <c r="J708" s="23"/>
      <c r="K708" s="8">
        <f>Timetraces!I790-Timetraces!J790</f>
        <v>37.714273452758789</v>
      </c>
      <c r="L708" s="8">
        <f t="shared" si="21"/>
        <v>5.4610901930200768</v>
      </c>
      <c r="M708" s="8"/>
      <c r="N708" s="13">
        <f>Timetraces!K790/9.81/0.4536</f>
        <v>1225.9508841208265</v>
      </c>
      <c r="O708" s="23">
        <f>Timetraces!M790/1000*0.145</f>
        <v>16.236473846054587</v>
      </c>
      <c r="P708" s="37">
        <f>Timetraces!O790</f>
        <v>5.2805155321436252E-2</v>
      </c>
    </row>
    <row r="709" spans="1:16" x14ac:dyDescent="0.2">
      <c r="A709" s="37">
        <f>Timetraces!E791</f>
        <v>70.5</v>
      </c>
      <c r="B709" s="8">
        <f>Timetraces!B791-Timetraces!C791</f>
        <v>37.718823909759521</v>
      </c>
      <c r="C709" s="8">
        <f t="shared" ref="C709:C772" si="22">(B709-$B$4)/0.3048</f>
        <v>5.4760195138886214</v>
      </c>
      <c r="D709" s="8"/>
      <c r="E709" s="23">
        <f>Timetraces!F791/1000*0.145</f>
        <v>16.238307209205985</v>
      </c>
      <c r="F709" s="8">
        <f>Timetraces!H791</f>
        <v>5.2811108635314213E-2</v>
      </c>
      <c r="G709" s="8">
        <f>(Timetraces!G791-Timetraces!$G$86)/0.3048</f>
        <v>0</v>
      </c>
      <c r="H709" s="13">
        <f>Timetraces!D791/9.81/0.4536</f>
        <v>1226.0921074812418</v>
      </c>
      <c r="I709" s="77">
        <f>Timetraces!F791/Timetraces!H791*1000</f>
        <v>2120544871.6114545</v>
      </c>
      <c r="J709" s="23"/>
      <c r="K709" s="8">
        <f>Timetraces!I791-Timetraces!J791</f>
        <v>37.718823909759521</v>
      </c>
      <c r="L709" s="8">
        <f t="shared" ref="L709:L772" si="23">(K709-$K$4)/0.3048</f>
        <v>5.4760195138886214</v>
      </c>
      <c r="M709" s="8"/>
      <c r="N709" s="13">
        <f>Timetraces!K791/9.81/0.4536</f>
        <v>1226.0921074812418</v>
      </c>
      <c r="O709" s="23">
        <f>Timetraces!M791/1000*0.145</f>
        <v>16.238305541907533</v>
      </c>
      <c r="P709" s="37">
        <f>Timetraces!O791</f>
        <v>5.2811103231506409E-2</v>
      </c>
    </row>
    <row r="710" spans="1:16" x14ac:dyDescent="0.2">
      <c r="A710" s="37">
        <f>Timetraces!E792</f>
        <v>70.600000000000009</v>
      </c>
      <c r="B710" s="8">
        <f>Timetraces!B792-Timetraces!C792</f>
        <v>37.723365783691406</v>
      </c>
      <c r="C710" s="8">
        <f t="shared" si="22"/>
        <v>5.4909206750824691</v>
      </c>
      <c r="D710" s="8"/>
      <c r="E710" s="23">
        <f>Timetraces!F792/1000*0.145</f>
        <v>16.244079439330072</v>
      </c>
      <c r="F710" s="8">
        <f>Timetraces!H792</f>
        <v>5.282987113308113E-2</v>
      </c>
      <c r="G710" s="8">
        <f>(Timetraces!G792-Timetraces!$G$86)/0.3048</f>
        <v>0</v>
      </c>
      <c r="H710" s="13">
        <f>Timetraces!D792/9.81/0.4536</f>
        <v>1226.2373908761058</v>
      </c>
      <c r="I710" s="77">
        <f>Timetraces!F792/Timetraces!H792*1000</f>
        <v>2120545283.5980008</v>
      </c>
      <c r="J710" s="23"/>
      <c r="K710" s="8">
        <f>Timetraces!I792-Timetraces!J792</f>
        <v>37.723365783691406</v>
      </c>
      <c r="L710" s="8">
        <f t="shared" si="23"/>
        <v>5.4909206750824691</v>
      </c>
      <c r="M710" s="8"/>
      <c r="N710" s="13">
        <f>Timetraces!K792/9.81/0.4536</f>
        <v>1226.2373908761058</v>
      </c>
      <c r="O710" s="23">
        <f>Timetraces!M792/1000*0.145</f>
        <v>16.244079439311143</v>
      </c>
      <c r="P710" s="37">
        <f>Timetraces!O792</f>
        <v>5.2829871152500402E-2</v>
      </c>
    </row>
    <row r="711" spans="1:16" x14ac:dyDescent="0.2">
      <c r="A711" s="37">
        <f>Timetraces!E793</f>
        <v>70.7</v>
      </c>
      <c r="B711" s="8">
        <f>Timetraces!B793-Timetraces!C793</f>
        <v>37.727901458740234</v>
      </c>
      <c r="C711" s="8">
        <f t="shared" si="22"/>
        <v>5.5058014987334802</v>
      </c>
      <c r="D711" s="8"/>
      <c r="E711" s="23">
        <f>Timetraces!F793/1000*0.145</f>
        <v>16.246006501703949</v>
      </c>
      <c r="F711" s="8">
        <f>Timetraces!H793</f>
        <v>5.2836135022631764E-2</v>
      </c>
      <c r="G711" s="8">
        <f>(Timetraces!G793-Timetraces!$G$86)/0.3048</f>
        <v>0</v>
      </c>
      <c r="H711" s="13">
        <f>Timetraces!D793/9.81/0.4536</f>
        <v>1226.3859661907929</v>
      </c>
      <c r="I711" s="77">
        <f>Timetraces!F793/Timetraces!H793*1000</f>
        <v>2120545420.3205955</v>
      </c>
      <c r="J711" s="23"/>
      <c r="K711" s="8">
        <f>Timetraces!I793-Timetraces!J793</f>
        <v>37.727901458740234</v>
      </c>
      <c r="L711" s="8">
        <f t="shared" si="23"/>
        <v>5.5058014987334802</v>
      </c>
      <c r="M711" s="8"/>
      <c r="N711" s="13">
        <f>Timetraces!K793/9.81/0.4536</f>
        <v>1226.3859661907929</v>
      </c>
      <c r="O711" s="23">
        <f>Timetraces!M793/1000*0.145</f>
        <v>16.246006501685024</v>
      </c>
      <c r="P711" s="37">
        <f>Timetraces!O793</f>
        <v>5.2836135042053374E-2</v>
      </c>
    </row>
    <row r="712" spans="1:16" x14ac:dyDescent="0.2">
      <c r="A712" s="37">
        <f>Timetraces!E794</f>
        <v>70.800000000000011</v>
      </c>
      <c r="B712" s="8">
        <f>Timetraces!B794-Timetraces!C794</f>
        <v>37.732433319091797</v>
      </c>
      <c r="C712" s="8">
        <f t="shared" si="22"/>
        <v>5.5206698069735145</v>
      </c>
      <c r="D712" s="8"/>
      <c r="E712" s="23">
        <f>Timetraces!F794/1000*0.145</f>
        <v>16.247971213114063</v>
      </c>
      <c r="F712" s="8">
        <f>Timetraces!H794</f>
        <v>5.2842509982706579E-2</v>
      </c>
      <c r="G712" s="8">
        <f>(Timetraces!G794-Timetraces!$G$86)/0.3048</f>
        <v>0</v>
      </c>
      <c r="H712" s="13">
        <f>Timetraces!D794/9.81/0.4536</f>
        <v>1226.5371750413387</v>
      </c>
      <c r="I712" s="77">
        <f>Timetraces!F794/Timetraces!H794*1000</f>
        <v>2120546013.4315491</v>
      </c>
      <c r="J712" s="23"/>
      <c r="K712" s="8">
        <f>Timetraces!I794-Timetraces!J794</f>
        <v>37.732433319091797</v>
      </c>
      <c r="L712" s="8">
        <f t="shared" si="23"/>
        <v>5.5206698069735145</v>
      </c>
      <c r="M712" s="8"/>
      <c r="N712" s="13">
        <f>Timetraces!K794/9.81/0.4536</f>
        <v>1226.5371750413387</v>
      </c>
      <c r="O712" s="23">
        <f>Timetraces!M794/1000*0.145</f>
        <v>16.247971213095134</v>
      </c>
      <c r="P712" s="37">
        <f>Timetraces!O794</f>
        <v>5.2842510002130513E-2</v>
      </c>
    </row>
    <row r="713" spans="1:16" x14ac:dyDescent="0.2">
      <c r="A713" s="37">
        <f>Timetraces!E795</f>
        <v>70.900000000000006</v>
      </c>
      <c r="B713" s="8">
        <f>Timetraces!B795-Timetraces!C795</f>
        <v>37.736967086791992</v>
      </c>
      <c r="C713" s="8">
        <f t="shared" si="22"/>
        <v>5.5355443729190377</v>
      </c>
      <c r="D713" s="8"/>
      <c r="E713" s="23">
        <f>Timetraces!F795/1000*0.145</f>
        <v>16.253834815960033</v>
      </c>
      <c r="F713" s="8">
        <f>Timetraces!H795</f>
        <v>5.2861578448207151E-2</v>
      </c>
      <c r="G713" s="8">
        <f>(Timetraces!G795-Timetraces!$G$86)/0.3048</f>
        <v>0</v>
      </c>
      <c r="H713" s="13">
        <f>Timetraces!D795/9.81/0.4536</f>
        <v>1226.6897006598138</v>
      </c>
      <c r="I713" s="77">
        <f>Timetraces!F795/Timetraces!H795*1000</f>
        <v>2120546071.7313128</v>
      </c>
      <c r="J713" s="23"/>
      <c r="K713" s="8">
        <f>Timetraces!I795-Timetraces!J795</f>
        <v>37.736967086791992</v>
      </c>
      <c r="L713" s="8">
        <f t="shared" si="23"/>
        <v>5.5355443729190377</v>
      </c>
      <c r="M713" s="8"/>
      <c r="N713" s="13">
        <f>Timetraces!K795/9.81/0.4536</f>
        <v>1226.6897006598138</v>
      </c>
      <c r="O713" s="23">
        <f>Timetraces!M795/1000*0.145</f>
        <v>16.253834815939673</v>
      </c>
      <c r="P713" s="37">
        <f>Timetraces!O795</f>
        <v>5.2861578467633473E-2</v>
      </c>
    </row>
    <row r="714" spans="1:16" x14ac:dyDescent="0.2">
      <c r="A714" s="37">
        <f>Timetraces!E796</f>
        <v>71</v>
      </c>
      <c r="B714" s="8">
        <f>Timetraces!B796-Timetraces!C796</f>
        <v>37.741506576538086</v>
      </c>
      <c r="C714" s="8">
        <f t="shared" si="22"/>
        <v>5.5504377119810249</v>
      </c>
      <c r="D714" s="8"/>
      <c r="E714" s="23">
        <f>Timetraces!F796/1000*0.145</f>
        <v>16.259699936485525</v>
      </c>
      <c r="F714" s="8">
        <f>Timetraces!H796</f>
        <v>5.2880646081483122E-2</v>
      </c>
      <c r="G714" s="8">
        <f>(Timetraces!G796-Timetraces!$G$86)/0.3048</f>
        <v>0</v>
      </c>
      <c r="H714" s="13">
        <f>Timetraces!D796/9.81/0.4536</f>
        <v>1226.8423360089494</v>
      </c>
      <c r="I714" s="77">
        <f>Timetraces!F796/Timetraces!H796*1000</f>
        <v>2120546361.2934291</v>
      </c>
      <c r="J714" s="23"/>
      <c r="K714" s="8">
        <f>Timetraces!I796-Timetraces!J796</f>
        <v>37.741506576538086</v>
      </c>
      <c r="L714" s="8">
        <f t="shared" si="23"/>
        <v>5.5504377119810249</v>
      </c>
      <c r="M714" s="8"/>
      <c r="N714" s="13">
        <f>Timetraces!K796/9.81/0.4536</f>
        <v>1226.8423360089494</v>
      </c>
      <c r="O714" s="23">
        <f>Timetraces!M796/1000*0.145</f>
        <v>16.259699936463722</v>
      </c>
      <c r="P714" s="37">
        <f>Timetraces!O796</f>
        <v>5.2880646100911789E-2</v>
      </c>
    </row>
    <row r="715" spans="1:16" x14ac:dyDescent="0.2">
      <c r="A715" s="37">
        <f>Timetraces!E797</f>
        <v>71.100000000000009</v>
      </c>
      <c r="B715" s="8">
        <f>Timetraces!B797-Timetraces!C797</f>
        <v>37.74605655670166</v>
      </c>
      <c r="C715" s="8">
        <f t="shared" si="22"/>
        <v>5.565365468423197</v>
      </c>
      <c r="D715" s="8"/>
      <c r="E715" s="23">
        <f>Timetraces!F797/1000*0.145</f>
        <v>16.257781339846286</v>
      </c>
      <c r="F715" s="8">
        <f>Timetraces!H797</f>
        <v>5.2874392500724052E-2</v>
      </c>
      <c r="G715" s="8">
        <f>(Timetraces!G797-Timetraces!$G$86)/0.3048</f>
        <v>0</v>
      </c>
      <c r="H715" s="13">
        <f>Timetraces!D797/9.81/0.4536</f>
        <v>1226.9937643208168</v>
      </c>
      <c r="I715" s="77">
        <f>Timetraces!F797/Timetraces!H797*1000</f>
        <v>2120546915.5686092</v>
      </c>
      <c r="J715" s="23"/>
      <c r="K715" s="8">
        <f>Timetraces!I797-Timetraces!J797</f>
        <v>37.74605655670166</v>
      </c>
      <c r="L715" s="8">
        <f t="shared" si="23"/>
        <v>5.565365468423197</v>
      </c>
      <c r="M715" s="8"/>
      <c r="N715" s="13">
        <f>Timetraces!K797/9.81/0.4536</f>
        <v>1226.9937643208168</v>
      </c>
      <c r="O715" s="23">
        <f>Timetraces!M797/1000*0.145</f>
        <v>16.257781339825918</v>
      </c>
      <c r="P715" s="37">
        <f>Timetraces!O797</f>
        <v>5.2874392520155071E-2</v>
      </c>
    </row>
    <row r="716" spans="1:16" x14ac:dyDescent="0.2">
      <c r="A716" s="37">
        <f>Timetraces!E798</f>
        <v>71.2</v>
      </c>
      <c r="B716" s="8">
        <f>Timetraces!B798-Timetraces!C798</f>
        <v>37.750622272491455</v>
      </c>
      <c r="C716" s="8">
        <f t="shared" si="22"/>
        <v>5.5803448509356475</v>
      </c>
      <c r="D716" s="8"/>
      <c r="E716" s="23">
        <f>Timetraces!F798/1000*0.145</f>
        <v>16.263601676614812</v>
      </c>
      <c r="F716" s="8">
        <f>Timetraces!H798</f>
        <v>5.2893317240445124E-2</v>
      </c>
      <c r="G716" s="8">
        <f>(Timetraces!G798-Timetraces!$G$86)/0.3048</f>
        <v>0</v>
      </c>
      <c r="H716" s="13">
        <f>Timetraces!D798/9.81/0.4536</f>
        <v>1227.1428882888079</v>
      </c>
      <c r="I716" s="77">
        <f>Timetraces!F798/Timetraces!H798*1000</f>
        <v>2120547094.3271568</v>
      </c>
      <c r="J716" s="23"/>
      <c r="K716" s="8">
        <f>Timetraces!I798-Timetraces!J798</f>
        <v>37.750622272491455</v>
      </c>
      <c r="L716" s="8">
        <f t="shared" si="23"/>
        <v>5.5803448509356475</v>
      </c>
      <c r="M716" s="8"/>
      <c r="N716" s="13">
        <f>Timetraces!K798/9.81/0.4536</f>
        <v>1227.1428882888079</v>
      </c>
      <c r="O716" s="23">
        <f>Timetraces!M798/1000*0.145</f>
        <v>16.263601676593009</v>
      </c>
      <c r="P716" s="37">
        <f>Timetraces!O798</f>
        <v>5.2893317259878454E-2</v>
      </c>
    </row>
    <row r="717" spans="1:16" x14ac:dyDescent="0.2">
      <c r="A717" s="37">
        <f>Timetraces!E799</f>
        <v>71.300000000000011</v>
      </c>
      <c r="B717" s="8">
        <f>Timetraces!B799-Timetraces!C799</f>
        <v>37.755206108093262</v>
      </c>
      <c r="C717" s="8">
        <f t="shared" si="22"/>
        <v>5.5953836816502367</v>
      </c>
      <c r="D717" s="8"/>
      <c r="E717" s="23">
        <f>Timetraces!F799/1000*0.145</f>
        <v>16.261615515610526</v>
      </c>
      <c r="F717" s="8">
        <f>Timetraces!H799</f>
        <v>5.288684664028321E-2</v>
      </c>
      <c r="G717" s="8">
        <f>(Timetraces!G799-Timetraces!$G$86)/0.3048</f>
        <v>0</v>
      </c>
      <c r="H717" s="13">
        <f>Timetraces!D799/9.81/0.4536</f>
        <v>1227.2890495289578</v>
      </c>
      <c r="I717" s="77">
        <f>Timetraces!F799/Timetraces!H799*1000</f>
        <v>2120547539.6226299</v>
      </c>
      <c r="J717" s="23"/>
      <c r="K717" s="8">
        <f>Timetraces!I799-Timetraces!J799</f>
        <v>37.755206108093262</v>
      </c>
      <c r="L717" s="8">
        <f t="shared" si="23"/>
        <v>5.5953836816502367</v>
      </c>
      <c r="M717" s="8"/>
      <c r="N717" s="13">
        <f>Timetraces!K799/9.81/0.4536</f>
        <v>1227.2890495289578</v>
      </c>
      <c r="O717" s="23">
        <f>Timetraces!M799/1000*0.145</f>
        <v>16.261615515590158</v>
      </c>
      <c r="P717" s="37">
        <f>Timetraces!O799</f>
        <v>5.2886846659718822E-2</v>
      </c>
    </row>
    <row r="718" spans="1:16" x14ac:dyDescent="0.2">
      <c r="A718" s="37">
        <f>Timetraces!E800</f>
        <v>71.400000000000006</v>
      </c>
      <c r="B718" s="8">
        <f>Timetraces!B800-Timetraces!C800</f>
        <v>37.759810447692871</v>
      </c>
      <c r="C718" s="8">
        <f t="shared" si="22"/>
        <v>5.6104897826988234</v>
      </c>
      <c r="D718" s="8"/>
      <c r="E718" s="23">
        <f>Timetraces!F800/1000*0.145</f>
        <v>16.267352151586547</v>
      </c>
      <c r="F718" s="8">
        <f>Timetraces!H800</f>
        <v>5.2905493206918411E-2</v>
      </c>
      <c r="G718" s="8">
        <f>(Timetraces!G800-Timetraces!$G$86)/0.3048</f>
        <v>0</v>
      </c>
      <c r="H718" s="13">
        <f>Timetraces!D800/9.81/0.4536</f>
        <v>1227.4315896573025</v>
      </c>
      <c r="I718" s="77">
        <f>Timetraces!F800/Timetraces!H800*1000</f>
        <v>2120547956.8898962</v>
      </c>
      <c r="J718" s="23"/>
      <c r="K718" s="8">
        <f>Timetraces!I800-Timetraces!J800</f>
        <v>37.759810447692871</v>
      </c>
      <c r="L718" s="8">
        <f t="shared" si="23"/>
        <v>5.6104897826988234</v>
      </c>
      <c r="M718" s="8"/>
      <c r="N718" s="13">
        <f>Timetraces!K800/9.81/0.4536</f>
        <v>1227.4315896573025</v>
      </c>
      <c r="O718" s="23">
        <f>Timetraces!M800/1000*0.145</f>
        <v>16.267352151564744</v>
      </c>
      <c r="P718" s="37">
        <f>Timetraces!O800</f>
        <v>5.2905493226356237E-2</v>
      </c>
    </row>
    <row r="719" spans="1:16" x14ac:dyDescent="0.2">
      <c r="A719" s="37">
        <f>Timetraces!E801</f>
        <v>71.5</v>
      </c>
      <c r="B719" s="8">
        <f>Timetraces!B801-Timetraces!C801</f>
        <v>37.764434814453125</v>
      </c>
      <c r="C719" s="8">
        <f t="shared" si="22"/>
        <v>5.6256615896550377</v>
      </c>
      <c r="D719" s="8"/>
      <c r="E719" s="23">
        <f>Timetraces!F801/1000*0.145</f>
        <v>16.265272771804607</v>
      </c>
      <c r="F719" s="8">
        <f>Timetraces!H801</f>
        <v>5.2898722206750549E-2</v>
      </c>
      <c r="G719" s="8">
        <f>(Timetraces!G801-Timetraces!$G$86)/0.3048</f>
        <v>0</v>
      </c>
      <c r="H719" s="13">
        <f>Timetraces!D801/9.81/0.4536</f>
        <v>1227.5705086738417</v>
      </c>
      <c r="I719" s="77">
        <f>Timetraces!F801/Timetraces!H801*1000</f>
        <v>2120548291.1201198</v>
      </c>
      <c r="J719" s="23"/>
      <c r="K719" s="8">
        <f>Timetraces!I801-Timetraces!J801</f>
        <v>37.764434814453125</v>
      </c>
      <c r="L719" s="8">
        <f t="shared" si="23"/>
        <v>5.6256615896550377</v>
      </c>
      <c r="M719" s="8"/>
      <c r="N719" s="13">
        <f>Timetraces!K801/9.81/0.4536</f>
        <v>1227.5705086738417</v>
      </c>
      <c r="O719" s="23">
        <f>Timetraces!M801/1000*0.145</f>
        <v>16.26527277178424</v>
      </c>
      <c r="P719" s="37">
        <f>Timetraces!O801</f>
        <v>5.2898722226190548E-2</v>
      </c>
    </row>
    <row r="720" spans="1:16" x14ac:dyDescent="0.2">
      <c r="A720" s="37">
        <f>Timetraces!E802</f>
        <v>71.600000000000009</v>
      </c>
      <c r="B720" s="8">
        <f>Timetraces!B802-Timetraces!C802</f>
        <v>37.769078731536865</v>
      </c>
      <c r="C720" s="8">
        <f t="shared" si="22"/>
        <v>5.6408975380925055</v>
      </c>
      <c r="D720" s="8"/>
      <c r="E720" s="23">
        <f>Timetraces!F802/1000*0.145</f>
        <v>16.267030992587749</v>
      </c>
      <c r="F720" s="8">
        <f>Timetraces!H802</f>
        <v>5.2904433537829795E-2</v>
      </c>
      <c r="G720" s="8">
        <f>(Timetraces!G802-Timetraces!$G$86)/0.3048</f>
        <v>0</v>
      </c>
      <c r="H720" s="13">
        <f>Timetraces!D802/9.81/0.4536</f>
        <v>1227.7061357705575</v>
      </c>
      <c r="I720" s="77">
        <f>Timetraces!F802/Timetraces!H802*1000</f>
        <v>2120548565.3355746</v>
      </c>
      <c r="J720" s="23"/>
      <c r="K720" s="8">
        <f>Timetraces!I802-Timetraces!J802</f>
        <v>37.769078731536865</v>
      </c>
      <c r="L720" s="8">
        <f t="shared" si="23"/>
        <v>5.6408975380925055</v>
      </c>
      <c r="M720" s="8"/>
      <c r="N720" s="13">
        <f>Timetraces!K802/9.81/0.4536</f>
        <v>1227.7061357705575</v>
      </c>
      <c r="O720" s="23">
        <f>Timetraces!M802/1000*0.145</f>
        <v>16.267030992567395</v>
      </c>
      <c r="P720" s="37">
        <f>Timetraces!O802</f>
        <v>5.2904433557271924E-2</v>
      </c>
    </row>
    <row r="721" spans="1:16" x14ac:dyDescent="0.2">
      <c r="A721" s="37">
        <f>Timetraces!E803</f>
        <v>71.7</v>
      </c>
      <c r="B721" s="8">
        <f>Timetraces!B803-Timetraces!C803</f>
        <v>37.773738861083984</v>
      </c>
      <c r="C721" s="8">
        <f t="shared" si="22"/>
        <v>5.6561866770266231</v>
      </c>
      <c r="D721" s="8"/>
      <c r="E721" s="23">
        <f>Timetraces!F803/1000*0.145</f>
        <v>16.268759467641669</v>
      </c>
      <c r="F721" s="8">
        <f>Timetraces!H803</f>
        <v>5.2910042749041916E-2</v>
      </c>
      <c r="G721" s="8">
        <f>(Timetraces!G803-Timetraces!$G$86)/0.3048</f>
        <v>0</v>
      </c>
      <c r="H721" s="13">
        <f>Timetraces!D803/9.81/0.4536</f>
        <v>1227.8393487927367</v>
      </c>
      <c r="I721" s="77">
        <f>Timetraces!F803/Timetraces!H803*1000</f>
        <v>2120549055.0880554</v>
      </c>
      <c r="J721" s="23"/>
      <c r="K721" s="8">
        <f>Timetraces!I803-Timetraces!J803</f>
        <v>37.773738861083984</v>
      </c>
      <c r="L721" s="8">
        <f t="shared" si="23"/>
        <v>5.6561866770266231</v>
      </c>
      <c r="M721" s="8"/>
      <c r="N721" s="13">
        <f>Timetraces!K803/9.81/0.4536</f>
        <v>1227.8393487927367</v>
      </c>
      <c r="O721" s="23">
        <f>Timetraces!M803/1000*0.145</f>
        <v>16.268759467621297</v>
      </c>
      <c r="P721" s="37">
        <f>Timetraces!O803</f>
        <v>5.2910042768486071E-2</v>
      </c>
    </row>
    <row r="722" spans="1:16" x14ac:dyDescent="0.2">
      <c r="A722" s="37">
        <f>Timetraces!E804</f>
        <v>71.800000000000011</v>
      </c>
      <c r="B722" s="8">
        <f>Timetraces!B804-Timetraces!C804</f>
        <v>37.778411865234375</v>
      </c>
      <c r="C722" s="8">
        <f t="shared" si="22"/>
        <v>5.6715180554727871</v>
      </c>
      <c r="D722" s="8"/>
      <c r="E722" s="23">
        <f>Timetraces!F804/1000*0.145</f>
        <v>16.27047146238673</v>
      </c>
      <c r="F722" s="8">
        <f>Timetraces!H804</f>
        <v>5.2915598126635495E-2</v>
      </c>
      <c r="G722" s="8">
        <f>(Timetraces!G804-Timetraces!$G$86)/0.3048</f>
        <v>0</v>
      </c>
      <c r="H722" s="13">
        <f>Timetraces!D804/9.81/0.4536</f>
        <v>1227.9710255856646</v>
      </c>
      <c r="I722" s="77">
        <f>Timetraces!F804/Timetraces!H804*1000</f>
        <v>2120549554.1772647</v>
      </c>
      <c r="J722" s="23"/>
      <c r="K722" s="8">
        <f>Timetraces!I804-Timetraces!J804</f>
        <v>37.778411865234375</v>
      </c>
      <c r="L722" s="8">
        <f t="shared" si="23"/>
        <v>5.6715180554727871</v>
      </c>
      <c r="M722" s="8"/>
      <c r="N722" s="13">
        <f>Timetraces!K804/9.81/0.4536</f>
        <v>1227.9710255856646</v>
      </c>
      <c r="O722" s="23">
        <f>Timetraces!M804/1000*0.145</f>
        <v>16.270471462366359</v>
      </c>
      <c r="P722" s="37">
        <f>Timetraces!O804</f>
        <v>5.2915598146081717E-2</v>
      </c>
    </row>
    <row r="723" spans="1:16" x14ac:dyDescent="0.2">
      <c r="A723" s="37">
        <f>Timetraces!E805</f>
        <v>71.900000000000006</v>
      </c>
      <c r="B723" s="8">
        <f>Timetraces!B805-Timetraces!C805</f>
        <v>37.783093452453613</v>
      </c>
      <c r="C723" s="8">
        <f t="shared" si="22"/>
        <v>5.6868775935936471</v>
      </c>
      <c r="D723" s="8"/>
      <c r="E723" s="23">
        <f>Timetraces!F805/1000*0.145</f>
        <v>16.27217662421382</v>
      </c>
      <c r="F723" s="8">
        <f>Timetraces!H805</f>
        <v>5.2921134106893579E-2</v>
      </c>
      <c r="G723" s="8">
        <f>(Timetraces!G805-Timetraces!$G$86)/0.3048</f>
        <v>0</v>
      </c>
      <c r="H723" s="13">
        <f>Timetraces!D805/9.81/0.4536</f>
        <v>1228.1023731866105</v>
      </c>
      <c r="I723" s="77">
        <f>Timetraces!F805/Timetraces!H805*1000</f>
        <v>2120549939.9639773</v>
      </c>
      <c r="J723" s="23"/>
      <c r="K723" s="8">
        <f>Timetraces!I805-Timetraces!J805</f>
        <v>37.783093452453613</v>
      </c>
      <c r="L723" s="8">
        <f t="shared" si="23"/>
        <v>5.6868775935936471</v>
      </c>
      <c r="M723" s="8"/>
      <c r="N723" s="13">
        <f>Timetraces!K805/9.81/0.4536</f>
        <v>1228.1023731866105</v>
      </c>
      <c r="O723" s="23">
        <f>Timetraces!M805/1000*0.145</f>
        <v>16.272176624193452</v>
      </c>
      <c r="P723" s="37">
        <f>Timetraces!O805</f>
        <v>5.2921134126341848E-2</v>
      </c>
    </row>
    <row r="724" spans="1:16" x14ac:dyDescent="0.2">
      <c r="A724" s="37">
        <f>Timetraces!E806</f>
        <v>72</v>
      </c>
      <c r="B724" s="8">
        <f>Timetraces!B806-Timetraces!C806</f>
        <v>37.787777900695801</v>
      </c>
      <c r="C724" s="8">
        <f t="shared" si="22"/>
        <v>5.70224651827274</v>
      </c>
      <c r="D724" s="8"/>
      <c r="E724" s="23">
        <f>Timetraces!F806/1000*0.145</f>
        <v>16.270011853573255</v>
      </c>
      <c r="F724" s="8">
        <f>Timetraces!H806</f>
        <v>5.2914085040171727E-2</v>
      </c>
      <c r="G724" s="8">
        <f>(Timetraces!G806-Timetraces!$G$86)/0.3048</f>
        <v>0</v>
      </c>
      <c r="H724" s="13">
        <f>Timetraces!D806/9.81/0.4536</f>
        <v>1228.2347083635032</v>
      </c>
      <c r="I724" s="77">
        <f>Timetraces!F806/Timetraces!H806*1000</f>
        <v>2120550288.5539653</v>
      </c>
      <c r="J724" s="23"/>
      <c r="K724" s="8">
        <f>Timetraces!I806-Timetraces!J806</f>
        <v>37.787777900695801</v>
      </c>
      <c r="L724" s="8">
        <f t="shared" si="23"/>
        <v>5.70224651827274</v>
      </c>
      <c r="M724" s="8"/>
      <c r="N724" s="13">
        <f>Timetraces!K806/9.81/0.4536</f>
        <v>1228.2347083635032</v>
      </c>
      <c r="O724" s="23">
        <f>Timetraces!M806/1000*0.145</f>
        <v>16.270011853554315</v>
      </c>
      <c r="P724" s="37">
        <f>Timetraces!O806</f>
        <v>5.2914085059622029E-2</v>
      </c>
    </row>
    <row r="725" spans="1:16" x14ac:dyDescent="0.2">
      <c r="A725" s="37">
        <f>Timetraces!E807</f>
        <v>72.100000000000009</v>
      </c>
      <c r="B725" s="8">
        <f>Timetraces!B807-Timetraces!C807</f>
        <v>37.792461395263672</v>
      </c>
      <c r="C725" s="8">
        <f t="shared" si="22"/>
        <v>5.7176123140990889</v>
      </c>
      <c r="D725" s="8"/>
      <c r="E725" s="23">
        <f>Timetraces!F807/1000*0.145</f>
        <v>16.271757176300063</v>
      </c>
      <c r="F725" s="8">
        <f>Timetraces!H807</f>
        <v>5.291974890987166E-2</v>
      </c>
      <c r="G725" s="8">
        <f>(Timetraces!G807-Timetraces!$G$86)/0.3048</f>
        <v>0</v>
      </c>
      <c r="H725" s="13">
        <f>Timetraces!D807/9.81/0.4536</f>
        <v>1228.369347884272</v>
      </c>
      <c r="I725" s="77">
        <f>Timetraces!F807/Timetraces!H807*1000</f>
        <v>2120550783.4152365</v>
      </c>
      <c r="J725" s="23"/>
      <c r="K725" s="8">
        <f>Timetraces!I807-Timetraces!J807</f>
        <v>37.792461395263672</v>
      </c>
      <c r="L725" s="8">
        <f t="shared" si="23"/>
        <v>5.7176123140990889</v>
      </c>
      <c r="M725" s="8"/>
      <c r="N725" s="13">
        <f>Timetraces!K807/9.81/0.4536</f>
        <v>1228.369347884272</v>
      </c>
      <c r="O725" s="23">
        <f>Timetraces!M807/1000*0.145</f>
        <v>16.271757176281124</v>
      </c>
      <c r="P725" s="37">
        <f>Timetraces!O807</f>
        <v>5.2919748929324072E-2</v>
      </c>
    </row>
    <row r="726" spans="1:16" x14ac:dyDescent="0.2">
      <c r="A726" s="37">
        <f>Timetraces!E808</f>
        <v>72.2</v>
      </c>
      <c r="B726" s="8">
        <f>Timetraces!B808-Timetraces!C808</f>
        <v>37.797140598297119</v>
      </c>
      <c r="C726" s="8">
        <f t="shared" si="22"/>
        <v>5.7329640300880893</v>
      </c>
      <c r="D726" s="8"/>
      <c r="E726" s="23">
        <f>Timetraces!F808/1000*0.145</f>
        <v>16.27354410919893</v>
      </c>
      <c r="F726" s="8">
        <f>Timetraces!H808</f>
        <v>5.2925553660774984E-2</v>
      </c>
      <c r="G726" s="8">
        <f>(Timetraces!G808-Timetraces!$G$86)/0.3048</f>
        <v>0</v>
      </c>
      <c r="H726" s="13">
        <f>Timetraces!D808/9.81/0.4536</f>
        <v>1228.5070598635425</v>
      </c>
      <c r="I726" s="77">
        <f>Timetraces!F808/Timetraces!H808*1000</f>
        <v>2120551055.6105752</v>
      </c>
      <c r="J726" s="23"/>
      <c r="K726" s="8">
        <f>Timetraces!I808-Timetraces!J808</f>
        <v>37.797140598297119</v>
      </c>
      <c r="L726" s="8">
        <f t="shared" si="23"/>
        <v>5.7329640300880893</v>
      </c>
      <c r="M726" s="8"/>
      <c r="N726" s="13">
        <f>Timetraces!K808/9.81/0.4536</f>
        <v>1228.5070598635425</v>
      </c>
      <c r="O726" s="23">
        <f>Timetraces!M808/1000*0.145</f>
        <v>16.273544109179994</v>
      </c>
      <c r="P726" s="37">
        <f>Timetraces!O808</f>
        <v>5.2925553680229526E-2</v>
      </c>
    </row>
    <row r="727" spans="1:16" x14ac:dyDescent="0.2">
      <c r="A727" s="37">
        <f>Timetraces!E809</f>
        <v>72.300000000000011</v>
      </c>
      <c r="B727" s="8">
        <f>Timetraces!B809-Timetraces!C809</f>
        <v>37.801812648773193</v>
      </c>
      <c r="C727" s="8">
        <f t="shared" si="22"/>
        <v>5.7482922796815084</v>
      </c>
      <c r="D727" s="8"/>
      <c r="E727" s="23">
        <f>Timetraces!F809/1000*0.145</f>
        <v>16.27538257729957</v>
      </c>
      <c r="F727" s="8">
        <f>Timetraces!H809</f>
        <v>5.293152056945416E-2</v>
      </c>
      <c r="G727" s="8">
        <f>(Timetraces!G809-Timetraces!$G$86)/0.3048</f>
        <v>0</v>
      </c>
      <c r="H727" s="13">
        <f>Timetraces!D809/9.81/0.4536</f>
        <v>1228.6486124159403</v>
      </c>
      <c r="I727" s="77">
        <f>Timetraces!F809/Timetraces!H809*1000</f>
        <v>2120551545.9771967</v>
      </c>
      <c r="J727" s="23"/>
      <c r="K727" s="8">
        <f>Timetraces!I809-Timetraces!J809</f>
        <v>37.801812648773193</v>
      </c>
      <c r="L727" s="8">
        <f t="shared" si="23"/>
        <v>5.7482922796815084</v>
      </c>
      <c r="M727" s="8"/>
      <c r="N727" s="13">
        <f>Timetraces!K809/9.81/0.4536</f>
        <v>1228.6486124159403</v>
      </c>
      <c r="O727" s="23">
        <f>Timetraces!M809/1000*0.145</f>
        <v>16.275382577280631</v>
      </c>
      <c r="P727" s="37">
        <f>Timetraces!O809</f>
        <v>5.2931520588910888E-2</v>
      </c>
    </row>
    <row r="728" spans="1:16" x14ac:dyDescent="0.2">
      <c r="A728" s="37">
        <f>Timetraces!E810</f>
        <v>72.400000000000006</v>
      </c>
      <c r="B728" s="8">
        <f>Timetraces!B810-Timetraces!C810</f>
        <v>37.806477546691895</v>
      </c>
      <c r="C728" s="8">
        <f t="shared" si="22"/>
        <v>5.7635970628793469</v>
      </c>
      <c r="D728" s="8"/>
      <c r="E728" s="23">
        <f>Timetraces!F810/1000*0.145</f>
        <v>16.277270979926971</v>
      </c>
      <c r="F728" s="8">
        <f>Timetraces!H810</f>
        <v>5.2937649747601567E-2</v>
      </c>
      <c r="G728" s="8">
        <f>(Timetraces!G810-Timetraces!$G$86)/0.3048</f>
        <v>0</v>
      </c>
      <c r="H728" s="13">
        <f>Timetraces!D810/9.81/0.4536</f>
        <v>1228.7940055414649</v>
      </c>
      <c r="I728" s="77">
        <f>Timetraces!F810/Timetraces!H810*1000</f>
        <v>2120552041.4317539</v>
      </c>
      <c r="J728" s="23"/>
      <c r="K728" s="8">
        <f>Timetraces!I810-Timetraces!J810</f>
        <v>37.806477546691895</v>
      </c>
      <c r="L728" s="8">
        <f t="shared" si="23"/>
        <v>5.7635970628793469</v>
      </c>
      <c r="M728" s="8"/>
      <c r="N728" s="13">
        <f>Timetraces!K810/9.81/0.4536</f>
        <v>1228.7940055414649</v>
      </c>
      <c r="O728" s="23">
        <f>Timetraces!M810/1000*0.145</f>
        <v>16.277270979908035</v>
      </c>
      <c r="P728" s="37">
        <f>Timetraces!O810</f>
        <v>5.2937649767060571E-2</v>
      </c>
    </row>
    <row r="729" spans="1:16" x14ac:dyDescent="0.2">
      <c r="A729" s="37">
        <f>Timetraces!E811</f>
        <v>72.5</v>
      </c>
      <c r="B729" s="8">
        <f>Timetraces!B811-Timetraces!C811</f>
        <v>37.811134815216064</v>
      </c>
      <c r="C729" s="8">
        <f t="shared" si="22"/>
        <v>5.7788768152552326</v>
      </c>
      <c r="D729" s="8"/>
      <c r="E729" s="23">
        <f>Timetraces!F811/1000*0.145</f>
        <v>16.275323539083441</v>
      </c>
      <c r="F729" s="8">
        <f>Timetraces!H811</f>
        <v>5.2931307884212339E-2</v>
      </c>
      <c r="G729" s="8">
        <f>(Timetraces!G811-Timetraces!$G$86)/0.3048</f>
        <v>0</v>
      </c>
      <c r="H729" s="13">
        <f>Timetraces!D811/9.81/0.4536</f>
        <v>1228.9433489707774</v>
      </c>
      <c r="I729" s="77">
        <f>Timetraces!F811/Timetraces!H811*1000</f>
        <v>2120552374.4076447</v>
      </c>
      <c r="J729" s="23"/>
      <c r="K729" s="8">
        <f>Timetraces!I811-Timetraces!J811</f>
        <v>37.811134815216064</v>
      </c>
      <c r="L729" s="8">
        <f t="shared" si="23"/>
        <v>5.7788768152552326</v>
      </c>
      <c r="M729" s="8"/>
      <c r="N729" s="13">
        <f>Timetraces!K811/9.81/0.4536</f>
        <v>1228.9433489707774</v>
      </c>
      <c r="O729" s="23">
        <f>Timetraces!M811/1000*0.145</f>
        <v>16.275323539065937</v>
      </c>
      <c r="P729" s="37">
        <f>Timetraces!O811</f>
        <v>5.2931307903673661E-2</v>
      </c>
    </row>
    <row r="730" spans="1:16" x14ac:dyDescent="0.2">
      <c r="A730" s="37">
        <f>Timetraces!E812</f>
        <v>72.600000000000009</v>
      </c>
      <c r="B730" s="8">
        <f>Timetraces!B812-Timetraces!C812</f>
        <v>37.815787792205811</v>
      </c>
      <c r="C730" s="8">
        <f t="shared" si="22"/>
        <v>5.7941424877937697</v>
      </c>
      <c r="D730" s="8"/>
      <c r="E730" s="23">
        <f>Timetraces!F812/1000*0.145</f>
        <v>16.277305647701276</v>
      </c>
      <c r="F730" s="8">
        <f>Timetraces!H812</f>
        <v>5.2937744868492766E-2</v>
      </c>
      <c r="G730" s="8">
        <f>(Timetraces!G812-Timetraces!$G$86)/0.3048</f>
        <v>0</v>
      </c>
      <c r="H730" s="13">
        <f>Timetraces!D812/9.81/0.4536</f>
        <v>1229.0957648585918</v>
      </c>
      <c r="I730" s="77">
        <f>Timetraces!F812/Timetraces!H812*1000</f>
        <v>2120552747.5309415</v>
      </c>
      <c r="J730" s="23"/>
      <c r="K730" s="8">
        <f>Timetraces!I812-Timetraces!J812</f>
        <v>37.815787792205811</v>
      </c>
      <c r="L730" s="8">
        <f t="shared" si="23"/>
        <v>5.7941424877937697</v>
      </c>
      <c r="M730" s="8"/>
      <c r="N730" s="13">
        <f>Timetraces!K812/9.81/0.4536</f>
        <v>1229.0957648585918</v>
      </c>
      <c r="O730" s="23">
        <f>Timetraces!M812/1000*0.145</f>
        <v>16.277305647683765</v>
      </c>
      <c r="P730" s="37">
        <f>Timetraces!O812</f>
        <v>5.2937744887956432E-2</v>
      </c>
    </row>
    <row r="731" spans="1:16" x14ac:dyDescent="0.2">
      <c r="A731" s="37">
        <f>Timetraces!E813</f>
        <v>72.7</v>
      </c>
      <c r="B731" s="8">
        <f>Timetraces!B813-Timetraces!C813</f>
        <v>37.820439338684082</v>
      </c>
      <c r="C731" s="8">
        <f t="shared" si="22"/>
        <v>5.8094034670531904</v>
      </c>
      <c r="D731" s="8"/>
      <c r="E731" s="23">
        <f>Timetraces!F813/1000*0.145</f>
        <v>16.279312204034362</v>
      </c>
      <c r="F731" s="8">
        <f>Timetraces!H813</f>
        <v>5.2944261387108164E-2</v>
      </c>
      <c r="G731" s="8">
        <f>(Timetraces!G813-Timetraces!$G$86)/0.3048</f>
        <v>0</v>
      </c>
      <c r="H731" s="13">
        <f>Timetraces!D813/9.81/0.4536</f>
        <v>1229.250594820943</v>
      </c>
      <c r="I731" s="77">
        <f>Timetraces!F813/Timetraces!H813*1000</f>
        <v>2120553119.584187</v>
      </c>
      <c r="J731" s="23"/>
      <c r="K731" s="8">
        <f>Timetraces!I813-Timetraces!J813</f>
        <v>37.820439338684082</v>
      </c>
      <c r="L731" s="8">
        <f t="shared" si="23"/>
        <v>5.8094034670531904</v>
      </c>
      <c r="M731" s="8"/>
      <c r="N731" s="13">
        <f>Timetraces!K813/9.81/0.4536</f>
        <v>1229.250594820943</v>
      </c>
      <c r="O731" s="23">
        <f>Timetraces!M813/1000*0.145</f>
        <v>16.27931391990553</v>
      </c>
      <c r="P731" s="37">
        <f>Timetraces!O813</f>
        <v>5.2944266990202958E-2</v>
      </c>
    </row>
    <row r="732" spans="1:16" x14ac:dyDescent="0.2">
      <c r="A732" s="37">
        <f>Timetraces!E814</f>
        <v>72.800000000000011</v>
      </c>
      <c r="B732" s="8">
        <f>Timetraces!B814-Timetraces!C814</f>
        <v>37.825093746185303</v>
      </c>
      <c r="C732" s="8">
        <f t="shared" si="22"/>
        <v>5.8246738328708432</v>
      </c>
      <c r="D732" s="8"/>
      <c r="E732" s="23">
        <f>Timetraces!F814/1000*0.145</f>
        <v>16.277452000716561</v>
      </c>
      <c r="F732" s="8">
        <f>Timetraces!H814</f>
        <v>5.2938197577953185E-2</v>
      </c>
      <c r="G732" s="8">
        <f>(Timetraces!G814-Timetraces!$G$86)/0.3048</f>
        <v>0</v>
      </c>
      <c r="H732" s="13">
        <f>Timetraces!D814/9.81/0.4536</f>
        <v>1229.406522089902</v>
      </c>
      <c r="I732" s="77">
        <f>Timetraces!F814/Timetraces!H814*1000</f>
        <v>2120553679.5016551</v>
      </c>
      <c r="J732" s="23"/>
      <c r="K732" s="8">
        <f>Timetraces!I814-Timetraces!J814</f>
        <v>37.825093746185303</v>
      </c>
      <c r="L732" s="8">
        <f t="shared" si="23"/>
        <v>5.8246738328708432</v>
      </c>
      <c r="M732" s="8"/>
      <c r="N732" s="13">
        <f>Timetraces!K814/9.81/0.4536</f>
        <v>1229.406522089902</v>
      </c>
      <c r="O732" s="23">
        <f>Timetraces!M814/1000*0.145</f>
        <v>16.277452000700492</v>
      </c>
      <c r="P732" s="37">
        <f>Timetraces!O814</f>
        <v>5.2938197597421716E-2</v>
      </c>
    </row>
    <row r="733" spans="1:16" x14ac:dyDescent="0.2">
      <c r="A733" s="37">
        <f>Timetraces!E815</f>
        <v>72.900000000000006</v>
      </c>
      <c r="B733" s="8">
        <f>Timetraces!B815-Timetraces!C815</f>
        <v>37.829756259918213</v>
      </c>
      <c r="C733" s="8">
        <f t="shared" si="22"/>
        <v>5.8399707939368222</v>
      </c>
      <c r="D733" s="8"/>
      <c r="E733" s="23">
        <f>Timetraces!F815/1000*0.145</f>
        <v>16.271710285776731</v>
      </c>
      <c r="F733" s="8">
        <f>Timetraces!H815</f>
        <v>5.2919508239983377E-2</v>
      </c>
      <c r="G733" s="8">
        <f>(Timetraces!G815-Timetraces!$G$86)/0.3048</f>
        <v>0</v>
      </c>
      <c r="H733" s="13">
        <f>Timetraces!D815/9.81/0.4536</f>
        <v>1229.5623396282003</v>
      </c>
      <c r="I733" s="77">
        <f>Timetraces!F815/Timetraces!H815*1000</f>
        <v>2120554316.513083</v>
      </c>
      <c r="J733" s="23"/>
      <c r="K733" s="8">
        <f>Timetraces!I815-Timetraces!J815</f>
        <v>37.829756259918213</v>
      </c>
      <c r="L733" s="8">
        <f t="shared" si="23"/>
        <v>5.8399707939368222</v>
      </c>
      <c r="M733" s="8"/>
      <c r="N733" s="13">
        <f>Timetraces!K815/9.81/0.4536</f>
        <v>1229.5623396282003</v>
      </c>
      <c r="O733" s="23">
        <f>Timetraces!M815/1000*0.145</f>
        <v>16.271710285763515</v>
      </c>
      <c r="P733" s="37">
        <f>Timetraces!O815</f>
        <v>5.2919508259454309E-2</v>
      </c>
    </row>
    <row r="734" spans="1:16" x14ac:dyDescent="0.2">
      <c r="A734" s="37">
        <f>Timetraces!E816</f>
        <v>73</v>
      </c>
      <c r="B734" s="8">
        <f>Timetraces!B816-Timetraces!C816</f>
        <v>37.834431171417236</v>
      </c>
      <c r="C734" s="8">
        <f t="shared" si="22"/>
        <v>5.8553084300884732</v>
      </c>
      <c r="D734" s="8"/>
      <c r="E734" s="23">
        <f>Timetraces!F816/1000*0.145</f>
        <v>16.277598159457668</v>
      </c>
      <c r="F734" s="8">
        <f>Timetraces!H816</f>
        <v>5.2938649536716634E-2</v>
      </c>
      <c r="G734" s="8">
        <f>(Timetraces!G816-Timetraces!$G$86)/0.3048</f>
        <v>0</v>
      </c>
      <c r="H734" s="13">
        <f>Timetraces!D816/9.81/0.4536</f>
        <v>1229.7167306679085</v>
      </c>
      <c r="I734" s="77">
        <f>Timetraces!F816/Timetraces!H816*1000</f>
        <v>2120554616.2180164</v>
      </c>
      <c r="J734" s="23"/>
      <c r="K734" s="8">
        <f>Timetraces!I816-Timetraces!J816</f>
        <v>37.834431171417236</v>
      </c>
      <c r="L734" s="8">
        <f t="shared" si="23"/>
        <v>5.8553084300884732</v>
      </c>
      <c r="M734" s="8"/>
      <c r="N734" s="13">
        <f>Timetraces!K816/9.81/0.4536</f>
        <v>1229.7167306679085</v>
      </c>
      <c r="O734" s="23">
        <f>Timetraces!M816/1000*0.145</f>
        <v>16.277598159443027</v>
      </c>
      <c r="P734" s="37">
        <f>Timetraces!O816</f>
        <v>5.2938649556189973E-2</v>
      </c>
    </row>
    <row r="735" spans="1:16" x14ac:dyDescent="0.2">
      <c r="A735" s="37">
        <f>Timetraces!E817</f>
        <v>73.100000000000009</v>
      </c>
      <c r="B735" s="8">
        <f>Timetraces!B817-Timetraces!C817</f>
        <v>37.83912181854248</v>
      </c>
      <c r="C735" s="8">
        <f t="shared" si="22"/>
        <v>5.8706976923104026</v>
      </c>
      <c r="D735" s="8"/>
      <c r="E735" s="23">
        <f>Timetraces!F817/1000*0.145</f>
        <v>16.279570800674502</v>
      </c>
      <c r="F735" s="8">
        <f>Timetraces!H817</f>
        <v>5.2945055636125928E-2</v>
      </c>
      <c r="G735" s="8">
        <f>(Timetraces!G817-Timetraces!$G$86)/0.3048</f>
        <v>0</v>
      </c>
      <c r="H735" s="13">
        <f>Timetraces!D817/9.81/0.4536</f>
        <v>1229.8688173637404</v>
      </c>
      <c r="I735" s="77">
        <f>Timetraces!F817/Timetraces!H817*1000</f>
        <v>2120554992.8067365</v>
      </c>
      <c r="J735" s="23"/>
      <c r="K735" s="8">
        <f>Timetraces!I817-Timetraces!J817</f>
        <v>37.83912181854248</v>
      </c>
      <c r="L735" s="8">
        <f t="shared" si="23"/>
        <v>5.8706976923104026</v>
      </c>
      <c r="M735" s="8"/>
      <c r="N735" s="13">
        <f>Timetraces!K817/9.81/0.4536</f>
        <v>1229.8688173637404</v>
      </c>
      <c r="O735" s="23">
        <f>Timetraces!M817/1000*0.145</f>
        <v>16.279570800659858</v>
      </c>
      <c r="P735" s="37">
        <f>Timetraces!O817</f>
        <v>5.2945055655601633E-2</v>
      </c>
    </row>
    <row r="736" spans="1:16" x14ac:dyDescent="0.2">
      <c r="A736" s="37">
        <f>Timetraces!E818</f>
        <v>73.2</v>
      </c>
      <c r="B736" s="8">
        <f>Timetraces!B818-Timetraces!C818</f>
        <v>37.843832015991211</v>
      </c>
      <c r="C736" s="8">
        <f t="shared" si="22"/>
        <v>5.8861510960135872</v>
      </c>
      <c r="D736" s="8"/>
      <c r="E736" s="23">
        <f>Timetraces!F818/1000*0.145</f>
        <v>16.277618049506298</v>
      </c>
      <c r="F736" s="8">
        <f>Timetraces!H818</f>
        <v>5.2938696230097955E-2</v>
      </c>
      <c r="G736" s="8">
        <f>(Timetraces!G818-Timetraces!$G$86)/0.3048</f>
        <v>0</v>
      </c>
      <c r="H736" s="13">
        <f>Timetraces!D818/9.81/0.4536</f>
        <v>1230.017612139749</v>
      </c>
      <c r="I736" s="77">
        <f>Timetraces!F818/Timetraces!H818*1000</f>
        <v>2120555336.9929237</v>
      </c>
      <c r="J736" s="23"/>
      <c r="K736" s="8">
        <f>Timetraces!I818-Timetraces!J818</f>
        <v>37.843832015991211</v>
      </c>
      <c r="L736" s="8">
        <f t="shared" si="23"/>
        <v>5.8861510960135872</v>
      </c>
      <c r="M736" s="8"/>
      <c r="N736" s="13">
        <f>Timetraces!K818/9.81/0.4536</f>
        <v>1230.017612139749</v>
      </c>
      <c r="O736" s="23">
        <f>Timetraces!M818/1000*0.145</f>
        <v>16.277618049493093</v>
      </c>
      <c r="P736" s="37">
        <f>Timetraces!O818</f>
        <v>5.2938696249575971E-2</v>
      </c>
    </row>
    <row r="737" spans="1:16" x14ac:dyDescent="0.2">
      <c r="A737" s="37">
        <f>Timetraces!E819</f>
        <v>73.300000000000011</v>
      </c>
      <c r="B737" s="8">
        <f>Timetraces!B819-Timetraces!C819</f>
        <v>37.848563194274902</v>
      </c>
      <c r="C737" s="8">
        <f t="shared" si="22"/>
        <v>5.9016733344771417</v>
      </c>
      <c r="D737" s="8"/>
      <c r="E737" s="23">
        <f>Timetraces!F819/1000*0.145</f>
        <v>16.275621413413919</v>
      </c>
      <c r="F737" s="8">
        <f>Timetraces!H819</f>
        <v>5.2932188460140049E-2</v>
      </c>
      <c r="G737" s="8">
        <f>(Timetraces!G819-Timetraces!$G$86)/0.3048</f>
        <v>0</v>
      </c>
      <c r="H737" s="13">
        <f>Timetraces!D819/9.81/0.4536</f>
        <v>1230.1628955346132</v>
      </c>
      <c r="I737" s="77">
        <f>Timetraces!F819/Timetraces!H819*1000</f>
        <v>2120555907.1985331</v>
      </c>
      <c r="J737" s="23"/>
      <c r="K737" s="8">
        <f>Timetraces!I819-Timetraces!J819</f>
        <v>37.848563194274902</v>
      </c>
      <c r="L737" s="8">
        <f t="shared" si="23"/>
        <v>5.9016733344771417</v>
      </c>
      <c r="M737" s="8"/>
      <c r="N737" s="13">
        <f>Timetraces!K819/9.81/0.4536</f>
        <v>1230.1628955346132</v>
      </c>
      <c r="O737" s="23">
        <f>Timetraces!M819/1000*0.145</f>
        <v>16.275621413402138</v>
      </c>
      <c r="P737" s="37">
        <f>Timetraces!O819</f>
        <v>5.2932188479620335E-2</v>
      </c>
    </row>
    <row r="738" spans="1:16" x14ac:dyDescent="0.2">
      <c r="A738" s="37">
        <f>Timetraces!E820</f>
        <v>73.400000000000006</v>
      </c>
      <c r="B738" s="8">
        <f>Timetraces!B820-Timetraces!C820</f>
        <v>37.853314399719238</v>
      </c>
      <c r="C738" s="8">
        <f t="shared" si="22"/>
        <v>5.9172612788483221</v>
      </c>
      <c r="D738" s="8"/>
      <c r="E738" s="23">
        <f>Timetraces!F820/1000*0.145</f>
        <v>16.273578359346736</v>
      </c>
      <c r="F738" s="8">
        <f>Timetraces!H820</f>
        <v>5.2925526648615329E-2</v>
      </c>
      <c r="G738" s="8">
        <f>(Timetraces!G820-Timetraces!$G$86)/0.3048</f>
        <v>0</v>
      </c>
      <c r="H738" s="13">
        <f>Timetraces!D820/9.81/0.4536</f>
        <v>1230.3046675483322</v>
      </c>
      <c r="I738" s="77">
        <f>Timetraces!F820/Timetraces!H820*1000</f>
        <v>2120556600.9229827</v>
      </c>
      <c r="J738" s="23"/>
      <c r="K738" s="8">
        <f>Timetraces!I820-Timetraces!J820</f>
        <v>37.853314399719238</v>
      </c>
      <c r="L738" s="8">
        <f t="shared" si="23"/>
        <v>5.9172612788483221</v>
      </c>
      <c r="M738" s="8"/>
      <c r="N738" s="13">
        <f>Timetraces!K820/9.81/0.4536</f>
        <v>1230.3046675483322</v>
      </c>
      <c r="O738" s="23">
        <f>Timetraces!M820/1000*0.145</f>
        <v>16.273578359336383</v>
      </c>
      <c r="P738" s="37">
        <f>Timetraces!O820</f>
        <v>5.2925526668097807E-2</v>
      </c>
    </row>
    <row r="739" spans="1:16" x14ac:dyDescent="0.2">
      <c r="A739" s="37">
        <f>Timetraces!E821</f>
        <v>73.5</v>
      </c>
      <c r="B739" s="8">
        <f>Timetraces!B821-Timetraces!C821</f>
        <v>37.858084201812744</v>
      </c>
      <c r="C739" s="8">
        <f t="shared" si="22"/>
        <v>5.9329102358480137</v>
      </c>
      <c r="D739" s="8"/>
      <c r="E739" s="23">
        <f>Timetraces!F821/1000*0.145</f>
        <v>16.275379299682562</v>
      </c>
      <c r="F739" s="8">
        <f>Timetraces!H821</f>
        <v>5.2931373999743604E-2</v>
      </c>
      <c r="G739" s="8">
        <f>(Timetraces!G821-Timetraces!$G$86)/0.3048</f>
        <v>0</v>
      </c>
      <c r="H739" s="13">
        <f>Timetraces!D821/9.81/0.4536</f>
        <v>1230.4432573728891</v>
      </c>
      <c r="I739" s="77">
        <f>Timetraces!F821/Timetraces!H821*1000</f>
        <v>2120556990.8456988</v>
      </c>
      <c r="J739" s="23"/>
      <c r="K739" s="8">
        <f>Timetraces!I821-Timetraces!J821</f>
        <v>37.858084201812744</v>
      </c>
      <c r="L739" s="8">
        <f t="shared" si="23"/>
        <v>5.9329102358480137</v>
      </c>
      <c r="M739" s="8"/>
      <c r="N739" s="13">
        <f>Timetraces!K821/9.81/0.4536</f>
        <v>1230.4432573728891</v>
      </c>
      <c r="O739" s="23">
        <f>Timetraces!M821/1000*0.145</f>
        <v>16.27537929967221</v>
      </c>
      <c r="P739" s="37">
        <f>Timetraces!O821</f>
        <v>5.2931374019228226E-2</v>
      </c>
    </row>
    <row r="740" spans="1:16" x14ac:dyDescent="0.2">
      <c r="A740" s="37">
        <f>Timetraces!E822</f>
        <v>73.600000000000009</v>
      </c>
      <c r="B740" s="8">
        <f>Timetraces!B822-Timetraces!C822</f>
        <v>37.862869739532471</v>
      </c>
      <c r="C740" s="8">
        <f t="shared" si="22"/>
        <v>5.9486108189179827</v>
      </c>
      <c r="D740" s="8"/>
      <c r="E740" s="23">
        <f>Timetraces!F822/1000*0.145</f>
        <v>16.273264664515629</v>
      </c>
      <c r="F740" s="8">
        <f>Timetraces!H822</f>
        <v>5.2924485086656647E-2</v>
      </c>
      <c r="G740" s="8">
        <f>(Timetraces!G822-Timetraces!$G$86)/0.3048</f>
        <v>0</v>
      </c>
      <c r="H740" s="13">
        <f>Timetraces!D822/9.81/0.4536</f>
        <v>1230.5796525842302</v>
      </c>
      <c r="I740" s="77">
        <f>Timetraces!F822/Timetraces!H822*1000</f>
        <v>2120557456.452486</v>
      </c>
      <c r="J740" s="23"/>
      <c r="K740" s="8">
        <f>Timetraces!I822-Timetraces!J822</f>
        <v>37.862869739532471</v>
      </c>
      <c r="L740" s="8">
        <f t="shared" si="23"/>
        <v>5.9486108189179827</v>
      </c>
      <c r="M740" s="8"/>
      <c r="N740" s="13">
        <f>Timetraces!K822/9.81/0.4536</f>
        <v>1230.5796525842302</v>
      </c>
      <c r="O740" s="23">
        <f>Timetraces!M822/1000*0.145</f>
        <v>16.273264664506716</v>
      </c>
      <c r="P740" s="37">
        <f>Timetraces!O822</f>
        <v>5.2924485106143393E-2</v>
      </c>
    </row>
    <row r="741" spans="1:16" x14ac:dyDescent="0.2">
      <c r="A741" s="37">
        <f>Timetraces!E823</f>
        <v>73.7</v>
      </c>
      <c r="B741" s="8">
        <f>Timetraces!B823-Timetraces!C823</f>
        <v>37.867667198181152</v>
      </c>
      <c r="C741" s="8">
        <f t="shared" si="22"/>
        <v>5.9643505126472531</v>
      </c>
      <c r="D741" s="8"/>
      <c r="E741" s="23">
        <f>Timetraces!F823/1000*0.145</f>
        <v>16.275016488572657</v>
      </c>
      <c r="F741" s="8">
        <f>Timetraces!H823</f>
        <v>5.2930172595516897E-2</v>
      </c>
      <c r="G741" s="8">
        <f>(Timetraces!G823-Timetraces!$G$86)/0.3048</f>
        <v>0</v>
      </c>
      <c r="H741" s="13">
        <f>Timetraces!D823/9.81/0.4536</f>
        <v>1230.7147310276425</v>
      </c>
      <c r="I741" s="77">
        <f>Timetraces!F823/Timetraces!H823*1000</f>
        <v>2120557850.4791367</v>
      </c>
      <c r="J741" s="23"/>
      <c r="K741" s="8">
        <f>Timetraces!I823-Timetraces!J823</f>
        <v>37.867667198181152</v>
      </c>
      <c r="L741" s="8">
        <f t="shared" si="23"/>
        <v>5.9643505126472531</v>
      </c>
      <c r="M741" s="8"/>
      <c r="N741" s="13">
        <f>Timetraces!K823/9.81/0.4536</f>
        <v>1230.7147310276425</v>
      </c>
      <c r="O741" s="23">
        <f>Timetraces!M823/1000*0.145</f>
        <v>16.275016488563743</v>
      </c>
      <c r="P741" s="37">
        <f>Timetraces!O823</f>
        <v>5.2930172615005731E-2</v>
      </c>
    </row>
    <row r="742" spans="1:16" x14ac:dyDescent="0.2">
      <c r="A742" s="37">
        <f>Timetraces!E824</f>
        <v>73.800000000000011</v>
      </c>
      <c r="B742" s="8">
        <f>Timetraces!B824-Timetraces!C824</f>
        <v>37.872471332550049</v>
      </c>
      <c r="C742" s="8">
        <f t="shared" si="22"/>
        <v>5.9801121083457325</v>
      </c>
      <c r="D742" s="8"/>
      <c r="E742" s="23">
        <f>Timetraces!F824/1000*0.145</f>
        <v>16.276767791906412</v>
      </c>
      <c r="F742" s="8">
        <f>Timetraces!H824</f>
        <v>5.2935861240082725E-2</v>
      </c>
      <c r="G742" s="8">
        <f>(Timetraces!G824-Timetraces!$G$86)/0.3048</f>
        <v>0</v>
      </c>
      <c r="H742" s="13">
        <f>Timetraces!D824/9.81/0.4536</f>
        <v>1230.8496997403938</v>
      </c>
      <c r="I742" s="77">
        <f>Timetraces!F824/Timetraces!H824*1000</f>
        <v>2120558131.0853813</v>
      </c>
      <c r="J742" s="23"/>
      <c r="K742" s="8">
        <f>Timetraces!I824-Timetraces!J824</f>
        <v>37.872471332550049</v>
      </c>
      <c r="L742" s="8">
        <f t="shared" si="23"/>
        <v>5.9801121083457325</v>
      </c>
      <c r="M742" s="8"/>
      <c r="N742" s="13">
        <f>Timetraces!K824/9.81/0.4536</f>
        <v>1230.8496997403938</v>
      </c>
      <c r="O742" s="23">
        <f>Timetraces!M824/1000*0.145</f>
        <v>16.276767791897498</v>
      </c>
      <c r="P742" s="37">
        <f>Timetraces!O824</f>
        <v>5.2935861259573676E-2</v>
      </c>
    </row>
    <row r="743" spans="1:16" x14ac:dyDescent="0.2">
      <c r="A743" s="37">
        <f>Timetraces!E825</f>
        <v>73.900000000000006</v>
      </c>
      <c r="B743" s="8">
        <f>Timetraces!B825-Timetraces!C825</f>
        <v>37.877277851104736</v>
      </c>
      <c r="C743" s="8">
        <f t="shared" si="22"/>
        <v>5.9958815261760723</v>
      </c>
      <c r="D743" s="8"/>
      <c r="E743" s="23">
        <f>Timetraces!F825/1000*0.145</f>
        <v>16.278537926190072</v>
      </c>
      <c r="F743" s="8">
        <f>Timetraces!H825</f>
        <v>5.2941605441152208E-2</v>
      </c>
      <c r="G743" s="8">
        <f>(Timetraces!G825-Timetraces!$G$86)/0.3048</f>
        <v>0</v>
      </c>
      <c r="H743" s="13">
        <f>Timetraces!D825/9.81/0.4536</f>
        <v>1230.9859852210741</v>
      </c>
      <c r="I743" s="77">
        <f>Timetraces!F825/Timetraces!H825*1000</f>
        <v>2120558639.3880904</v>
      </c>
      <c r="J743" s="23"/>
      <c r="K743" s="8">
        <f>Timetraces!I825-Timetraces!J825</f>
        <v>37.877277851104736</v>
      </c>
      <c r="L743" s="8">
        <f t="shared" si="23"/>
        <v>5.9958815261760723</v>
      </c>
      <c r="M743" s="8"/>
      <c r="N743" s="13">
        <f>Timetraces!K825/9.81/0.4536</f>
        <v>1230.9859852210741</v>
      </c>
      <c r="O743" s="23">
        <f>Timetraces!M825/1000*0.145</f>
        <v>16.278537926181155</v>
      </c>
      <c r="P743" s="37">
        <f>Timetraces!O825</f>
        <v>5.2941605460645282E-2</v>
      </c>
    </row>
    <row r="744" spans="1:16" x14ac:dyDescent="0.2">
      <c r="A744" s="37">
        <f>Timetraces!E826</f>
        <v>74</v>
      </c>
      <c r="B744" s="8">
        <f>Timetraces!B826-Timetraces!C826</f>
        <v>37.882081985473633</v>
      </c>
      <c r="C744" s="8">
        <f t="shared" si="22"/>
        <v>6.0116431218745507</v>
      </c>
      <c r="D744" s="8"/>
      <c r="E744" s="23">
        <f>Timetraces!F826/1000*0.145</f>
        <v>16.276453550523883</v>
      </c>
      <c r="F744" s="8">
        <f>Timetraces!H826</f>
        <v>5.2934814872539031E-2</v>
      </c>
      <c r="G744" s="8">
        <f>(Timetraces!G826-Timetraces!$G$86)/0.3048</f>
        <v>0</v>
      </c>
      <c r="H744" s="13">
        <f>Timetraces!D826/9.81/0.4536</f>
        <v>1231.1245750456312</v>
      </c>
      <c r="I744" s="77">
        <f>Timetraces!F826/Timetraces!H826*1000</f>
        <v>2120559107.7819951</v>
      </c>
      <c r="J744" s="23"/>
      <c r="K744" s="8">
        <f>Timetraces!I826-Timetraces!J826</f>
        <v>37.882081985473633</v>
      </c>
      <c r="L744" s="8">
        <f t="shared" si="23"/>
        <v>6.0116431218745507</v>
      </c>
      <c r="M744" s="8"/>
      <c r="N744" s="13">
        <f>Timetraces!K826/9.81/0.4536</f>
        <v>1231.1245750456312</v>
      </c>
      <c r="O744" s="23">
        <f>Timetraces!M826/1000*0.145</f>
        <v>16.276453550516404</v>
      </c>
      <c r="P744" s="37">
        <f>Timetraces!O826</f>
        <v>5.2934814892034263E-2</v>
      </c>
    </row>
    <row r="745" spans="1:16" x14ac:dyDescent="0.2">
      <c r="A745" s="37">
        <f>Timetraces!E827</f>
        <v>74.100000000000009</v>
      </c>
      <c r="B745" s="8">
        <f>Timetraces!B827-Timetraces!C827</f>
        <v>37.886880874633789</v>
      </c>
      <c r="C745" s="8">
        <f t="shared" si="22"/>
        <v>6.0273875088829376</v>
      </c>
      <c r="D745" s="8"/>
      <c r="E745" s="23">
        <f>Timetraces!F827/1000*0.145</f>
        <v>16.282178149874884</v>
      </c>
      <c r="F745" s="8">
        <f>Timetraces!H827</f>
        <v>5.295342169107136E-2</v>
      </c>
      <c r="G745" s="8">
        <f>(Timetraces!G827-Timetraces!$G$86)/0.3048</f>
        <v>0</v>
      </c>
      <c r="H745" s="13">
        <f>Timetraces!D827/9.81/0.4536</f>
        <v>1231.266456790011</v>
      </c>
      <c r="I745" s="77">
        <f>Timetraces!F827/Timetraces!H827*1000</f>
        <v>2120559544.713506</v>
      </c>
      <c r="J745" s="23"/>
      <c r="K745" s="8">
        <f>Timetraces!I827-Timetraces!J827</f>
        <v>37.886880874633789</v>
      </c>
      <c r="L745" s="8">
        <f t="shared" si="23"/>
        <v>6.0273875088829376</v>
      </c>
      <c r="M745" s="8"/>
      <c r="N745" s="13">
        <f>Timetraces!K827/9.81/0.4536</f>
        <v>1231.266456790011</v>
      </c>
      <c r="O745" s="23">
        <f>Timetraces!M827/1000*0.145</f>
        <v>16.28217814986597</v>
      </c>
      <c r="P745" s="37">
        <f>Timetraces!O827</f>
        <v>5.2953421710568771E-2</v>
      </c>
    </row>
    <row r="746" spans="1:16" x14ac:dyDescent="0.2">
      <c r="A746" s="37">
        <f>Timetraces!E828</f>
        <v>74.2</v>
      </c>
      <c r="B746" s="8">
        <f>Timetraces!B828-Timetraces!C828</f>
        <v>37.891671657562256</v>
      </c>
      <c r="C746" s="8">
        <f t="shared" si="22"/>
        <v>6.0431053006429991</v>
      </c>
      <c r="D746" s="8"/>
      <c r="E746" s="23">
        <f>Timetraces!F828/1000*0.145</f>
        <v>16.276303736771208</v>
      </c>
      <c r="F746" s="8">
        <f>Timetraces!H828</f>
        <v>5.2934300364075898E-2</v>
      </c>
      <c r="G746" s="8">
        <f>(Timetraces!G828-Timetraces!$G$86)/0.3048</f>
        <v>0</v>
      </c>
      <c r="H746" s="13">
        <f>Timetraces!D828/9.81/0.4536</f>
        <v>1231.4121791075181</v>
      </c>
      <c r="I746" s="77">
        <f>Timetraces!F828/Timetraces!H828*1000</f>
        <v>2120560200.5954037</v>
      </c>
      <c r="J746" s="23"/>
      <c r="K746" s="8">
        <f>Timetraces!I828-Timetraces!J828</f>
        <v>37.891671657562256</v>
      </c>
      <c r="L746" s="8">
        <f t="shared" si="23"/>
        <v>6.0431053006429991</v>
      </c>
      <c r="M746" s="8"/>
      <c r="N746" s="13">
        <f>Timetraces!K828/9.81/0.4536</f>
        <v>1231.4121791075181</v>
      </c>
      <c r="O746" s="23">
        <f>Timetraces!M828/1000*0.145</f>
        <v>16.276303736765154</v>
      </c>
      <c r="P746" s="37">
        <f>Timetraces!O828</f>
        <v>5.2934300383575578E-2</v>
      </c>
    </row>
    <row r="747" spans="1:16" x14ac:dyDescent="0.2">
      <c r="A747" s="37">
        <f>Timetraces!E829</f>
        <v>74.300000000000011</v>
      </c>
      <c r="B747" s="8">
        <f>Timetraces!B829-Timetraces!C829</f>
        <v>37.896453857421875</v>
      </c>
      <c r="C747" s="8">
        <f t="shared" si="22"/>
        <v>6.0587949327283637</v>
      </c>
      <c r="D747" s="8"/>
      <c r="E747" s="23">
        <f>Timetraces!F829/1000*0.145</f>
        <v>16.27824535486366</v>
      </c>
      <c r="F747" s="8">
        <f>Timetraces!H829</f>
        <v>5.2940605322643712E-2</v>
      </c>
      <c r="G747" s="8">
        <f>(Timetraces!G829-Timetraces!$G$86)/0.3048</f>
        <v>0</v>
      </c>
      <c r="H747" s="13">
        <f>Timetraces!D829/9.81/0.4536</f>
        <v>1231.5617419981522</v>
      </c>
      <c r="I747" s="77">
        <f>Timetraces!F829/Timetraces!H829*1000</f>
        <v>2120560586.4126356</v>
      </c>
      <c r="J747" s="23"/>
      <c r="K747" s="8">
        <f>Timetraces!I829-Timetraces!J829</f>
        <v>37.896453857421875</v>
      </c>
      <c r="L747" s="8">
        <f t="shared" si="23"/>
        <v>6.0587949327283637</v>
      </c>
      <c r="M747" s="8"/>
      <c r="N747" s="13">
        <f>Timetraces!K829/9.81/0.4536</f>
        <v>1231.5617419981522</v>
      </c>
      <c r="O747" s="23">
        <f>Timetraces!M829/1000*0.145</f>
        <v>16.278245354857606</v>
      </c>
      <c r="P747" s="37">
        <f>Timetraces!O829</f>
        <v>5.2940605342145723E-2</v>
      </c>
    </row>
    <row r="748" spans="1:16" x14ac:dyDescent="0.2">
      <c r="A748" s="37">
        <f>Timetraces!E830</f>
        <v>74.400000000000006</v>
      </c>
      <c r="B748" s="8">
        <f>Timetraces!B830-Timetraces!C830</f>
        <v>37.901228904724121</v>
      </c>
      <c r="C748" s="8">
        <f t="shared" si="22"/>
        <v>6.0744610984181477</v>
      </c>
      <c r="D748" s="8"/>
      <c r="E748" s="23">
        <f>Timetraces!F830/1000*0.145</f>
        <v>16.276353634937664</v>
      </c>
      <c r="F748" s="8">
        <f>Timetraces!H830</f>
        <v>5.2934441642077501E-2</v>
      </c>
      <c r="G748" s="8">
        <f>(Timetraces!G830-Timetraces!$G$86)/0.3048</f>
        <v>0</v>
      </c>
      <c r="H748" s="13">
        <f>Timetraces!D830/9.81/0.4536</f>
        <v>1231.7150357312528</v>
      </c>
      <c r="I748" s="77">
        <f>Timetraces!F830/Timetraces!H830*1000</f>
        <v>2120561041.9526961</v>
      </c>
      <c r="J748" s="23"/>
      <c r="K748" s="8">
        <f>Timetraces!I830-Timetraces!J830</f>
        <v>37.901228904724121</v>
      </c>
      <c r="L748" s="8">
        <f t="shared" si="23"/>
        <v>6.0744610984181477</v>
      </c>
      <c r="M748" s="8"/>
      <c r="N748" s="13">
        <f>Timetraces!K830/9.81/0.4536</f>
        <v>1231.7150357312528</v>
      </c>
      <c r="O748" s="23">
        <f>Timetraces!M830/1000*0.145</f>
        <v>16.276353634933049</v>
      </c>
      <c r="P748" s="37">
        <f>Timetraces!O830</f>
        <v>5.2934441661581885E-2</v>
      </c>
    </row>
    <row r="749" spans="1:16" x14ac:dyDescent="0.2">
      <c r="A749" s="37">
        <f>Timetraces!E831</f>
        <v>74.5</v>
      </c>
      <c r="B749" s="8">
        <f>Timetraces!B831-Timetraces!C831</f>
        <v>37.905998706817627</v>
      </c>
      <c r="C749" s="8">
        <f t="shared" si="22"/>
        <v>6.0901100554178393</v>
      </c>
      <c r="D749" s="8"/>
      <c r="E749" s="23">
        <f>Timetraces!F831/1000*0.145</f>
        <v>16.282262624280694</v>
      </c>
      <c r="F749" s="8">
        <f>Timetraces!H831</f>
        <v>5.2953654344914468E-2</v>
      </c>
      <c r="G749" s="8">
        <f>(Timetraces!G831-Timetraces!$G$86)/0.3048</f>
        <v>0</v>
      </c>
      <c r="H749" s="13">
        <f>Timetraces!D831/9.81/0.4536</f>
        <v>1231.8714019228546</v>
      </c>
      <c r="I749" s="77">
        <f>Timetraces!F831/Timetraces!H831*1000</f>
        <v>2120561229.6922393</v>
      </c>
      <c r="J749" s="23"/>
      <c r="K749" s="8">
        <f>Timetraces!I831-Timetraces!J831</f>
        <v>37.905998706817627</v>
      </c>
      <c r="L749" s="8">
        <f t="shared" si="23"/>
        <v>6.0901100554178393</v>
      </c>
      <c r="M749" s="8"/>
      <c r="N749" s="13">
        <f>Timetraces!K831/9.81/0.4536</f>
        <v>1231.8714019228546</v>
      </c>
      <c r="O749" s="23">
        <f>Timetraces!M831/1000*0.145</f>
        <v>16.282262624274633</v>
      </c>
      <c r="P749" s="37">
        <f>Timetraces!O831</f>
        <v>5.2953654364421274E-2</v>
      </c>
    </row>
    <row r="750" spans="1:16" x14ac:dyDescent="0.2">
      <c r="A750" s="37">
        <f>Timetraces!E832</f>
        <v>74.600000000000009</v>
      </c>
      <c r="B750" s="8">
        <f>Timetraces!B832-Timetraces!C832</f>
        <v>37.910767078399658</v>
      </c>
      <c r="C750" s="8">
        <f t="shared" si="22"/>
        <v>6.1057543191384136</v>
      </c>
      <c r="D750" s="8"/>
      <c r="E750" s="23">
        <f>Timetraces!F832/1000*0.145</f>
        <v>16.284321416001919</v>
      </c>
      <c r="F750" s="8">
        <f>Timetraces!H832</f>
        <v>5.2960340511961884E-2</v>
      </c>
      <c r="G750" s="8">
        <f>(Timetraces!G832-Timetraces!$G$86)/0.3048</f>
        <v>0</v>
      </c>
      <c r="H750" s="13">
        <f>Timetraces!D832/9.81/0.4536</f>
        <v>1232.0298529970116</v>
      </c>
      <c r="I750" s="77">
        <f>Timetraces!F832/Timetraces!H832*1000</f>
        <v>2120561609.9197543</v>
      </c>
      <c r="J750" s="23"/>
      <c r="K750" s="8">
        <f>Timetraces!I832-Timetraces!J832</f>
        <v>37.910767078399658</v>
      </c>
      <c r="L750" s="8">
        <f t="shared" si="23"/>
        <v>6.1057543191384136</v>
      </c>
      <c r="M750" s="8"/>
      <c r="N750" s="13">
        <f>Timetraces!K832/9.81/0.4536</f>
        <v>1232.0298529970116</v>
      </c>
      <c r="O750" s="23">
        <f>Timetraces!M832/1000*0.145</f>
        <v>16.284321415995869</v>
      </c>
      <c r="P750" s="37">
        <f>Timetraces!O832</f>
        <v>5.2960340531471174E-2</v>
      </c>
    </row>
    <row r="751" spans="1:16" x14ac:dyDescent="0.2">
      <c r="A751" s="37">
        <f>Timetraces!E833</f>
        <v>74.7</v>
      </c>
      <c r="B751" s="8">
        <f>Timetraces!B833-Timetraces!C833</f>
        <v>37.915538311004639</v>
      </c>
      <c r="C751" s="8">
        <f t="shared" si="22"/>
        <v>6.1214079694172217</v>
      </c>
      <c r="D751" s="8"/>
      <c r="E751" s="23">
        <f>Timetraces!F833/1000*0.145</f>
        <v>16.282507191754064</v>
      </c>
      <c r="F751" s="8">
        <f>Timetraces!H833</f>
        <v>5.2954425902017058E-2</v>
      </c>
      <c r="G751" s="8">
        <f>(Timetraces!G833-Timetraces!$G$86)/0.3048</f>
        <v>0</v>
      </c>
      <c r="H751" s="13">
        <f>Timetraces!D833/9.81/0.4536</f>
        <v>1232.1891819164546</v>
      </c>
      <c r="I751" s="77">
        <f>Timetraces!F833/Timetraces!H833*1000</f>
        <v>2120562184.0629275</v>
      </c>
      <c r="J751" s="23"/>
      <c r="K751" s="8">
        <f>Timetraces!I833-Timetraces!J833</f>
        <v>37.915538311004639</v>
      </c>
      <c r="L751" s="8">
        <f t="shared" si="23"/>
        <v>6.1214079694172217</v>
      </c>
      <c r="M751" s="8"/>
      <c r="N751" s="13">
        <f>Timetraces!K833/9.81/0.4536</f>
        <v>1232.1891819164546</v>
      </c>
      <c r="O751" s="23">
        <f>Timetraces!M833/1000*0.145</f>
        <v>16.282507191749431</v>
      </c>
      <c r="P751" s="37">
        <f>Timetraces!O833</f>
        <v>5.2954425921528797E-2</v>
      </c>
    </row>
    <row r="752" spans="1:16" x14ac:dyDescent="0.2">
      <c r="A752" s="37">
        <f>Timetraces!E834</f>
        <v>74.800000000000011</v>
      </c>
      <c r="B752" s="8">
        <f>Timetraces!B834-Timetraces!C834</f>
        <v>37.92031717300415</v>
      </c>
      <c r="C752" s="8">
        <f t="shared" si="22"/>
        <v>6.1370866505179817</v>
      </c>
      <c r="D752" s="8"/>
      <c r="E752" s="23">
        <f>Timetraces!F834/1000*0.145</f>
        <v>16.288456649603884</v>
      </c>
      <c r="F752" s="8">
        <f>Timetraces!H834</f>
        <v>5.297376719350684E-2</v>
      </c>
      <c r="G752" s="8">
        <f>(Timetraces!G834-Timetraces!$G$86)/0.3048</f>
        <v>0</v>
      </c>
      <c r="H752" s="13">
        <f>Timetraces!D834/9.81/0.4536</f>
        <v>1232.348181643915</v>
      </c>
      <c r="I752" s="77">
        <f>Timetraces!F834/Timetraces!H834*1000</f>
        <v>2120562492.3752975</v>
      </c>
      <c r="J752" s="23"/>
      <c r="K752" s="8">
        <f>Timetraces!I834-Timetraces!J834</f>
        <v>37.92031717300415</v>
      </c>
      <c r="L752" s="8">
        <f t="shared" si="23"/>
        <v>6.1370866505179817</v>
      </c>
      <c r="M752" s="8"/>
      <c r="N752" s="13">
        <f>Timetraces!K834/9.81/0.4536</f>
        <v>1232.348181643915</v>
      </c>
      <c r="O752" s="23">
        <f>Timetraces!M834/1000*0.145</f>
        <v>16.288454844342269</v>
      </c>
      <c r="P752" s="37">
        <f>Timetraces!O834</f>
        <v>5.2973761341087097E-2</v>
      </c>
    </row>
    <row r="753" spans="1:16" x14ac:dyDescent="0.2">
      <c r="A753" s="37">
        <f>Timetraces!E835</f>
        <v>74.900000000000006</v>
      </c>
      <c r="B753" s="8">
        <f>Timetraces!B835-Timetraces!C835</f>
        <v>37.925107955932617</v>
      </c>
      <c r="C753" s="8">
        <f t="shared" si="22"/>
        <v>6.1528044422780432</v>
      </c>
      <c r="D753" s="8"/>
      <c r="E753" s="23">
        <f>Timetraces!F835/1000*0.145</f>
        <v>16.290499035880529</v>
      </c>
      <c r="F753" s="8">
        <f>Timetraces!H835</f>
        <v>5.2980399935487338E-2</v>
      </c>
      <c r="G753" s="8">
        <f>(Timetraces!G835-Timetraces!$G$86)/0.3048</f>
        <v>0</v>
      </c>
      <c r="H753" s="13">
        <f>Timetraces!D835/9.81/0.4536</f>
        <v>1232.5056451421249</v>
      </c>
      <c r="I753" s="77">
        <f>Timetraces!F835/Timetraces!H835*1000</f>
        <v>2120562875.1344335</v>
      </c>
      <c r="J753" s="23"/>
      <c r="K753" s="8">
        <f>Timetraces!I835-Timetraces!J835</f>
        <v>37.925107955932617</v>
      </c>
      <c r="L753" s="8">
        <f t="shared" si="23"/>
        <v>6.1528044422780432</v>
      </c>
      <c r="M753" s="8"/>
      <c r="N753" s="13">
        <f>Timetraces!K835/9.81/0.4536</f>
        <v>1232.5056451421249</v>
      </c>
      <c r="O753" s="23">
        <f>Timetraces!M835/1000*0.145</f>
        <v>16.290499035874468</v>
      </c>
      <c r="P753" s="37">
        <f>Timetraces!O835</f>
        <v>5.2980399955003976E-2</v>
      </c>
    </row>
    <row r="754" spans="1:16" x14ac:dyDescent="0.2">
      <c r="A754" s="37">
        <f>Timetraces!E836</f>
        <v>75</v>
      </c>
      <c r="B754" s="8">
        <f>Timetraces!B836-Timetraces!C836</f>
        <v>37.929913997650146</v>
      </c>
      <c r="C754" s="8">
        <f t="shared" si="22"/>
        <v>6.1685722956820106</v>
      </c>
      <c r="D754" s="8"/>
      <c r="E754" s="23">
        <f>Timetraces!F836/1000*0.145</f>
        <v>16.288626531989493</v>
      </c>
      <c r="F754" s="8">
        <f>Timetraces!H836</f>
        <v>5.297429868968697E-2</v>
      </c>
      <c r="G754" s="8">
        <f>(Timetraces!G836-Timetraces!$G$86)/0.3048</f>
        <v>0</v>
      </c>
      <c r="H754" s="13">
        <f>Timetraces!D836/9.81/0.4536</f>
        <v>1232.6606945657977</v>
      </c>
      <c r="I754" s="77">
        <f>Timetraces!F836/Timetraces!H836*1000</f>
        <v>2120563333.0054908</v>
      </c>
      <c r="J754" s="23"/>
      <c r="K754" s="8">
        <f>Timetraces!I836-Timetraces!J836</f>
        <v>37.929913997650146</v>
      </c>
      <c r="L754" s="8">
        <f t="shared" si="23"/>
        <v>6.1685722956820106</v>
      </c>
      <c r="M754" s="8"/>
      <c r="N754" s="13">
        <f>Timetraces!K836/9.81/0.4536</f>
        <v>1232.6606945657977</v>
      </c>
      <c r="O754" s="23">
        <f>Timetraces!M836/1000*0.145</f>
        <v>16.288626531984864</v>
      </c>
      <c r="P754" s="37">
        <f>Timetraces!O836</f>
        <v>5.2974298709206023E-2</v>
      </c>
    </row>
    <row r="755" spans="1:16" x14ac:dyDescent="0.2">
      <c r="A755" s="37">
        <f>Timetraces!E837</f>
        <v>75.100000000000009</v>
      </c>
      <c r="B755" s="8">
        <f>Timetraces!B837-Timetraces!C837</f>
        <v>37.934738636016846</v>
      </c>
      <c r="C755" s="8">
        <f t="shared" si="22"/>
        <v>6.1844011617144883</v>
      </c>
      <c r="D755" s="8"/>
      <c r="E755" s="23">
        <f>Timetraces!F837/1000*0.145</f>
        <v>16.290599778825101</v>
      </c>
      <c r="F755" s="8">
        <f>Timetraces!H837</f>
        <v>5.2980703303979963E-2</v>
      </c>
      <c r="G755" s="8">
        <f>(Timetraces!G837-Timetraces!$G$86)/0.3048</f>
        <v>0</v>
      </c>
      <c r="H755" s="13">
        <f>Timetraces!D837/9.81/0.4536</f>
        <v>1232.8123423389864</v>
      </c>
      <c r="I755" s="77">
        <f>Timetraces!F837/Timetraces!H837*1000</f>
        <v>2120563846.5629337</v>
      </c>
      <c r="J755" s="23"/>
      <c r="K755" s="8">
        <f>Timetraces!I837-Timetraces!J837</f>
        <v>37.934738636016846</v>
      </c>
      <c r="L755" s="8">
        <f t="shared" si="23"/>
        <v>6.1844011617144883</v>
      </c>
      <c r="M755" s="8"/>
      <c r="N755" s="13">
        <f>Timetraces!K837/9.81/0.4536</f>
        <v>1232.8123423389864</v>
      </c>
      <c r="O755" s="23">
        <f>Timetraces!M837/1000*0.145</f>
        <v>16.290599778820475</v>
      </c>
      <c r="P755" s="37">
        <f>Timetraces!O837</f>
        <v>5.2980703323501389E-2</v>
      </c>
    </row>
    <row r="756" spans="1:16" x14ac:dyDescent="0.2">
      <c r="A756" s="37">
        <f>Timetraces!E838</f>
        <v>75.2</v>
      </c>
      <c r="B756" s="8">
        <f>Timetraces!B838-Timetraces!C838</f>
        <v>37.939582824707031</v>
      </c>
      <c r="C756" s="8">
        <f t="shared" si="22"/>
        <v>6.2002941692282203</v>
      </c>
      <c r="D756" s="8"/>
      <c r="E756" s="23">
        <f>Timetraces!F838/1000*0.145</f>
        <v>16.29640686863133</v>
      </c>
      <c r="F756" s="8">
        <f>Timetraces!H838</f>
        <v>5.2999584435471217E-2</v>
      </c>
      <c r="G756" s="8">
        <f>(Timetraces!G838-Timetraces!$G$86)/0.3048</f>
        <v>0</v>
      </c>
      <c r="H756" s="13">
        <f>Timetraces!D838/9.81/0.4536</f>
        <v>1232.9605884616913</v>
      </c>
      <c r="I756" s="77">
        <f>Timetraces!F838/Timetraces!H838*1000</f>
        <v>2120564039.9680879</v>
      </c>
      <c r="J756" s="23"/>
      <c r="K756" s="8">
        <f>Timetraces!I838-Timetraces!J838</f>
        <v>37.939582824707031</v>
      </c>
      <c r="L756" s="8">
        <f t="shared" si="23"/>
        <v>6.2002941692282203</v>
      </c>
      <c r="M756" s="8"/>
      <c r="N756" s="13">
        <f>Timetraces!K838/9.81/0.4536</f>
        <v>1232.9605884616913</v>
      </c>
      <c r="O756" s="23">
        <f>Timetraces!M838/1000*0.145</f>
        <v>16.296406868625272</v>
      </c>
      <c r="P756" s="37">
        <f>Timetraces!O838</f>
        <v>5.2999584454994961E-2</v>
      </c>
    </row>
    <row r="757" spans="1:16" x14ac:dyDescent="0.2">
      <c r="A757" s="37">
        <f>Timetraces!E839</f>
        <v>75.300000000000011</v>
      </c>
      <c r="B757" s="8">
        <f>Timetraces!B839-Timetraces!C839</f>
        <v>37.944446086883545</v>
      </c>
      <c r="C757" s="8">
        <f t="shared" si="22"/>
        <v>6.2162497537968351</v>
      </c>
      <c r="D757" s="8"/>
      <c r="E757" s="23">
        <f>Timetraces!F839/1000*0.145</f>
        <v>16.298285385310667</v>
      </c>
      <c r="F757" s="8">
        <f>Timetraces!H839</f>
        <v>5.3005680695521827E-2</v>
      </c>
      <c r="G757" s="8">
        <f>(Timetraces!G839-Timetraces!$G$86)/0.3048</f>
        <v>0</v>
      </c>
      <c r="H757" s="13">
        <f>Timetraces!D839/9.81/0.4536</f>
        <v>1233.1052134725908</v>
      </c>
      <c r="I757" s="77">
        <f>Timetraces!F839/Timetraces!H839*1000</f>
        <v>2120564564.0176182</v>
      </c>
      <c r="J757" s="23"/>
      <c r="K757" s="8">
        <f>Timetraces!I839-Timetraces!J839</f>
        <v>37.944446086883545</v>
      </c>
      <c r="L757" s="8">
        <f t="shared" si="23"/>
        <v>6.2162497537968351</v>
      </c>
      <c r="M757" s="8"/>
      <c r="N757" s="13">
        <f>Timetraces!K839/9.81/0.4536</f>
        <v>1233.1052134725908</v>
      </c>
      <c r="O757" s="23">
        <f>Timetraces!M839/1000*0.145</f>
        <v>16.298285385304606</v>
      </c>
      <c r="P757" s="37">
        <f>Timetraces!O839</f>
        <v>5.3005680715047819E-2</v>
      </c>
    </row>
    <row r="758" spans="1:16" x14ac:dyDescent="0.2">
      <c r="A758" s="37">
        <f>Timetraces!E840</f>
        <v>75.400000000000006</v>
      </c>
      <c r="B758" s="8">
        <f>Timetraces!B840-Timetraces!C840</f>
        <v>37.949326515197754</v>
      </c>
      <c r="C758" s="8">
        <f t="shared" si="22"/>
        <v>6.2322616577148438</v>
      </c>
      <c r="D758" s="8"/>
      <c r="E758" s="23">
        <f>Timetraces!F840/1000*0.145</f>
        <v>16.296238636273277</v>
      </c>
      <c r="F758" s="8">
        <f>Timetraces!H840</f>
        <v>5.2999018600493913E-2</v>
      </c>
      <c r="G758" s="8">
        <f>(Timetraces!G840-Timetraces!$G$86)/0.3048</f>
        <v>0</v>
      </c>
      <c r="H758" s="13">
        <f>Timetraces!D840/9.81/0.4536</f>
        <v>1233.2469854863098</v>
      </c>
      <c r="I758" s="77">
        <f>Timetraces!F840/Timetraces!H840*1000</f>
        <v>2120564788.3998039</v>
      </c>
      <c r="J758" s="23"/>
      <c r="K758" s="8">
        <f>Timetraces!I840-Timetraces!J840</f>
        <v>37.949326515197754</v>
      </c>
      <c r="L758" s="8">
        <f t="shared" si="23"/>
        <v>6.2322616577148438</v>
      </c>
      <c r="M758" s="8"/>
      <c r="N758" s="13">
        <f>Timetraces!K840/9.81/0.4536</f>
        <v>1233.2469854863098</v>
      </c>
      <c r="O758" s="23">
        <f>Timetraces!M840/1000*0.145</f>
        <v>16.296238636268662</v>
      </c>
      <c r="P758" s="37">
        <f>Timetraces!O840</f>
        <v>5.2999018620022119E-2</v>
      </c>
    </row>
    <row r="759" spans="1:16" x14ac:dyDescent="0.2">
      <c r="A759" s="37">
        <f>Timetraces!E841</f>
        <v>75.5</v>
      </c>
      <c r="B759" s="8">
        <f>Timetraces!B841-Timetraces!C841</f>
        <v>37.954221248626709</v>
      </c>
      <c r="C759" s="8">
        <f t="shared" si="22"/>
        <v>6.2483204944240134</v>
      </c>
      <c r="D759" s="8"/>
      <c r="E759" s="23">
        <f>Timetraces!F841/1000*0.145</f>
        <v>16.298054751330053</v>
      </c>
      <c r="F759" s="8">
        <f>Timetraces!H841</f>
        <v>5.3004912077175816E-2</v>
      </c>
      <c r="G759" s="8">
        <f>(Timetraces!G841-Timetraces!$G$86)/0.3048</f>
        <v>0</v>
      </c>
      <c r="H759" s="13">
        <f>Timetraces!D841/9.81/0.4536</f>
        <v>1233.3866726174745</v>
      </c>
      <c r="I759" s="77">
        <f>Timetraces!F841/Timetraces!H841*1000</f>
        <v>2120565305.9422746</v>
      </c>
      <c r="J759" s="23"/>
      <c r="K759" s="8">
        <f>Timetraces!I841-Timetraces!J841</f>
        <v>37.954221248626709</v>
      </c>
      <c r="L759" s="8">
        <f t="shared" si="23"/>
        <v>6.2483204944240134</v>
      </c>
      <c r="M759" s="8"/>
      <c r="N759" s="13">
        <f>Timetraces!K841/9.81/0.4536</f>
        <v>1233.3866726174745</v>
      </c>
      <c r="O759" s="23">
        <f>Timetraces!M841/1000*0.145</f>
        <v>16.298054751325434</v>
      </c>
      <c r="P759" s="37">
        <f>Timetraces!O841</f>
        <v>5.3004912096706179E-2</v>
      </c>
    </row>
    <row r="760" spans="1:16" x14ac:dyDescent="0.2">
      <c r="A760" s="37">
        <f>Timetraces!E842</f>
        <v>75.600000000000009</v>
      </c>
      <c r="B760" s="8">
        <f>Timetraces!B842-Timetraces!C842</f>
        <v>37.959125518798828</v>
      </c>
      <c r="C760" s="8">
        <f t="shared" si="22"/>
        <v>6.2644106196606248</v>
      </c>
      <c r="D760" s="8"/>
      <c r="E760" s="23">
        <f>Timetraces!F842/1000*0.145</f>
        <v>16.303738857906989</v>
      </c>
      <c r="F760" s="8">
        <f>Timetraces!H842</f>
        <v>5.3023389856785244E-2</v>
      </c>
      <c r="G760" s="8">
        <f>(Timetraces!G842-Timetraces!$G$86)/0.3048</f>
        <v>0</v>
      </c>
      <c r="H760" s="13">
        <f>Timetraces!D842/9.81/0.4536</f>
        <v>1233.525372172692</v>
      </c>
      <c r="I760" s="77">
        <f>Timetraces!F842/Timetraces!H842*1000</f>
        <v>2120565634.0360231</v>
      </c>
      <c r="J760" s="23"/>
      <c r="K760" s="8">
        <f>Timetraces!I842-Timetraces!J842</f>
        <v>37.959125518798828</v>
      </c>
      <c r="L760" s="8">
        <f t="shared" si="23"/>
        <v>6.2644106196606248</v>
      </c>
      <c r="M760" s="8"/>
      <c r="N760" s="13">
        <f>Timetraces!K842/9.81/0.4536</f>
        <v>1233.525372172692</v>
      </c>
      <c r="O760" s="23">
        <f>Timetraces!M842/1000*0.145</f>
        <v>16.303738857900928</v>
      </c>
      <c r="P760" s="37">
        <f>Timetraces!O842</f>
        <v>5.3023389876317745E-2</v>
      </c>
    </row>
    <row r="761" spans="1:16" x14ac:dyDescent="0.2">
      <c r="A761" s="37">
        <f>Timetraces!E843</f>
        <v>75.7</v>
      </c>
      <c r="B761" s="8">
        <f>Timetraces!B843-Timetraces!C843</f>
        <v>37.964035511016846</v>
      </c>
      <c r="C761" s="8">
        <f t="shared" si="22"/>
        <v>6.2805195180137012</v>
      </c>
      <c r="D761" s="8"/>
      <c r="E761" s="23">
        <f>Timetraces!F843/1000*0.145</f>
        <v>16.305541758151175</v>
      </c>
      <c r="F761" s="8">
        <f>Timetraces!H843</f>
        <v>5.3029246281548592E-2</v>
      </c>
      <c r="G761" s="8">
        <f>(Timetraces!G843-Timetraces!$G$86)/0.3048</f>
        <v>0</v>
      </c>
      <c r="H761" s="13">
        <f>Timetraces!D843/9.81/0.4536</f>
        <v>1233.6641814585703</v>
      </c>
      <c r="I761" s="77">
        <f>Timetraces!F843/Timetraces!H843*1000</f>
        <v>2120565914.2907326</v>
      </c>
      <c r="J761" s="23"/>
      <c r="K761" s="8">
        <f>Timetraces!I843-Timetraces!J843</f>
        <v>37.964035511016846</v>
      </c>
      <c r="L761" s="8">
        <f t="shared" si="23"/>
        <v>6.2805195180137012</v>
      </c>
      <c r="M761" s="8"/>
      <c r="N761" s="13">
        <f>Timetraces!K843/9.81/0.4536</f>
        <v>1233.6641814585703</v>
      </c>
      <c r="O761" s="23">
        <f>Timetraces!M843/1000*0.145</f>
        <v>16.305541758145122</v>
      </c>
      <c r="P761" s="37">
        <f>Timetraces!O843</f>
        <v>5.3029246301083272E-2</v>
      </c>
    </row>
    <row r="762" spans="1:16" x14ac:dyDescent="0.2">
      <c r="A762" s="37">
        <f>Timetraces!E844</f>
        <v>75.800000000000011</v>
      </c>
      <c r="B762" s="8">
        <f>Timetraces!B844-Timetraces!C844</f>
        <v>37.96894645690918</v>
      </c>
      <c r="C762" s="8">
        <f t="shared" si="22"/>
        <v>6.2966315452195216</v>
      </c>
      <c r="D762" s="8"/>
      <c r="E762" s="23">
        <f>Timetraces!F844/1000*0.145</f>
        <v>16.307363217345664</v>
      </c>
      <c r="F762" s="8">
        <f>Timetraces!H844</f>
        <v>5.3035157009309566E-2</v>
      </c>
      <c r="G762" s="8">
        <f>(Timetraces!G844-Timetraces!$G$86)/0.3048</f>
        <v>0</v>
      </c>
      <c r="H762" s="13">
        <f>Timetraces!D844/9.81/0.4536</f>
        <v>1233.8044172430389</v>
      </c>
      <c r="I762" s="77">
        <f>Timetraces!F844/Timetraces!H844*1000</f>
        <v>2120566436.5806849</v>
      </c>
      <c r="J762" s="23"/>
      <c r="K762" s="8">
        <f>Timetraces!I844-Timetraces!J844</f>
        <v>37.96894645690918</v>
      </c>
      <c r="L762" s="8">
        <f t="shared" si="23"/>
        <v>6.2966315452195216</v>
      </c>
      <c r="M762" s="8"/>
      <c r="N762" s="13">
        <f>Timetraces!K844/9.81/0.4536</f>
        <v>1233.8044172430389</v>
      </c>
      <c r="O762" s="23">
        <f>Timetraces!M844/1000*0.145</f>
        <v>16.307363217339599</v>
      </c>
      <c r="P762" s="37">
        <f>Timetraces!O844</f>
        <v>5.3035157028846397E-2</v>
      </c>
    </row>
    <row r="763" spans="1:16" x14ac:dyDescent="0.2">
      <c r="A763" s="37">
        <f>Timetraces!E845</f>
        <v>75.900000000000006</v>
      </c>
      <c r="B763" s="8">
        <f>Timetraces!B845-Timetraces!C845</f>
        <v>37.973854541778564</v>
      </c>
      <c r="C763" s="8">
        <f t="shared" si="22"/>
        <v>6.3127341858671091</v>
      </c>
      <c r="D763" s="8"/>
      <c r="E763" s="23">
        <f>Timetraces!F845/1000*0.145</f>
        <v>16.305335394875407</v>
      </c>
      <c r="F763" s="8">
        <f>Timetraces!H845</f>
        <v>5.302854712399141E-2</v>
      </c>
      <c r="G763" s="8">
        <f>(Timetraces!G845-Timetraces!$G$86)/0.3048</f>
        <v>0</v>
      </c>
      <c r="H763" s="13">
        <f>Timetraces!D845/9.81/0.4536</f>
        <v>1233.9472865633657</v>
      </c>
      <c r="I763" s="77">
        <f>Timetraces!F845/Timetraces!H845*1000</f>
        <v>2120567034.7189248</v>
      </c>
      <c r="J763" s="23"/>
      <c r="K763" s="8">
        <f>Timetraces!I845-Timetraces!J845</f>
        <v>37.973854541778564</v>
      </c>
      <c r="L763" s="8">
        <f t="shared" si="23"/>
        <v>6.3127341858671091</v>
      </c>
      <c r="M763" s="8"/>
      <c r="N763" s="13">
        <f>Timetraces!K845/9.81/0.4536</f>
        <v>1233.9472865633657</v>
      </c>
      <c r="O763" s="23">
        <f>Timetraces!M845/1000*0.145</f>
        <v>16.305335394870777</v>
      </c>
      <c r="P763" s="37">
        <f>Timetraces!O845</f>
        <v>5.3028547143530488E-2</v>
      </c>
    </row>
    <row r="764" spans="1:16" x14ac:dyDescent="0.2">
      <c r="A764" s="37">
        <f>Timetraces!E846</f>
        <v>76</v>
      </c>
      <c r="B764" s="8">
        <f>Timetraces!B846-Timetraces!C846</f>
        <v>37.978755950927734</v>
      </c>
      <c r="C764" s="8">
        <f t="shared" si="22"/>
        <v>6.3288149245454877</v>
      </c>
      <c r="D764" s="8"/>
      <c r="E764" s="23">
        <f>Timetraces!F846/1000*0.145</f>
        <v>16.307231915852125</v>
      </c>
      <c r="F764" s="8">
        <f>Timetraces!H846</f>
        <v>5.3034708215732827E-2</v>
      </c>
      <c r="G764" s="8">
        <f>(Timetraces!G846-Timetraces!$G$86)/0.3048</f>
        <v>0</v>
      </c>
      <c r="H764" s="13">
        <f>Timetraces!D846/9.81/0.4536</f>
        <v>1234.0934478035158</v>
      </c>
      <c r="I764" s="77">
        <f>Timetraces!F846/Timetraces!H846*1000</f>
        <v>2120567307.1248186</v>
      </c>
      <c r="J764" s="23"/>
      <c r="K764" s="8">
        <f>Timetraces!I846-Timetraces!J846</f>
        <v>37.978755950927734</v>
      </c>
      <c r="L764" s="8">
        <f t="shared" si="23"/>
        <v>6.3288149245454877</v>
      </c>
      <c r="M764" s="8"/>
      <c r="N764" s="13">
        <f>Timetraces!K846/9.81/0.4536</f>
        <v>1234.0934478035158</v>
      </c>
      <c r="O764" s="23">
        <f>Timetraces!M846/1000*0.145</f>
        <v>16.307231915847488</v>
      </c>
      <c r="P764" s="37">
        <f>Timetraces!O846</f>
        <v>5.3034708235274161E-2</v>
      </c>
    </row>
    <row r="765" spans="1:16" x14ac:dyDescent="0.2">
      <c r="A765" s="37">
        <f>Timetraces!E847</f>
        <v>76.100000000000009</v>
      </c>
      <c r="B765" s="8">
        <f>Timetraces!B847-Timetraces!C847</f>
        <v>37.983649253845215</v>
      </c>
      <c r="C765" s="8">
        <f t="shared" si="22"/>
        <v>6.3448690679755417</v>
      </c>
      <c r="D765" s="8"/>
      <c r="E765" s="23">
        <f>Timetraces!F847/1000*0.145</f>
        <v>16.313060373460605</v>
      </c>
      <c r="F765" s="8">
        <f>Timetraces!H847</f>
        <v>5.3053658643262336E-2</v>
      </c>
      <c r="G765" s="8">
        <f>(Timetraces!G847-Timetraces!$G$86)/0.3048</f>
        <v>0</v>
      </c>
      <c r="H765" s="13">
        <f>Timetraces!D847/9.81/0.4536</f>
        <v>1234.2433398861322</v>
      </c>
      <c r="I765" s="77">
        <f>Timetraces!F847/Timetraces!H847*1000</f>
        <v>2120567506.9657722</v>
      </c>
      <c r="J765" s="23"/>
      <c r="K765" s="8">
        <f>Timetraces!I847-Timetraces!J847</f>
        <v>37.983649253845215</v>
      </c>
      <c r="L765" s="8">
        <f t="shared" si="23"/>
        <v>6.3448690679755417</v>
      </c>
      <c r="M765" s="8"/>
      <c r="N765" s="13">
        <f>Timetraces!K847/9.81/0.4536</f>
        <v>1234.2433398861322</v>
      </c>
      <c r="O765" s="23">
        <f>Timetraces!M847/1000*0.145</f>
        <v>16.313060373454547</v>
      </c>
      <c r="P765" s="37">
        <f>Timetraces!O847</f>
        <v>5.3053658662806008E-2</v>
      </c>
    </row>
    <row r="766" spans="1:16" x14ac:dyDescent="0.2">
      <c r="A766" s="37">
        <f>Timetraces!E848</f>
        <v>76.2</v>
      </c>
      <c r="B766" s="8">
        <f>Timetraces!B848-Timetraces!C848</f>
        <v>37.988534450531006</v>
      </c>
      <c r="C766" s="8">
        <f t="shared" si="22"/>
        <v>6.3608966161572713</v>
      </c>
      <c r="D766" s="8"/>
      <c r="E766" s="23">
        <f>Timetraces!F848/1000*0.145</f>
        <v>16.315060295241203</v>
      </c>
      <c r="F766" s="8">
        <f>Timetraces!H848</f>
        <v>5.3060149990768003E-2</v>
      </c>
      <c r="G766" s="8">
        <f>(Timetraces!G848-Timetraces!$G$86)/0.3048</f>
        <v>0</v>
      </c>
      <c r="H766" s="13">
        <f>Timetraces!D848/9.81/0.4536</f>
        <v>1234.3971822725366</v>
      </c>
      <c r="I766" s="77">
        <f>Timetraces!F848/Timetraces!H848*1000</f>
        <v>2120568020.0326819</v>
      </c>
      <c r="J766" s="23"/>
      <c r="K766" s="8">
        <f>Timetraces!I848-Timetraces!J848</f>
        <v>37.988534450531006</v>
      </c>
      <c r="L766" s="8">
        <f t="shared" si="23"/>
        <v>6.3608966161572713</v>
      </c>
      <c r="M766" s="8"/>
      <c r="N766" s="13">
        <f>Timetraces!K848/9.81/0.4536</f>
        <v>1234.3971822725366</v>
      </c>
      <c r="O766" s="23">
        <f>Timetraces!M848/1000*0.145</f>
        <v>16.315060295235138</v>
      </c>
      <c r="P766" s="37">
        <f>Timetraces!O848</f>
        <v>5.3060150010314056E-2</v>
      </c>
    </row>
    <row r="767" spans="1:16" x14ac:dyDescent="0.2">
      <c r="A767" s="37">
        <f>Timetraces!E849</f>
        <v>76.300000000000011</v>
      </c>
      <c r="B767" s="8">
        <f>Timetraces!B849-Timetraces!C849</f>
        <v>37.993412971496582</v>
      </c>
      <c r="C767" s="8">
        <f t="shared" si="22"/>
        <v>6.3769022623697911</v>
      </c>
      <c r="D767" s="8"/>
      <c r="E767" s="23">
        <f>Timetraces!F849/1000*0.145</f>
        <v>16.320989888248857</v>
      </c>
      <c r="F767" s="8">
        <f>Timetraces!H849</f>
        <v>5.3079429501650503E-2</v>
      </c>
      <c r="G767" s="8">
        <f>(Timetraces!G849-Timetraces!$G$86)/0.3048</f>
        <v>0</v>
      </c>
      <c r="H767" s="13">
        <f>Timetraces!D849/9.81/0.4536</f>
        <v>1234.5548652320679</v>
      </c>
      <c r="I767" s="77">
        <f>Timetraces!F849/Timetraces!H849*1000</f>
        <v>2120568212.7751653</v>
      </c>
      <c r="J767" s="23"/>
      <c r="K767" s="8">
        <f>Timetraces!I849-Timetraces!J849</f>
        <v>37.993412971496582</v>
      </c>
      <c r="L767" s="8">
        <f t="shared" si="23"/>
        <v>6.3769022623697911</v>
      </c>
      <c r="M767" s="8"/>
      <c r="N767" s="13">
        <f>Timetraces!K849/9.81/0.4536</f>
        <v>1234.5548652320679</v>
      </c>
      <c r="O767" s="23">
        <f>Timetraces!M849/1000*0.145</f>
        <v>16.320988039247627</v>
      </c>
      <c r="P767" s="37">
        <f>Timetraces!O849</f>
        <v>5.307942350697456E-2</v>
      </c>
    </row>
    <row r="768" spans="1:16" x14ac:dyDescent="0.2">
      <c r="A768" s="37">
        <f>Timetraces!E850</f>
        <v>76.400000000000006</v>
      </c>
      <c r="B768" s="8">
        <f>Timetraces!B850-Timetraces!C850</f>
        <v>37.998286724090576</v>
      </c>
      <c r="C768" s="8">
        <f t="shared" si="22"/>
        <v>6.3928922643185908</v>
      </c>
      <c r="D768" s="8"/>
      <c r="E768" s="23">
        <f>Timetraces!F850/1000*0.145</f>
        <v>16.323101417590458</v>
      </c>
      <c r="F768" s="8">
        <f>Timetraces!H850</f>
        <v>5.3086286978021466E-2</v>
      </c>
      <c r="G768" s="8">
        <f>(Timetraces!G850-Timetraces!$G$86)/0.3048</f>
        <v>0</v>
      </c>
      <c r="H768" s="13">
        <f>Timetraces!D850/9.81/0.4536</f>
        <v>1234.7173763406734</v>
      </c>
      <c r="I768" s="77">
        <f>Timetraces!F850/Timetraces!H850*1000</f>
        <v>2120568599.4081442</v>
      </c>
      <c r="J768" s="23"/>
      <c r="K768" s="8">
        <f>Timetraces!I850-Timetraces!J850</f>
        <v>37.998286724090576</v>
      </c>
      <c r="L768" s="8">
        <f t="shared" si="23"/>
        <v>6.3928922643185908</v>
      </c>
      <c r="M768" s="8"/>
      <c r="N768" s="13">
        <f>Timetraces!K850/9.81/0.4536</f>
        <v>1234.7173763406734</v>
      </c>
      <c r="O768" s="23">
        <f>Timetraces!M850/1000*0.145</f>
        <v>16.323101417582958</v>
      </c>
      <c r="P768" s="37">
        <f>Timetraces!O850</f>
        <v>5.3086286997572493E-2</v>
      </c>
    </row>
    <row r="769" spans="1:16" x14ac:dyDescent="0.2">
      <c r="A769" s="37">
        <f>Timetraces!E851</f>
        <v>76.5</v>
      </c>
      <c r="B769" s="8">
        <f>Timetraces!B851-Timetraces!C851</f>
        <v>38.003159523010254</v>
      </c>
      <c r="C769" s="8">
        <f t="shared" si="22"/>
        <v>6.4088791374146465</v>
      </c>
      <c r="D769" s="8"/>
      <c r="E769" s="23">
        <f>Timetraces!F851/1000*0.145</f>
        <v>16.325252013134499</v>
      </c>
      <c r="F769" s="8">
        <f>Timetraces!H851</f>
        <v>5.3093271541445164E-2</v>
      </c>
      <c r="G769" s="8">
        <f>(Timetraces!G851-Timetraces!$G$86)/0.3048</f>
        <v>0</v>
      </c>
      <c r="H769" s="13">
        <f>Timetraces!D851/9.81/0.4536</f>
        <v>1234.883179369102</v>
      </c>
      <c r="I769" s="77">
        <f>Timetraces!F851/Timetraces!H851*1000</f>
        <v>2120568984.5328453</v>
      </c>
      <c r="J769" s="23"/>
      <c r="K769" s="8">
        <f>Timetraces!I851-Timetraces!J851</f>
        <v>38.003159523010254</v>
      </c>
      <c r="L769" s="8">
        <f t="shared" si="23"/>
        <v>6.4088791374146465</v>
      </c>
      <c r="M769" s="8"/>
      <c r="N769" s="13">
        <f>Timetraces!K851/9.81/0.4536</f>
        <v>1234.883179369102</v>
      </c>
      <c r="O769" s="23">
        <f>Timetraces!M851/1000*0.145</f>
        <v>16.325252013127013</v>
      </c>
      <c r="P769" s="37">
        <f>Timetraces!O851</f>
        <v>5.3093271560998793E-2</v>
      </c>
    </row>
    <row r="770" spans="1:16" x14ac:dyDescent="0.2">
      <c r="A770" s="37">
        <f>Timetraces!E852</f>
        <v>76.600000000000009</v>
      </c>
      <c r="B770" s="8">
        <f>Timetraces!B852-Timetraces!C852</f>
        <v>38.008036136627197</v>
      </c>
      <c r="C770" s="8">
        <f t="shared" si="22"/>
        <v>6.4248785259216783</v>
      </c>
      <c r="D770" s="8"/>
      <c r="E770" s="23">
        <f>Timetraces!F852/1000*0.145</f>
        <v>16.323531385901457</v>
      </c>
      <c r="F770" s="8">
        <f>Timetraces!H852</f>
        <v>5.3087664144516579E-2</v>
      </c>
      <c r="G770" s="8">
        <f>(Timetraces!G852-Timetraces!$G$86)/0.3048</f>
        <v>0</v>
      </c>
      <c r="H770" s="13">
        <f>Timetraces!D852/9.81/0.4536</f>
        <v>1235.0496407814951</v>
      </c>
      <c r="I770" s="77">
        <f>Timetraces!F852/Timetraces!H852*1000</f>
        <v>2120569445.6060617</v>
      </c>
      <c r="J770" s="23"/>
      <c r="K770" s="8">
        <f>Timetraces!I852-Timetraces!J852</f>
        <v>38.008036136627197</v>
      </c>
      <c r="L770" s="8">
        <f t="shared" si="23"/>
        <v>6.4248785259216783</v>
      </c>
      <c r="M770" s="8"/>
      <c r="N770" s="13">
        <f>Timetraces!K852/9.81/0.4536</f>
        <v>1235.0496407814951</v>
      </c>
      <c r="O770" s="23">
        <f>Timetraces!M852/1000*0.145</f>
        <v>16.323531385895397</v>
      </c>
      <c r="P770" s="37">
        <f>Timetraces!O852</f>
        <v>5.3087664164072776E-2</v>
      </c>
    </row>
    <row r="771" spans="1:16" x14ac:dyDescent="0.2">
      <c r="A771" s="37">
        <f>Timetraces!E853</f>
        <v>76.7</v>
      </c>
      <c r="B771" s="8">
        <f>Timetraces!B853-Timetraces!C853</f>
        <v>38.01292085647583</v>
      </c>
      <c r="C771" s="8">
        <f t="shared" si="22"/>
        <v>6.4409045096770354</v>
      </c>
      <c r="D771" s="8"/>
      <c r="E771" s="23">
        <f>Timetraces!F853/1000*0.145</f>
        <v>16.329539794529975</v>
      </c>
      <c r="F771" s="8">
        <f>Timetraces!H853</f>
        <v>5.3107197008470108E-2</v>
      </c>
      <c r="G771" s="8">
        <f>(Timetraces!G853-Timetraces!$G$86)/0.3048</f>
        <v>0</v>
      </c>
      <c r="H771" s="13">
        <f>Timetraces!D853/9.81/0.4536</f>
        <v>1235.2134686580298</v>
      </c>
      <c r="I771" s="77">
        <f>Timetraces!F853/Timetraces!H853*1000</f>
        <v>2120569756.4189503</v>
      </c>
      <c r="J771" s="23"/>
      <c r="K771" s="8">
        <f>Timetraces!I853-Timetraces!J853</f>
        <v>38.01292085647583</v>
      </c>
      <c r="L771" s="8">
        <f t="shared" si="23"/>
        <v>6.4409045096770354</v>
      </c>
      <c r="M771" s="8"/>
      <c r="N771" s="13">
        <f>Timetraces!K853/9.81/0.4536</f>
        <v>1235.2134686580298</v>
      </c>
      <c r="O771" s="23">
        <f>Timetraces!M853/1000*0.145</f>
        <v>16.329539794522482</v>
      </c>
      <c r="P771" s="37">
        <f>Timetraces!O853</f>
        <v>5.3107197028028852E-2</v>
      </c>
    </row>
    <row r="772" spans="1:16" x14ac:dyDescent="0.2">
      <c r="A772" s="37">
        <f>Timetraces!E854</f>
        <v>76.800000000000011</v>
      </c>
      <c r="B772" s="8">
        <f>Timetraces!B854-Timetraces!C854</f>
        <v>38.017818927764893</v>
      </c>
      <c r="C772" s="8">
        <f t="shared" si="22"/>
        <v>6.4569742973708104</v>
      </c>
      <c r="D772" s="8"/>
      <c r="E772" s="23">
        <f>Timetraces!F854/1000*0.145</f>
        <v>16.327742750982985</v>
      </c>
      <c r="F772" s="8">
        <f>Timetraces!H854</f>
        <v>5.3101337943543186E-2</v>
      </c>
      <c r="G772" s="8">
        <f>(Timetraces!G854-Timetraces!$G$86)/0.3048</f>
        <v>0</v>
      </c>
      <c r="H772" s="13">
        <f>Timetraces!D854/9.81/0.4536</f>
        <v>1235.3741143454022</v>
      </c>
      <c r="I772" s="77">
        <f>Timetraces!F854/Timetraces!H854*1000</f>
        <v>2120570343.0729556</v>
      </c>
      <c r="J772" s="23"/>
      <c r="K772" s="8">
        <f>Timetraces!I854-Timetraces!J854</f>
        <v>38.017818927764893</v>
      </c>
      <c r="L772" s="8">
        <f t="shared" si="23"/>
        <v>6.4569742973708104</v>
      </c>
      <c r="M772" s="8"/>
      <c r="N772" s="13">
        <f>Timetraces!K854/9.81/0.4536</f>
        <v>1235.3741143454022</v>
      </c>
      <c r="O772" s="23">
        <f>Timetraces!M854/1000*0.145</f>
        <v>16.327742750976924</v>
      </c>
      <c r="P772" s="37">
        <f>Timetraces!O854</f>
        <v>5.3101337963104414E-2</v>
      </c>
    </row>
    <row r="773" spans="1:16" x14ac:dyDescent="0.2">
      <c r="A773" s="37">
        <f>Timetraces!E855</f>
        <v>76.900000000000006</v>
      </c>
      <c r="B773" s="8">
        <f>Timetraces!B855-Timetraces!C855</f>
        <v>38.022733688354492</v>
      </c>
      <c r="C773" s="8">
        <f t="shared" ref="C773:C836" si="24">(B773-$B$4)/0.3048</f>
        <v>6.4730988399876068</v>
      </c>
      <c r="D773" s="8"/>
      <c r="E773" s="23">
        <f>Timetraces!F855/1000*0.145</f>
        <v>16.329790722109561</v>
      </c>
      <c r="F773" s="8">
        <f>Timetraces!H855</f>
        <v>5.3107991589287834E-2</v>
      </c>
      <c r="G773" s="8">
        <f>(Timetraces!G855-Timetraces!$G$86)/0.3048</f>
        <v>0</v>
      </c>
      <c r="H773" s="13">
        <f>Timetraces!D855/9.81/0.4536</f>
        <v>1235.5317973049332</v>
      </c>
      <c r="I773" s="77">
        <f>Timetraces!F855/Timetraces!H855*1000</f>
        <v>2120570614.5003648</v>
      </c>
      <c r="J773" s="23"/>
      <c r="K773" s="8">
        <f>Timetraces!I855-Timetraces!J855</f>
        <v>38.022733688354492</v>
      </c>
      <c r="L773" s="8">
        <f t="shared" ref="L773:L836" si="25">(K773-$K$4)/0.3048</f>
        <v>6.4730988399876068</v>
      </c>
      <c r="M773" s="8"/>
      <c r="N773" s="13">
        <f>Timetraces!K855/9.81/0.4536</f>
        <v>1235.5317973049332</v>
      </c>
      <c r="O773" s="23">
        <f>Timetraces!M855/1000*0.145</f>
        <v>16.329790722103493</v>
      </c>
      <c r="P773" s="37">
        <f>Timetraces!O855</f>
        <v>5.3107991608851511E-2</v>
      </c>
    </row>
    <row r="774" spans="1:16" x14ac:dyDescent="0.2">
      <c r="A774" s="37">
        <f>Timetraces!E856</f>
        <v>77</v>
      </c>
      <c r="B774" s="8">
        <f>Timetraces!B856-Timetraces!C856</f>
        <v>38.027667999267578</v>
      </c>
      <c r="C774" s="8">
        <f t="shared" si="24"/>
        <v>6.4892875240856576</v>
      </c>
      <c r="D774" s="8"/>
      <c r="E774" s="23">
        <f>Timetraces!F856/1000*0.145</f>
        <v>16.331793705637427</v>
      </c>
      <c r="F774" s="8">
        <f>Timetraces!H856</f>
        <v>5.3114498655135019E-2</v>
      </c>
      <c r="G774" s="8">
        <f>(Timetraces!G856-Timetraces!$G$86)/0.3048</f>
        <v>0</v>
      </c>
      <c r="H774" s="13">
        <f>Timetraces!D856/9.81/0.4536</f>
        <v>1235.6862980753021</v>
      </c>
      <c r="I774" s="77">
        <f>Timetraces!F856/Timetraces!H856*1000</f>
        <v>2120570896.6621234</v>
      </c>
      <c r="J774" s="23"/>
      <c r="K774" s="8">
        <f>Timetraces!I856-Timetraces!J856</f>
        <v>38.027667999267578</v>
      </c>
      <c r="L774" s="8">
        <f t="shared" si="25"/>
        <v>6.4892875240856576</v>
      </c>
      <c r="M774" s="8"/>
      <c r="N774" s="13">
        <f>Timetraces!K856/9.81/0.4536</f>
        <v>1235.6862980753021</v>
      </c>
      <c r="O774" s="23">
        <f>Timetraces!M856/1000*0.145</f>
        <v>16.331793705631362</v>
      </c>
      <c r="P774" s="37">
        <f>Timetraces!O856</f>
        <v>5.3114498674701104E-2</v>
      </c>
    </row>
    <row r="775" spans="1:16" x14ac:dyDescent="0.2">
      <c r="A775" s="37">
        <f>Timetraces!E857</f>
        <v>77.100000000000009</v>
      </c>
      <c r="B775" s="8">
        <f>Timetraces!B857-Timetraces!C857</f>
        <v>38.032622337341309</v>
      </c>
      <c r="C775" s="8">
        <f t="shared" si="24"/>
        <v>6.5055419140913351</v>
      </c>
      <c r="D775" s="8"/>
      <c r="E775" s="23">
        <f>Timetraces!F857/1000*0.145</f>
        <v>16.333758995011188</v>
      </c>
      <c r="F775" s="8">
        <f>Timetraces!H857</f>
        <v>5.3120877368538127E-2</v>
      </c>
      <c r="G775" s="8">
        <f>(Timetraces!G857-Timetraces!$G$86)/0.3048</f>
        <v>0</v>
      </c>
      <c r="H775" s="13">
        <f>Timetraces!D857/9.81/0.4536</f>
        <v>1235.8376166565088</v>
      </c>
      <c r="I775" s="77">
        <f>Timetraces!F857/Timetraces!H857*1000</f>
        <v>2120571408.8113875</v>
      </c>
      <c r="J775" s="23"/>
      <c r="K775" s="8">
        <f>Timetraces!I857-Timetraces!J857</f>
        <v>38.032622337341309</v>
      </c>
      <c r="L775" s="8">
        <f t="shared" si="25"/>
        <v>6.5055419140913351</v>
      </c>
      <c r="M775" s="8"/>
      <c r="N775" s="13">
        <f>Timetraces!K857/9.81/0.4536</f>
        <v>1235.8376166565088</v>
      </c>
      <c r="O775" s="23">
        <f>Timetraces!M857/1000*0.145</f>
        <v>16.333758995005116</v>
      </c>
      <c r="P775" s="37">
        <f>Timetraces!O857</f>
        <v>5.3120877388106551E-2</v>
      </c>
    </row>
    <row r="776" spans="1:16" x14ac:dyDescent="0.2">
      <c r="A776" s="37">
        <f>Timetraces!E858</f>
        <v>77.2</v>
      </c>
      <c r="B776" s="8">
        <f>Timetraces!B858-Timetraces!C858</f>
        <v>38.037596225738525</v>
      </c>
      <c r="C776" s="8">
        <f t="shared" si="24"/>
        <v>6.5218604455782669</v>
      </c>
      <c r="D776" s="8"/>
      <c r="E776" s="23">
        <f>Timetraces!F858/1000*0.145</f>
        <v>16.335684889131585</v>
      </c>
      <c r="F776" s="8">
        <f>Timetraces!H858</f>
        <v>5.3127127693688429E-2</v>
      </c>
      <c r="G776" s="8">
        <f>(Timetraces!G858-Timetraces!$G$86)/0.3048</f>
        <v>0</v>
      </c>
      <c r="H776" s="13">
        <f>Timetraces!D858/9.81/0.4536</f>
        <v>1235.9857530485531</v>
      </c>
      <c r="I776" s="77">
        <f>Timetraces!F858/Timetraces!H858*1000</f>
        <v>2120571931.474822</v>
      </c>
      <c r="J776" s="23"/>
      <c r="K776" s="8">
        <f>Timetraces!I858-Timetraces!J858</f>
        <v>38.037596225738525</v>
      </c>
      <c r="L776" s="8">
        <f t="shared" si="25"/>
        <v>6.5218604455782669</v>
      </c>
      <c r="M776" s="8"/>
      <c r="N776" s="13">
        <f>Timetraces!K858/9.81/0.4536</f>
        <v>1235.9857530485531</v>
      </c>
      <c r="O776" s="23">
        <f>Timetraces!M858/1000*0.145</f>
        <v>16.335684889125513</v>
      </c>
      <c r="P776" s="37">
        <f>Timetraces!O858</f>
        <v>5.3127127713259156E-2</v>
      </c>
    </row>
    <row r="777" spans="1:16" x14ac:dyDescent="0.2">
      <c r="A777" s="37">
        <f>Timetraces!E859</f>
        <v>77.300000000000011</v>
      </c>
      <c r="B777" s="8">
        <f>Timetraces!B859-Timetraces!C859</f>
        <v>38.042588233947754</v>
      </c>
      <c r="C777" s="8">
        <f t="shared" si="24"/>
        <v>6.5382384252673367</v>
      </c>
      <c r="D777" s="8"/>
      <c r="E777" s="23">
        <f>Timetraces!F859/1000*0.145</f>
        <v>16.337573352719989</v>
      </c>
      <c r="F777" s="8">
        <f>Timetraces!H859</f>
        <v>5.3133259240386893E-2</v>
      </c>
      <c r="G777" s="8">
        <f>(Timetraces!G859-Timetraces!$G$86)/0.3048</f>
        <v>0</v>
      </c>
      <c r="H777" s="13">
        <f>Timetraces!D859/9.81/0.4536</f>
        <v>1236.1313656353991</v>
      </c>
      <c r="I777" s="77">
        <f>Timetraces!F859/Timetraces!H859*1000</f>
        <v>2120572336.1364524</v>
      </c>
      <c r="J777" s="23"/>
      <c r="K777" s="8">
        <f>Timetraces!I859-Timetraces!J859</f>
        <v>38.042588233947754</v>
      </c>
      <c r="L777" s="8">
        <f t="shared" si="25"/>
        <v>6.5382384252673367</v>
      </c>
      <c r="M777" s="8"/>
      <c r="N777" s="13">
        <f>Timetraces!K859/9.81/0.4536</f>
        <v>1236.1313656353991</v>
      </c>
      <c r="O777" s="23">
        <f>Timetraces!M859/1000*0.145</f>
        <v>16.337573352713925</v>
      </c>
      <c r="P777" s="37">
        <f>Timetraces!O859</f>
        <v>5.3133259259959875E-2</v>
      </c>
    </row>
    <row r="778" spans="1:16" x14ac:dyDescent="0.2">
      <c r="A778" s="37">
        <f>Timetraces!E860</f>
        <v>77.400000000000006</v>
      </c>
      <c r="B778" s="8">
        <f>Timetraces!B860-Timetraces!C860</f>
        <v>38.047595024108887</v>
      </c>
      <c r="C778" s="8">
        <f t="shared" si="24"/>
        <v>6.5546649021739407</v>
      </c>
      <c r="D778" s="8"/>
      <c r="E778" s="23">
        <f>Timetraces!F860/1000*0.145</f>
        <v>16.335555125301415</v>
      </c>
      <c r="F778" s="8">
        <f>Timetraces!H860</f>
        <v>5.312668639683505E-2</v>
      </c>
      <c r="G778" s="8">
        <f>(Timetraces!G860-Timetraces!$G$86)/0.3048</f>
        <v>0</v>
      </c>
      <c r="H778" s="13">
        <f>Timetraces!D860/9.81/0.4536</f>
        <v>1236.2751128010123</v>
      </c>
      <c r="I778" s="77">
        <f>Timetraces!F860/Timetraces!H860*1000</f>
        <v>2120572700.9328256</v>
      </c>
      <c r="J778" s="23"/>
      <c r="K778" s="8">
        <f>Timetraces!I860-Timetraces!J860</f>
        <v>38.047595024108887</v>
      </c>
      <c r="L778" s="8">
        <f t="shared" si="25"/>
        <v>6.5546649021739407</v>
      </c>
      <c r="M778" s="8"/>
      <c r="N778" s="13">
        <f>Timetraces!K860/9.81/0.4536</f>
        <v>1236.2751128010123</v>
      </c>
      <c r="O778" s="23">
        <f>Timetraces!M860/1000*0.145</f>
        <v>16.335555125296789</v>
      </c>
      <c r="P778" s="37">
        <f>Timetraces!O860</f>
        <v>5.3126686416410322E-2</v>
      </c>
    </row>
    <row r="779" spans="1:16" x14ac:dyDescent="0.2">
      <c r="A779" s="37">
        <f>Timetraces!E861</f>
        <v>77.5</v>
      </c>
      <c r="B779" s="8">
        <f>Timetraces!B861-Timetraces!C861</f>
        <v>38.052613258361816</v>
      </c>
      <c r="C779" s="8">
        <f t="shared" si="24"/>
        <v>6.5711289253134737</v>
      </c>
      <c r="D779" s="8"/>
      <c r="E779" s="23">
        <f>Timetraces!F861/1000*0.145</f>
        <v>16.341285686845424</v>
      </c>
      <c r="F779" s="8">
        <f>Timetraces!H861</f>
        <v>5.3145315137503174E-2</v>
      </c>
      <c r="G779" s="8">
        <f>(Timetraces!G861-Timetraces!$G$86)/0.3048</f>
        <v>0</v>
      </c>
      <c r="H779" s="13">
        <f>Timetraces!D861/9.81/0.4536</f>
        <v>1236.4175431986962</v>
      </c>
      <c r="I779" s="77">
        <f>Timetraces!F861/Timetraces!H861*1000</f>
        <v>2120573030.5043595</v>
      </c>
      <c r="J779" s="23"/>
      <c r="K779" s="8">
        <f>Timetraces!I861-Timetraces!J861</f>
        <v>38.052613258361816</v>
      </c>
      <c r="L779" s="8">
        <f t="shared" si="25"/>
        <v>6.5711289253134737</v>
      </c>
      <c r="M779" s="8"/>
      <c r="N779" s="13">
        <f>Timetraces!K861/9.81/0.4536</f>
        <v>1236.4175431986962</v>
      </c>
      <c r="O779" s="23">
        <f>Timetraces!M861/1000*0.145</f>
        <v>16.34128568683936</v>
      </c>
      <c r="P779" s="37">
        <f>Timetraces!O861</f>
        <v>5.3145315157080611E-2</v>
      </c>
    </row>
    <row r="780" spans="1:16" x14ac:dyDescent="0.2">
      <c r="A780" s="37">
        <f>Timetraces!E862</f>
        <v>77.600000000000009</v>
      </c>
      <c r="B780" s="8">
        <f>Timetraces!B862-Timetraces!C862</f>
        <v>38.057637691497803</v>
      </c>
      <c r="C780" s="8">
        <f t="shared" si="24"/>
        <v>6.5876132859958432</v>
      </c>
      <c r="D780" s="8"/>
      <c r="E780" s="23">
        <f>Timetraces!F862/1000*0.145</f>
        <v>16.339248377372144</v>
      </c>
      <c r="F780" s="8">
        <f>Timetraces!H862</f>
        <v>5.313867421695645E-2</v>
      </c>
      <c r="G780" s="8">
        <f>(Timetraces!G862-Timetraces!$G$86)/0.3048</f>
        <v>0</v>
      </c>
      <c r="H780" s="13">
        <f>Timetraces!D862/9.81/0.4536</f>
        <v>1236.5595346737371</v>
      </c>
      <c r="I780" s="77">
        <f>Timetraces!F862/Timetraces!H862*1000</f>
        <v>2120573635.4657934</v>
      </c>
      <c r="J780" s="23"/>
      <c r="K780" s="8">
        <f>Timetraces!I862-Timetraces!J862</f>
        <v>38.057637691497803</v>
      </c>
      <c r="L780" s="8">
        <f t="shared" si="25"/>
        <v>6.5876132859958432</v>
      </c>
      <c r="M780" s="8"/>
      <c r="N780" s="13">
        <f>Timetraces!K862/9.81/0.4536</f>
        <v>1236.5595346737371</v>
      </c>
      <c r="O780" s="23">
        <f>Timetraces!M862/1000*0.145</f>
        <v>16.339248377367507</v>
      </c>
      <c r="P780" s="37">
        <f>Timetraces!O862</f>
        <v>5.3138674236536114E-2</v>
      </c>
    </row>
    <row r="781" spans="1:16" x14ac:dyDescent="0.2">
      <c r="A781" s="37">
        <f>Timetraces!E863</f>
        <v>77.7</v>
      </c>
      <c r="B781" s="8">
        <f>Timetraces!B863-Timetraces!C863</f>
        <v>38.062663555145264</v>
      </c>
      <c r="C781" s="8">
        <f t="shared" si="24"/>
        <v>6.6041023399573291</v>
      </c>
      <c r="D781" s="8"/>
      <c r="E781" s="23">
        <f>Timetraces!F863/1000*0.145</f>
        <v>16.337220597851026</v>
      </c>
      <c r="F781" s="8">
        <f>Timetraces!H863</f>
        <v>5.3132064250417783E-2</v>
      </c>
      <c r="G781" s="8">
        <f>(Timetraces!G863-Timetraces!$G$86)/0.3048</f>
        <v>0</v>
      </c>
      <c r="H781" s="13">
        <f>Timetraces!D863/9.81/0.4536</f>
        <v>1236.7024039940638</v>
      </c>
      <c r="I781" s="77">
        <f>Timetraces!F863/Timetraces!H863*1000</f>
        <v>2120574242.1506858</v>
      </c>
      <c r="J781" s="23"/>
      <c r="K781" s="8">
        <f>Timetraces!I863-Timetraces!J863</f>
        <v>38.062663555145264</v>
      </c>
      <c r="L781" s="8">
        <f t="shared" si="25"/>
        <v>6.6041023399573291</v>
      </c>
      <c r="M781" s="8"/>
      <c r="N781" s="13">
        <f>Timetraces!K863/9.81/0.4536</f>
        <v>1236.7024039940638</v>
      </c>
      <c r="O781" s="23">
        <f>Timetraces!M863/1000*0.145</f>
        <v>16.337220597847821</v>
      </c>
      <c r="P781" s="37">
        <f>Timetraces!O863</f>
        <v>5.3132064269999633E-2</v>
      </c>
    </row>
    <row r="782" spans="1:16" x14ac:dyDescent="0.2">
      <c r="A782" s="37">
        <f>Timetraces!E864</f>
        <v>77.800000000000011</v>
      </c>
      <c r="B782" s="8">
        <f>Timetraces!B864-Timetraces!C864</f>
        <v>38.067687511444092</v>
      </c>
      <c r="C782" s="8">
        <f t="shared" si="24"/>
        <v>6.620585136213327</v>
      </c>
      <c r="D782" s="8"/>
      <c r="E782" s="23">
        <f>Timetraces!F864/1000*0.145</f>
        <v>16.339108130971223</v>
      </c>
      <c r="F782" s="8">
        <f>Timetraces!H864</f>
        <v>5.3138195725231596E-2</v>
      </c>
      <c r="G782" s="8">
        <f>(Timetraces!G864-Timetraces!$G$86)/0.3048</f>
        <v>0</v>
      </c>
      <c r="H782" s="13">
        <f>Timetraces!D864/9.81/0.4536</f>
        <v>1236.8480165809101</v>
      </c>
      <c r="I782" s="77">
        <f>Timetraces!F864/Timetraces!H864*1000</f>
        <v>2120574528.6157727</v>
      </c>
      <c r="J782" s="23"/>
      <c r="K782" s="8">
        <f>Timetraces!I864-Timetraces!J864</f>
        <v>38.067687511444092</v>
      </c>
      <c r="L782" s="8">
        <f t="shared" si="25"/>
        <v>6.620585136213327</v>
      </c>
      <c r="M782" s="8"/>
      <c r="N782" s="13">
        <f>Timetraces!K864/9.81/0.4536</f>
        <v>1236.8480165809101</v>
      </c>
      <c r="O782" s="23">
        <f>Timetraces!M864/1000*0.145</f>
        <v>16.339108130968018</v>
      </c>
      <c r="P782" s="37">
        <f>Timetraces!O864</f>
        <v>5.3138195744815736E-2</v>
      </c>
    </row>
    <row r="783" spans="1:16" x14ac:dyDescent="0.2">
      <c r="A783" s="37">
        <f>Timetraces!E865</f>
        <v>77.900000000000006</v>
      </c>
      <c r="B783" s="8">
        <f>Timetraces!B865-Timetraces!C865</f>
        <v>38.072704792022705</v>
      </c>
      <c r="C783" s="8">
        <f t="shared" si="24"/>
        <v>6.637046030500116</v>
      </c>
      <c r="D783" s="8"/>
      <c r="E783" s="23">
        <f>Timetraces!F865/1000*0.145</f>
        <v>16.341054959851235</v>
      </c>
      <c r="F783" s="8">
        <f>Timetraces!H865</f>
        <v>5.3144514050674878E-2</v>
      </c>
      <c r="G783" s="8">
        <f>(Timetraces!G865-Timetraces!$G$86)/0.3048</f>
        <v>0</v>
      </c>
      <c r="H783" s="13">
        <f>Timetraces!D865/9.81/0.4536</f>
        <v>1236.9979086635267</v>
      </c>
      <c r="I783" s="77">
        <f>Timetraces!F865/Timetraces!H865*1000</f>
        <v>2120575054.0899639</v>
      </c>
      <c r="J783" s="23"/>
      <c r="K783" s="8">
        <f>Timetraces!I865-Timetraces!J865</f>
        <v>38.072704792022705</v>
      </c>
      <c r="L783" s="8">
        <f t="shared" si="25"/>
        <v>6.637046030500116</v>
      </c>
      <c r="M783" s="8"/>
      <c r="N783" s="13">
        <f>Timetraces!K865/9.81/0.4536</f>
        <v>1236.9979086635267</v>
      </c>
      <c r="O783" s="23">
        <f>Timetraces!M865/1000*0.145</f>
        <v>16.34105495984803</v>
      </c>
      <c r="P783" s="37">
        <f>Timetraces!O865</f>
        <v>5.3144514070261349E-2</v>
      </c>
    </row>
    <row r="784" spans="1:16" x14ac:dyDescent="0.2">
      <c r="A784" s="37">
        <f>Timetraces!E866</f>
        <v>78</v>
      </c>
      <c r="B784" s="8">
        <f>Timetraces!B866-Timetraces!C866</f>
        <v>38.077714920043945</v>
      </c>
      <c r="C784" s="8">
        <f t="shared" si="24"/>
        <v>6.6534834583913245</v>
      </c>
      <c r="D784" s="8"/>
      <c r="E784" s="23">
        <f>Timetraces!F866/1000*0.145</f>
        <v>16.343058326894351</v>
      </c>
      <c r="F784" s="8">
        <f>Timetraces!H866</f>
        <v>5.3151022376168401E-2</v>
      </c>
      <c r="G784" s="8">
        <f>(Timetraces!G866-Timetraces!$G$86)/0.3048</f>
        <v>0</v>
      </c>
      <c r="H784" s="13">
        <f>Timetraces!D866/9.81/0.4536</f>
        <v>1237.152299703235</v>
      </c>
      <c r="I784" s="77">
        <f>Timetraces!F866/Timetraces!H866*1000</f>
        <v>2120575335.020587</v>
      </c>
      <c r="J784" s="23"/>
      <c r="K784" s="8">
        <f>Timetraces!I866-Timetraces!J866</f>
        <v>38.077714920043945</v>
      </c>
      <c r="L784" s="8">
        <f t="shared" si="25"/>
        <v>6.6534834583913245</v>
      </c>
      <c r="M784" s="8"/>
      <c r="N784" s="13">
        <f>Timetraces!K866/9.81/0.4536</f>
        <v>1237.152299703235</v>
      </c>
      <c r="O784" s="23">
        <f>Timetraces!M866/1000*0.145</f>
        <v>16.343058326891153</v>
      </c>
      <c r="P784" s="37">
        <f>Timetraces!O866</f>
        <v>5.315102239575728E-2</v>
      </c>
    </row>
    <row r="785" spans="1:16" x14ac:dyDescent="0.2">
      <c r="A785" s="37">
        <f>Timetraces!E867</f>
        <v>78.100000000000009</v>
      </c>
      <c r="B785" s="8">
        <f>Timetraces!B867-Timetraces!C867</f>
        <v>38.082717418670654</v>
      </c>
      <c r="C785" s="8">
        <f t="shared" si="24"/>
        <v>6.6698958554605792</v>
      </c>
      <c r="D785" s="8"/>
      <c r="E785" s="23">
        <f>Timetraces!F867/1000*0.145</f>
        <v>16.341227183852432</v>
      </c>
      <c r="F785" s="8">
        <f>Timetraces!H867</f>
        <v>5.3145055121398541E-2</v>
      </c>
      <c r="G785" s="8">
        <f>(Timetraces!G867-Timetraces!$G$86)/0.3048</f>
        <v>0</v>
      </c>
      <c r="H785" s="13">
        <f>Timetraces!D867/9.81/0.4536</f>
        <v>1237.31053131607</v>
      </c>
      <c r="I785" s="77">
        <f>Timetraces!F867/Timetraces!H867*1000</f>
        <v>2120575813.7213764</v>
      </c>
      <c r="J785" s="23"/>
      <c r="K785" s="8">
        <f>Timetraces!I867-Timetraces!J867</f>
        <v>38.082717418670654</v>
      </c>
      <c r="L785" s="8">
        <f t="shared" si="25"/>
        <v>6.6698958554605792</v>
      </c>
      <c r="M785" s="8"/>
      <c r="N785" s="13">
        <f>Timetraces!K867/9.81/0.4536</f>
        <v>1237.31053131607</v>
      </c>
      <c r="O785" s="23">
        <f>Timetraces!M867/1000*0.145</f>
        <v>16.341227183850666</v>
      </c>
      <c r="P785" s="37">
        <f>Timetraces!O867</f>
        <v>5.3145055140989904E-2</v>
      </c>
    </row>
    <row r="786" spans="1:16" x14ac:dyDescent="0.2">
      <c r="A786" s="37">
        <f>Timetraces!E868</f>
        <v>78.2</v>
      </c>
      <c r="B786" s="8">
        <f>Timetraces!B868-Timetraces!C868</f>
        <v>38.087714195251465</v>
      </c>
      <c r="C786" s="8">
        <f t="shared" si="24"/>
        <v>6.6862894794133698</v>
      </c>
      <c r="D786" s="8"/>
      <c r="E786" s="23">
        <f>Timetraces!F868/1000*0.145</f>
        <v>16.34331736974158</v>
      </c>
      <c r="F786" s="8">
        <f>Timetraces!H868</f>
        <v>5.3151839950079327E-2</v>
      </c>
      <c r="G786" s="8">
        <f>(Timetraces!G868-Timetraces!$G$86)/0.3048</f>
        <v>0</v>
      </c>
      <c r="H786" s="13">
        <f>Timetraces!D868/9.81/0.4536</f>
        <v>1237.4716159260854</v>
      </c>
      <c r="I786" s="77">
        <f>Timetraces!F868/Timetraces!H868*1000</f>
        <v>2120576327.9368184</v>
      </c>
      <c r="J786" s="23"/>
      <c r="K786" s="8">
        <f>Timetraces!I868-Timetraces!J868</f>
        <v>38.087714195251465</v>
      </c>
      <c r="L786" s="8">
        <f t="shared" si="25"/>
        <v>6.6862894794133698</v>
      </c>
      <c r="M786" s="8"/>
      <c r="N786" s="13">
        <f>Timetraces!K868/9.81/0.4536</f>
        <v>1237.4716159260854</v>
      </c>
      <c r="O786" s="23">
        <f>Timetraces!M868/1000*0.145</f>
        <v>16.343317369739804</v>
      </c>
      <c r="P786" s="37">
        <f>Timetraces!O868</f>
        <v>5.3151839969673126E-2</v>
      </c>
    </row>
    <row r="787" spans="1:16" x14ac:dyDescent="0.2">
      <c r="A787" s="37">
        <f>Timetraces!E869</f>
        <v>78.300000000000011</v>
      </c>
      <c r="B787" s="8">
        <f>Timetraces!B869-Timetraces!C869</f>
        <v>38.09270715713501</v>
      </c>
      <c r="C787" s="8">
        <f t="shared" si="24"/>
        <v>6.7026705879551844</v>
      </c>
      <c r="D787" s="8"/>
      <c r="E787" s="23">
        <f>Timetraces!F869/1000*0.145</f>
        <v>16.341556024819049</v>
      </c>
      <c r="F787" s="8">
        <f>Timetraces!H869</f>
        <v>5.3146093581608267E-2</v>
      </c>
      <c r="G787" s="8">
        <f>(Timetraces!G869-Timetraces!$G$86)/0.3048</f>
        <v>0</v>
      </c>
      <c r="H787" s="13">
        <f>Timetraces!D869/9.81/0.4536</f>
        <v>1237.6347854186554</v>
      </c>
      <c r="I787" s="77">
        <f>Timetraces!F869/Timetraces!H869*1000</f>
        <v>2120577050.5974405</v>
      </c>
      <c r="J787" s="23"/>
      <c r="K787" s="8">
        <f>Timetraces!I869-Timetraces!J869</f>
        <v>38.09270715713501</v>
      </c>
      <c r="L787" s="8">
        <f t="shared" si="25"/>
        <v>6.7026705879551844</v>
      </c>
      <c r="M787" s="8"/>
      <c r="N787" s="13">
        <f>Timetraces!K869/9.81/0.4536</f>
        <v>1237.6347854186554</v>
      </c>
      <c r="O787" s="23">
        <f>Timetraces!M869/1000*0.145</f>
        <v>16.341556024818718</v>
      </c>
      <c r="P787" s="37">
        <f>Timetraces!O869</f>
        <v>5.3146093601204647E-2</v>
      </c>
    </row>
    <row r="788" spans="1:16" x14ac:dyDescent="0.2">
      <c r="A788" s="37">
        <f>Timetraces!E870</f>
        <v>78.400000000000006</v>
      </c>
      <c r="B788" s="8">
        <f>Timetraces!B870-Timetraces!C870</f>
        <v>38.097700595855713</v>
      </c>
      <c r="C788" s="8">
        <f t="shared" si="24"/>
        <v>6.7190532609233706</v>
      </c>
      <c r="D788" s="8"/>
      <c r="E788" s="23">
        <f>Timetraces!F870/1000*0.145</f>
        <v>16.343694680732796</v>
      </c>
      <c r="F788" s="8">
        <f>Timetraces!H870</f>
        <v>5.3153045270359141E-2</v>
      </c>
      <c r="G788" s="8">
        <f>(Timetraces!G870-Timetraces!$G$86)/0.3048</f>
        <v>0</v>
      </c>
      <c r="H788" s="13">
        <f>Timetraces!D870/9.81/0.4536</f>
        <v>1237.7998203324587</v>
      </c>
      <c r="I788" s="77">
        <f>Timetraces!F870/Timetraces!H870*1000</f>
        <v>2120577196.5815742</v>
      </c>
      <c r="J788" s="23"/>
      <c r="K788" s="8">
        <f>Timetraces!I870-Timetraces!J870</f>
        <v>38.097700595855713</v>
      </c>
      <c r="L788" s="8">
        <f t="shared" si="25"/>
        <v>6.7190532609233706</v>
      </c>
      <c r="M788" s="8"/>
      <c r="N788" s="13">
        <f>Timetraces!K870/9.81/0.4536</f>
        <v>1237.7998203324587</v>
      </c>
      <c r="O788" s="23">
        <f>Timetraces!M870/1000*0.145</f>
        <v>16.343694680732455</v>
      </c>
      <c r="P788" s="37">
        <f>Timetraces!O870</f>
        <v>5.315304528995806E-2</v>
      </c>
    </row>
    <row r="789" spans="1:16" x14ac:dyDescent="0.2">
      <c r="A789" s="37">
        <f>Timetraces!E871</f>
        <v>78.5</v>
      </c>
      <c r="B789" s="8">
        <f>Timetraces!B871-Timetraces!C871</f>
        <v>38.10269832611084</v>
      </c>
      <c r="C789" s="8">
        <f t="shared" si="24"/>
        <v>6.7354500137289053</v>
      </c>
      <c r="D789" s="8"/>
      <c r="E789" s="23">
        <f>Timetraces!F871/1000*0.145</f>
        <v>16.341969398421615</v>
      </c>
      <c r="F789" s="8">
        <f>Timetraces!H871</f>
        <v>5.3147419471169979E-2</v>
      </c>
      <c r="G789" s="8">
        <f>(Timetraces!G871-Timetraces!$G$86)/0.3048</f>
        <v>0</v>
      </c>
      <c r="H789" s="13">
        <f>Timetraces!D871/9.81/0.4536</f>
        <v>1237.9658428222087</v>
      </c>
      <c r="I789" s="77">
        <f>Timetraces!F871/Timetraces!H871*1000</f>
        <v>2120577788.1959105</v>
      </c>
      <c r="J789" s="23"/>
      <c r="K789" s="8">
        <f>Timetraces!I871-Timetraces!J871</f>
        <v>38.10269832611084</v>
      </c>
      <c r="L789" s="8">
        <f t="shared" si="25"/>
        <v>6.7354500137289053</v>
      </c>
      <c r="M789" s="8"/>
      <c r="N789" s="13">
        <f>Timetraces!K871/9.81/0.4536</f>
        <v>1237.9658428222087</v>
      </c>
      <c r="O789" s="23">
        <f>Timetraces!M871/1000*0.145</f>
        <v>16.341969398422698</v>
      </c>
      <c r="P789" s="37">
        <f>Timetraces!O871</f>
        <v>5.3147419490771466E-2</v>
      </c>
    </row>
    <row r="790" spans="1:16" x14ac:dyDescent="0.2">
      <c r="A790" s="37">
        <f>Timetraces!E872</f>
        <v>78.600000000000009</v>
      </c>
      <c r="B790" s="8">
        <f>Timetraces!B872-Timetraces!C872</f>
        <v>38.107705116271973</v>
      </c>
      <c r="C790" s="8">
        <f t="shared" si="24"/>
        <v>6.7518764906355084</v>
      </c>
      <c r="D790" s="8"/>
      <c r="E790" s="23">
        <f>Timetraces!F872/1000*0.145</f>
        <v>16.348003840734965</v>
      </c>
      <c r="F790" s="8">
        <f>Timetraces!H872</f>
        <v>5.3167039722389002E-2</v>
      </c>
      <c r="G790" s="8">
        <f>(Timetraces!G872-Timetraces!$G$86)/0.3048</f>
        <v>0</v>
      </c>
      <c r="H790" s="13">
        <f>Timetraces!D872/9.81/0.4536</f>
        <v>1238.1317555812982</v>
      </c>
      <c r="I790" s="77">
        <f>Timetraces!F872/Timetraces!H872*1000</f>
        <v>2120577987.0899343</v>
      </c>
      <c r="J790" s="23"/>
      <c r="K790" s="8">
        <f>Timetraces!I872-Timetraces!J872</f>
        <v>38.107705116271973</v>
      </c>
      <c r="L790" s="8">
        <f t="shared" si="25"/>
        <v>6.7518764906355084</v>
      </c>
      <c r="M790" s="8"/>
      <c r="N790" s="13">
        <f>Timetraces!K872/9.81/0.4536</f>
        <v>1238.1317555812982</v>
      </c>
      <c r="O790" s="23">
        <f>Timetraces!M872/1000*0.145</f>
        <v>16.348003840734606</v>
      </c>
      <c r="P790" s="37">
        <f>Timetraces!O872</f>
        <v>5.3167039741993036E-2</v>
      </c>
    </row>
    <row r="791" spans="1:16" x14ac:dyDescent="0.2">
      <c r="A791" s="37">
        <f>Timetraces!E873</f>
        <v>78.7</v>
      </c>
      <c r="B791" s="8">
        <f>Timetraces!B873-Timetraces!C873</f>
        <v>38.112725257873535</v>
      </c>
      <c r="C791" s="8">
        <f t="shared" si="24"/>
        <v>6.7683467714805303</v>
      </c>
      <c r="D791" s="8"/>
      <c r="E791" s="23">
        <f>Timetraces!F873/1000*0.145</f>
        <v>16.342374733041378</v>
      </c>
      <c r="F791" s="8">
        <f>Timetraces!H873</f>
        <v>5.3148712831914045E-2</v>
      </c>
      <c r="G791" s="8">
        <f>(Timetraces!G873-Timetraces!$G$86)/0.3048</f>
        <v>0</v>
      </c>
      <c r="H791" s="13">
        <f>Timetraces!D873/9.81/0.4536</f>
        <v>1238.2961321111366</v>
      </c>
      <c r="I791" s="77">
        <f>Timetraces!F873/Timetraces!H873*1000</f>
        <v>2120578780.4890811</v>
      </c>
      <c r="J791" s="23"/>
      <c r="K791" s="8">
        <f>Timetraces!I873-Timetraces!J873</f>
        <v>38.112725257873535</v>
      </c>
      <c r="L791" s="8">
        <f t="shared" si="25"/>
        <v>6.7683467714805303</v>
      </c>
      <c r="M791" s="8"/>
      <c r="N791" s="13">
        <f>Timetraces!K873/9.81/0.4536</f>
        <v>1238.2961321111366</v>
      </c>
      <c r="O791" s="23">
        <f>Timetraces!M873/1000*0.145</f>
        <v>16.342374733043904</v>
      </c>
      <c r="P791" s="37">
        <f>Timetraces!O873</f>
        <v>5.3148712851520702E-2</v>
      </c>
    </row>
    <row r="792" spans="1:16" x14ac:dyDescent="0.2">
      <c r="A792" s="37">
        <f>Timetraces!E874</f>
        <v>78.800000000000011</v>
      </c>
      <c r="B792" s="8">
        <f>Timetraces!B874-Timetraces!C874</f>
        <v>38.117762565612793</v>
      </c>
      <c r="C792" s="8">
        <f t="shared" si="24"/>
        <v>6.7848733716749452</v>
      </c>
      <c r="D792" s="8"/>
      <c r="E792" s="23">
        <f>Timetraces!F874/1000*0.145</f>
        <v>16.340587239273002</v>
      </c>
      <c r="F792" s="8">
        <f>Timetraces!H874</f>
        <v>5.3142887583795949E-2</v>
      </c>
      <c r="G792" s="8">
        <f>(Timetraces!G874-Timetraces!$G$86)/0.3048</f>
        <v>0</v>
      </c>
      <c r="H792" s="13">
        <f>Timetraces!D874/9.81/0.4536</f>
        <v>1238.4578751051167</v>
      </c>
      <c r="I792" s="77">
        <f>Timetraces!F874/Timetraces!H874*1000</f>
        <v>2120579257.5862305</v>
      </c>
      <c r="J792" s="23"/>
      <c r="K792" s="8">
        <f>Timetraces!I874-Timetraces!J874</f>
        <v>38.117762565612793</v>
      </c>
      <c r="L792" s="8">
        <f t="shared" si="25"/>
        <v>6.7848733716749452</v>
      </c>
      <c r="M792" s="8"/>
      <c r="N792" s="13">
        <f>Timetraces!K874/9.81/0.4536</f>
        <v>1238.4578751051167</v>
      </c>
      <c r="O792" s="23">
        <f>Timetraces!M874/1000*0.145</f>
        <v>16.340587239276953</v>
      </c>
      <c r="P792" s="37">
        <f>Timetraces!O874</f>
        <v>5.3142887603405076E-2</v>
      </c>
    </row>
    <row r="793" spans="1:16" x14ac:dyDescent="0.2">
      <c r="A793" s="37">
        <f>Timetraces!E875</f>
        <v>78.900000000000006</v>
      </c>
      <c r="B793" s="8">
        <f>Timetraces!B875-Timetraces!C875</f>
        <v>38.122819900512695</v>
      </c>
      <c r="C793" s="8">
        <f t="shared" si="24"/>
        <v>6.8014656777769869</v>
      </c>
      <c r="D793" s="8"/>
      <c r="E793" s="23">
        <f>Timetraces!F875/1000*0.145</f>
        <v>16.346521957349697</v>
      </c>
      <c r="F793" s="8">
        <f>Timetraces!H875</f>
        <v>5.3162180277853001E-2</v>
      </c>
      <c r="G793" s="8">
        <f>(Timetraces!G875-Timetraces!$G$86)/0.3048</f>
        <v>0</v>
      </c>
      <c r="H793" s="13">
        <f>Timetraces!D875/9.81/0.4536</f>
        <v>1238.6158872566302</v>
      </c>
      <c r="I793" s="77">
        <f>Timetraces!F875/Timetraces!H875*1000</f>
        <v>2120579584.9494739</v>
      </c>
      <c r="J793" s="23"/>
      <c r="K793" s="8">
        <f>Timetraces!I875-Timetraces!J875</f>
        <v>38.122819423675537</v>
      </c>
      <c r="L793" s="8">
        <f t="shared" si="25"/>
        <v>6.8014641133506153</v>
      </c>
      <c r="M793" s="8"/>
      <c r="N793" s="13">
        <f>Timetraces!K875/9.81/0.4536</f>
        <v>1238.6158872566302</v>
      </c>
      <c r="O793" s="23">
        <f>Timetraces!M875/1000*0.145</f>
        <v>16.34652195735223</v>
      </c>
      <c r="P793" s="37">
        <f>Timetraces!O875</f>
        <v>5.3162180297464633E-2</v>
      </c>
    </row>
    <row r="794" spans="1:16" x14ac:dyDescent="0.2">
      <c r="A794" s="37">
        <f>Timetraces!E876</f>
        <v>79</v>
      </c>
      <c r="B794" s="8">
        <f>Timetraces!B876-Timetraces!C876</f>
        <v>38.127896785736084</v>
      </c>
      <c r="C794" s="8">
        <f t="shared" si="24"/>
        <v>6.8181221253602837</v>
      </c>
      <c r="D794" s="8"/>
      <c r="E794" s="23">
        <f>Timetraces!F876/1000*0.145</f>
        <v>16.348519622868256</v>
      </c>
      <c r="F794" s="8">
        <f>Timetraces!H876</f>
        <v>5.3168669896723572E-2</v>
      </c>
      <c r="G794" s="8">
        <f>(Timetraces!G876-Timetraces!$G$86)/0.3048</f>
        <v>0</v>
      </c>
      <c r="H794" s="13">
        <f>Timetraces!D876/9.81/0.4536</f>
        <v>1238.7698393736953</v>
      </c>
      <c r="I794" s="77">
        <f>Timetraces!F876/Timetraces!H876*1000</f>
        <v>2120579871.7778871</v>
      </c>
      <c r="J794" s="23"/>
      <c r="K794" s="8">
        <f>Timetraces!I876-Timetraces!J876</f>
        <v>38.127896785736084</v>
      </c>
      <c r="L794" s="8">
        <f t="shared" si="25"/>
        <v>6.8181221253602837</v>
      </c>
      <c r="M794" s="8"/>
      <c r="N794" s="13">
        <f>Timetraces!K876/9.81/0.4536</f>
        <v>1238.7698393736953</v>
      </c>
      <c r="O794" s="23">
        <f>Timetraces!M876/1000*0.145</f>
        <v>16.348519622870775</v>
      </c>
      <c r="P794" s="37">
        <f>Timetraces!O876</f>
        <v>5.3168669916337563E-2</v>
      </c>
    </row>
    <row r="795" spans="1:16" x14ac:dyDescent="0.2">
      <c r="A795" s="37">
        <f>Timetraces!E877</f>
        <v>79.100000000000009</v>
      </c>
      <c r="B795" s="8">
        <f>Timetraces!B877-Timetraces!C877</f>
        <v>38.132993698120117</v>
      </c>
      <c r="C795" s="8">
        <f t="shared" si="24"/>
        <v>6.8348442788512056</v>
      </c>
      <c r="D795" s="8"/>
      <c r="E795" s="23">
        <f>Timetraces!F877/1000*0.145</f>
        <v>16.346588755430549</v>
      </c>
      <c r="F795" s="8">
        <f>Timetraces!H877</f>
        <v>5.3162375074018435E-2</v>
      </c>
      <c r="G795" s="8">
        <f>(Timetraces!G877-Timetraces!$G$86)/0.3048</f>
        <v>0</v>
      </c>
      <c r="H795" s="13">
        <f>Timetraces!D877/9.81/0.4536</f>
        <v>1238.9201703789547</v>
      </c>
      <c r="I795" s="77">
        <f>Timetraces!F877/Timetraces!H877*1000</f>
        <v>2120580480.2376912</v>
      </c>
      <c r="J795" s="23"/>
      <c r="K795" s="8">
        <f>Timetraces!I877-Timetraces!J877</f>
        <v>38.132993698120117</v>
      </c>
      <c r="L795" s="8">
        <f t="shared" si="25"/>
        <v>6.8348442788512056</v>
      </c>
      <c r="M795" s="8"/>
      <c r="N795" s="13">
        <f>Timetraces!K877/9.81/0.4536</f>
        <v>1238.9202801096155</v>
      </c>
      <c r="O795" s="23">
        <f>Timetraces!M877/1000*0.145</f>
        <v>16.346590179933955</v>
      </c>
      <c r="P795" s="37">
        <f>Timetraces!O877</f>
        <v>5.3162379727661913E-2</v>
      </c>
    </row>
    <row r="796" spans="1:16" x14ac:dyDescent="0.2">
      <c r="A796" s="37">
        <f>Timetraces!E878</f>
        <v>79.2</v>
      </c>
      <c r="B796" s="8">
        <f>Timetraces!B878-Timetraces!C878</f>
        <v>38.138107299804687</v>
      </c>
      <c r="C796" s="8">
        <f t="shared" si="24"/>
        <v>6.8516211872651507</v>
      </c>
      <c r="D796" s="8"/>
      <c r="E796" s="23">
        <f>Timetraces!F878/1000*0.145</f>
        <v>16.35238709579577</v>
      </c>
      <c r="F796" s="8">
        <f>Timetraces!H878</f>
        <v>5.3181223987391044E-2</v>
      </c>
      <c r="G796" s="8">
        <f>(Timetraces!G878-Timetraces!$G$86)/0.3048</f>
        <v>0</v>
      </c>
      <c r="H796" s="13">
        <f>Timetraces!D878/9.81/0.4536</f>
        <v>1239.0679775790165</v>
      </c>
      <c r="I796" s="77">
        <f>Timetraces!F878/Timetraces!H878*1000</f>
        <v>2120580817.1323678</v>
      </c>
      <c r="J796" s="23"/>
      <c r="K796" s="8">
        <f>Timetraces!I878-Timetraces!J878</f>
        <v>38.138107299804687</v>
      </c>
      <c r="L796" s="8">
        <f t="shared" si="25"/>
        <v>6.8516211872651507</v>
      </c>
      <c r="M796" s="8"/>
      <c r="N796" s="13">
        <f>Timetraces!K878/9.81/0.4536</f>
        <v>1239.0679775790165</v>
      </c>
      <c r="O796" s="23">
        <f>Timetraces!M878/1000*0.145</f>
        <v>16.352389038538178</v>
      </c>
      <c r="P796" s="37">
        <f>Timetraces!O878</f>
        <v>5.3181230326140277E-2</v>
      </c>
    </row>
    <row r="797" spans="1:16" x14ac:dyDescent="0.2">
      <c r="A797" s="37">
        <f>Timetraces!E879</f>
        <v>79.300000000000011</v>
      </c>
      <c r="B797" s="8">
        <f>Timetraces!B879-Timetraces!C879</f>
        <v>38.143234729766846</v>
      </c>
      <c r="C797" s="8">
        <f t="shared" si="24"/>
        <v>6.8684434640438852</v>
      </c>
      <c r="D797" s="8"/>
      <c r="E797" s="23">
        <f>Timetraces!F879/1000*0.145</f>
        <v>16.346526863657761</v>
      </c>
      <c r="F797" s="8">
        <f>Timetraces!H879</f>
        <v>5.3162148000166949E-2</v>
      </c>
      <c r="G797" s="8">
        <f>(Timetraces!G879-Timetraces!$G$86)/0.3048</f>
        <v>0</v>
      </c>
      <c r="H797" s="13">
        <f>Timetraces!D879/9.81/0.4536</f>
        <v>1239.2144680111492</v>
      </c>
      <c r="I797" s="77">
        <f>Timetraces!F879/Timetraces!H879*1000</f>
        <v>2120581508.9501636</v>
      </c>
      <c r="J797" s="23"/>
      <c r="K797" s="8">
        <f>Timetraces!I879-Timetraces!J879</f>
        <v>38.143234729766846</v>
      </c>
      <c r="L797" s="8">
        <f t="shared" si="25"/>
        <v>6.8684434640438852</v>
      </c>
      <c r="M797" s="8"/>
      <c r="N797" s="13">
        <f>Timetraces!K879/9.81/0.4536</f>
        <v>1239.2144680111492</v>
      </c>
      <c r="O797" s="23">
        <f>Timetraces!M879/1000*0.145</f>
        <v>16.346526863663154</v>
      </c>
      <c r="P797" s="37">
        <f>Timetraces!O879</f>
        <v>5.3162148019787886E-2</v>
      </c>
    </row>
    <row r="798" spans="1:16" x14ac:dyDescent="0.2">
      <c r="A798" s="37">
        <f>Timetraces!E880</f>
        <v>79.400000000000006</v>
      </c>
      <c r="B798" s="8">
        <f>Timetraces!B880-Timetraces!C880</f>
        <v>38.14837121963501</v>
      </c>
      <c r="C798" s="8">
        <f t="shared" si="24"/>
        <v>6.8852954649236882</v>
      </c>
      <c r="D798" s="8"/>
      <c r="E798" s="23">
        <f>Timetraces!F880/1000*0.145</f>
        <v>16.348420966802443</v>
      </c>
      <c r="F798" s="8">
        <f>Timetraces!H880</f>
        <v>5.3168297551764651E-2</v>
      </c>
      <c r="G798" s="8">
        <f>(Timetraces!G880-Timetraces!$G$86)/0.3048</f>
        <v>0</v>
      </c>
      <c r="H798" s="13">
        <f>Timetraces!D880/9.81/0.4536</f>
        <v>1239.3605195206385</v>
      </c>
      <c r="I798" s="77">
        <f>Timetraces!F880/Timetraces!H880*1000</f>
        <v>2120581925.6439972</v>
      </c>
      <c r="J798" s="23"/>
      <c r="K798" s="8">
        <f>Timetraces!I880-Timetraces!J880</f>
        <v>38.14837121963501</v>
      </c>
      <c r="L798" s="8">
        <f t="shared" si="25"/>
        <v>6.8852954649236882</v>
      </c>
      <c r="M798" s="8"/>
      <c r="N798" s="13">
        <f>Timetraces!K880/9.81/0.4536</f>
        <v>1239.3605195206385</v>
      </c>
      <c r="O798" s="23">
        <f>Timetraces!M880/1000*0.145</f>
        <v>16.348420966807826</v>
      </c>
      <c r="P798" s="37">
        <f>Timetraces!O880</f>
        <v>5.3168297571387822E-2</v>
      </c>
    </row>
    <row r="799" spans="1:16" x14ac:dyDescent="0.2">
      <c r="A799" s="37">
        <f>Timetraces!E881</f>
        <v>79.5</v>
      </c>
      <c r="B799" s="8">
        <f>Timetraces!B881-Timetraces!C881</f>
        <v>38.153512477874756</v>
      </c>
      <c r="C799" s="8">
        <f t="shared" si="24"/>
        <v>6.9021631100672121</v>
      </c>
      <c r="D799" s="8"/>
      <c r="E799" s="23">
        <f>Timetraces!F881/1000*0.145</f>
        <v>16.350326073755475</v>
      </c>
      <c r="F799" s="8">
        <f>Timetraces!H881</f>
        <v>5.3174482888178866E-2</v>
      </c>
      <c r="G799" s="8">
        <f>(Timetraces!G881-Timetraces!$G$86)/0.3048</f>
        <v>0</v>
      </c>
      <c r="H799" s="13">
        <f>Timetraces!D881/9.81/0.4536</f>
        <v>1239.5071196834317</v>
      </c>
      <c r="I799" s="77">
        <f>Timetraces!F881/Timetraces!H881*1000</f>
        <v>2120582342.3107212</v>
      </c>
      <c r="J799" s="23"/>
      <c r="K799" s="8">
        <f>Timetraces!I881-Timetraces!J881</f>
        <v>38.153512477874756</v>
      </c>
      <c r="L799" s="8">
        <f t="shared" si="25"/>
        <v>6.9021631100672121</v>
      </c>
      <c r="M799" s="8"/>
      <c r="N799" s="13">
        <f>Timetraces!K881/9.81/0.4536</f>
        <v>1239.5071196834317</v>
      </c>
      <c r="O799" s="23">
        <f>Timetraces!M881/1000*0.145</f>
        <v>16.350326073760858</v>
      </c>
      <c r="P799" s="37">
        <f>Timetraces!O881</f>
        <v>5.317448290780432E-2</v>
      </c>
    </row>
    <row r="800" spans="1:16" x14ac:dyDescent="0.2">
      <c r="A800" s="37">
        <f>Timetraces!E882</f>
        <v>79.600000000000009</v>
      </c>
      <c r="B800" s="8">
        <f>Timetraces!B882-Timetraces!C882</f>
        <v>38.158653736114502</v>
      </c>
      <c r="C800" s="8">
        <f t="shared" si="24"/>
        <v>6.919030755210736</v>
      </c>
      <c r="D800" s="8"/>
      <c r="E800" s="23">
        <f>Timetraces!F882/1000*0.145</f>
        <v>16.348358167033986</v>
      </c>
      <c r="F800" s="8">
        <f>Timetraces!H882</f>
        <v>5.3168070490147941E-2</v>
      </c>
      <c r="G800" s="8">
        <f>(Timetraces!G882-Timetraces!$G$86)/0.3048</f>
        <v>0</v>
      </c>
      <c r="H800" s="13">
        <f>Timetraces!D882/9.81/0.4536</f>
        <v>1239.6548171528327</v>
      </c>
      <c r="I800" s="77">
        <f>Timetraces!F882/Timetraces!H882*1000</f>
        <v>2120582835.9818845</v>
      </c>
      <c r="J800" s="23"/>
      <c r="K800" s="8">
        <f>Timetraces!I882-Timetraces!J882</f>
        <v>38.158653736114502</v>
      </c>
      <c r="L800" s="8">
        <f t="shared" si="25"/>
        <v>6.919030755210736</v>
      </c>
      <c r="M800" s="8"/>
      <c r="N800" s="13">
        <f>Timetraces!K882/9.81/0.4536</f>
        <v>1239.6548171528327</v>
      </c>
      <c r="O800" s="23">
        <f>Timetraces!M882/1000*0.145</f>
        <v>16.348358167040811</v>
      </c>
      <c r="P800" s="37">
        <f>Timetraces!O882</f>
        <v>5.3168070509775706E-2</v>
      </c>
    </row>
    <row r="801" spans="1:16" x14ac:dyDescent="0.2">
      <c r="A801" s="37">
        <f>Timetraces!E883</f>
        <v>79.7</v>
      </c>
      <c r="B801" s="8">
        <f>Timetraces!B883-Timetraces!C883</f>
        <v>38.163791656494141</v>
      </c>
      <c r="C801" s="8">
        <f t="shared" si="24"/>
        <v>6.9358874493696554</v>
      </c>
      <c r="D801" s="8"/>
      <c r="E801" s="23">
        <f>Timetraces!F883/1000*0.145</f>
        <v>16.350306442583715</v>
      </c>
      <c r="F801" s="8">
        <f>Timetraces!H883</f>
        <v>5.3174393145634616E-2</v>
      </c>
      <c r="G801" s="8">
        <f>(Timetraces!G883-Timetraces!$G$86)/0.3048</f>
        <v>0</v>
      </c>
      <c r="H801" s="13">
        <f>Timetraces!D883/9.81/0.4536</f>
        <v>1239.8048189661099</v>
      </c>
      <c r="I801" s="77">
        <f>Timetraces!F883/Timetraces!H883*1000</f>
        <v>2120583375.1210644</v>
      </c>
      <c r="J801" s="23"/>
      <c r="K801" s="8">
        <f>Timetraces!I883-Timetraces!J883</f>
        <v>38.163791656494141</v>
      </c>
      <c r="L801" s="8">
        <f t="shared" si="25"/>
        <v>6.9358874493696554</v>
      </c>
      <c r="M801" s="8"/>
      <c r="N801" s="13">
        <f>Timetraces!K883/9.81/0.4536</f>
        <v>1239.8048189661099</v>
      </c>
      <c r="O801" s="23">
        <f>Timetraces!M883/1000*0.145</f>
        <v>16.350306442590522</v>
      </c>
      <c r="P801" s="37">
        <f>Timetraces!O883</f>
        <v>5.317439316526467E-2</v>
      </c>
    </row>
    <row r="802" spans="1:16" x14ac:dyDescent="0.2">
      <c r="A802" s="37">
        <f>Timetraces!E884</f>
        <v>79.800000000000011</v>
      </c>
      <c r="B802" s="8">
        <f>Timetraces!B884-Timetraces!C884</f>
        <v>38.168923377990723</v>
      </c>
      <c r="C802" s="8">
        <f t="shared" si="24"/>
        <v>6.9527238059857384</v>
      </c>
      <c r="D802" s="8"/>
      <c r="E802" s="23">
        <f>Timetraces!F884/1000*0.145</f>
        <v>16.348414540251873</v>
      </c>
      <c r="F802" s="8">
        <f>Timetraces!H884</f>
        <v>5.3168228069677116E-2</v>
      </c>
      <c r="G802" s="8">
        <f>(Timetraces!G884-Timetraces!$G$86)/0.3048</f>
        <v>0</v>
      </c>
      <c r="H802" s="13">
        <f>Timetraces!D884/9.81/0.4536</f>
        <v>1239.9582224298713</v>
      </c>
      <c r="I802" s="77">
        <f>Timetraces!F884/Timetraces!H884*1000</f>
        <v>2120583863.2940621</v>
      </c>
      <c r="J802" s="23"/>
      <c r="K802" s="8">
        <f>Timetraces!I884-Timetraces!J884</f>
        <v>38.168923377990723</v>
      </c>
      <c r="L802" s="8">
        <f t="shared" si="25"/>
        <v>6.9527238059857384</v>
      </c>
      <c r="M802" s="8"/>
      <c r="N802" s="13">
        <f>Timetraces!K884/9.81/0.4536</f>
        <v>1239.9582224298713</v>
      </c>
      <c r="O802" s="23">
        <f>Timetraces!M884/1000*0.145</f>
        <v>16.34841454026013</v>
      </c>
      <c r="P802" s="37">
        <f>Timetraces!O884</f>
        <v>5.3168228089309599E-2</v>
      </c>
    </row>
    <row r="803" spans="1:16" x14ac:dyDescent="0.2">
      <c r="A803" s="37">
        <f>Timetraces!E885</f>
        <v>79.900000000000006</v>
      </c>
      <c r="B803" s="8">
        <f>Timetraces!B885-Timetraces!C885</f>
        <v>38.174046516418457</v>
      </c>
      <c r="C803" s="8">
        <f t="shared" si="24"/>
        <v>6.9695320029271244</v>
      </c>
      <c r="D803" s="8"/>
      <c r="E803" s="23">
        <f>Timetraces!F885/1000*0.145</f>
        <v>16.35434256045265</v>
      </c>
      <c r="F803" s="8">
        <f>Timetraces!H885</f>
        <v>5.3187501892688706E-2</v>
      </c>
      <c r="G803" s="8">
        <f>(Timetraces!G885-Timetraces!$G$86)/0.3048</f>
        <v>0</v>
      </c>
      <c r="H803" s="13">
        <f>Timetraces!D885/9.81/0.4536</f>
        <v>1240.1157956587417</v>
      </c>
      <c r="I803" s="77">
        <f>Timetraces!F885/Timetraces!H885*1000</f>
        <v>2120584072.7393949</v>
      </c>
      <c r="J803" s="23"/>
      <c r="K803" s="8">
        <f>Timetraces!I885-Timetraces!J885</f>
        <v>38.174046516418457</v>
      </c>
      <c r="L803" s="8">
        <f t="shared" si="25"/>
        <v>6.9695320029271244</v>
      </c>
      <c r="M803" s="8"/>
      <c r="N803" s="13">
        <f>Timetraces!K885/9.81/0.4536</f>
        <v>1240.1157956587417</v>
      </c>
      <c r="O803" s="23">
        <f>Timetraces!M885/1000*0.145</f>
        <v>16.354342560459472</v>
      </c>
      <c r="P803" s="37">
        <f>Timetraces!O885</f>
        <v>5.3187501912323618E-2</v>
      </c>
    </row>
    <row r="804" spans="1:16" x14ac:dyDescent="0.2">
      <c r="A804" s="37">
        <f>Timetraces!E886</f>
        <v>80</v>
      </c>
      <c r="B804" s="8">
        <f>Timetraces!B886-Timetraces!C886</f>
        <v>38.179161071777344</v>
      </c>
      <c r="C804" s="8">
        <f t="shared" si="24"/>
        <v>6.9863120401938126</v>
      </c>
      <c r="D804" s="8"/>
      <c r="E804" s="23">
        <f>Timetraces!F886/1000*0.145</f>
        <v>16.360325664738848</v>
      </c>
      <c r="F804" s="8">
        <f>Timetraces!H886</f>
        <v>5.3206951852095036E-2</v>
      </c>
      <c r="G804" s="8">
        <f>(Timetraces!G886-Timetraces!$G$86)/0.3048</f>
        <v>0</v>
      </c>
      <c r="H804" s="13">
        <f>Timetraces!D886/9.81/0.4536</f>
        <v>1240.2775386527219</v>
      </c>
      <c r="I804" s="77">
        <f>Timetraces!F886/Timetraces!H886*1000</f>
        <v>2120584401.9078133</v>
      </c>
      <c r="J804" s="23"/>
      <c r="K804" s="8">
        <f>Timetraces!I886-Timetraces!J886</f>
        <v>38.179161071777344</v>
      </c>
      <c r="L804" s="8">
        <f t="shared" si="25"/>
        <v>6.9863120401938126</v>
      </c>
      <c r="M804" s="8"/>
      <c r="N804" s="13">
        <f>Timetraces!K886/9.81/0.4536</f>
        <v>1240.2775386527219</v>
      </c>
      <c r="O804" s="23">
        <f>Timetraces!M886/1000*0.145</f>
        <v>16.360325664744231</v>
      </c>
      <c r="P804" s="37">
        <f>Timetraces!O886</f>
        <v>5.3206951871732446E-2</v>
      </c>
    </row>
    <row r="805" spans="1:16" x14ac:dyDescent="0.2">
      <c r="A805" s="37">
        <f>Timetraces!E887</f>
        <v>80.100000000000009</v>
      </c>
      <c r="B805" s="8">
        <f>Timetraces!B887-Timetraces!C887</f>
        <v>38.184269428253174</v>
      </c>
      <c r="C805" s="8">
        <f t="shared" si="24"/>
        <v>7.0030717399176643</v>
      </c>
      <c r="D805" s="8"/>
      <c r="E805" s="23">
        <f>Timetraces!F887/1000*0.145</f>
        <v>16.358591436301861</v>
      </c>
      <c r="F805" s="8">
        <f>Timetraces!H887</f>
        <v>5.3201296589181685E-2</v>
      </c>
      <c r="G805" s="8">
        <f>(Timetraces!G887-Timetraces!$G$86)/0.3048</f>
        <v>0</v>
      </c>
      <c r="H805" s="13">
        <f>Timetraces!D887/9.81/0.4536</f>
        <v>1240.443012489168</v>
      </c>
      <c r="I805" s="77">
        <f>Timetraces!F887/Timetraces!H887*1000</f>
        <v>2120585008.4006553</v>
      </c>
      <c r="J805" s="23"/>
      <c r="K805" s="8">
        <f>Timetraces!I887-Timetraces!J887</f>
        <v>38.184269428253174</v>
      </c>
      <c r="L805" s="8">
        <f t="shared" si="25"/>
        <v>7.0030717399176643</v>
      </c>
      <c r="M805" s="8"/>
      <c r="N805" s="13">
        <f>Timetraces!K887/9.81/0.4536</f>
        <v>1240.443012489168</v>
      </c>
      <c r="O805" s="23">
        <f>Timetraces!M887/1000*0.145</f>
        <v>16.358591436308668</v>
      </c>
      <c r="P805" s="37">
        <f>Timetraces!O887</f>
        <v>5.3201296608821669E-2</v>
      </c>
    </row>
    <row r="806" spans="1:16" x14ac:dyDescent="0.2">
      <c r="A806" s="37">
        <f>Timetraces!E888</f>
        <v>80.2</v>
      </c>
      <c r="B806" s="8">
        <f>Timetraces!B888-Timetraces!C888</f>
        <v>38.189373970031738</v>
      </c>
      <c r="C806" s="8">
        <f t="shared" si="24"/>
        <v>7.01981892423054</v>
      </c>
      <c r="D806" s="8"/>
      <c r="E806" s="23">
        <f>Timetraces!F888/1000*0.145</f>
        <v>16.356889976266054</v>
      </c>
      <c r="F806" s="8">
        <f>Timetraces!H888</f>
        <v>5.3195747888792749E-2</v>
      </c>
      <c r="G806" s="8">
        <f>(Timetraces!G888-Timetraces!$G$86)/0.3048</f>
        <v>0</v>
      </c>
      <c r="H806" s="13">
        <f>Timetraces!D888/9.81/0.4536</f>
        <v>1240.611010130812</v>
      </c>
      <c r="I806" s="77">
        <f>Timetraces!F888/Timetraces!H888*1000</f>
        <v>2120585615.285955</v>
      </c>
      <c r="J806" s="23"/>
      <c r="K806" s="8">
        <f>Timetraces!I888-Timetraces!J888</f>
        <v>38.189373970031738</v>
      </c>
      <c r="L806" s="8">
        <f t="shared" si="25"/>
        <v>7.01981892423054</v>
      </c>
      <c r="M806" s="8"/>
      <c r="N806" s="13">
        <f>Timetraces!K888/9.81/0.4536</f>
        <v>1240.611010130812</v>
      </c>
      <c r="O806" s="23">
        <f>Timetraces!M888/1000*0.145</f>
        <v>16.356889976274296</v>
      </c>
      <c r="P806" s="37">
        <f>Timetraces!O888</f>
        <v>5.3195747908435349E-2</v>
      </c>
    </row>
    <row r="807" spans="1:16" x14ac:dyDescent="0.2">
      <c r="A807" s="37">
        <f>Timetraces!E889</f>
        <v>80.300000000000011</v>
      </c>
      <c r="B807" s="8">
        <f>Timetraces!B889-Timetraces!C889</f>
        <v>38.194478988647461</v>
      </c>
      <c r="C807" s="8">
        <f t="shared" si="24"/>
        <v>7.0365676729697881</v>
      </c>
      <c r="D807" s="8"/>
      <c r="E807" s="23">
        <f>Timetraces!F889/1000*0.145</f>
        <v>16.362969442664653</v>
      </c>
      <c r="F807" s="8">
        <f>Timetraces!H889</f>
        <v>5.3215517629559866E-2</v>
      </c>
      <c r="G807" s="8">
        <f>(Timetraces!G889-Timetraces!$G$86)/0.3048</f>
        <v>0</v>
      </c>
      <c r="H807" s="13">
        <f>Timetraces!D889/9.81/0.4536</f>
        <v>1240.7803245403852</v>
      </c>
      <c r="I807" s="77">
        <f>Timetraces!F889/Timetraces!H889*1000</f>
        <v>2120585689.0724101</v>
      </c>
      <c r="J807" s="23"/>
      <c r="K807" s="8">
        <f>Timetraces!I889-Timetraces!J889</f>
        <v>38.194478988647461</v>
      </c>
      <c r="L807" s="8">
        <f t="shared" si="25"/>
        <v>7.0365676729697881</v>
      </c>
      <c r="M807" s="8"/>
      <c r="N807" s="13">
        <f>Timetraces!K889/9.81/0.4536</f>
        <v>1240.7802148097246</v>
      </c>
      <c r="O807" s="23">
        <f>Timetraces!M889/1000*0.145</f>
        <v>16.362968018172023</v>
      </c>
      <c r="P807" s="37">
        <f>Timetraces!O889</f>
        <v>5.3215513015177997E-2</v>
      </c>
    </row>
    <row r="808" spans="1:16" x14ac:dyDescent="0.2">
      <c r="A808" s="37">
        <f>Timetraces!E890</f>
        <v>80.400000000000006</v>
      </c>
      <c r="B808" s="8">
        <f>Timetraces!B890-Timetraces!C890</f>
        <v>38.199588775634766</v>
      </c>
      <c r="C808" s="8">
        <f t="shared" si="24"/>
        <v>7.0533320659727554</v>
      </c>
      <c r="D808" s="8"/>
      <c r="E808" s="23">
        <f>Timetraces!F890/1000*0.145</f>
        <v>16.361282635713433</v>
      </c>
      <c r="F808" s="8">
        <f>Timetraces!H890</f>
        <v>5.3210013467752539E-2</v>
      </c>
      <c r="G808" s="8">
        <f>(Timetraces!G890-Timetraces!$G$86)/0.3048</f>
        <v>0</v>
      </c>
      <c r="H808" s="13">
        <f>Timetraces!D890/9.81/0.4536</f>
        <v>1240.949529219298</v>
      </c>
      <c r="I808" s="77">
        <f>Timetraces!F890/Timetraces!H890*1000</f>
        <v>2120586420.0508242</v>
      </c>
      <c r="J808" s="23"/>
      <c r="K808" s="8">
        <f>Timetraces!I890-Timetraces!J890</f>
        <v>38.199588775634766</v>
      </c>
      <c r="L808" s="8">
        <f t="shared" si="25"/>
        <v>7.0533320659727554</v>
      </c>
      <c r="M808" s="8"/>
      <c r="N808" s="13">
        <f>Timetraces!K890/9.81/0.4536</f>
        <v>1240.949529219298</v>
      </c>
      <c r="O808" s="23">
        <f>Timetraces!M890/1000*0.145</f>
        <v>16.361282635721679</v>
      </c>
      <c r="P808" s="37">
        <f>Timetraces!O890</f>
        <v>5.3210013487400412E-2</v>
      </c>
    </row>
    <row r="809" spans="1:16" x14ac:dyDescent="0.2">
      <c r="A809" s="37">
        <f>Timetraces!E891</f>
        <v>80.5</v>
      </c>
      <c r="B809" s="8">
        <f>Timetraces!B891-Timetraces!C891</f>
        <v>38.204708099365234</v>
      </c>
      <c r="C809" s="8">
        <f t="shared" si="24"/>
        <v>7.0701277475031654</v>
      </c>
      <c r="D809" s="8"/>
      <c r="E809" s="23">
        <f>Timetraces!F891/1000*0.145</f>
        <v>16.367352662920634</v>
      </c>
      <c r="F809" s="8">
        <f>Timetraces!H891</f>
        <v>5.3229752466924095E-2</v>
      </c>
      <c r="G809" s="8">
        <f>(Timetraces!G891-Timetraces!$G$86)/0.3048</f>
        <v>0</v>
      </c>
      <c r="H809" s="13">
        <f>Timetraces!D891/9.81/0.4536</f>
        <v>1241.1179657835851</v>
      </c>
      <c r="I809" s="77">
        <f>Timetraces!F891/Timetraces!H891*1000</f>
        <v>2120586495.2533674</v>
      </c>
      <c r="J809" s="23"/>
      <c r="K809" s="8">
        <f>Timetraces!I891-Timetraces!J891</f>
        <v>38.204708099365234</v>
      </c>
      <c r="L809" s="8">
        <f t="shared" si="25"/>
        <v>7.0701277475031654</v>
      </c>
      <c r="M809" s="8"/>
      <c r="N809" s="13">
        <f>Timetraces!K891/9.81/0.4536</f>
        <v>1241.1179657835851</v>
      </c>
      <c r="O809" s="23">
        <f>Timetraces!M891/1000*0.145</f>
        <v>16.367352662927434</v>
      </c>
      <c r="P809" s="37">
        <f>Timetraces!O891</f>
        <v>5.3229752486574529E-2</v>
      </c>
    </row>
    <row r="810" spans="1:16" x14ac:dyDescent="0.2">
      <c r="A810" s="37">
        <f>Timetraces!E892</f>
        <v>80.600000000000009</v>
      </c>
      <c r="B810" s="8">
        <f>Timetraces!B892-Timetraces!C892</f>
        <v>38.209840774536133</v>
      </c>
      <c r="C810" s="8">
        <f t="shared" si="24"/>
        <v>7.0869672329719924</v>
      </c>
      <c r="D810" s="8"/>
      <c r="E810" s="23">
        <f>Timetraces!F892/1000*0.145</f>
        <v>16.369514057717332</v>
      </c>
      <c r="F810" s="8">
        <f>Timetraces!H892</f>
        <v>5.3236768431311761E-2</v>
      </c>
      <c r="G810" s="8">
        <f>(Timetraces!G892-Timetraces!$G$86)/0.3048</f>
        <v>0</v>
      </c>
      <c r="H810" s="13">
        <f>Timetraces!D892/9.81/0.4536</f>
        <v>1241.2845369266392</v>
      </c>
      <c r="I810" s="77">
        <f>Timetraces!F892/Timetraces!H892*1000</f>
        <v>2120587025.1818528</v>
      </c>
      <c r="J810" s="23"/>
      <c r="K810" s="8">
        <f>Timetraces!I892-Timetraces!J892</f>
        <v>38.209840774536133</v>
      </c>
      <c r="L810" s="8">
        <f t="shared" si="25"/>
        <v>7.0869672329719924</v>
      </c>
      <c r="M810" s="8"/>
      <c r="N810" s="13">
        <f>Timetraces!K892/9.81/0.4536</f>
        <v>1241.2845369266392</v>
      </c>
      <c r="O810" s="23">
        <f>Timetraces!M892/1000*0.145</f>
        <v>16.36951405772415</v>
      </c>
      <c r="P810" s="37">
        <f>Timetraces!O892</f>
        <v>5.3236768450964846E-2</v>
      </c>
    </row>
    <row r="811" spans="1:16" x14ac:dyDescent="0.2">
      <c r="A811" s="37">
        <f>Timetraces!E893</f>
        <v>80.7</v>
      </c>
      <c r="B811" s="8">
        <f>Timetraces!B893-Timetraces!C893</f>
        <v>38.214990139007568</v>
      </c>
      <c r="C811" s="8">
        <f t="shared" si="24"/>
        <v>7.1038614733638408</v>
      </c>
      <c r="D811" s="8"/>
      <c r="E811" s="23">
        <f>Timetraces!F893/1000*0.145</f>
        <v>16.371647111187773</v>
      </c>
      <c r="F811" s="8">
        <f>Timetraces!H893</f>
        <v>5.324369527557319E-2</v>
      </c>
      <c r="G811" s="8">
        <f>(Timetraces!G893-Timetraces!$G$86)/0.3048</f>
        <v>0</v>
      </c>
      <c r="H811" s="13">
        <f>Timetraces!D893/9.81/0.4536</f>
        <v>1241.4486939951562</v>
      </c>
      <c r="I811" s="77">
        <f>Timetraces!F893/Timetraces!H893*1000</f>
        <v>2120587433.4465852</v>
      </c>
      <c r="J811" s="23"/>
      <c r="K811" s="8">
        <f>Timetraces!I893-Timetraces!J893</f>
        <v>38.214990139007568</v>
      </c>
      <c r="L811" s="8">
        <f t="shared" si="25"/>
        <v>7.1038614733638408</v>
      </c>
      <c r="M811" s="8"/>
      <c r="N811" s="13">
        <f>Timetraces!K893/9.81/0.4536</f>
        <v>1241.4486939951562</v>
      </c>
      <c r="O811" s="23">
        <f>Timetraces!M893/1000*0.145</f>
        <v>16.37164711119458</v>
      </c>
      <c r="P811" s="37">
        <f>Timetraces!O893</f>
        <v>5.32436952952288E-2</v>
      </c>
    </row>
    <row r="812" spans="1:16" x14ac:dyDescent="0.2">
      <c r="A812" s="37">
        <f>Timetraces!E894</f>
        <v>80.800000000000011</v>
      </c>
      <c r="B812" s="8">
        <f>Timetraces!B894-Timetraces!C894</f>
        <v>38.220158100128174</v>
      </c>
      <c r="C812" s="8">
        <f t="shared" si="24"/>
        <v>7.1208167263842004</v>
      </c>
      <c r="D812" s="8"/>
      <c r="E812" s="23">
        <f>Timetraces!F894/1000*0.145</f>
        <v>16.37373829151672</v>
      </c>
      <c r="F812" s="8">
        <f>Timetraces!H894</f>
        <v>5.325048586065044E-2</v>
      </c>
      <c r="G812" s="8">
        <f>(Timetraces!G894-Timetraces!$G$86)/0.3048</f>
        <v>0</v>
      </c>
      <c r="H812" s="13">
        <f>Timetraces!D894/9.81/0.4536</f>
        <v>1241.6097786051714</v>
      </c>
      <c r="I812" s="77">
        <f>Timetraces!F894/Timetraces!H894*1000</f>
        <v>2120587844.7841001</v>
      </c>
      <c r="J812" s="23"/>
      <c r="K812" s="8">
        <f>Timetraces!I894-Timetraces!J894</f>
        <v>38.220158100128174</v>
      </c>
      <c r="L812" s="8">
        <f t="shared" si="25"/>
        <v>7.1208167263842004</v>
      </c>
      <c r="M812" s="8"/>
      <c r="N812" s="13">
        <f>Timetraces!K894/9.81/0.4536</f>
        <v>1241.6097786051714</v>
      </c>
      <c r="O812" s="23">
        <f>Timetraces!M894/1000*0.145</f>
        <v>16.373738291523527</v>
      </c>
      <c r="P812" s="37">
        <f>Timetraces!O894</f>
        <v>5.3250485880308535E-2</v>
      </c>
    </row>
    <row r="813" spans="1:16" x14ac:dyDescent="0.2">
      <c r="A813" s="37">
        <f>Timetraces!E895</f>
        <v>80.900000000000006</v>
      </c>
      <c r="B813" s="8">
        <f>Timetraces!B895-Timetraces!C895</f>
        <v>38.225345611572266</v>
      </c>
      <c r="C813" s="8">
        <f t="shared" si="24"/>
        <v>7.1378361208858134</v>
      </c>
      <c r="D813" s="8"/>
      <c r="E813" s="23">
        <f>Timetraces!F895/1000*0.145</f>
        <v>16.371898569743529</v>
      </c>
      <c r="F813" s="8">
        <f>Timetraces!H895</f>
        <v>5.3244490394123413E-2</v>
      </c>
      <c r="G813" s="8">
        <f>(Timetraces!G895-Timetraces!$G$86)/0.3048</f>
        <v>0</v>
      </c>
      <c r="H813" s="13">
        <f>Timetraces!D895/9.81/0.4536</f>
        <v>1241.7673518340421</v>
      </c>
      <c r="I813" s="77">
        <f>Timetraces!F895/Timetraces!H895*1000</f>
        <v>2120588336.4232159</v>
      </c>
      <c r="J813" s="23"/>
      <c r="K813" s="8">
        <f>Timetraces!I895-Timetraces!J895</f>
        <v>38.225345611572266</v>
      </c>
      <c r="L813" s="8">
        <f t="shared" si="25"/>
        <v>7.1378361208858134</v>
      </c>
      <c r="M813" s="8"/>
      <c r="N813" s="13">
        <f>Timetraces!K895/9.81/0.4536</f>
        <v>1241.7673518340421</v>
      </c>
      <c r="O813" s="23">
        <f>Timetraces!M895/1000*0.145</f>
        <v>16.371898569751767</v>
      </c>
      <c r="P813" s="37">
        <f>Timetraces!O895</f>
        <v>5.3244490413783957E-2</v>
      </c>
    </row>
    <row r="814" spans="1:16" x14ac:dyDescent="0.2">
      <c r="A814" s="37">
        <f>Timetraces!E896</f>
        <v>81</v>
      </c>
      <c r="B814" s="8">
        <f>Timetraces!B896-Timetraces!C896</f>
        <v>38.230551719665527</v>
      </c>
      <c r="C814" s="8">
        <f t="shared" si="24"/>
        <v>7.1549165280159377</v>
      </c>
      <c r="D814" s="8"/>
      <c r="E814" s="23">
        <f>Timetraces!F896/1000*0.145</f>
        <v>16.377784488643705</v>
      </c>
      <c r="F814" s="8">
        <f>Timetraces!H896</f>
        <v>5.3263623936809099E-2</v>
      </c>
      <c r="G814" s="8">
        <f>(Timetraces!G896-Timetraces!$G$86)/0.3048</f>
        <v>0</v>
      </c>
      <c r="H814" s="13">
        <f>Timetraces!D896/9.81/0.4536</f>
        <v>1241.9213039511071</v>
      </c>
      <c r="I814" s="77">
        <f>Timetraces!F896/Timetraces!H896*1000</f>
        <v>2120588677.6821105</v>
      </c>
      <c r="J814" s="23"/>
      <c r="K814" s="8">
        <f>Timetraces!I896-Timetraces!J896</f>
        <v>38.230551719665527</v>
      </c>
      <c r="L814" s="8">
        <f t="shared" si="25"/>
        <v>7.1549165280159377</v>
      </c>
      <c r="M814" s="8"/>
      <c r="N814" s="13">
        <f>Timetraces!K896/9.81/0.4536</f>
        <v>1241.9213039511071</v>
      </c>
      <c r="O814" s="23">
        <f>Timetraces!M896/1000*0.145</f>
        <v>16.377784488650519</v>
      </c>
      <c r="P814" s="37">
        <f>Timetraces!O896</f>
        <v>5.3263623956472078E-2</v>
      </c>
    </row>
    <row r="815" spans="1:16" x14ac:dyDescent="0.2">
      <c r="A815" s="37">
        <f>Timetraces!E897</f>
        <v>81.100000000000009</v>
      </c>
      <c r="B815" s="8">
        <f>Timetraces!B897-Timetraces!C897</f>
        <v>38.235774040222168</v>
      </c>
      <c r="C815" s="8">
        <f t="shared" si="24"/>
        <v>7.1720501256427109</v>
      </c>
      <c r="D815" s="8"/>
      <c r="E815" s="23">
        <f>Timetraces!F897/1000*0.145</f>
        <v>16.375857282112687</v>
      </c>
      <c r="F815" s="8">
        <f>Timetraces!H897</f>
        <v>5.3257343796890601E-2</v>
      </c>
      <c r="G815" s="8">
        <f>(Timetraces!G897-Timetraces!$G$86)/0.3048</f>
        <v>0</v>
      </c>
      <c r="H815" s="13">
        <f>Timetraces!D897/9.81/0.4536</f>
        <v>1242.0722933403313</v>
      </c>
      <c r="I815" s="77">
        <f>Timetraces!F897/Timetraces!H897*1000</f>
        <v>2120589175.5304685</v>
      </c>
      <c r="J815" s="23"/>
      <c r="K815" s="8">
        <f>Timetraces!I897-Timetraces!J897</f>
        <v>38.235774040222168</v>
      </c>
      <c r="L815" s="8">
        <f t="shared" si="25"/>
        <v>7.1720501256427109</v>
      </c>
      <c r="M815" s="8"/>
      <c r="N815" s="13">
        <f>Timetraces!K897/9.81/0.4536</f>
        <v>1242.0722933403313</v>
      </c>
      <c r="O815" s="23">
        <f>Timetraces!M897/1000*0.145</f>
        <v>16.375861283790108</v>
      </c>
      <c r="P815" s="37">
        <f>Timetraces!O897</f>
        <v>5.3257356832747522E-2</v>
      </c>
    </row>
    <row r="816" spans="1:16" x14ac:dyDescent="0.2">
      <c r="A816" s="37">
        <f>Timetraces!E898</f>
        <v>81.2</v>
      </c>
      <c r="B816" s="8">
        <f>Timetraces!B898-Timetraces!C898</f>
        <v>38.24100923538208</v>
      </c>
      <c r="C816" s="8">
        <f t="shared" si="24"/>
        <v>7.1892259627815305</v>
      </c>
      <c r="D816" s="8"/>
      <c r="E816" s="23">
        <f>Timetraces!F898/1000*0.145</f>
        <v>16.37779862281203</v>
      </c>
      <c r="F816" s="8">
        <f>Timetraces!H898</f>
        <v>5.3263646778520898E-2</v>
      </c>
      <c r="G816" s="8">
        <f>(Timetraces!G898-Timetraces!$G$86)/0.3048</f>
        <v>0</v>
      </c>
      <c r="H816" s="13">
        <f>Timetraces!D898/9.81/0.4536</f>
        <v>1242.2215270389831</v>
      </c>
      <c r="I816" s="77">
        <f>Timetraces!F898/Timetraces!H898*1000</f>
        <v>2120589598.3691168</v>
      </c>
      <c r="J816" s="23"/>
      <c r="K816" s="8">
        <f>Timetraces!I898-Timetraces!J898</f>
        <v>38.24100923538208</v>
      </c>
      <c r="L816" s="8">
        <f t="shared" si="25"/>
        <v>7.1892259627815305</v>
      </c>
      <c r="M816" s="8"/>
      <c r="N816" s="13">
        <f>Timetraces!K898/9.81/0.4536</f>
        <v>1242.2215270389831</v>
      </c>
      <c r="O816" s="23">
        <f>Timetraces!M898/1000*0.145</f>
        <v>16.377798622820279</v>
      </c>
      <c r="P816" s="37">
        <f>Timetraces!O898</f>
        <v>5.3263646798188541E-2</v>
      </c>
    </row>
    <row r="817" spans="1:16" x14ac:dyDescent="0.2">
      <c r="A817" s="37">
        <f>Timetraces!E899</f>
        <v>81.300000000000011</v>
      </c>
      <c r="B817" s="8">
        <f>Timetraces!B899-Timetraces!C899</f>
        <v>38.246252059936523</v>
      </c>
      <c r="C817" s="8">
        <f t="shared" si="24"/>
        <v>7.2064268307423021</v>
      </c>
      <c r="D817" s="8"/>
      <c r="E817" s="23">
        <f>Timetraces!F899/1000*0.145</f>
        <v>16.383619506296451</v>
      </c>
      <c r="F817" s="8">
        <f>Timetraces!H899</f>
        <v>5.3282571781669522E-2</v>
      </c>
      <c r="G817" s="8">
        <f>(Timetraces!G899-Timetraces!$G$86)/0.3048</f>
        <v>0</v>
      </c>
      <c r="H817" s="13">
        <f>Timetraces!D899/9.81/0.4536</f>
        <v>1242.3705412763134</v>
      </c>
      <c r="I817" s="77">
        <f>Timetraces!F899/Timetraces!H899*1000</f>
        <v>2120589820.9410388</v>
      </c>
      <c r="J817" s="23"/>
      <c r="K817" s="8">
        <f>Timetraces!I899-Timetraces!J899</f>
        <v>38.246252059936523</v>
      </c>
      <c r="L817" s="8">
        <f t="shared" si="25"/>
        <v>7.2064268307423021</v>
      </c>
      <c r="M817" s="8"/>
      <c r="N817" s="13">
        <f>Timetraces!K899/9.81/0.4536</f>
        <v>1242.3705412763134</v>
      </c>
      <c r="O817" s="23">
        <f>Timetraces!M899/1000*0.145</f>
        <v>16.383619506303255</v>
      </c>
      <c r="P817" s="37">
        <f>Timetraces!O899</f>
        <v>5.3282571801339454E-2</v>
      </c>
    </row>
    <row r="818" spans="1:16" x14ac:dyDescent="0.2">
      <c r="A818" s="37">
        <f>Timetraces!E900</f>
        <v>81.400000000000006</v>
      </c>
      <c r="B818" s="8">
        <f>Timetraces!B900-Timetraces!C900</f>
        <v>38.251498699188232</v>
      </c>
      <c r="C818" s="8">
        <f t="shared" si="24"/>
        <v>7.2236402141140514</v>
      </c>
      <c r="D818" s="8"/>
      <c r="E818" s="23">
        <f>Timetraces!F900/1000*0.145</f>
        <v>16.38168286328505</v>
      </c>
      <c r="F818" s="8">
        <f>Timetraces!H900</f>
        <v>5.3276254557611279E-2</v>
      </c>
      <c r="G818" s="8">
        <f>(Timetraces!G900-Timetraces!$G$86)/0.3048</f>
        <v>0</v>
      </c>
      <c r="H818" s="13">
        <f>Timetraces!D900/9.81/0.4536</f>
        <v>1242.5206528202511</v>
      </c>
      <c r="I818" s="77">
        <f>Timetraces!F900/Timetraces!H900*1000</f>
        <v>2120590573.2900081</v>
      </c>
      <c r="J818" s="23"/>
      <c r="K818" s="8">
        <f>Timetraces!I900-Timetraces!J900</f>
        <v>38.251498699188232</v>
      </c>
      <c r="L818" s="8">
        <f t="shared" si="25"/>
        <v>7.2236402141140514</v>
      </c>
      <c r="M818" s="8"/>
      <c r="N818" s="13">
        <f>Timetraces!K900/9.81/0.4536</f>
        <v>1242.5206528202511</v>
      </c>
      <c r="O818" s="23">
        <f>Timetraces!M900/1000*0.145</f>
        <v>16.381682863293296</v>
      </c>
      <c r="P818" s="37">
        <f>Timetraces!O900</f>
        <v>5.3276254577283591E-2</v>
      </c>
    </row>
    <row r="819" spans="1:16" x14ac:dyDescent="0.2">
      <c r="A819" s="37">
        <f>Timetraces!E901</f>
        <v>81.5</v>
      </c>
      <c r="B819" s="8">
        <f>Timetraces!B901-Timetraces!C901</f>
        <v>38.256744861602783</v>
      </c>
      <c r="C819" s="8">
        <f t="shared" si="24"/>
        <v>7.2408520330594275</v>
      </c>
      <c r="D819" s="8"/>
      <c r="E819" s="23">
        <f>Timetraces!F901/1000*0.145</f>
        <v>16.383655335536869</v>
      </c>
      <c r="F819" s="8">
        <f>Timetraces!H901</f>
        <v>5.3282665016332394E-2</v>
      </c>
      <c r="G819" s="8">
        <f>(Timetraces!G901-Timetraces!$G$86)/0.3048</f>
        <v>0</v>
      </c>
      <c r="H819" s="13">
        <f>Timetraces!D901/9.81/0.4536</f>
        <v>1242.6727395160833</v>
      </c>
      <c r="I819" s="77">
        <f>Timetraces!F901/Timetraces!H901*1000</f>
        <v>2120590747.8040764</v>
      </c>
      <c r="J819" s="23"/>
      <c r="K819" s="8">
        <f>Timetraces!I901-Timetraces!J901</f>
        <v>38.256744861602783</v>
      </c>
      <c r="L819" s="8">
        <f t="shared" si="25"/>
        <v>7.2408520330594275</v>
      </c>
      <c r="M819" s="8"/>
      <c r="N819" s="13">
        <f>Timetraces!K901/9.81/0.4536</f>
        <v>1242.6727395160833</v>
      </c>
      <c r="O819" s="23">
        <f>Timetraces!M901/1000*0.145</f>
        <v>16.383655335545111</v>
      </c>
      <c r="P819" s="37">
        <f>Timetraces!O901</f>
        <v>5.3282665036007017E-2</v>
      </c>
    </row>
    <row r="820" spans="1:16" x14ac:dyDescent="0.2">
      <c r="A820" s="37">
        <f>Timetraces!E902</f>
        <v>81.600000000000009</v>
      </c>
      <c r="B820" s="8">
        <f>Timetraces!B902-Timetraces!C902</f>
        <v>38.26198673248291</v>
      </c>
      <c r="C820" s="8">
        <f t="shared" si="24"/>
        <v>7.2580497721674559</v>
      </c>
      <c r="D820" s="8"/>
      <c r="E820" s="23">
        <f>Timetraces!F902/1000*0.145</f>
        <v>16.389548638873325</v>
      </c>
      <c r="F820" s="8">
        <f>Timetraces!H902</f>
        <v>5.3301822590727563E-2</v>
      </c>
      <c r="G820" s="8">
        <f>(Timetraces!G902-Timetraces!$G$86)/0.3048</f>
        <v>0</v>
      </c>
      <c r="H820" s="13">
        <f>Timetraces!D902/9.81/0.4536</f>
        <v>1242.8275694784345</v>
      </c>
      <c r="I820" s="77">
        <f>Timetraces!F902/Timetraces!H902*1000</f>
        <v>2120591087.309787</v>
      </c>
      <c r="J820" s="23"/>
      <c r="K820" s="8">
        <f>Timetraces!I902-Timetraces!J902</f>
        <v>38.26198673248291</v>
      </c>
      <c r="L820" s="8">
        <f t="shared" si="25"/>
        <v>7.2580497721674559</v>
      </c>
      <c r="M820" s="8"/>
      <c r="N820" s="13">
        <f>Timetraces!K902/9.81/0.4536</f>
        <v>1242.8275694784345</v>
      </c>
      <c r="O820" s="23">
        <f>Timetraces!M902/1000*0.145</f>
        <v>16.389548638880136</v>
      </c>
      <c r="P820" s="37">
        <f>Timetraces!O902</f>
        <v>5.3301822610404608E-2</v>
      </c>
    </row>
    <row r="821" spans="1:16" x14ac:dyDescent="0.2">
      <c r="A821" s="37">
        <f>Timetraces!E903</f>
        <v>81.7</v>
      </c>
      <c r="B821" s="8">
        <f>Timetraces!B903-Timetraces!C903</f>
        <v>38.267221927642822</v>
      </c>
      <c r="C821" s="8">
        <f t="shared" si="24"/>
        <v>7.2752256093062746</v>
      </c>
      <c r="D821" s="8"/>
      <c r="E821" s="23">
        <f>Timetraces!F903/1000*0.145</f>
        <v>16.387715935670528</v>
      </c>
      <c r="F821" s="8">
        <f>Timetraces!H903</f>
        <v>5.3295843528498636E-2</v>
      </c>
      <c r="G821" s="8">
        <f>(Timetraces!G903-Timetraces!$G$86)/0.3048</f>
        <v>0</v>
      </c>
      <c r="H821" s="13">
        <f>Timetraces!D903/9.81/0.4536</f>
        <v>1242.9856913606091</v>
      </c>
      <c r="I821" s="77">
        <f>Timetraces!F903/Timetraces!H903*1000</f>
        <v>2120591834.340651</v>
      </c>
      <c r="J821" s="23"/>
      <c r="K821" s="8">
        <f>Timetraces!I903-Timetraces!J903</f>
        <v>38.267221927642822</v>
      </c>
      <c r="L821" s="8">
        <f t="shared" si="25"/>
        <v>7.2752256093062746</v>
      </c>
      <c r="M821" s="8"/>
      <c r="N821" s="13">
        <f>Timetraces!K903/9.81/0.4536</f>
        <v>1242.9856913606091</v>
      </c>
      <c r="O821" s="23">
        <f>Timetraces!M903/1000*0.145</f>
        <v>16.387715935678766</v>
      </c>
      <c r="P821" s="37">
        <f>Timetraces!O903</f>
        <v>5.329584354817813E-2</v>
      </c>
    </row>
    <row r="822" spans="1:16" x14ac:dyDescent="0.2">
      <c r="A822" s="37">
        <f>Timetraces!E904</f>
        <v>81.800000000000011</v>
      </c>
      <c r="B822" s="8">
        <f>Timetraces!B904-Timetraces!C904</f>
        <v>38.272449016571045</v>
      </c>
      <c r="C822" s="8">
        <f t="shared" si="24"/>
        <v>7.2923748511967696</v>
      </c>
      <c r="D822" s="8"/>
      <c r="E822" s="23">
        <f>Timetraces!F904/1000*0.145</f>
        <v>16.38981970055341</v>
      </c>
      <c r="F822" s="8">
        <f>Timetraces!H904</f>
        <v>5.3302674912979228E-2</v>
      </c>
      <c r="G822" s="8">
        <f>(Timetraces!G904-Timetraces!$G$86)/0.3048</f>
        <v>0</v>
      </c>
      <c r="H822" s="13">
        <f>Timetraces!D904/9.81/0.4536</f>
        <v>1243.147434354589</v>
      </c>
      <c r="I822" s="77">
        <f>Timetraces!F904/Timetraces!H904*1000</f>
        <v>2120592249.8016665</v>
      </c>
      <c r="J822" s="23"/>
      <c r="K822" s="8">
        <f>Timetraces!I904-Timetraces!J904</f>
        <v>38.272449016571045</v>
      </c>
      <c r="L822" s="8">
        <f t="shared" si="25"/>
        <v>7.2923748511967696</v>
      </c>
      <c r="M822" s="8"/>
      <c r="N822" s="13">
        <f>Timetraces!K904/9.81/0.4536</f>
        <v>1243.147434354589</v>
      </c>
      <c r="O822" s="23">
        <f>Timetraces!M904/1000*0.145</f>
        <v>16.389819700561642</v>
      </c>
      <c r="P822" s="37">
        <f>Timetraces!O904</f>
        <v>5.330267493266122E-2</v>
      </c>
    </row>
    <row r="823" spans="1:16" x14ac:dyDescent="0.2">
      <c r="A823" s="37">
        <f>Timetraces!E905</f>
        <v>81.900000000000006</v>
      </c>
      <c r="B823" s="8">
        <f>Timetraces!B905-Timetraces!C905</f>
        <v>38.277668952941895</v>
      </c>
      <c r="C823" s="8">
        <f t="shared" si="24"/>
        <v>7.3095006266916824</v>
      </c>
      <c r="D823" s="8"/>
      <c r="E823" s="23">
        <f>Timetraces!F905/1000*0.145</f>
        <v>16.39196690637764</v>
      </c>
      <c r="F823" s="8">
        <f>Timetraces!H905</f>
        <v>5.3309650834600063E-2</v>
      </c>
      <c r="G823" s="8">
        <f>(Timetraces!G905-Timetraces!$G$86)/0.3048</f>
        <v>0</v>
      </c>
      <c r="H823" s="13">
        <f>Timetraces!D905/9.81/0.4536</f>
        <v>1243.3129081910351</v>
      </c>
      <c r="I823" s="77">
        <f>Timetraces!F905/Timetraces!H905*1000</f>
        <v>2120592535.5042467</v>
      </c>
      <c r="J823" s="23"/>
      <c r="K823" s="8">
        <f>Timetraces!I905-Timetraces!J905</f>
        <v>38.277668952941895</v>
      </c>
      <c r="L823" s="8">
        <f t="shared" si="25"/>
        <v>7.3095006266916824</v>
      </c>
      <c r="M823" s="8"/>
      <c r="N823" s="13">
        <f>Timetraces!K905/9.81/0.4536</f>
        <v>1243.3129081910351</v>
      </c>
      <c r="O823" s="23">
        <f>Timetraces!M905/1000*0.145</f>
        <v>16.391966906385882</v>
      </c>
      <c r="P823" s="37">
        <f>Timetraces!O905</f>
        <v>5.3309650854284685E-2</v>
      </c>
    </row>
    <row r="824" spans="1:16" x14ac:dyDescent="0.2">
      <c r="A824" s="37">
        <f>Timetraces!E906</f>
        <v>82</v>
      </c>
      <c r="B824" s="8">
        <f>Timetraces!B906-Timetraces!C906</f>
        <v>38.282883644104004</v>
      </c>
      <c r="C824" s="8">
        <f t="shared" si="24"/>
        <v>7.3266091934965036</v>
      </c>
      <c r="D824" s="8"/>
      <c r="E824" s="23">
        <f>Timetraces!F906/1000*0.145</f>
        <v>16.390275459471457</v>
      </c>
      <c r="F824" s="8">
        <f>Timetraces!H906</f>
        <v>5.3304134497424355E-2</v>
      </c>
      <c r="G824" s="8">
        <f>(Timetraces!G906-Timetraces!$G$86)/0.3048</f>
        <v>0</v>
      </c>
      <c r="H824" s="13">
        <f>Timetraces!D906/9.81/0.4536</f>
        <v>1243.4816739473047</v>
      </c>
      <c r="I824" s="77">
        <f>Timetraces!F906/Timetraces!H906*1000</f>
        <v>2120593149.9474096</v>
      </c>
      <c r="J824" s="23"/>
      <c r="K824" s="8">
        <f>Timetraces!I906-Timetraces!J906</f>
        <v>38.282883644104004</v>
      </c>
      <c r="L824" s="8">
        <f t="shared" si="25"/>
        <v>7.3266091934965036</v>
      </c>
      <c r="M824" s="8"/>
      <c r="N824" s="13">
        <f>Timetraces!K906/9.81/0.4536</f>
        <v>1243.4816739473047</v>
      </c>
      <c r="O824" s="23">
        <f>Timetraces!M906/1000*0.145</f>
        <v>16.390275459481138</v>
      </c>
      <c r="P824" s="37">
        <f>Timetraces!O906</f>
        <v>5.3304134517111613E-2</v>
      </c>
    </row>
    <row r="825" spans="1:16" x14ac:dyDescent="0.2">
      <c r="A825" s="37">
        <f>Timetraces!E907</f>
        <v>82.100000000000009</v>
      </c>
      <c r="B825" s="8">
        <f>Timetraces!B907-Timetraces!C907</f>
        <v>38.288095474243164</v>
      </c>
      <c r="C825" s="8">
        <f t="shared" si="24"/>
        <v>7.3437083737430919</v>
      </c>
      <c r="D825" s="8"/>
      <c r="E825" s="23">
        <f>Timetraces!F907/1000*0.145</f>
        <v>16.396381248492045</v>
      </c>
      <c r="F825" s="8">
        <f>Timetraces!H907</f>
        <v>5.3323983245258152E-2</v>
      </c>
      <c r="G825" s="8">
        <f>(Timetraces!G907-Timetraces!$G$86)/0.3048</f>
        <v>0</v>
      </c>
      <c r="H825" s="13">
        <f>Timetraces!D907/9.81/0.4536</f>
        <v>1243.6531829700934</v>
      </c>
      <c r="I825" s="77">
        <f>Timetraces!F907/Timetraces!H907*1000</f>
        <v>2120593483.2140696</v>
      </c>
      <c r="J825" s="23"/>
      <c r="K825" s="8">
        <f>Timetraces!I907-Timetraces!J907</f>
        <v>38.288095474243164</v>
      </c>
      <c r="L825" s="8">
        <f t="shared" si="25"/>
        <v>7.3437083737430919</v>
      </c>
      <c r="M825" s="8"/>
      <c r="N825" s="13">
        <f>Timetraces!K907/9.81/0.4536</f>
        <v>1243.6531829700934</v>
      </c>
      <c r="O825" s="23">
        <f>Timetraces!M907/1000*0.145</f>
        <v>16.396381248503893</v>
      </c>
      <c r="P825" s="37">
        <f>Timetraces!O907</f>
        <v>5.3323983264959761E-2</v>
      </c>
    </row>
    <row r="826" spans="1:16" x14ac:dyDescent="0.2">
      <c r="A826" s="37">
        <f>Timetraces!E908</f>
        <v>82.2</v>
      </c>
      <c r="B826" s="8">
        <f>Timetraces!B908-Timetraces!C908</f>
        <v>38.293308734893799</v>
      </c>
      <c r="C826" s="8">
        <f t="shared" si="24"/>
        <v>7.3608122472687967</v>
      </c>
      <c r="D826" s="8"/>
      <c r="E826" s="23">
        <f>Timetraces!F908/1000*0.145</f>
        <v>16.402514066254099</v>
      </c>
      <c r="F826" s="8">
        <f>Timetraces!H908</f>
        <v>5.3343923168889161E-2</v>
      </c>
      <c r="G826" s="8">
        <f>(Timetraces!G908-Timetraces!$G$86)/0.3048</f>
        <v>0</v>
      </c>
      <c r="H826" s="13">
        <f>Timetraces!D908/9.81/0.4536</f>
        <v>1243.8262282221333</v>
      </c>
      <c r="I826" s="77">
        <f>Timetraces!F908/Timetraces!H908*1000</f>
        <v>2120593686.1013408</v>
      </c>
      <c r="J826" s="23"/>
      <c r="K826" s="8">
        <f>Timetraces!I908-Timetraces!J908</f>
        <v>38.293308734893799</v>
      </c>
      <c r="L826" s="8">
        <f t="shared" si="25"/>
        <v>7.3608122472687967</v>
      </c>
      <c r="M826" s="8"/>
      <c r="N826" s="13">
        <f>Timetraces!K908/9.81/0.4536</f>
        <v>1243.8262282221333</v>
      </c>
      <c r="O826" s="23">
        <f>Timetraces!M908/1000*0.145</f>
        <v>16.402514066275362</v>
      </c>
      <c r="P826" s="37">
        <f>Timetraces!O908</f>
        <v>5.3343923188628753E-2</v>
      </c>
    </row>
    <row r="827" spans="1:16" x14ac:dyDescent="0.2">
      <c r="A827" s="37">
        <f>Timetraces!E909</f>
        <v>82.300000000000011</v>
      </c>
      <c r="B827" s="8">
        <f>Timetraces!B909-Timetraces!C909</f>
        <v>38.29852819442749</v>
      </c>
      <c r="C827" s="8">
        <f t="shared" si="24"/>
        <v>7.3779364583373379</v>
      </c>
      <c r="D827" s="8"/>
      <c r="E827" s="23">
        <f>Timetraces!F909/1000*0.145</f>
        <v>16.396995389617935</v>
      </c>
      <c r="F827" s="8">
        <f>Timetraces!H909</f>
        <v>5.3325961178501871E-2</v>
      </c>
      <c r="G827" s="8">
        <f>(Timetraces!G909-Timetraces!$G$86)/0.3048</f>
        <v>0</v>
      </c>
      <c r="H827" s="13">
        <f>Timetraces!D909/9.81/0.4536</f>
        <v>1243.9993832048335</v>
      </c>
      <c r="I827" s="77">
        <f>Timetraces!F909/Timetraces!H909*1000</f>
        <v>2120594253.26477</v>
      </c>
      <c r="J827" s="23"/>
      <c r="K827" s="8">
        <f>Timetraces!I909-Timetraces!J909</f>
        <v>38.29852819442749</v>
      </c>
      <c r="L827" s="8">
        <f t="shared" si="25"/>
        <v>7.3779364583373379</v>
      </c>
      <c r="M827" s="8"/>
      <c r="N827" s="13">
        <f>Timetraces!K909/9.81/0.4536</f>
        <v>1243.9993832048335</v>
      </c>
      <c r="O827" s="23">
        <f>Timetraces!M909/1000*0.145</f>
        <v>16.396995389642075</v>
      </c>
      <c r="P827" s="37">
        <f>Timetraces!O909</f>
        <v>5.3325961198244197E-2</v>
      </c>
    </row>
    <row r="828" spans="1:16" x14ac:dyDescent="0.2">
      <c r="A828" s="37">
        <f>Timetraces!E910</f>
        <v>82.4</v>
      </c>
      <c r="B828" s="8">
        <f>Timetraces!B910-Timetraces!C910</f>
        <v>38.30375862121582</v>
      </c>
      <c r="C828" s="8">
        <f t="shared" si="24"/>
        <v>7.3950966512124365</v>
      </c>
      <c r="D828" s="8"/>
      <c r="E828" s="23">
        <f>Timetraces!F910/1000*0.145</f>
        <v>16.403113070996582</v>
      </c>
      <c r="F828" s="8">
        <f>Timetraces!H910</f>
        <v>5.3345845459381883E-2</v>
      </c>
      <c r="G828" s="8">
        <f>(Timetraces!G910-Timetraces!$G$86)/0.3048</f>
        <v>0</v>
      </c>
      <c r="H828" s="13">
        <f>Timetraces!D910/9.81/0.4536</f>
        <v>1244.1711116889439</v>
      </c>
      <c r="I828" s="77">
        <f>Timetraces!F910/Timetraces!H910*1000</f>
        <v>2120594710.925436</v>
      </c>
      <c r="J828" s="23"/>
      <c r="K828" s="8">
        <f>Timetraces!I910-Timetraces!J910</f>
        <v>38.30375862121582</v>
      </c>
      <c r="L828" s="8">
        <f t="shared" si="25"/>
        <v>7.3950966512124365</v>
      </c>
      <c r="M828" s="8"/>
      <c r="N828" s="13">
        <f>Timetraces!K910/9.81/0.4536</f>
        <v>1244.1711116889439</v>
      </c>
      <c r="O828" s="23">
        <f>Timetraces!M910/1000*0.145</f>
        <v>16.403113071019277</v>
      </c>
      <c r="P828" s="37">
        <f>Timetraces!O910</f>
        <v>5.3345845479126852E-2</v>
      </c>
    </row>
    <row r="829" spans="1:16" x14ac:dyDescent="0.2">
      <c r="A829" s="37">
        <f>Timetraces!E911</f>
        <v>82.5</v>
      </c>
      <c r="B829" s="8">
        <f>Timetraces!B911-Timetraces!C911</f>
        <v>38.309003829956055</v>
      </c>
      <c r="C829" s="8">
        <f t="shared" si="24"/>
        <v>7.4123053413050695</v>
      </c>
      <c r="D829" s="8"/>
      <c r="E829" s="23">
        <f>Timetraces!F911/1000*0.145</f>
        <v>16.401426573963157</v>
      </c>
      <c r="F829" s="8">
        <f>Timetraces!H911</f>
        <v>5.3340348360242623E-2</v>
      </c>
      <c r="G829" s="8">
        <f>(Timetraces!G911-Timetraces!$G$86)/0.3048</f>
        <v>0</v>
      </c>
      <c r="H829" s="13">
        <f>Timetraces!D911/9.81/0.4536</f>
        <v>1244.340645559839</v>
      </c>
      <c r="I829" s="77">
        <f>Timetraces!F911/Timetraces!H911*1000</f>
        <v>2120595200.336123</v>
      </c>
      <c r="J829" s="23"/>
      <c r="K829" s="8">
        <f>Timetraces!I911-Timetraces!J911</f>
        <v>38.309003829956055</v>
      </c>
      <c r="L829" s="8">
        <f t="shared" si="25"/>
        <v>7.4123053413050695</v>
      </c>
      <c r="M829" s="8"/>
      <c r="N829" s="13">
        <f>Timetraces!K911/9.81/0.4536</f>
        <v>1244.340645559839</v>
      </c>
      <c r="O829" s="23">
        <f>Timetraces!M911/1000*0.145</f>
        <v>16.401426573987301</v>
      </c>
      <c r="P829" s="37">
        <f>Timetraces!O911</f>
        <v>5.3340348379990271E-2</v>
      </c>
    </row>
    <row r="830" spans="1:16" x14ac:dyDescent="0.2">
      <c r="A830" s="37">
        <f>Timetraces!E912</f>
        <v>82.600000000000009</v>
      </c>
      <c r="B830" s="8">
        <f>Timetraces!B912-Timetraces!C912</f>
        <v>38.314267158508301</v>
      </c>
      <c r="C830" s="8">
        <f t="shared" si="24"/>
        <v>7.4295734795998394</v>
      </c>
      <c r="D830" s="8"/>
      <c r="E830" s="23">
        <f>Timetraces!F912/1000*0.145</f>
        <v>16.407469891545198</v>
      </c>
      <c r="F830" s="8">
        <f>Timetraces!H912</f>
        <v>5.3359996965800467E-2</v>
      </c>
      <c r="G830" s="8">
        <f>(Timetraces!G912-Timetraces!$G$86)/0.3048</f>
        <v>0</v>
      </c>
      <c r="H830" s="13">
        <f>Timetraces!D912/9.81/0.4536</f>
        <v>1244.5071069722321</v>
      </c>
      <c r="I830" s="77">
        <f>Timetraces!F912/Timetraces!H912*1000</f>
        <v>2120595412.3610728</v>
      </c>
      <c r="J830" s="23"/>
      <c r="K830" s="8">
        <f>Timetraces!I912-Timetraces!J912</f>
        <v>38.314267158508301</v>
      </c>
      <c r="L830" s="8">
        <f t="shared" si="25"/>
        <v>7.4295734795998394</v>
      </c>
      <c r="M830" s="8"/>
      <c r="N830" s="13">
        <f>Timetraces!K912/9.81/0.4536</f>
        <v>1244.5071069722321</v>
      </c>
      <c r="O830" s="23">
        <f>Timetraces!M912/1000*0.145</f>
        <v>16.407469891567899</v>
      </c>
      <c r="P830" s="37">
        <f>Timetraces!O912</f>
        <v>5.3359996985550641E-2</v>
      </c>
    </row>
    <row r="831" spans="1:16" x14ac:dyDescent="0.2">
      <c r="A831" s="37">
        <f>Timetraces!E913</f>
        <v>82.7</v>
      </c>
      <c r="B831" s="8">
        <f>Timetraces!B913-Timetraces!C913</f>
        <v>38.319549560546875</v>
      </c>
      <c r="C831" s="8">
        <f t="shared" si="24"/>
        <v>7.446904194949493</v>
      </c>
      <c r="D831" s="8"/>
      <c r="E831" s="23">
        <f>Timetraces!F913/1000*0.145</f>
        <v>16.401823982831818</v>
      </c>
      <c r="F831" s="8">
        <f>Timetraces!H913</f>
        <v>5.3341617822975591E-2</v>
      </c>
      <c r="G831" s="8">
        <f>(Timetraces!G913-Timetraces!$G$86)/0.3048</f>
        <v>0</v>
      </c>
      <c r="H831" s="13">
        <f>Timetraces!D913/9.81/0.4536</f>
        <v>1244.6703861954629</v>
      </c>
      <c r="I831" s="77">
        <f>Timetraces!F913/Timetraces!H913*1000</f>
        <v>2120596113.9612021</v>
      </c>
      <c r="J831" s="23"/>
      <c r="K831" s="8">
        <f>Timetraces!I913-Timetraces!J913</f>
        <v>38.319549560546875</v>
      </c>
      <c r="L831" s="8">
        <f t="shared" si="25"/>
        <v>7.446904194949493</v>
      </c>
      <c r="M831" s="8"/>
      <c r="N831" s="13">
        <f>Timetraces!K913/9.81/0.4536</f>
        <v>1244.6703861954629</v>
      </c>
      <c r="O831" s="23">
        <f>Timetraces!M913/1000*0.145</f>
        <v>16.40182398285738</v>
      </c>
      <c r="P831" s="37">
        <f>Timetraces!O913</f>
        <v>5.3341617842728312E-2</v>
      </c>
    </row>
    <row r="832" spans="1:16" x14ac:dyDescent="0.2">
      <c r="A832" s="37">
        <f>Timetraces!E914</f>
        <v>82.800000000000011</v>
      </c>
      <c r="B832" s="8">
        <f>Timetraces!B914-Timetraces!C914</f>
        <v>38.324851989746094</v>
      </c>
      <c r="C832" s="8">
        <f t="shared" si="24"/>
        <v>7.4643006162067724</v>
      </c>
      <c r="D832" s="8"/>
      <c r="E832" s="23">
        <f>Timetraces!F914/1000*0.145</f>
        <v>16.411667946150889</v>
      </c>
      <c r="F832" s="8">
        <f>Timetraces!H914</f>
        <v>5.3373628603088509E-2</v>
      </c>
      <c r="G832" s="8">
        <f>(Timetraces!G914-Timetraces!$G$86)/0.3048</f>
        <v>0</v>
      </c>
      <c r="H832" s="13">
        <f>Timetraces!D914/9.81/0.4536</f>
        <v>1244.8304832295312</v>
      </c>
      <c r="I832" s="77">
        <f>Timetraces!F914/Timetraces!H914*1000</f>
        <v>2120596253.8484159</v>
      </c>
      <c r="J832" s="23"/>
      <c r="K832" s="8">
        <f>Timetraces!I914-Timetraces!J914</f>
        <v>38.324851989746094</v>
      </c>
      <c r="L832" s="8">
        <f t="shared" si="25"/>
        <v>7.4643006162067724</v>
      </c>
      <c r="M832" s="8"/>
      <c r="N832" s="13">
        <f>Timetraces!K914/9.81/0.4536</f>
        <v>1244.8304832295312</v>
      </c>
      <c r="O832" s="23">
        <f>Timetraces!M914/1000*0.145</f>
        <v>16.411667946173583</v>
      </c>
      <c r="P832" s="37">
        <f>Timetraces!O914</f>
        <v>5.3373628622843707E-2</v>
      </c>
    </row>
    <row r="833" spans="1:16" x14ac:dyDescent="0.2">
      <c r="A833" s="37">
        <f>Timetraces!E915</f>
        <v>82.9</v>
      </c>
      <c r="B833" s="8">
        <f>Timetraces!B915-Timetraces!C915</f>
        <v>38.330172538757324</v>
      </c>
      <c r="C833" s="8">
        <f t="shared" si="24"/>
        <v>7.4817564856661898</v>
      </c>
      <c r="D833" s="8"/>
      <c r="E833" s="23">
        <f>Timetraces!F915/1000*0.145</f>
        <v>16.409826559426097</v>
      </c>
      <c r="F833" s="8">
        <f>Timetraces!H915</f>
        <v>5.3367620953769734E-2</v>
      </c>
      <c r="G833" s="8">
        <f>(Timetraces!G915-Timetraces!$G$86)/0.3048</f>
        <v>0</v>
      </c>
      <c r="H833" s="13">
        <f>Timetraces!D915/9.81/0.4536</f>
        <v>1244.9876175357585</v>
      </c>
      <c r="I833" s="77">
        <f>Timetraces!F915/Timetraces!H915*1000</f>
        <v>2120597014.2317238</v>
      </c>
      <c r="J833" s="23"/>
      <c r="K833" s="8">
        <f>Timetraces!I915-Timetraces!J915</f>
        <v>38.330172538757324</v>
      </c>
      <c r="L833" s="8">
        <f t="shared" si="25"/>
        <v>7.4817564856661898</v>
      </c>
      <c r="M833" s="8"/>
      <c r="N833" s="13">
        <f>Timetraces!K915/9.81/0.4536</f>
        <v>1244.9876175357585</v>
      </c>
      <c r="O833" s="23">
        <f>Timetraces!M915/1000*0.145</f>
        <v>16.409826559450234</v>
      </c>
      <c r="P833" s="37">
        <f>Timetraces!O915</f>
        <v>5.3367620973527416E-2</v>
      </c>
    </row>
    <row r="834" spans="1:16" x14ac:dyDescent="0.2">
      <c r="A834" s="37">
        <f>Timetraces!E916</f>
        <v>83</v>
      </c>
      <c r="B834" s="8">
        <f>Timetraces!B916-Timetraces!C916</f>
        <v>38.335509777069092</v>
      </c>
      <c r="C834" s="8">
        <f t="shared" si="24"/>
        <v>7.4992671100486294</v>
      </c>
      <c r="D834" s="8"/>
      <c r="E834" s="23">
        <f>Timetraces!F916/1000*0.145</f>
        <v>16.407949430370124</v>
      </c>
      <c r="F834" s="8">
        <f>Timetraces!H916</f>
        <v>5.3361506747671233E-2</v>
      </c>
      <c r="G834" s="8">
        <f>(Timetraces!G916-Timetraces!$G$86)/0.3048</f>
        <v>0</v>
      </c>
      <c r="H834" s="13">
        <f>Timetraces!D916/9.81/0.4536</f>
        <v>1245.1422280367885</v>
      </c>
      <c r="I834" s="77">
        <f>Timetraces!F916/Timetraces!H916*1000</f>
        <v>2120597389.9626708</v>
      </c>
      <c r="J834" s="23"/>
      <c r="K834" s="8">
        <f>Timetraces!I916-Timetraces!J916</f>
        <v>38.335509777069092</v>
      </c>
      <c r="L834" s="8">
        <f t="shared" si="25"/>
        <v>7.4992671100486294</v>
      </c>
      <c r="M834" s="8"/>
      <c r="N834" s="13">
        <f>Timetraces!K916/9.81/0.4536</f>
        <v>1245.1422280367885</v>
      </c>
      <c r="O834" s="23">
        <f>Timetraces!M916/1000*0.145</f>
        <v>16.407949430395693</v>
      </c>
      <c r="P834" s="37">
        <f>Timetraces!O916</f>
        <v>5.3361506767431316E-2</v>
      </c>
    </row>
    <row r="835" spans="1:16" x14ac:dyDescent="0.2">
      <c r="A835" s="37">
        <f>Timetraces!E917</f>
        <v>83.100000000000009</v>
      </c>
      <c r="B835" s="8">
        <f>Timetraces!B917-Timetraces!C917</f>
        <v>38.340858936309814</v>
      </c>
      <c r="C835" s="8">
        <f t="shared" si="24"/>
        <v>7.5168168450903705</v>
      </c>
      <c r="D835" s="8"/>
      <c r="E835" s="23">
        <f>Timetraces!F917/1000*0.145</f>
        <v>16.413818473537731</v>
      </c>
      <c r="F835" s="8">
        <f>Timetraces!H917</f>
        <v>5.3380585064394463E-2</v>
      </c>
      <c r="G835" s="8">
        <f>(Timetraces!G917-Timetraces!$G$86)/0.3048</f>
        <v>0</v>
      </c>
      <c r="H835" s="13">
        <f>Timetraces!D917/9.81/0.4536</f>
        <v>1245.2951925779064</v>
      </c>
      <c r="I835" s="77">
        <f>Timetraces!F917/Timetraces!H917*1000</f>
        <v>2120597740.8604441</v>
      </c>
      <c r="J835" s="23"/>
      <c r="K835" s="8">
        <f>Timetraces!I917-Timetraces!J917</f>
        <v>38.340858936309814</v>
      </c>
      <c r="L835" s="8">
        <f t="shared" si="25"/>
        <v>7.5168168450903705</v>
      </c>
      <c r="M835" s="8"/>
      <c r="N835" s="13">
        <f>Timetraces!K917/9.81/0.4536</f>
        <v>1245.2951925779064</v>
      </c>
      <c r="O835" s="23">
        <f>Timetraces!M917/1000*0.145</f>
        <v>16.413818473561857</v>
      </c>
      <c r="P835" s="37">
        <f>Timetraces!O917</f>
        <v>5.3380585084156877E-2</v>
      </c>
    </row>
    <row r="836" spans="1:16" x14ac:dyDescent="0.2">
      <c r="A836" s="37">
        <f>Timetraces!E918</f>
        <v>83.2</v>
      </c>
      <c r="B836" s="8">
        <f>Timetraces!B918-Timetraces!C918</f>
        <v>38.346216201782227</v>
      </c>
      <c r="C836" s="8">
        <f t="shared" si="24"/>
        <v>7.5343931753804361</v>
      </c>
      <c r="D836" s="8"/>
      <c r="E836" s="23">
        <f>Timetraces!F918/1000*0.145</f>
        <v>16.411911695893746</v>
      </c>
      <c r="F836" s="8">
        <f>Timetraces!H918</f>
        <v>5.3374374071997792E-2</v>
      </c>
      <c r="G836" s="8">
        <f>(Timetraces!G918-Timetraces!$G$86)/0.3048</f>
        <v>0</v>
      </c>
      <c r="H836" s="13">
        <f>Timetraces!D918/9.81/0.4536</f>
        <v>1245.4478279270422</v>
      </c>
      <c r="I836" s="77">
        <f>Timetraces!F918/Timetraces!H918*1000</f>
        <v>2120598131.0438812</v>
      </c>
      <c r="J836" s="23"/>
      <c r="K836" s="8">
        <f>Timetraces!I918-Timetraces!J918</f>
        <v>38.346216201782227</v>
      </c>
      <c r="L836" s="8">
        <f t="shared" si="25"/>
        <v>7.5343931753804361</v>
      </c>
      <c r="M836" s="8"/>
      <c r="N836" s="13">
        <f>Timetraces!K918/9.81/0.4536</f>
        <v>1245.4478279270422</v>
      </c>
      <c r="O836" s="23">
        <f>Timetraces!M918/1000*0.145</f>
        <v>16.411911695919322</v>
      </c>
      <c r="P836" s="37">
        <f>Timetraces!O918</f>
        <v>5.3374374091762621E-2</v>
      </c>
    </row>
    <row r="837" spans="1:16" x14ac:dyDescent="0.2">
      <c r="A837" s="37">
        <f>Timetraces!E919</f>
        <v>83.300000000000011</v>
      </c>
      <c r="B837" s="8">
        <f>Timetraces!B919-Timetraces!C919</f>
        <v>38.351576805114746</v>
      </c>
      <c r="C837" s="8">
        <f t="shared" ref="C837:C900" si="26">(B837-$B$4)/0.3048</f>
        <v>7.5519804566551061</v>
      </c>
      <c r="D837" s="8"/>
      <c r="E837" s="23">
        <f>Timetraces!F919/1000*0.145</f>
        <v>16.413905068087498</v>
      </c>
      <c r="F837" s="8">
        <f>Timetraces!H919</f>
        <v>5.3380839811040678E-2</v>
      </c>
      <c r="G837" s="8">
        <f>(Timetraces!G919-Timetraces!$G$86)/0.3048</f>
        <v>0</v>
      </c>
      <c r="H837" s="13">
        <f>Timetraces!D919/9.81/0.4536</f>
        <v>1245.6012313908036</v>
      </c>
      <c r="I837" s="77">
        <f>Timetraces!F919/Timetraces!H919*1000</f>
        <v>2120598808.4462905</v>
      </c>
      <c r="J837" s="23"/>
      <c r="K837" s="8">
        <f>Timetraces!I919-Timetraces!J919</f>
        <v>38.351576805114746</v>
      </c>
      <c r="L837" s="8">
        <f t="shared" ref="L837:L900" si="27">(K837-$K$4)/0.3048</f>
        <v>7.5519804566551061</v>
      </c>
      <c r="M837" s="8"/>
      <c r="N837" s="13">
        <f>Timetraces!K919/9.81/0.4536</f>
        <v>1245.6012313908036</v>
      </c>
      <c r="O837" s="23">
        <f>Timetraces!M919/1000*0.145</f>
        <v>16.41390506811306</v>
      </c>
      <c r="P837" s="37">
        <f>Timetraces!O919</f>
        <v>5.3380839830807866E-2</v>
      </c>
    </row>
    <row r="838" spans="1:16" x14ac:dyDescent="0.2">
      <c r="A838" s="37">
        <f>Timetraces!E920</f>
        <v>83.4</v>
      </c>
      <c r="B838" s="8">
        <f>Timetraces!B920-Timetraces!C920</f>
        <v>38.356936454772949</v>
      </c>
      <c r="C838" s="8">
        <f t="shared" si="26"/>
        <v>7.569564609077033</v>
      </c>
      <c r="D838" s="8"/>
      <c r="E838" s="23">
        <f>Timetraces!F920/1000*0.145</f>
        <v>16.412046383831324</v>
      </c>
      <c r="F838" s="8">
        <f>Timetraces!H920</f>
        <v>5.3374785406614583E-2</v>
      </c>
      <c r="G838" s="8">
        <f>(Timetraces!G920-Timetraces!$G$86)/0.3048</f>
        <v>0</v>
      </c>
      <c r="H838" s="13">
        <f>Timetraces!D920/9.81/0.4536</f>
        <v>1245.7569391984409</v>
      </c>
      <c r="I838" s="77">
        <f>Timetraces!F920/Timetraces!H920*1000</f>
        <v>2120599191.5991242</v>
      </c>
      <c r="J838" s="23"/>
      <c r="K838" s="8">
        <f>Timetraces!I920-Timetraces!J920</f>
        <v>38.356936454772949</v>
      </c>
      <c r="L838" s="8">
        <f t="shared" si="27"/>
        <v>7.569564609077033</v>
      </c>
      <c r="M838" s="8"/>
      <c r="N838" s="13">
        <f>Timetraces!K920/9.81/0.4536</f>
        <v>1245.7569391984409</v>
      </c>
      <c r="O838" s="23">
        <f>Timetraces!M920/1000*0.145</f>
        <v>16.412046383858318</v>
      </c>
      <c r="P838" s="37">
        <f>Timetraces!O920</f>
        <v>5.3374785426384193E-2</v>
      </c>
    </row>
    <row r="839" spans="1:16" x14ac:dyDescent="0.2">
      <c r="A839" s="37">
        <f>Timetraces!E921</f>
        <v>83.5</v>
      </c>
      <c r="B839" s="8">
        <f>Timetraces!B921-Timetraces!C921</f>
        <v>38.362291812896729</v>
      </c>
      <c r="C839" s="8">
        <f t="shared" si="26"/>
        <v>7.5871346816616105</v>
      </c>
      <c r="D839" s="8"/>
      <c r="E839" s="23">
        <f>Timetraces!F921/1000*0.145</f>
        <v>16.41022124421173</v>
      </c>
      <c r="F839" s="8">
        <f>Timetraces!H921</f>
        <v>5.336883387362068E-2</v>
      </c>
      <c r="G839" s="8">
        <f>(Timetraces!G921-Timetraces!$G$86)/0.3048</f>
        <v>0</v>
      </c>
      <c r="H839" s="13">
        <f>Timetraces!D921/9.81/0.4536</f>
        <v>1245.9157194645802</v>
      </c>
      <c r="I839" s="77">
        <f>Timetraces!F921/Timetraces!H921*1000</f>
        <v>2120599822.0469513</v>
      </c>
      <c r="J839" s="23"/>
      <c r="K839" s="8">
        <f>Timetraces!I921-Timetraces!J921</f>
        <v>38.362291812896729</v>
      </c>
      <c r="L839" s="8">
        <f t="shared" si="27"/>
        <v>7.5871346816616105</v>
      </c>
      <c r="M839" s="8"/>
      <c r="N839" s="13">
        <f>Timetraces!K921/9.81/0.4536</f>
        <v>1245.9157194645802</v>
      </c>
      <c r="O839" s="23">
        <f>Timetraces!M921/1000*0.145</f>
        <v>16.410221244240145</v>
      </c>
      <c r="P839" s="37">
        <f>Timetraces!O921</f>
        <v>5.3368833893392698E-2</v>
      </c>
    </row>
    <row r="840" spans="1:16" x14ac:dyDescent="0.2">
      <c r="A840" s="37">
        <f>Timetraces!E922</f>
        <v>83.600000000000009</v>
      </c>
      <c r="B840" s="8">
        <f>Timetraces!B922-Timetraces!C922</f>
        <v>38.367640972137451</v>
      </c>
      <c r="C840" s="8">
        <f t="shared" si="26"/>
        <v>7.6046844167033516</v>
      </c>
      <c r="D840" s="8"/>
      <c r="E840" s="23">
        <f>Timetraces!F922/1000*0.145</f>
        <v>16.416215622240426</v>
      </c>
      <c r="F840" s="8">
        <f>Timetraces!H922</f>
        <v>5.338831991792968E-2</v>
      </c>
      <c r="G840" s="8">
        <f>(Timetraces!G922-Timetraces!$G$86)/0.3048</f>
        <v>0</v>
      </c>
      <c r="H840" s="13">
        <f>Timetraces!D922/9.81/0.4536</f>
        <v>1246.0783403038463</v>
      </c>
      <c r="I840" s="77">
        <f>Timetraces!F922/Timetraces!H922*1000</f>
        <v>2120600167.366581</v>
      </c>
      <c r="J840" s="23"/>
      <c r="K840" s="8">
        <f>Timetraces!I922-Timetraces!J922</f>
        <v>38.367640972137451</v>
      </c>
      <c r="L840" s="8">
        <f t="shared" si="27"/>
        <v>7.6046844167033516</v>
      </c>
      <c r="M840" s="8"/>
      <c r="N840" s="13">
        <f>Timetraces!K922/9.81/0.4536</f>
        <v>1246.0783403038463</v>
      </c>
      <c r="O840" s="23">
        <f>Timetraces!M922/1000*0.145</f>
        <v>16.41621562226743</v>
      </c>
      <c r="P840" s="37">
        <f>Timetraces!O922</f>
        <v>5.3388319937704327E-2</v>
      </c>
    </row>
    <row r="841" spans="1:16" x14ac:dyDescent="0.2">
      <c r="A841" s="37">
        <f>Timetraces!E923</f>
        <v>83.7</v>
      </c>
      <c r="B841" s="8">
        <f>Timetraces!B923-Timetraces!C923</f>
        <v>38.372982501983643</v>
      </c>
      <c r="C841" s="8">
        <f t="shared" si="26"/>
        <v>7.6222091209231397</v>
      </c>
      <c r="D841" s="8"/>
      <c r="E841" s="23">
        <f>Timetraces!F923/1000*0.145</f>
        <v>16.4183747633442</v>
      </c>
      <c r="F841" s="8">
        <f>Timetraces!H923</f>
        <v>5.3395327888404183E-2</v>
      </c>
      <c r="G841" s="8">
        <f>(Timetraces!G923-Timetraces!$G$86)/0.3048</f>
        <v>0</v>
      </c>
      <c r="H841" s="13">
        <f>Timetraces!D923/9.81/0.4536</f>
        <v>1246.2445822549178</v>
      </c>
      <c r="I841" s="77">
        <f>Timetraces!F923/Timetraces!H923*1000</f>
        <v>2120600720.3164725</v>
      </c>
      <c r="J841" s="23"/>
      <c r="K841" s="8">
        <f>Timetraces!I923-Timetraces!J923</f>
        <v>38.372982501983643</v>
      </c>
      <c r="L841" s="8">
        <f t="shared" si="27"/>
        <v>7.6222091209231397</v>
      </c>
      <c r="M841" s="8"/>
      <c r="N841" s="13">
        <f>Timetraces!K923/9.81/0.4536</f>
        <v>1246.2445822549178</v>
      </c>
      <c r="O841" s="23">
        <f>Timetraces!M923/1000*0.145</f>
        <v>16.41837476337119</v>
      </c>
      <c r="P841" s="37">
        <f>Timetraces!O923</f>
        <v>5.3395327908181377E-2</v>
      </c>
    </row>
    <row r="842" spans="1:16" x14ac:dyDescent="0.2">
      <c r="A842" s="37">
        <f>Timetraces!E924</f>
        <v>83.800000000000011</v>
      </c>
      <c r="B842" s="8">
        <f>Timetraces!B924-Timetraces!C924</f>
        <v>38.378316879272461</v>
      </c>
      <c r="C842" s="8">
        <f t="shared" si="26"/>
        <v>7.6397103587473465</v>
      </c>
      <c r="D842" s="8"/>
      <c r="E842" s="23">
        <f>Timetraces!F924/1000*0.145</f>
        <v>16.416696257556715</v>
      </c>
      <c r="F842" s="8">
        <f>Timetraces!H924</f>
        <v>5.3389853230838745E-2</v>
      </c>
      <c r="G842" s="8">
        <f>(Timetraces!G924-Timetraces!$G$86)/0.3048</f>
        <v>0</v>
      </c>
      <c r="H842" s="13">
        <f>Timetraces!D924/9.81/0.4536</f>
        <v>1246.4143355871345</v>
      </c>
      <c r="I842" s="77">
        <f>Timetraces!F924/Timetraces!H924*1000</f>
        <v>2120601350.7882209</v>
      </c>
      <c r="J842" s="23"/>
      <c r="K842" s="8">
        <f>Timetraces!I924-Timetraces!J924</f>
        <v>38.378316879272461</v>
      </c>
      <c r="L842" s="8">
        <f t="shared" si="27"/>
        <v>7.6397103587473465</v>
      </c>
      <c r="M842" s="8"/>
      <c r="N842" s="13">
        <f>Timetraces!K924/9.81/0.4536</f>
        <v>1246.4143355871345</v>
      </c>
      <c r="O842" s="23">
        <f>Timetraces!M924/1000*0.145</f>
        <v>16.416696257585134</v>
      </c>
      <c r="P842" s="37">
        <f>Timetraces!O924</f>
        <v>5.3389853250618576E-2</v>
      </c>
    </row>
    <row r="843" spans="1:16" x14ac:dyDescent="0.2">
      <c r="A843" s="37">
        <f>Timetraces!E925</f>
        <v>83.9</v>
      </c>
      <c r="B843" s="8">
        <f>Timetraces!B925-Timetraces!C925</f>
        <v>38.383646965026855</v>
      </c>
      <c r="C843" s="8">
        <f t="shared" si="26"/>
        <v>7.6571975167342057</v>
      </c>
      <c r="D843" s="8"/>
      <c r="E843" s="23">
        <f>Timetraces!F925/1000*0.145</f>
        <v>16.418940158893164</v>
      </c>
      <c r="F843" s="8">
        <f>Timetraces!H925</f>
        <v>5.3397143641736707E-2</v>
      </c>
      <c r="G843" s="8">
        <f>(Timetraces!G925-Timetraces!$G$86)/0.3048</f>
        <v>0</v>
      </c>
      <c r="H843" s="13">
        <f>Timetraces!D925/9.81/0.4536</f>
        <v>1246.5869419165308</v>
      </c>
      <c r="I843" s="77">
        <f>Timetraces!F925/Timetraces!H925*1000</f>
        <v>2120601634.0699029</v>
      </c>
      <c r="J843" s="23"/>
      <c r="K843" s="8">
        <f>Timetraces!I925-Timetraces!J925</f>
        <v>38.383646965026855</v>
      </c>
      <c r="L843" s="8">
        <f t="shared" si="27"/>
        <v>7.6571975167342057</v>
      </c>
      <c r="M843" s="8"/>
      <c r="N843" s="13">
        <f>Timetraces!K925/9.81/0.4536</f>
        <v>1246.5869419165308</v>
      </c>
      <c r="O843" s="23">
        <f>Timetraces!M925/1000*0.145</f>
        <v>16.418936009601612</v>
      </c>
      <c r="P843" s="37">
        <f>Timetraces!O925</f>
        <v>5.3397130161639272E-2</v>
      </c>
    </row>
    <row r="844" spans="1:16" x14ac:dyDescent="0.2">
      <c r="A844" s="37">
        <f>Timetraces!E926</f>
        <v>84</v>
      </c>
      <c r="B844" s="8">
        <f>Timetraces!B926-Timetraces!C926</f>
        <v>38.388975620269775</v>
      </c>
      <c r="C844" s="8">
        <f t="shared" si="26"/>
        <v>7.6746799814419484</v>
      </c>
      <c r="D844" s="8"/>
      <c r="E844" s="23">
        <f>Timetraces!F926/1000*0.145</f>
        <v>16.421205263843845</v>
      </c>
      <c r="F844" s="8">
        <f>Timetraces!H926</f>
        <v>5.3404499643701794E-2</v>
      </c>
      <c r="G844" s="8">
        <f>(Timetraces!G926-Timetraces!$G$86)/0.3048</f>
        <v>0</v>
      </c>
      <c r="H844" s="13">
        <f>Timetraces!D926/9.81/0.4536</f>
        <v>1246.7617428591427</v>
      </c>
      <c r="I844" s="77">
        <f>Timetraces!F926/Timetraces!H926*1000</f>
        <v>2120602050.957351</v>
      </c>
      <c r="J844" s="23"/>
      <c r="K844" s="8">
        <f>Timetraces!I926-Timetraces!J926</f>
        <v>38.388975620269775</v>
      </c>
      <c r="L844" s="8">
        <f t="shared" si="27"/>
        <v>7.6746799814419484</v>
      </c>
      <c r="M844" s="8"/>
      <c r="N844" s="13">
        <f>Timetraces!K926/9.81/0.4536</f>
        <v>1246.7617428591427</v>
      </c>
      <c r="O844" s="23">
        <f>Timetraces!M926/1000*0.145</f>
        <v>16.421205263872267</v>
      </c>
      <c r="P844" s="37">
        <f>Timetraces!O926</f>
        <v>5.3404499663486989E-2</v>
      </c>
    </row>
    <row r="845" spans="1:16" x14ac:dyDescent="0.2">
      <c r="A845" s="37">
        <f>Timetraces!E927</f>
        <v>84.100000000000009</v>
      </c>
      <c r="B845" s="8">
        <f>Timetraces!B927-Timetraces!C927</f>
        <v>38.394306659698486</v>
      </c>
      <c r="C845" s="8">
        <f t="shared" si="26"/>
        <v>7.6921702682815507</v>
      </c>
      <c r="D845" s="8"/>
      <c r="E845" s="23">
        <f>Timetraces!F927/1000*0.145</f>
        <v>16.415723718636634</v>
      </c>
      <c r="F845" s="8">
        <f>Timetraces!H927</f>
        <v>5.3386658282097911E-2</v>
      </c>
      <c r="G845" s="8">
        <f>(Timetraces!G927-Timetraces!$G$86)/0.3048</f>
        <v>0</v>
      </c>
      <c r="H845" s="13">
        <f>Timetraces!D927/9.81/0.4536</f>
        <v>1246.9377508390232</v>
      </c>
      <c r="I845" s="77">
        <f>Timetraces!F927/Timetraces!H927*1000</f>
        <v>2120602625.4072292</v>
      </c>
      <c r="J845" s="23"/>
      <c r="K845" s="8">
        <f>Timetraces!I927-Timetraces!J927</f>
        <v>38.394306659698486</v>
      </c>
      <c r="L845" s="8">
        <f t="shared" si="27"/>
        <v>7.6921702682815507</v>
      </c>
      <c r="M845" s="8"/>
      <c r="N845" s="13">
        <f>Timetraces!K927/9.81/0.4536</f>
        <v>1246.9377508390232</v>
      </c>
      <c r="O845" s="23">
        <f>Timetraces!M927/1000*0.145</f>
        <v>16.415723718667937</v>
      </c>
      <c r="P845" s="37">
        <f>Timetraces!O927</f>
        <v>5.3386658301885902E-2</v>
      </c>
    </row>
    <row r="846" spans="1:16" x14ac:dyDescent="0.2">
      <c r="A846" s="37">
        <f>Timetraces!E928</f>
        <v>84.2</v>
      </c>
      <c r="B846" s="8">
        <f>Timetraces!B928-Timetraces!C928</f>
        <v>38.39964485168457</v>
      </c>
      <c r="C846" s="8">
        <f t="shared" si="26"/>
        <v>7.7096840215167344</v>
      </c>
      <c r="D846" s="8"/>
      <c r="E846" s="23">
        <f>Timetraces!F928/1000*0.145</f>
        <v>16.418007919872689</v>
      </c>
      <c r="F846" s="8">
        <f>Timetraces!H928</f>
        <v>5.3394069787722605E-2</v>
      </c>
      <c r="G846" s="8">
        <f>(Timetraces!G928-Timetraces!$G$86)/0.3048</f>
        <v>0</v>
      </c>
      <c r="H846" s="13">
        <f>Timetraces!D928/9.81/0.4536</f>
        <v>1247.1138685495646</v>
      </c>
      <c r="I846" s="77">
        <f>Timetraces!F928/Timetraces!H928*1000</f>
        <v>2120603304.3906255</v>
      </c>
      <c r="J846" s="23"/>
      <c r="K846" s="8">
        <f>Timetraces!I928-Timetraces!J928</f>
        <v>38.39964485168457</v>
      </c>
      <c r="L846" s="8">
        <f t="shared" si="27"/>
        <v>7.7096840215167344</v>
      </c>
      <c r="M846" s="8"/>
      <c r="N846" s="13">
        <f>Timetraces!K928/9.81/0.4536</f>
        <v>1247.1138685495646</v>
      </c>
      <c r="O846" s="23">
        <f>Timetraces!M928/1000*0.145</f>
        <v>16.418007919903967</v>
      </c>
      <c r="P846" s="37">
        <f>Timetraces!O928</f>
        <v>5.3394069807513288E-2</v>
      </c>
    </row>
    <row r="847" spans="1:16" x14ac:dyDescent="0.2">
      <c r="A847" s="37">
        <f>Timetraces!E929</f>
        <v>84.300000000000011</v>
      </c>
      <c r="B847" s="8">
        <f>Timetraces!B929-Timetraces!C929</f>
        <v>38.404994487762451</v>
      </c>
      <c r="C847" s="8">
        <f t="shared" si="26"/>
        <v>7.7272353209848479</v>
      </c>
      <c r="D847" s="8"/>
      <c r="E847" s="23">
        <f>Timetraces!F929/1000*0.145</f>
        <v>16.416394327555622</v>
      </c>
      <c r="F847" s="8">
        <f>Timetraces!H929</f>
        <v>5.3388813001406556E-2</v>
      </c>
      <c r="G847" s="8">
        <f>(Timetraces!G929-Timetraces!$G$86)/0.3048</f>
        <v>0</v>
      </c>
      <c r="H847" s="13">
        <f>Timetraces!D929/9.81/0.4536</f>
        <v>1247.2887792228375</v>
      </c>
      <c r="I847" s="77">
        <f>Timetraces!F929/Timetraces!H929*1000</f>
        <v>2120603666.5555596</v>
      </c>
      <c r="J847" s="23"/>
      <c r="K847" s="8">
        <f>Timetraces!I929-Timetraces!J929</f>
        <v>38.404994487762451</v>
      </c>
      <c r="L847" s="8">
        <f t="shared" si="27"/>
        <v>7.7272353209848479</v>
      </c>
      <c r="M847" s="8"/>
      <c r="N847" s="13">
        <f>Timetraces!K929/9.81/0.4536</f>
        <v>1247.2887792228375</v>
      </c>
      <c r="O847" s="23">
        <f>Timetraces!M929/1000*0.145</f>
        <v>16.416394327588339</v>
      </c>
      <c r="P847" s="37">
        <f>Timetraces!O929</f>
        <v>5.3388813021199952E-2</v>
      </c>
    </row>
    <row r="848" spans="1:16" x14ac:dyDescent="0.2">
      <c r="A848" s="37">
        <f>Timetraces!E930</f>
        <v>84.4</v>
      </c>
      <c r="B848" s="8">
        <f>Timetraces!B930-Timetraces!C930</f>
        <v>38.410359382629395</v>
      </c>
      <c r="C848" s="8">
        <f t="shared" si="26"/>
        <v>7.7448366820968664</v>
      </c>
      <c r="D848" s="8"/>
      <c r="E848" s="23">
        <f>Timetraces!F930/1000*0.145</f>
        <v>16.418635094489268</v>
      </c>
      <c r="F848" s="8">
        <f>Timetraces!H930</f>
        <v>5.3396089744736336E-2</v>
      </c>
      <c r="G848" s="8">
        <f>(Timetraces!G930-Timetraces!$G$86)/0.3048</f>
        <v>0</v>
      </c>
      <c r="H848" s="13">
        <f>Timetraces!D930/9.81/0.4536</f>
        <v>1247.4613855522341</v>
      </c>
      <c r="I848" s="77">
        <f>Timetraces!F930/Timetraces!H930*1000</f>
        <v>2120604087.4941344</v>
      </c>
      <c r="J848" s="23"/>
      <c r="K848" s="8">
        <f>Timetraces!I930-Timetraces!J930</f>
        <v>38.410359382629395</v>
      </c>
      <c r="L848" s="8">
        <f t="shared" si="27"/>
        <v>7.7448366820968664</v>
      </c>
      <c r="M848" s="8"/>
      <c r="N848" s="13">
        <f>Timetraces!K930/9.81/0.4536</f>
        <v>1247.4613855522341</v>
      </c>
      <c r="O848" s="23">
        <f>Timetraces!M930/1000*0.145</f>
        <v>16.418635094521992</v>
      </c>
      <c r="P848" s="37">
        <f>Timetraces!O930</f>
        <v>5.3396089764532452E-2</v>
      </c>
    </row>
    <row r="849" spans="1:16" x14ac:dyDescent="0.2">
      <c r="A849" s="37">
        <f>Timetraces!E931</f>
        <v>84.5</v>
      </c>
      <c r="B849" s="8">
        <f>Timetraces!B931-Timetraces!C931</f>
        <v>38.415741920471191</v>
      </c>
      <c r="C849" s="8">
        <f t="shared" si="26"/>
        <v>7.7624959269846512</v>
      </c>
      <c r="D849" s="8"/>
      <c r="E849" s="23">
        <f>Timetraces!F931/1000*0.145</f>
        <v>16.420840191735525</v>
      </c>
      <c r="F849" s="8">
        <f>Timetraces!H931</f>
        <v>5.3403250407214553E-2</v>
      </c>
      <c r="G849" s="8">
        <f>(Timetraces!G931-Timetraces!$G$86)/0.3048</f>
        <v>0</v>
      </c>
      <c r="H849" s="13">
        <f>Timetraces!D931/9.81/0.4536</f>
        <v>1247.6309194231287</v>
      </c>
      <c r="I849" s="77">
        <f>Timetraces!F931/Timetraces!H931*1000</f>
        <v>2120604511.3839712</v>
      </c>
      <c r="J849" s="23"/>
      <c r="K849" s="8">
        <f>Timetraces!I931-Timetraces!J931</f>
        <v>38.415741920471191</v>
      </c>
      <c r="L849" s="8">
        <f t="shared" si="27"/>
        <v>7.7624959269846512</v>
      </c>
      <c r="M849" s="8"/>
      <c r="N849" s="13">
        <f>Timetraces!K931/9.81/0.4536</f>
        <v>1247.6309194231287</v>
      </c>
      <c r="O849" s="23">
        <f>Timetraces!M931/1000*0.145</f>
        <v>16.420840191768246</v>
      </c>
      <c r="P849" s="37">
        <f>Timetraces!O931</f>
        <v>5.3403250427013271E-2</v>
      </c>
    </row>
    <row r="850" spans="1:16" x14ac:dyDescent="0.2">
      <c r="A850" s="37">
        <f>Timetraces!E932</f>
        <v>84.600000000000009</v>
      </c>
      <c r="B850" s="8">
        <f>Timetraces!B932-Timetraces!C932</f>
        <v>38.421144008636475</v>
      </c>
      <c r="C850" s="8">
        <f t="shared" si="26"/>
        <v>7.7802193133536912</v>
      </c>
      <c r="D850" s="8"/>
      <c r="E850" s="23">
        <f>Timetraces!F932/1000*0.145</f>
        <v>16.426873089335647</v>
      </c>
      <c r="F850" s="8">
        <f>Timetraces!H932</f>
        <v>5.3422861586022108E-2</v>
      </c>
      <c r="G850" s="8">
        <f>(Timetraces!G932-Timetraces!$G$86)/0.3048</f>
        <v>0</v>
      </c>
      <c r="H850" s="13">
        <f>Timetraces!D932/9.81/0.4536</f>
        <v>1247.7968321822182</v>
      </c>
      <c r="I850" s="77">
        <f>Timetraces!F932/Timetraces!H932*1000</f>
        <v>2120604860.2251275</v>
      </c>
      <c r="J850" s="23"/>
      <c r="K850" s="8">
        <f>Timetraces!I932-Timetraces!J932</f>
        <v>38.421144008636475</v>
      </c>
      <c r="L850" s="8">
        <f t="shared" si="27"/>
        <v>7.7802193133536912</v>
      </c>
      <c r="M850" s="8"/>
      <c r="N850" s="13">
        <f>Timetraces!K932/9.81/0.4536</f>
        <v>1247.7968321822182</v>
      </c>
      <c r="O850" s="23">
        <f>Timetraces!M932/1000*0.145</f>
        <v>16.426873089366936</v>
      </c>
      <c r="P850" s="37">
        <f>Timetraces!O932</f>
        <v>5.3422861605823449E-2</v>
      </c>
    </row>
    <row r="851" spans="1:16" x14ac:dyDescent="0.2">
      <c r="A851" s="37">
        <f>Timetraces!E933</f>
        <v>84.7</v>
      </c>
      <c r="B851" s="8">
        <f>Timetraces!B933-Timetraces!C933</f>
        <v>38.426564693450928</v>
      </c>
      <c r="C851" s="8">
        <f t="shared" si="26"/>
        <v>7.7980037123512407</v>
      </c>
      <c r="D851" s="8"/>
      <c r="E851" s="23">
        <f>Timetraces!F933/1000*0.145</f>
        <v>16.425095353908855</v>
      </c>
      <c r="F851" s="8">
        <f>Timetraces!H933</f>
        <v>5.3417067267833157E-2</v>
      </c>
      <c r="G851" s="8">
        <f>(Timetraces!G933-Timetraces!$G$86)/0.3048</f>
        <v>0</v>
      </c>
      <c r="H851" s="13">
        <f>Timetraces!D933/9.81/0.4536</f>
        <v>1247.9593432908237</v>
      </c>
      <c r="I851" s="77">
        <f>Timetraces!F933/Timetraces!H933*1000</f>
        <v>2120605369.7063076</v>
      </c>
      <c r="J851" s="23"/>
      <c r="K851" s="8">
        <f>Timetraces!I933-Timetraces!J933</f>
        <v>38.426564693450928</v>
      </c>
      <c r="L851" s="8">
        <f t="shared" si="27"/>
        <v>7.7980037123512407</v>
      </c>
      <c r="M851" s="8"/>
      <c r="N851" s="13">
        <f>Timetraces!K933/9.81/0.4536</f>
        <v>1247.9593432908237</v>
      </c>
      <c r="O851" s="23">
        <f>Timetraces!M933/1000*0.145</f>
        <v>16.425095353941575</v>
      </c>
      <c r="P851" s="37">
        <f>Timetraces!O933</f>
        <v>5.3417067287636989E-2</v>
      </c>
    </row>
    <row r="852" spans="1:16" x14ac:dyDescent="0.2">
      <c r="A852" s="37">
        <f>Timetraces!E934</f>
        <v>84.800000000000011</v>
      </c>
      <c r="B852" s="8">
        <f>Timetraces!B934-Timetraces!C934</f>
        <v>38.432003498077393</v>
      </c>
      <c r="C852" s="8">
        <f t="shared" si="26"/>
        <v>7.815847559550928</v>
      </c>
      <c r="D852" s="8"/>
      <c r="E852" s="23">
        <f>Timetraces!F934/1000*0.145</f>
        <v>16.427174695401952</v>
      </c>
      <c r="F852" s="8">
        <f>Timetraces!H934</f>
        <v>5.3423815404839016E-2</v>
      </c>
      <c r="G852" s="8">
        <f>(Timetraces!G934-Timetraces!$G$86)/0.3048</f>
        <v>0</v>
      </c>
      <c r="H852" s="13">
        <f>Timetraces!D934/9.81/0.4536</f>
        <v>1248.1191111329099</v>
      </c>
      <c r="I852" s="77">
        <f>Timetraces!F934/Timetraces!H934*1000</f>
        <v>2120605934.0723851</v>
      </c>
      <c r="J852" s="23"/>
      <c r="K852" s="8">
        <f>Timetraces!I934-Timetraces!J934</f>
        <v>38.432003498077393</v>
      </c>
      <c r="L852" s="8">
        <f t="shared" si="27"/>
        <v>7.815847559550928</v>
      </c>
      <c r="M852" s="8"/>
      <c r="N852" s="13">
        <f>Timetraces!K934/9.81/0.4536</f>
        <v>1248.1191111329099</v>
      </c>
      <c r="O852" s="23">
        <f>Timetraces!M934/1000*0.145</f>
        <v>16.427174695434672</v>
      </c>
      <c r="P852" s="37">
        <f>Timetraces!O934</f>
        <v>5.3423815424645339E-2</v>
      </c>
    </row>
    <row r="853" spans="1:16" x14ac:dyDescent="0.2">
      <c r="A853" s="37">
        <f>Timetraces!E935</f>
        <v>84.9</v>
      </c>
      <c r="B853" s="8">
        <f>Timetraces!B935-Timetraces!C935</f>
        <v>38.437456607818604</v>
      </c>
      <c r="C853" s="8">
        <f t="shared" si="26"/>
        <v>7.8337383395417781</v>
      </c>
      <c r="D853" s="8"/>
      <c r="E853" s="23">
        <f>Timetraces!F935/1000*0.145</f>
        <v>16.429217483079764</v>
      </c>
      <c r="F853" s="8">
        <f>Timetraces!H935</f>
        <v>5.3430447899095429E-2</v>
      </c>
      <c r="G853" s="8">
        <f>(Timetraces!G935-Timetraces!$G$86)/0.3048</f>
        <v>0</v>
      </c>
      <c r="H853" s="13">
        <f>Timetraces!D935/9.81/0.4536</f>
        <v>1248.2767940924409</v>
      </c>
      <c r="I853" s="77">
        <f>Timetraces!F935/Timetraces!H935*1000</f>
        <v>2120606369.8576829</v>
      </c>
      <c r="J853" s="23"/>
      <c r="K853" s="8">
        <f>Timetraces!I935-Timetraces!J935</f>
        <v>38.437456607818604</v>
      </c>
      <c r="L853" s="8">
        <f t="shared" si="27"/>
        <v>7.8337383395417781</v>
      </c>
      <c r="M853" s="8"/>
      <c r="N853" s="13">
        <f>Timetraces!K935/9.81/0.4536</f>
        <v>1248.2767940924409</v>
      </c>
      <c r="O853" s="23">
        <f>Timetraces!M935/1000*0.145</f>
        <v>16.429217483112495</v>
      </c>
      <c r="P853" s="37">
        <f>Timetraces!O935</f>
        <v>5.3430447918904229E-2</v>
      </c>
    </row>
    <row r="854" spans="1:16" x14ac:dyDescent="0.2">
      <c r="A854" s="37">
        <f>Timetraces!E936</f>
        <v>85</v>
      </c>
      <c r="B854" s="8">
        <f>Timetraces!B936-Timetraces!C936</f>
        <v>38.442921161651611</v>
      </c>
      <c r="C854" s="8">
        <f t="shared" si="26"/>
        <v>7.8516666657655563</v>
      </c>
      <c r="D854" s="8"/>
      <c r="E854" s="23">
        <f>Timetraces!F936/1000*0.145</f>
        <v>16.427367077347526</v>
      </c>
      <c r="F854" s="8">
        <f>Timetraces!H936</f>
        <v>5.3424417109180278E-2</v>
      </c>
      <c r="G854" s="8">
        <f>(Timetraces!G936-Timetraces!$G$86)/0.3048</f>
        <v>0</v>
      </c>
      <c r="H854" s="13">
        <f>Timetraces!D936/9.81/0.4536</f>
        <v>1248.4333797453648</v>
      </c>
      <c r="I854" s="77">
        <f>Timetraces!F936/Timetraces!H936*1000</f>
        <v>2120606884.840677</v>
      </c>
      <c r="J854" s="23"/>
      <c r="K854" s="8">
        <f>Timetraces!I936-Timetraces!J936</f>
        <v>38.442921161651611</v>
      </c>
      <c r="L854" s="8">
        <f t="shared" si="27"/>
        <v>7.8516666657655563</v>
      </c>
      <c r="M854" s="8"/>
      <c r="N854" s="13">
        <f>Timetraces!K936/9.81/0.4536</f>
        <v>1248.4333797453648</v>
      </c>
      <c r="O854" s="23">
        <f>Timetraces!M936/1000*0.145</f>
        <v>16.427367077381685</v>
      </c>
      <c r="P854" s="37">
        <f>Timetraces!O936</f>
        <v>5.3424417128991521E-2</v>
      </c>
    </row>
    <row r="855" spans="1:16" x14ac:dyDescent="0.2">
      <c r="A855" s="37">
        <f>Timetraces!E937</f>
        <v>85.100000000000009</v>
      </c>
      <c r="B855" s="8">
        <f>Timetraces!B937-Timetraces!C937</f>
        <v>38.448391914367676</v>
      </c>
      <c r="C855" s="8">
        <f t="shared" si="26"/>
        <v>7.8696153295321727</v>
      </c>
      <c r="D855" s="8"/>
      <c r="E855" s="23">
        <f>Timetraces!F937/1000*0.145</f>
        <v>16.42940370412963</v>
      </c>
      <c r="F855" s="8">
        <f>Timetraces!H937</f>
        <v>5.3431026131717227E-2</v>
      </c>
      <c r="G855" s="8">
        <f>(Timetraces!G937-Timetraces!$G$86)/0.3048</f>
        <v>0</v>
      </c>
      <c r="H855" s="13">
        <f>Timetraces!D937/9.81/0.4536</f>
        <v>1248.5898556676275</v>
      </c>
      <c r="I855" s="77">
        <f>Timetraces!F937/Timetraces!H937*1000</f>
        <v>2120607456.8538661</v>
      </c>
      <c r="J855" s="23"/>
      <c r="K855" s="8">
        <f>Timetraces!I937-Timetraces!J937</f>
        <v>38.448391914367676</v>
      </c>
      <c r="L855" s="8">
        <f t="shared" si="27"/>
        <v>7.8696153295321727</v>
      </c>
      <c r="M855" s="8"/>
      <c r="N855" s="13">
        <f>Timetraces!K937/9.81/0.4536</f>
        <v>1248.5898556676275</v>
      </c>
      <c r="O855" s="23">
        <f>Timetraces!M937/1000*0.145</f>
        <v>16.429403704163779</v>
      </c>
      <c r="P855" s="37">
        <f>Timetraces!O937</f>
        <v>5.3431026151530871E-2</v>
      </c>
    </row>
    <row r="856" spans="1:16" x14ac:dyDescent="0.2">
      <c r="A856" s="37">
        <f>Timetraces!E938</f>
        <v>85.2</v>
      </c>
      <c r="B856" s="8">
        <f>Timetraces!B938-Timetraces!C938</f>
        <v>38.453864574432373</v>
      </c>
      <c r="C856" s="8">
        <f t="shared" si="26"/>
        <v>7.8875702510042762</v>
      </c>
      <c r="D856" s="8"/>
      <c r="E856" s="23">
        <f>Timetraces!F938/1000*0.145</f>
        <v>16.427566092295056</v>
      </c>
      <c r="F856" s="8">
        <f>Timetraces!H938</f>
        <v>5.3425036995078064E-2</v>
      </c>
      <c r="G856" s="8">
        <f>(Timetraces!G938-Timetraces!$G$86)/0.3048</f>
        <v>0</v>
      </c>
      <c r="H856" s="13">
        <f>Timetraces!D938/9.81/0.4536</f>
        <v>1248.7474288964981</v>
      </c>
      <c r="I856" s="77">
        <f>Timetraces!F938/Timetraces!H938*1000</f>
        <v>2120607970.1478686</v>
      </c>
      <c r="J856" s="23"/>
      <c r="K856" s="8">
        <f>Timetraces!I938-Timetraces!J938</f>
        <v>38.453864574432373</v>
      </c>
      <c r="L856" s="8">
        <f t="shared" si="27"/>
        <v>7.8875702510042762</v>
      </c>
      <c r="M856" s="8"/>
      <c r="N856" s="13">
        <f>Timetraces!K938/9.81/0.4536</f>
        <v>1248.7474288964981</v>
      </c>
      <c r="O856" s="23">
        <f>Timetraces!M938/1000*0.145</f>
        <v>16.427566092330633</v>
      </c>
      <c r="P856" s="37">
        <f>Timetraces!O938</f>
        <v>5.3425037014894136E-2</v>
      </c>
    </row>
    <row r="857" spans="1:16" x14ac:dyDescent="0.2">
      <c r="A857" s="37">
        <f>Timetraces!E939</f>
        <v>85.300000000000011</v>
      </c>
      <c r="B857" s="8">
        <f>Timetraces!B939-Timetraces!C939</f>
        <v>38.459334850311279</v>
      </c>
      <c r="C857" s="8">
        <f t="shared" si="26"/>
        <v>7.9055173503445202</v>
      </c>
      <c r="D857" s="8"/>
      <c r="E857" s="23">
        <f>Timetraces!F939/1000*0.145</f>
        <v>16.433519985584809</v>
      </c>
      <c r="F857" s="8">
        <f>Timetraces!H939</f>
        <v>5.3444397495819848E-2</v>
      </c>
      <c r="G857" s="8">
        <f>(Timetraces!G939-Timetraces!$G$86)/0.3048</f>
        <v>0</v>
      </c>
      <c r="H857" s="13">
        <f>Timetraces!D939/9.81/0.4536</f>
        <v>1248.9070870079233</v>
      </c>
      <c r="I857" s="77">
        <f>Timetraces!F939/Timetraces!H939*1000</f>
        <v>2120608069.332329</v>
      </c>
      <c r="J857" s="23"/>
      <c r="K857" s="8">
        <f>Timetraces!I939-Timetraces!J939</f>
        <v>38.459334850311279</v>
      </c>
      <c r="L857" s="8">
        <f t="shared" si="27"/>
        <v>7.9055173503445202</v>
      </c>
      <c r="M857" s="8"/>
      <c r="N857" s="13">
        <f>Timetraces!K939/9.81/0.4536</f>
        <v>1248.9070870079233</v>
      </c>
      <c r="O857" s="23">
        <f>Timetraces!M939/1000*0.145</f>
        <v>16.433519985618958</v>
      </c>
      <c r="P857" s="37">
        <f>Timetraces!O939</f>
        <v>5.3444397515638384E-2</v>
      </c>
    </row>
    <row r="858" spans="1:16" x14ac:dyDescent="0.2">
      <c r="A858" s="37">
        <f>Timetraces!E940</f>
        <v>85.4</v>
      </c>
      <c r="B858" s="8">
        <f>Timetraces!B940-Timetraces!C940</f>
        <v>38.464800357818604</v>
      </c>
      <c r="C858" s="8">
        <f t="shared" si="26"/>
        <v>7.9234488054210432</v>
      </c>
      <c r="D858" s="8"/>
      <c r="E858" s="23">
        <f>Timetraces!F940/1000*0.145</f>
        <v>16.427866029692112</v>
      </c>
      <c r="F858" s="8">
        <f>Timetraces!H940</f>
        <v>5.3425981572458467E-2</v>
      </c>
      <c r="G858" s="8">
        <f>(Timetraces!G940-Timetraces!$G$86)/0.3048</f>
        <v>0</v>
      </c>
      <c r="H858" s="13">
        <f>Timetraces!D940/9.81/0.4536</f>
        <v>1249.0698175778505</v>
      </c>
      <c r="I858" s="77">
        <f>Timetraces!F940/Timetraces!H940*1000</f>
        <v>2120609195.3092897</v>
      </c>
      <c r="J858" s="23"/>
      <c r="K858" s="8">
        <f>Timetraces!I940-Timetraces!J940</f>
        <v>38.464800357818604</v>
      </c>
      <c r="L858" s="8">
        <f t="shared" si="27"/>
        <v>7.9234488054210432</v>
      </c>
      <c r="M858" s="8"/>
      <c r="N858" s="13">
        <f>Timetraces!K940/9.81/0.4536</f>
        <v>1249.0698175778505</v>
      </c>
      <c r="O858" s="23">
        <f>Timetraces!M940/1000*0.145</f>
        <v>16.427866029729127</v>
      </c>
      <c r="P858" s="37">
        <f>Timetraces!O940</f>
        <v>5.3425981592279563E-2</v>
      </c>
    </row>
    <row r="859" spans="1:16" x14ac:dyDescent="0.2">
      <c r="A859" s="37">
        <f>Timetraces!E941</f>
        <v>85.5</v>
      </c>
      <c r="B859" s="8">
        <f>Timetraces!B941-Timetraces!C941</f>
        <v>38.470258712768555</v>
      </c>
      <c r="C859" s="8">
        <f t="shared" si="26"/>
        <v>7.9413567941019849</v>
      </c>
      <c r="D859" s="8"/>
      <c r="E859" s="23">
        <f>Timetraces!F941/1000*0.145</f>
        <v>16.433908099688402</v>
      </c>
      <c r="F859" s="8">
        <f>Timetraces!H941</f>
        <v>5.3445629375844933E-2</v>
      </c>
      <c r="G859" s="8">
        <f>(Timetraces!G941-Timetraces!$G$86)/0.3048</f>
        <v>0</v>
      </c>
      <c r="H859" s="13">
        <f>Timetraces!D941/9.81/0.4536</f>
        <v>1249.2362789902436</v>
      </c>
      <c r="I859" s="77">
        <f>Timetraces!F941/Timetraces!H941*1000</f>
        <v>2120609272.691133</v>
      </c>
      <c r="J859" s="23"/>
      <c r="K859" s="8">
        <f>Timetraces!I941-Timetraces!J941</f>
        <v>38.470258712768555</v>
      </c>
      <c r="L859" s="8">
        <f t="shared" si="27"/>
        <v>7.9413567941019849</v>
      </c>
      <c r="M859" s="8"/>
      <c r="N859" s="13">
        <f>Timetraces!K941/9.81/0.4536</f>
        <v>1249.2362789902436</v>
      </c>
      <c r="O859" s="23">
        <f>Timetraces!M941/1000*0.145</f>
        <v>16.433908099723979</v>
      </c>
      <c r="P859" s="37">
        <f>Timetraces!O941</f>
        <v>5.344562939566859E-2</v>
      </c>
    </row>
    <row r="860" spans="1:16" x14ac:dyDescent="0.2">
      <c r="A860" s="37">
        <f>Timetraces!E942</f>
        <v>85.600000000000009</v>
      </c>
      <c r="B860" s="8">
        <f>Timetraces!B942-Timetraces!C942</f>
        <v>38.475708961486816</v>
      </c>
      <c r="C860" s="8">
        <f t="shared" si="26"/>
        <v>7.9592381875346021</v>
      </c>
      <c r="D860" s="8"/>
      <c r="E860" s="23">
        <f>Timetraces!F942/1000*0.145</f>
        <v>16.440010090888713</v>
      </c>
      <c r="F860" s="8">
        <f>Timetraces!H942</f>
        <v>5.3465457781079785E-2</v>
      </c>
      <c r="G860" s="8">
        <f>(Timetraces!G942-Timetraces!$G$86)/0.3048</f>
        <v>0</v>
      </c>
      <c r="H860" s="13">
        <f>Timetraces!D942/9.81/0.4536</f>
        <v>1249.4066907064248</v>
      </c>
      <c r="I860" s="77">
        <f>Timetraces!F942/Timetraces!H942*1000</f>
        <v>2120609916.0584753</v>
      </c>
      <c r="J860" s="23"/>
      <c r="K860" s="8">
        <f>Timetraces!I942-Timetraces!J942</f>
        <v>38.475708961486816</v>
      </c>
      <c r="L860" s="8">
        <f t="shared" si="27"/>
        <v>7.9592381875346021</v>
      </c>
      <c r="M860" s="8"/>
      <c r="N860" s="13">
        <f>Timetraces!K942/9.81/0.4536</f>
        <v>1249.4066907064248</v>
      </c>
      <c r="O860" s="23">
        <f>Timetraces!M942/1000*0.145</f>
        <v>16.440010090922858</v>
      </c>
      <c r="P860" s="37">
        <f>Timetraces!O942</f>
        <v>5.3465457800906106E-2</v>
      </c>
    </row>
    <row r="861" spans="1:16" x14ac:dyDescent="0.2">
      <c r="A861" s="37">
        <f>Timetraces!E943</f>
        <v>85.7</v>
      </c>
      <c r="B861" s="8">
        <f>Timetraces!B943-Timetraces!C943</f>
        <v>38.481152057647705</v>
      </c>
      <c r="C861" s="8">
        <f t="shared" si="26"/>
        <v>7.9770961145716388</v>
      </c>
      <c r="D861" s="8"/>
      <c r="E861" s="23">
        <f>Timetraces!F943/1000*0.145</f>
        <v>16.438380546590079</v>
      </c>
      <c r="F861" s="8">
        <f>Timetraces!H943</f>
        <v>5.3460159306125701E-2</v>
      </c>
      <c r="G861" s="8">
        <f>(Timetraces!G943-Timetraces!$G$86)/0.3048</f>
        <v>0</v>
      </c>
      <c r="H861" s="13">
        <f>Timetraces!D943/9.81/0.4536</f>
        <v>1249.5806138037506</v>
      </c>
      <c r="I861" s="77">
        <f>Timetraces!F943/Timetraces!H943*1000</f>
        <v>2120609874.1952498</v>
      </c>
      <c r="J861" s="23"/>
      <c r="K861" s="8">
        <f>Timetraces!I943-Timetraces!J943</f>
        <v>38.481152057647705</v>
      </c>
      <c r="L861" s="8">
        <f t="shared" si="27"/>
        <v>7.9770961145716388</v>
      </c>
      <c r="M861" s="8"/>
      <c r="N861" s="13">
        <f>Timetraces!K943/9.81/0.4536</f>
        <v>1249.5806138037506</v>
      </c>
      <c r="O861" s="23">
        <f>Timetraces!M943/1000*0.145</f>
        <v>16.438380546625659</v>
      </c>
      <c r="P861" s="37">
        <f>Timetraces!O943</f>
        <v>5.3460159325954729E-2</v>
      </c>
    </row>
    <row r="862" spans="1:16" x14ac:dyDescent="0.2">
      <c r="A862" s="37">
        <f>Timetraces!E944</f>
        <v>85.800000000000011</v>
      </c>
      <c r="B862" s="8">
        <f>Timetraces!B944-Timetraces!C944</f>
        <v>38.48659086227417</v>
      </c>
      <c r="C862" s="8">
        <f t="shared" si="26"/>
        <v>7.9949399617713262</v>
      </c>
      <c r="D862" s="8"/>
      <c r="E862" s="23">
        <f>Timetraces!F944/1000*0.145</f>
        <v>16.44067311119537</v>
      </c>
      <c r="F862" s="8">
        <f>Timetraces!H944</f>
        <v>5.3467597981479827E-2</v>
      </c>
      <c r="G862" s="8">
        <f>(Timetraces!G944-Timetraces!$G$86)/0.3048</f>
        <v>0</v>
      </c>
      <c r="H862" s="13">
        <f>Timetraces!D944/9.81/0.4536</f>
        <v>1249.7573898982564</v>
      </c>
      <c r="I862" s="77">
        <f>Timetraces!F944/Timetraces!H944*1000</f>
        <v>2120610552.3999157</v>
      </c>
      <c r="J862" s="23"/>
      <c r="K862" s="8">
        <f>Timetraces!I944-Timetraces!J944</f>
        <v>38.48659086227417</v>
      </c>
      <c r="L862" s="8">
        <f t="shared" si="27"/>
        <v>7.9949399617713262</v>
      </c>
      <c r="M862" s="8"/>
      <c r="N862" s="13">
        <f>Timetraces!K944/9.81/0.4536</f>
        <v>1249.7573898982564</v>
      </c>
      <c r="O862" s="23">
        <f>Timetraces!M944/1000*0.145</f>
        <v>16.440673111230943</v>
      </c>
      <c r="P862" s="37">
        <f>Timetraces!O944</f>
        <v>5.3467598001311588E-2</v>
      </c>
    </row>
    <row r="863" spans="1:16" x14ac:dyDescent="0.2">
      <c r="A863" s="37">
        <f>Timetraces!E945</f>
        <v>85.9</v>
      </c>
      <c r="B863" s="8">
        <f>Timetraces!B945-Timetraces!C945</f>
        <v>38.49202823638916</v>
      </c>
      <c r="C863" s="8">
        <f t="shared" si="26"/>
        <v>8.0127791156918988</v>
      </c>
      <c r="D863" s="8"/>
      <c r="E863" s="23">
        <f>Timetraces!F945/1000*0.145</f>
        <v>16.435224447060406</v>
      </c>
      <c r="F863" s="8">
        <f>Timetraces!H945</f>
        <v>5.3449863416190201E-2</v>
      </c>
      <c r="G863" s="8">
        <f>(Timetraces!G945-Timetraces!$G$86)/0.3048</f>
        <v>0</v>
      </c>
      <c r="H863" s="13">
        <f>Timetraces!D945/9.81/0.4536</f>
        <v>1249.9359216833348</v>
      </c>
      <c r="I863" s="77">
        <f>Timetraces!F945/Timetraces!H945*1000</f>
        <v>2120611134.4829969</v>
      </c>
      <c r="J863" s="23"/>
      <c r="K863" s="8">
        <f>Timetraces!I945-Timetraces!J945</f>
        <v>38.49202823638916</v>
      </c>
      <c r="L863" s="8">
        <f t="shared" si="27"/>
        <v>8.0127791156918988</v>
      </c>
      <c r="M863" s="8"/>
      <c r="N863" s="13">
        <f>Timetraces!K945/9.81/0.4536</f>
        <v>1249.9359216833348</v>
      </c>
      <c r="O863" s="23">
        <f>Timetraces!M945/1000*0.145</f>
        <v>16.435224447098864</v>
      </c>
      <c r="P863" s="37">
        <f>Timetraces!O945</f>
        <v>5.3449863436024793E-2</v>
      </c>
    </row>
    <row r="864" spans="1:16" x14ac:dyDescent="0.2">
      <c r="A864" s="37">
        <f>Timetraces!E946</f>
        <v>86</v>
      </c>
      <c r="B864" s="8">
        <f>Timetraces!B946-Timetraces!C946</f>
        <v>38.497468948364258</v>
      </c>
      <c r="C864" s="8">
        <f t="shared" si="26"/>
        <v>8.0306292205970742</v>
      </c>
      <c r="D864" s="8"/>
      <c r="E864" s="23">
        <f>Timetraces!F946/1000*0.145</f>
        <v>16.445317928627556</v>
      </c>
      <c r="F864" s="8">
        <f>Timetraces!H946</f>
        <v>5.3482688679203028E-2</v>
      </c>
      <c r="G864" s="8">
        <f>(Timetraces!G946-Timetraces!$G$86)/0.3048</f>
        <v>0</v>
      </c>
      <c r="H864" s="13">
        <f>Timetraces!D946/9.81/0.4536</f>
        <v>1250.115331313699</v>
      </c>
      <c r="I864" s="77">
        <f>Timetraces!F946/Timetraces!H946*1000</f>
        <v>2120611145.6916175</v>
      </c>
      <c r="J864" s="23"/>
      <c r="K864" s="8">
        <f>Timetraces!I946-Timetraces!J946</f>
        <v>38.497468948364258</v>
      </c>
      <c r="L864" s="8">
        <f t="shared" si="27"/>
        <v>8.0306292205970742</v>
      </c>
      <c r="M864" s="8"/>
      <c r="N864" s="13">
        <f>Timetraces!K946/9.81/0.4536</f>
        <v>1250.115331313699</v>
      </c>
      <c r="O864" s="23">
        <f>Timetraces!M946/1000*0.145</f>
        <v>16.44531792866314</v>
      </c>
      <c r="P864" s="37">
        <f>Timetraces!O946</f>
        <v>5.3482688699040395E-2</v>
      </c>
    </row>
    <row r="865" spans="1:16" x14ac:dyDescent="0.2">
      <c r="A865" s="37">
        <f>Timetraces!E947</f>
        <v>86.100000000000009</v>
      </c>
      <c r="B865" s="8">
        <f>Timetraces!B947-Timetraces!C947</f>
        <v>38.502917289733887</v>
      </c>
      <c r="C865" s="8">
        <f t="shared" si="26"/>
        <v>8.0485043563242034</v>
      </c>
      <c r="D865" s="8"/>
      <c r="E865" s="23">
        <f>Timetraces!F947/1000*0.145</f>
        <v>16.447643272510494</v>
      </c>
      <c r="F865" s="8">
        <f>Timetraces!H947</f>
        <v>5.3490233966477868E-2</v>
      </c>
      <c r="G865" s="8">
        <f>(Timetraces!G947-Timetraces!$G$86)/0.3048</f>
        <v>0</v>
      </c>
      <c r="H865" s="13">
        <f>Timetraces!D947/9.81/0.4536</f>
        <v>1250.2943020214207</v>
      </c>
      <c r="I865" s="77">
        <f>Timetraces!F947/Timetraces!H947*1000</f>
        <v>2120611823.087656</v>
      </c>
      <c r="J865" s="23"/>
      <c r="K865" s="8">
        <f>Timetraces!I947-Timetraces!J947</f>
        <v>38.502917289733887</v>
      </c>
      <c r="L865" s="8">
        <f t="shared" si="27"/>
        <v>8.0485043563242034</v>
      </c>
      <c r="M865" s="8"/>
      <c r="N865" s="13">
        <f>Timetraces!K947/9.81/0.4536</f>
        <v>1250.2943020214207</v>
      </c>
      <c r="O865" s="23">
        <f>Timetraces!M947/1000*0.145</f>
        <v>16.44764327254607</v>
      </c>
      <c r="P865" s="37">
        <f>Timetraces!O947</f>
        <v>5.3490233986317977E-2</v>
      </c>
    </row>
    <row r="866" spans="1:16" x14ac:dyDescent="0.2">
      <c r="A866" s="37">
        <f>Timetraces!E948</f>
        <v>86.2</v>
      </c>
      <c r="B866" s="8">
        <f>Timetraces!B948-Timetraces!C948</f>
        <v>38.508377075195312</v>
      </c>
      <c r="C866" s="8">
        <f t="shared" si="26"/>
        <v>8.0664170382842606</v>
      </c>
      <c r="D866" s="8"/>
      <c r="E866" s="23">
        <f>Timetraces!F948/1000*0.145</f>
        <v>16.449953178515763</v>
      </c>
      <c r="F866" s="8">
        <f>Timetraces!H948</f>
        <v>5.3497728249497722E-2</v>
      </c>
      <c r="G866" s="8">
        <f>(Timetraces!G948-Timetraces!$G$86)/0.3048</f>
        <v>0</v>
      </c>
      <c r="H866" s="13">
        <f>Timetraces!D948/9.81/0.4536</f>
        <v>1250.4720656918735</v>
      </c>
      <c r="I866" s="77">
        <f>Timetraces!F948/Timetraces!H948*1000</f>
        <v>2120612531.9227228</v>
      </c>
      <c r="J866" s="23"/>
      <c r="K866" s="8">
        <f>Timetraces!I948-Timetraces!J948</f>
        <v>38.508377075195312</v>
      </c>
      <c r="L866" s="8">
        <f t="shared" si="27"/>
        <v>8.0664170382842606</v>
      </c>
      <c r="M866" s="8"/>
      <c r="N866" s="13">
        <f>Timetraces!K948/9.81/0.4536</f>
        <v>1250.4720656918735</v>
      </c>
      <c r="O866" s="23">
        <f>Timetraces!M948/1000*0.145</f>
        <v>16.449953178551347</v>
      </c>
      <c r="P866" s="37">
        <f>Timetraces!O948</f>
        <v>5.3497728269340621E-2</v>
      </c>
    </row>
    <row r="867" spans="1:16" x14ac:dyDescent="0.2">
      <c r="A867" s="37">
        <f>Timetraces!E949</f>
        <v>86.300000000000011</v>
      </c>
      <c r="B867" s="8">
        <f>Timetraces!B949-Timetraces!C949</f>
        <v>38.513852596282959</v>
      </c>
      <c r="C867" s="8">
        <f t="shared" si="26"/>
        <v>8.084381346314597</v>
      </c>
      <c r="D867" s="8"/>
      <c r="E867" s="23">
        <f>Timetraces!F949/1000*0.145</f>
        <v>16.452227374796198</v>
      </c>
      <c r="F867" s="8">
        <f>Timetraces!H949</f>
        <v>5.3505120621132385E-2</v>
      </c>
      <c r="G867" s="8">
        <f>(Timetraces!G949-Timetraces!$G$86)/0.3048</f>
        <v>0</v>
      </c>
      <c r="H867" s="13">
        <f>Timetraces!D949/9.81/0.4536</f>
        <v>1250.6474152877893</v>
      </c>
      <c r="I867" s="77">
        <f>Timetraces!F949/Timetraces!H949*1000</f>
        <v>2120612676.8873482</v>
      </c>
      <c r="J867" s="23"/>
      <c r="K867" s="8">
        <f>Timetraces!I949-Timetraces!J949</f>
        <v>38.513852596282959</v>
      </c>
      <c r="L867" s="8">
        <f t="shared" si="27"/>
        <v>8.084381346314597</v>
      </c>
      <c r="M867" s="8"/>
      <c r="N867" s="13">
        <f>Timetraces!K949/9.81/0.4536</f>
        <v>1250.6474152877893</v>
      </c>
      <c r="O867" s="23">
        <f>Timetraces!M949/1000*0.145</f>
        <v>16.452227374831775</v>
      </c>
      <c r="P867" s="37">
        <f>Timetraces!O949</f>
        <v>5.3505120640977968E-2</v>
      </c>
    </row>
    <row r="868" spans="1:16" x14ac:dyDescent="0.2">
      <c r="A868" s="37">
        <f>Timetraces!E950</f>
        <v>86.4</v>
      </c>
      <c r="B868" s="8">
        <f>Timetraces!B950-Timetraces!C950</f>
        <v>38.519345760345459</v>
      </c>
      <c r="C868" s="8">
        <f t="shared" si="26"/>
        <v>8.1024035381207007</v>
      </c>
      <c r="D868" s="8"/>
      <c r="E868" s="23">
        <f>Timetraces!F950/1000*0.145</f>
        <v>16.454467648838872</v>
      </c>
      <c r="F868" s="8">
        <f>Timetraces!H950</f>
        <v>5.3512401845034065E-2</v>
      </c>
      <c r="G868" s="8">
        <f>(Timetraces!G950-Timetraces!$G$86)/0.3048</f>
        <v>0</v>
      </c>
      <c r="H868" s="13">
        <f>Timetraces!D950/9.81/0.4536</f>
        <v>1250.8198021558642</v>
      </c>
      <c r="I868" s="77">
        <f>Timetraces!F950/Timetraces!H950*1000</f>
        <v>2120612854.6050744</v>
      </c>
      <c r="J868" s="23"/>
      <c r="K868" s="8">
        <f>Timetraces!I950-Timetraces!J950</f>
        <v>38.519345760345459</v>
      </c>
      <c r="L868" s="8">
        <f t="shared" si="27"/>
        <v>8.1024035381207007</v>
      </c>
      <c r="M868" s="8"/>
      <c r="N868" s="13">
        <f>Timetraces!K950/9.81/0.4536</f>
        <v>1250.8198021558642</v>
      </c>
      <c r="O868" s="23">
        <f>Timetraces!M950/1000*0.145</f>
        <v>16.454467648874441</v>
      </c>
      <c r="P868" s="37">
        <f>Timetraces!O950</f>
        <v>5.3512401864882327E-2</v>
      </c>
    </row>
    <row r="869" spans="1:16" x14ac:dyDescent="0.2">
      <c r="A869" s="37">
        <f>Timetraces!E951</f>
        <v>86.5</v>
      </c>
      <c r="B869" s="8">
        <f>Timetraces!B951-Timetraces!C951</f>
        <v>38.524857521057129</v>
      </c>
      <c r="C869" s="8">
        <f t="shared" si="26"/>
        <v>8.1204867425553129</v>
      </c>
      <c r="D869" s="8"/>
      <c r="E869" s="23">
        <f>Timetraces!F951/1000*0.145</f>
        <v>16.448893359026115</v>
      </c>
      <c r="F869" s="8">
        <f>Timetraces!H951</f>
        <v>5.3494245274813751E-2</v>
      </c>
      <c r="G869" s="8">
        <f>(Timetraces!G951-Timetraces!$G$86)/0.3048</f>
        <v>0</v>
      </c>
      <c r="H869" s="13">
        <f>Timetraces!D951/9.81/0.4536</f>
        <v>1250.9886776427945</v>
      </c>
      <c r="I869" s="77">
        <f>Timetraces!F951/Timetraces!H951*1000</f>
        <v>2120613970.2051814</v>
      </c>
      <c r="J869" s="23"/>
      <c r="K869" s="8">
        <f>Timetraces!I951-Timetraces!J951</f>
        <v>38.524857521057129</v>
      </c>
      <c r="L869" s="8">
        <f t="shared" si="27"/>
        <v>8.1204867425553129</v>
      </c>
      <c r="M869" s="8"/>
      <c r="N869" s="13">
        <f>Timetraces!K951/9.81/0.4536</f>
        <v>1250.9886776427945</v>
      </c>
      <c r="O869" s="23">
        <f>Timetraces!M951/1000*0.145</f>
        <v>16.448893359064563</v>
      </c>
      <c r="P869" s="37">
        <f>Timetraces!O951</f>
        <v>5.349424529466467E-2</v>
      </c>
    </row>
    <row r="870" spans="1:16" x14ac:dyDescent="0.2">
      <c r="A870" s="37">
        <f>Timetraces!E952</f>
        <v>86.600000000000009</v>
      </c>
      <c r="B870" s="8">
        <f>Timetraces!B952-Timetraces!C952</f>
        <v>38.530388355255127</v>
      </c>
      <c r="C870" s="8">
        <f t="shared" si="26"/>
        <v>8.138632524044807</v>
      </c>
      <c r="D870" s="8"/>
      <c r="E870" s="23">
        <f>Timetraces!F952/1000*0.145</f>
        <v>16.451040895492742</v>
      </c>
      <c r="F870" s="8">
        <f>Timetraces!H952</f>
        <v>5.3501225102446377E-2</v>
      </c>
      <c r="G870" s="8">
        <f>(Timetraces!G952-Timetraces!$G$86)/0.3048</f>
        <v>0</v>
      </c>
      <c r="H870" s="13">
        <f>Timetraces!D952/9.81/0.4536</f>
        <v>1251.1542612099017</v>
      </c>
      <c r="I870" s="77">
        <f>Timetraces!F952/Timetraces!H952*1000</f>
        <v>2120614139.8524027</v>
      </c>
      <c r="J870" s="23"/>
      <c r="K870" s="8">
        <f>Timetraces!I952-Timetraces!J952</f>
        <v>38.530388355255127</v>
      </c>
      <c r="L870" s="8">
        <f t="shared" si="27"/>
        <v>8.138632524044807</v>
      </c>
      <c r="M870" s="8"/>
      <c r="N870" s="13">
        <f>Timetraces!K952/9.81/0.4536</f>
        <v>1251.1542612099017</v>
      </c>
      <c r="O870" s="23">
        <f>Timetraces!M952/1000*0.145</f>
        <v>16.451040895531182</v>
      </c>
      <c r="P870" s="37">
        <f>Timetraces!O952</f>
        <v>5.3501225122299843E-2</v>
      </c>
    </row>
    <row r="871" spans="1:16" x14ac:dyDescent="0.2">
      <c r="A871" s="37">
        <f>Timetraces!E953</f>
        <v>86.7</v>
      </c>
      <c r="B871" s="8">
        <f>Timetraces!B953-Timetraces!C953</f>
        <v>38.535935878753662</v>
      </c>
      <c r="C871" s="8">
        <f t="shared" si="26"/>
        <v>8.1568330604573251</v>
      </c>
      <c r="D871" s="8"/>
      <c r="E871" s="23">
        <f>Timetraces!F953/1000*0.145</f>
        <v>16.460917797883127</v>
      </c>
      <c r="F871" s="8">
        <f>Timetraces!H953</f>
        <v>5.3533345557562804E-2</v>
      </c>
      <c r="G871" s="8">
        <f>(Timetraces!G953-Timetraces!$G$86)/0.3048</f>
        <v>0</v>
      </c>
      <c r="H871" s="13">
        <f>Timetraces!D953/9.81/0.4536</f>
        <v>1251.3169917798284</v>
      </c>
      <c r="I871" s="77">
        <f>Timetraces!F953/Timetraces!H953*1000</f>
        <v>2120614167.4410231</v>
      </c>
      <c r="J871" s="23"/>
      <c r="K871" s="8">
        <f>Timetraces!I953-Timetraces!J953</f>
        <v>38.535935878753662</v>
      </c>
      <c r="L871" s="8">
        <f t="shared" si="27"/>
        <v>8.1568330604573251</v>
      </c>
      <c r="M871" s="8"/>
      <c r="N871" s="13">
        <f>Timetraces!K953/9.81/0.4536</f>
        <v>1251.3169917798284</v>
      </c>
      <c r="O871" s="23">
        <f>Timetraces!M953/1000*0.145</f>
        <v>16.460917797918707</v>
      </c>
      <c r="P871" s="37">
        <f>Timetraces!O953</f>
        <v>5.3533345577418817E-2</v>
      </c>
    </row>
    <row r="872" spans="1:16" x14ac:dyDescent="0.2">
      <c r="A872" s="37">
        <f>Timetraces!E954</f>
        <v>86.800000000000011</v>
      </c>
      <c r="B872" s="8">
        <f>Timetraces!B954-Timetraces!C954</f>
        <v>38.541497230529785</v>
      </c>
      <c r="C872" s="8">
        <f t="shared" si="26"/>
        <v>8.175078965234631</v>
      </c>
      <c r="D872" s="8"/>
      <c r="E872" s="23">
        <f>Timetraces!F954/1000*0.145</f>
        <v>16.463005244449711</v>
      </c>
      <c r="F872" s="8">
        <f>Timetraces!H954</f>
        <v>5.3540116681478629E-2</v>
      </c>
      <c r="G872" s="8">
        <f>(Timetraces!G954-Timetraces!$G$86)/0.3048</f>
        <v>0</v>
      </c>
      <c r="H872" s="13">
        <f>Timetraces!D954/9.81/0.4536</f>
        <v>1251.4776374672008</v>
      </c>
      <c r="I872" s="77">
        <f>Timetraces!F954/Timetraces!H954*1000</f>
        <v>2120614863.029952</v>
      </c>
      <c r="J872" s="23"/>
      <c r="K872" s="8">
        <f>Timetraces!I954-Timetraces!J954</f>
        <v>38.541497230529785</v>
      </c>
      <c r="L872" s="8">
        <f t="shared" si="27"/>
        <v>8.175078965234631</v>
      </c>
      <c r="M872" s="8"/>
      <c r="N872" s="13">
        <f>Timetraces!K954/9.81/0.4536</f>
        <v>1251.4776374672008</v>
      </c>
      <c r="O872" s="23">
        <f>Timetraces!M954/1000*0.145</f>
        <v>16.46300524448527</v>
      </c>
      <c r="P872" s="37">
        <f>Timetraces!O954</f>
        <v>5.3540116701337057E-2</v>
      </c>
    </row>
    <row r="873" spans="1:16" x14ac:dyDescent="0.2">
      <c r="A873" s="37">
        <f>Timetraces!E955</f>
        <v>86.9</v>
      </c>
      <c r="B873" s="8">
        <f>Timetraces!B955-Timetraces!C955</f>
        <v>38.54706859588623</v>
      </c>
      <c r="C873" s="8">
        <f t="shared" si="26"/>
        <v>8.1933577229657502</v>
      </c>
      <c r="D873" s="8"/>
      <c r="E873" s="23">
        <f>Timetraces!F955/1000*0.145</f>
        <v>16.465074478654522</v>
      </c>
      <c r="F873" s="8">
        <f>Timetraces!H955</f>
        <v>5.3546841304523821E-2</v>
      </c>
      <c r="G873" s="8">
        <f>(Timetraces!G955-Timetraces!$G$86)/0.3048</f>
        <v>0</v>
      </c>
      <c r="H873" s="13">
        <f>Timetraces!D955/9.81/0.4536</f>
        <v>1251.6375150399476</v>
      </c>
      <c r="I873" s="77">
        <f>Timetraces!F955/Timetraces!H955*1000</f>
        <v>2120615054.3604712</v>
      </c>
      <c r="J873" s="23"/>
      <c r="K873" s="8">
        <f>Timetraces!I955-Timetraces!J955</f>
        <v>38.54706859588623</v>
      </c>
      <c r="L873" s="8">
        <f t="shared" si="27"/>
        <v>8.1933577229657502</v>
      </c>
      <c r="M873" s="8"/>
      <c r="N873" s="13">
        <f>Timetraces!K955/9.81/0.4536</f>
        <v>1251.6375150399476</v>
      </c>
      <c r="O873" s="23">
        <f>Timetraces!M955/1000*0.145</f>
        <v>16.465074478690102</v>
      </c>
      <c r="P873" s="37">
        <f>Timetraces!O955</f>
        <v>5.3546841324384802E-2</v>
      </c>
    </row>
    <row r="874" spans="1:16" x14ac:dyDescent="0.2">
      <c r="A874" s="37">
        <f>Timetraces!E956</f>
        <v>87</v>
      </c>
      <c r="B874" s="8">
        <f>Timetraces!B956-Timetraces!C956</f>
        <v>38.552645683288574</v>
      </c>
      <c r="C874" s="8">
        <f t="shared" si="26"/>
        <v>8.2116552538133352</v>
      </c>
      <c r="D874" s="8"/>
      <c r="E874" s="23">
        <f>Timetraces!F956/1000*0.145</f>
        <v>16.459400730163587</v>
      </c>
      <c r="F874" s="8">
        <f>Timetraces!H956</f>
        <v>5.3528361036935937E-2</v>
      </c>
      <c r="G874" s="8">
        <f>(Timetraces!G956-Timetraces!$G$86)/0.3048</f>
        <v>0</v>
      </c>
      <c r="H874" s="13">
        <f>Timetraces!D956/9.81/0.4536</f>
        <v>1251.7977218046767</v>
      </c>
      <c r="I874" s="77">
        <f>Timetraces!F956/Timetraces!H956*1000</f>
        <v>2120616179.6278405</v>
      </c>
      <c r="J874" s="23"/>
      <c r="K874" s="8">
        <f>Timetraces!I956-Timetraces!J956</f>
        <v>38.552645683288574</v>
      </c>
      <c r="L874" s="8">
        <f t="shared" si="27"/>
        <v>8.2116552538133352</v>
      </c>
      <c r="M874" s="8"/>
      <c r="N874" s="13">
        <f>Timetraces!K956/9.81/0.4536</f>
        <v>1251.7977218046767</v>
      </c>
      <c r="O874" s="23">
        <f>Timetraces!M956/1000*0.145</f>
        <v>16.459400730202027</v>
      </c>
      <c r="P874" s="37">
        <f>Timetraces!O956</f>
        <v>5.3528361056799409E-2</v>
      </c>
    </row>
    <row r="875" spans="1:16" x14ac:dyDescent="0.2">
      <c r="A875" s="37">
        <f>Timetraces!E957</f>
        <v>87.100000000000009</v>
      </c>
      <c r="B875" s="8">
        <f>Timetraces!B957-Timetraces!C957</f>
        <v>38.558224201202393</v>
      </c>
      <c r="C875" s="8">
        <f t="shared" si="26"/>
        <v>8.2299574779400366</v>
      </c>
      <c r="D875" s="8"/>
      <c r="E875" s="23">
        <f>Timetraces!F957/1000*0.145</f>
        <v>16.469257440328207</v>
      </c>
      <c r="F875" s="8">
        <f>Timetraces!H957</f>
        <v>5.3560416117265572E-2</v>
      </c>
      <c r="G875" s="8">
        <f>(Timetraces!G957-Timetraces!$G$86)/0.3048</f>
        <v>0</v>
      </c>
      <c r="H875" s="13">
        <f>Timetraces!D957/9.81/0.4536</f>
        <v>1251.9592453373355</v>
      </c>
      <c r="I875" s="77">
        <f>Timetraces!F957/Timetraces!H957*1000</f>
        <v>2120616194.3680887</v>
      </c>
      <c r="J875" s="23"/>
      <c r="K875" s="8">
        <f>Timetraces!I957-Timetraces!J957</f>
        <v>38.558224201202393</v>
      </c>
      <c r="L875" s="8">
        <f t="shared" si="27"/>
        <v>8.2299574779400366</v>
      </c>
      <c r="M875" s="8"/>
      <c r="N875" s="13">
        <f>Timetraces!K957/9.81/0.4536</f>
        <v>1251.9592453373355</v>
      </c>
      <c r="O875" s="23">
        <f>Timetraces!M957/1000*0.145</f>
        <v>16.469257440363776</v>
      </c>
      <c r="P875" s="37">
        <f>Timetraces!O957</f>
        <v>5.3560416137131528E-2</v>
      </c>
    </row>
    <row r="876" spans="1:16" x14ac:dyDescent="0.2">
      <c r="A876" s="37">
        <f>Timetraces!E958</f>
        <v>87.2</v>
      </c>
      <c r="B876" s="8">
        <f>Timetraces!B958-Timetraces!C958</f>
        <v>38.563799858093262</v>
      </c>
      <c r="C876" s="8">
        <f t="shared" si="26"/>
        <v>8.2482503155085034</v>
      </c>
      <c r="D876" s="8"/>
      <c r="E876" s="23">
        <f>Timetraces!F958/1000*0.145</f>
        <v>16.463619438185546</v>
      </c>
      <c r="F876" s="8">
        <f>Timetraces!H958</f>
        <v>5.3542065278985355E-2</v>
      </c>
      <c r="G876" s="8">
        <f>(Timetraces!G958-Timetraces!$G$86)/0.3048</f>
        <v>0</v>
      </c>
      <c r="H876" s="13">
        <f>Timetraces!D958/9.81/0.4536</f>
        <v>1252.1231829445308</v>
      </c>
      <c r="I876" s="77">
        <f>Timetraces!F958/Timetraces!H958*1000</f>
        <v>2120616797.845736</v>
      </c>
      <c r="J876" s="23"/>
      <c r="K876" s="8">
        <f>Timetraces!I958-Timetraces!J958</f>
        <v>38.563799858093262</v>
      </c>
      <c r="L876" s="8">
        <f t="shared" si="27"/>
        <v>8.2482503155085034</v>
      </c>
      <c r="M876" s="8"/>
      <c r="N876" s="13">
        <f>Timetraces!K958/9.81/0.4536</f>
        <v>1252.1231829445308</v>
      </c>
      <c r="O876" s="23">
        <f>Timetraces!M958/1000*0.145</f>
        <v>16.46361943822399</v>
      </c>
      <c r="P876" s="37">
        <f>Timetraces!O958</f>
        <v>5.35420652988539E-2</v>
      </c>
    </row>
    <row r="877" spans="1:16" x14ac:dyDescent="0.2">
      <c r="A877" s="37">
        <f>Timetraces!E959</f>
        <v>87.300000000000011</v>
      </c>
      <c r="B877" s="8">
        <f>Timetraces!B959-Timetraces!C959</f>
        <v>38.569370269775391</v>
      </c>
      <c r="C877" s="8">
        <f t="shared" si="26"/>
        <v>8.2665259443868795</v>
      </c>
      <c r="D877" s="8"/>
      <c r="E877" s="23">
        <f>Timetraces!F959/1000*0.145</f>
        <v>16.473553272756305</v>
      </c>
      <c r="F877" s="8">
        <f>Timetraces!H959</f>
        <v>5.3574370884419825E-2</v>
      </c>
      <c r="G877" s="8">
        <f>(Timetraces!G959-Timetraces!$G$86)/0.3048</f>
        <v>0</v>
      </c>
      <c r="H877" s="13">
        <f>Timetraces!D959/9.81/0.4536</f>
        <v>1252.2903027408884</v>
      </c>
      <c r="I877" s="77">
        <f>Timetraces!F959/Timetraces!H959*1000</f>
        <v>2120616823.8728707</v>
      </c>
      <c r="J877" s="23"/>
      <c r="K877" s="8">
        <f>Timetraces!I959-Timetraces!J959</f>
        <v>38.569370269775391</v>
      </c>
      <c r="L877" s="8">
        <f t="shared" si="27"/>
        <v>8.2665259443868795</v>
      </c>
      <c r="M877" s="8"/>
      <c r="N877" s="13">
        <f>Timetraces!K959/9.81/0.4536</f>
        <v>1252.2903027408884</v>
      </c>
      <c r="O877" s="23">
        <f>Timetraces!M959/1000*0.145</f>
        <v>16.473553272791872</v>
      </c>
      <c r="P877" s="37">
        <f>Timetraces!O959</f>
        <v>5.3574370904290902E-2</v>
      </c>
    </row>
    <row r="878" spans="1:16" x14ac:dyDescent="0.2">
      <c r="A878" s="37">
        <f>Timetraces!E960</f>
        <v>87.4</v>
      </c>
      <c r="B878" s="8">
        <f>Timetraces!B960-Timetraces!C960</f>
        <v>38.574933528900146</v>
      </c>
      <c r="C878" s="8">
        <f t="shared" si="26"/>
        <v>8.2847781068696751</v>
      </c>
      <c r="D878" s="8"/>
      <c r="E878" s="23">
        <f>Timetraces!F960/1000*0.145</f>
        <v>16.47577328776373</v>
      </c>
      <c r="F878" s="8">
        <f>Timetraces!H960</f>
        <v>5.3581573272235103E-2</v>
      </c>
      <c r="G878" s="8">
        <f>(Timetraces!G960-Timetraces!$G$86)/0.3048</f>
        <v>0</v>
      </c>
      <c r="H878" s="13">
        <f>Timetraces!D960/9.81/0.4536</f>
        <v>1252.4608241877304</v>
      </c>
      <c r="I878" s="77">
        <f>Timetraces!F960/Timetraces!H960*1000</f>
        <v>2120617513.3553114</v>
      </c>
      <c r="J878" s="23"/>
      <c r="K878" s="8">
        <f>Timetraces!I960-Timetraces!J960</f>
        <v>38.574933528900146</v>
      </c>
      <c r="L878" s="8">
        <f t="shared" si="27"/>
        <v>8.2847781068696751</v>
      </c>
      <c r="M878" s="8"/>
      <c r="N878" s="13">
        <f>Timetraces!K960/9.81/0.4536</f>
        <v>1252.4608241877304</v>
      </c>
      <c r="O878" s="23">
        <f>Timetraces!M960/1000*0.145</f>
        <v>16.475773287799306</v>
      </c>
      <c r="P878" s="37">
        <f>Timetraces!O960</f>
        <v>5.3581573292108886E-2</v>
      </c>
    </row>
    <row r="879" spans="1:16" x14ac:dyDescent="0.2">
      <c r="A879" s="37">
        <f>Timetraces!E961</f>
        <v>87.5</v>
      </c>
      <c r="B879" s="8">
        <f>Timetraces!B961-Timetraces!C961</f>
        <v>38.580490112304688</v>
      </c>
      <c r="C879" s="8">
        <f t="shared" si="26"/>
        <v>8.30300836738326</v>
      </c>
      <c r="D879" s="8"/>
      <c r="E879" s="23">
        <f>Timetraces!F961/1000*0.145</f>
        <v>16.478032459936578</v>
      </c>
      <c r="F879" s="8">
        <f>Timetraces!H961</f>
        <v>5.3588909433626777E-2</v>
      </c>
      <c r="G879" s="8">
        <f>(Timetraces!G961-Timetraces!$G$86)/0.3048</f>
        <v>0</v>
      </c>
      <c r="H879" s="13">
        <f>Timetraces!D961/9.81/0.4536</f>
        <v>1252.6351862076995</v>
      </c>
      <c r="I879" s="77">
        <f>Timetraces!F961/Timetraces!H961*1000</f>
        <v>2120617948.2478304</v>
      </c>
      <c r="J879" s="23"/>
      <c r="K879" s="8">
        <f>Timetraces!I961-Timetraces!J961</f>
        <v>38.580490112304688</v>
      </c>
      <c r="L879" s="8">
        <f t="shared" si="27"/>
        <v>8.30300836738326</v>
      </c>
      <c r="M879" s="8"/>
      <c r="N879" s="13">
        <f>Timetraces!K961/9.81/0.4536</f>
        <v>1252.6351862076995</v>
      </c>
      <c r="O879" s="23">
        <f>Timetraces!M961/1000*0.145</f>
        <v>16.478032459972145</v>
      </c>
      <c r="P879" s="37">
        <f>Timetraces!O961</f>
        <v>5.3588909453503218E-2</v>
      </c>
    </row>
    <row r="880" spans="1:16" x14ac:dyDescent="0.2">
      <c r="A880" s="37">
        <f>Timetraces!E962</f>
        <v>87.600000000000009</v>
      </c>
      <c r="B880" s="8">
        <f>Timetraces!B962-Timetraces!C962</f>
        <v>38.586040019989014</v>
      </c>
      <c r="C880" s="8">
        <f t="shared" si="26"/>
        <v>8.3212167259276377</v>
      </c>
      <c r="D880" s="8"/>
      <c r="E880" s="23">
        <f>Timetraces!F962/1000*0.145</f>
        <v>16.472569564250545</v>
      </c>
      <c r="F880" s="8">
        <f>Timetraces!H962</f>
        <v>5.3571128298407197E-2</v>
      </c>
      <c r="G880" s="8">
        <f>(Timetraces!G962-Timetraces!$G$86)/0.3048</f>
        <v>0</v>
      </c>
      <c r="H880" s="13">
        <f>Timetraces!D962/9.81/0.4536</f>
        <v>1252.8129498781523</v>
      </c>
      <c r="I880" s="77">
        <f>Timetraces!F962/Timetraces!H962*1000</f>
        <v>2120618542.8185546</v>
      </c>
      <c r="J880" s="23"/>
      <c r="K880" s="8">
        <f>Timetraces!I962-Timetraces!J962</f>
        <v>38.586040019989014</v>
      </c>
      <c r="L880" s="8">
        <f t="shared" si="27"/>
        <v>8.3212167259276377</v>
      </c>
      <c r="M880" s="8"/>
      <c r="N880" s="13">
        <f>Timetraces!K962/9.81/0.4536</f>
        <v>1252.8129498781523</v>
      </c>
      <c r="O880" s="23">
        <f>Timetraces!M962/1000*0.145</f>
        <v>16.472569564288992</v>
      </c>
      <c r="P880" s="37">
        <f>Timetraces!O962</f>
        <v>5.3571128318286462E-2</v>
      </c>
    </row>
    <row r="881" spans="1:16" x14ac:dyDescent="0.2">
      <c r="A881" s="37">
        <f>Timetraces!E963</f>
        <v>87.7</v>
      </c>
      <c r="B881" s="8">
        <f>Timetraces!B963-Timetraces!C963</f>
        <v>38.591586589813232</v>
      </c>
      <c r="C881" s="8">
        <f t="shared" si="26"/>
        <v>8.339414133487411</v>
      </c>
      <c r="D881" s="8"/>
      <c r="E881" s="23">
        <f>Timetraces!F963/1000*0.145</f>
        <v>16.474917294055658</v>
      </c>
      <c r="F881" s="8">
        <f>Timetraces!H963</f>
        <v>5.3578752568132958E-2</v>
      </c>
      <c r="G881" s="8">
        <f>(Timetraces!G963-Timetraces!$G$86)/0.3048</f>
        <v>0</v>
      </c>
      <c r="H881" s="13">
        <f>Timetraces!D963/9.81/0.4536</f>
        <v>1252.9934568151243</v>
      </c>
      <c r="I881" s="77">
        <f>Timetraces!F963/Timetraces!H963*1000</f>
        <v>2120618973.4422305</v>
      </c>
      <c r="J881" s="23"/>
      <c r="K881" s="8">
        <f>Timetraces!I963-Timetraces!J963</f>
        <v>38.591586589813232</v>
      </c>
      <c r="L881" s="8">
        <f t="shared" si="27"/>
        <v>8.339414133487411</v>
      </c>
      <c r="M881" s="8"/>
      <c r="N881" s="13">
        <f>Timetraces!K963/9.81/0.4536</f>
        <v>1252.9934568151243</v>
      </c>
      <c r="O881" s="23">
        <f>Timetraces!M963/1000*0.145</f>
        <v>16.474917294094112</v>
      </c>
      <c r="P881" s="37">
        <f>Timetraces!O963</f>
        <v>5.3578752588015033E-2</v>
      </c>
    </row>
    <row r="882" spans="1:16" x14ac:dyDescent="0.2">
      <c r="A882" s="37">
        <f>Timetraces!E964</f>
        <v>87.800000000000011</v>
      </c>
      <c r="B882" s="8">
        <f>Timetraces!B964-Timetraces!C964</f>
        <v>38.597133636474609</v>
      </c>
      <c r="C882" s="8">
        <f t="shared" si="26"/>
        <v>8.3576131054735558</v>
      </c>
      <c r="D882" s="8"/>
      <c r="E882" s="23">
        <f>Timetraces!F964/1000*0.145</f>
        <v>16.485047666891205</v>
      </c>
      <c r="F882" s="8">
        <f>Timetraces!H964</f>
        <v>5.3611697589086529E-2</v>
      </c>
      <c r="G882" s="8">
        <f>(Timetraces!G964-Timetraces!$G$86)/0.3048</f>
        <v>0</v>
      </c>
      <c r="H882" s="13">
        <f>Timetraces!D964/9.81/0.4536</f>
        <v>1253.1757194426691</v>
      </c>
      <c r="I882" s="77">
        <f>Timetraces!F964/Timetraces!H964*1000</f>
        <v>2120618988.4339316</v>
      </c>
      <c r="J882" s="23"/>
      <c r="K882" s="8">
        <f>Timetraces!I964-Timetraces!J964</f>
        <v>38.597133636474609</v>
      </c>
      <c r="L882" s="8">
        <f t="shared" si="27"/>
        <v>8.3576131054735558</v>
      </c>
      <c r="M882" s="8"/>
      <c r="N882" s="13">
        <f>Timetraces!K964/9.81/0.4536</f>
        <v>1253.1757194426691</v>
      </c>
      <c r="O882" s="23">
        <f>Timetraces!M964/1000*0.145</f>
        <v>16.485047666926782</v>
      </c>
      <c r="P882" s="37">
        <f>Timetraces!O964</f>
        <v>5.3611697608971429E-2</v>
      </c>
    </row>
    <row r="883" spans="1:16" x14ac:dyDescent="0.2">
      <c r="A883" s="37">
        <f>Timetraces!E965</f>
        <v>87.9</v>
      </c>
      <c r="B883" s="8">
        <f>Timetraces!B965-Timetraces!C965</f>
        <v>38.602684497833252</v>
      </c>
      <c r="C883" s="8">
        <f t="shared" si="26"/>
        <v>8.3758245928706767</v>
      </c>
      <c r="D883" s="8"/>
      <c r="E883" s="23">
        <f>Timetraces!F965/1000*0.145</f>
        <v>16.487425320983533</v>
      </c>
      <c r="F883" s="8">
        <f>Timetraces!H965</f>
        <v>5.3619419194754624E-2</v>
      </c>
      <c r="G883" s="8">
        <f>(Timetraces!G965-Timetraces!$G$86)/0.3048</f>
        <v>0</v>
      </c>
      <c r="H883" s="13">
        <f>Timetraces!D965/9.81/0.4536</f>
        <v>1253.3585307235176</v>
      </c>
      <c r="I883" s="77">
        <f>Timetraces!F965/Timetraces!H965*1000</f>
        <v>2120619417.9579592</v>
      </c>
      <c r="J883" s="23"/>
      <c r="K883" s="8">
        <f>Timetraces!I965-Timetraces!J965</f>
        <v>38.602684497833252</v>
      </c>
      <c r="L883" s="8">
        <f t="shared" si="27"/>
        <v>8.3758245928706767</v>
      </c>
      <c r="M883" s="8"/>
      <c r="N883" s="13">
        <f>Timetraces!K965/9.81/0.4536</f>
        <v>1253.3585307235176</v>
      </c>
      <c r="O883" s="23">
        <f>Timetraces!M965/1000*0.145</f>
        <v>16.487425321019121</v>
      </c>
      <c r="P883" s="37">
        <f>Timetraces!O965</f>
        <v>5.3619419214642382E-2</v>
      </c>
    </row>
    <row r="884" spans="1:16" x14ac:dyDescent="0.2">
      <c r="A884" s="37">
        <f>Timetraces!E966</f>
        <v>88</v>
      </c>
      <c r="B884" s="8">
        <f>Timetraces!B966-Timetraces!C966</f>
        <v>38.608244895935059</v>
      </c>
      <c r="C884" s="8">
        <f t="shared" si="26"/>
        <v>8.3940673687952394</v>
      </c>
      <c r="D884" s="8"/>
      <c r="E884" s="23">
        <f>Timetraces!F966/1000*0.145</f>
        <v>16.489787558087993</v>
      </c>
      <c r="F884" s="8">
        <f>Timetraces!H966</f>
        <v>5.3627084252045189E-2</v>
      </c>
      <c r="G884" s="8">
        <f>(Timetraces!G966-Timetraces!$G$86)/0.3048</f>
        <v>0</v>
      </c>
      <c r="H884" s="13">
        <f>Timetraces!D966/9.81/0.4536</f>
        <v>1253.5406836204013</v>
      </c>
      <c r="I884" s="77">
        <f>Timetraces!F966/Timetraces!H966*1000</f>
        <v>2120620100.841356</v>
      </c>
      <c r="J884" s="23"/>
      <c r="K884" s="8">
        <f>Timetraces!I966-Timetraces!J966</f>
        <v>38.608244895935059</v>
      </c>
      <c r="L884" s="8">
        <f t="shared" si="27"/>
        <v>8.3940673687952394</v>
      </c>
      <c r="M884" s="8"/>
      <c r="N884" s="13">
        <f>Timetraces!K966/9.81/0.4536</f>
        <v>1253.5406836204013</v>
      </c>
      <c r="O884" s="23">
        <f>Timetraces!M966/1000*0.145</f>
        <v>16.489787558123577</v>
      </c>
      <c r="P884" s="37">
        <f>Timetraces!O966</f>
        <v>5.3627084271935785E-2</v>
      </c>
    </row>
    <row r="885" spans="1:16" x14ac:dyDescent="0.2">
      <c r="A885" s="37">
        <f>Timetraces!E967</f>
        <v>88.100000000000009</v>
      </c>
      <c r="B885" s="8">
        <f>Timetraces!B967-Timetraces!C967</f>
        <v>38.613817691802979</v>
      </c>
      <c r="C885" s="8">
        <f t="shared" si="26"/>
        <v>8.4123508198054751</v>
      </c>
      <c r="D885" s="8"/>
      <c r="E885" s="23">
        <f>Timetraces!F967/1000*0.145</f>
        <v>16.484362848476099</v>
      </c>
      <c r="F885" s="8">
        <f>Timetraces!H967</f>
        <v>5.3609433290684662E-2</v>
      </c>
      <c r="G885" s="8">
        <f>(Timetraces!G967-Timetraces!$G$86)/0.3048</f>
        <v>0</v>
      </c>
      <c r="H885" s="13">
        <f>Timetraces!D967/9.81/0.4536</f>
        <v>1253.7211905573736</v>
      </c>
      <c r="I885" s="77">
        <f>Timetraces!F967/Timetraces!H967*1000</f>
        <v>2120620458.8573296</v>
      </c>
      <c r="J885" s="23"/>
      <c r="K885" s="8">
        <f>Timetraces!I967-Timetraces!J967</f>
        <v>38.613817691802979</v>
      </c>
      <c r="L885" s="8">
        <f t="shared" si="27"/>
        <v>8.4123508198054751</v>
      </c>
      <c r="M885" s="8"/>
      <c r="N885" s="13">
        <f>Timetraces!K967/9.81/0.4536</f>
        <v>1253.7211905573736</v>
      </c>
      <c r="O885" s="23">
        <f>Timetraces!M967/1000*0.145</f>
        <v>16.484362848514532</v>
      </c>
      <c r="P885" s="37">
        <f>Timetraces!O967</f>
        <v>5.3609433310577992E-2</v>
      </c>
    </row>
    <row r="886" spans="1:16" x14ac:dyDescent="0.2">
      <c r="A886" s="37">
        <f>Timetraces!E968</f>
        <v>88.2</v>
      </c>
      <c r="B886" s="8">
        <f>Timetraces!B968-Timetraces!C968</f>
        <v>38.619407176971436</v>
      </c>
      <c r="C886" s="8">
        <f t="shared" si="26"/>
        <v>8.430689025738733</v>
      </c>
      <c r="D886" s="8"/>
      <c r="E886" s="23">
        <f>Timetraces!F968/1000*0.145</f>
        <v>16.486673402606463</v>
      </c>
      <c r="F886" s="8">
        <f>Timetraces!H968</f>
        <v>5.3616936529619949E-2</v>
      </c>
      <c r="G886" s="8">
        <f>(Timetraces!G968-Timetraces!$G$86)/0.3048</f>
        <v>0</v>
      </c>
      <c r="H886" s="13">
        <f>Timetraces!D968/9.81/0.4536</f>
        <v>1253.8991736891478</v>
      </c>
      <c r="I886" s="77">
        <f>Timetraces!F968/Timetraces!H968*1000</f>
        <v>2120620894.0570843</v>
      </c>
      <c r="J886" s="23"/>
      <c r="K886" s="8">
        <f>Timetraces!I968-Timetraces!J968</f>
        <v>38.619407176971436</v>
      </c>
      <c r="L886" s="8">
        <f t="shared" si="27"/>
        <v>8.430689025738733</v>
      </c>
      <c r="M886" s="8"/>
      <c r="N886" s="13">
        <f>Timetraces!K968/9.81/0.4536</f>
        <v>1253.8991736891478</v>
      </c>
      <c r="O886" s="23">
        <f>Timetraces!M968/1000*0.145</f>
        <v>16.486668983033884</v>
      </c>
      <c r="P886" s="37">
        <f>Timetraces!O968</f>
        <v>5.3616922167597919E-2</v>
      </c>
    </row>
    <row r="887" spans="1:16" x14ac:dyDescent="0.2">
      <c r="A887" s="37">
        <f>Timetraces!E969</f>
        <v>88.300000000000011</v>
      </c>
      <c r="B887" s="8">
        <f>Timetraces!B969-Timetraces!C969</f>
        <v>38.625014781951904</v>
      </c>
      <c r="C887" s="8">
        <f t="shared" si="26"/>
        <v>8.4490866798741298</v>
      </c>
      <c r="D887" s="8"/>
      <c r="E887" s="23">
        <f>Timetraces!F969/1000*0.145</f>
        <v>16.488943565917804</v>
      </c>
      <c r="F887" s="8">
        <f>Timetraces!H969</f>
        <v>5.3624295571783595E-2</v>
      </c>
      <c r="G887" s="8">
        <f>(Timetraces!G969-Timetraces!$G$86)/0.3048</f>
        <v>0</v>
      </c>
      <c r="H887" s="13">
        <f>Timetraces!D969/9.81/0.4536</f>
        <v>1254.0740843624208</v>
      </c>
      <c r="I887" s="77">
        <f>Timetraces!F969/Timetraces!H969*1000</f>
        <v>2120621836.9156499</v>
      </c>
      <c r="J887" s="23"/>
      <c r="K887" s="8">
        <f>Timetraces!I969-Timetraces!J969</f>
        <v>38.625014781951904</v>
      </c>
      <c r="L887" s="8">
        <f t="shared" si="27"/>
        <v>8.4490866798741298</v>
      </c>
      <c r="M887" s="8"/>
      <c r="N887" s="13">
        <f>Timetraces!K969/9.81/0.4536</f>
        <v>1254.0740843624208</v>
      </c>
      <c r="O887" s="23">
        <f>Timetraces!M969/1000*0.145</f>
        <v>16.488943565956237</v>
      </c>
      <c r="P887" s="37">
        <f>Timetraces!O969</f>
        <v>5.3624295591682428E-2</v>
      </c>
    </row>
    <row r="888" spans="1:16" x14ac:dyDescent="0.2">
      <c r="A888" s="37">
        <f>Timetraces!E970</f>
        <v>88.4</v>
      </c>
      <c r="B888" s="8">
        <f>Timetraces!B970-Timetraces!C970</f>
        <v>38.630641937255859</v>
      </c>
      <c r="C888" s="8">
        <f t="shared" si="26"/>
        <v>8.4675484754907799</v>
      </c>
      <c r="D888" s="8"/>
      <c r="E888" s="23">
        <f>Timetraces!F970/1000*0.145</f>
        <v>16.491175952250636</v>
      </c>
      <c r="F888" s="8">
        <f>Timetraces!H970</f>
        <v>5.3631544431301213E-2</v>
      </c>
      <c r="G888" s="8">
        <f>(Timetraces!G970-Timetraces!$G$86)/0.3048</f>
        <v>0</v>
      </c>
      <c r="H888" s="13">
        <f>Timetraces!D970/9.81/0.4536</f>
        <v>1254.2457031158704</v>
      </c>
      <c r="I888" s="77">
        <f>Timetraces!F970/Timetraces!H970*1000</f>
        <v>2120622278.4100556</v>
      </c>
      <c r="J888" s="23"/>
      <c r="K888" s="8">
        <f>Timetraces!I970-Timetraces!J970</f>
        <v>38.630641937255859</v>
      </c>
      <c r="L888" s="8">
        <f t="shared" si="27"/>
        <v>8.4675484754907799</v>
      </c>
      <c r="M888" s="8"/>
      <c r="N888" s="13">
        <f>Timetraces!K970/9.81/0.4536</f>
        <v>1254.2457031158704</v>
      </c>
      <c r="O888" s="23">
        <f>Timetraces!M970/1000*0.145</f>
        <v>16.491175952289066</v>
      </c>
      <c r="P888" s="37">
        <f>Timetraces!O970</f>
        <v>5.363154445120271E-2</v>
      </c>
    </row>
    <row r="889" spans="1:16" x14ac:dyDescent="0.2">
      <c r="A889" s="37">
        <f>Timetraces!E971</f>
        <v>88.5</v>
      </c>
      <c r="B889" s="8">
        <f>Timetraces!B971-Timetraces!C971</f>
        <v>38.636287212371826</v>
      </c>
      <c r="C889" s="8">
        <f t="shared" si="26"/>
        <v>8.4860697193095689</v>
      </c>
      <c r="D889" s="8"/>
      <c r="E889" s="23">
        <f>Timetraces!F971/1000*0.145</f>
        <v>16.485596399541009</v>
      </c>
      <c r="F889" s="8">
        <f>Timetraces!H971</f>
        <v>5.3613383762339616E-2</v>
      </c>
      <c r="G889" s="8">
        <f>(Timetraces!G971-Timetraces!$G$86)/0.3048</f>
        <v>0</v>
      </c>
      <c r="H889" s="13">
        <f>Timetraces!D971/9.81/0.4536</f>
        <v>1254.4141396801574</v>
      </c>
      <c r="I889" s="77">
        <f>Timetraces!F971/Timetraces!H971*1000</f>
        <v>2120622879.8518791</v>
      </c>
      <c r="J889" s="23"/>
      <c r="K889" s="8">
        <f>Timetraces!I971-Timetraces!J971</f>
        <v>38.636287212371826</v>
      </c>
      <c r="L889" s="8">
        <f t="shared" si="27"/>
        <v>8.4860697193095689</v>
      </c>
      <c r="M889" s="8"/>
      <c r="N889" s="13">
        <f>Timetraces!K971/9.81/0.4536</f>
        <v>1254.4141396801574</v>
      </c>
      <c r="O889" s="23">
        <f>Timetraces!M971/1000*0.145</f>
        <v>16.48559639958232</v>
      </c>
      <c r="P889" s="37">
        <f>Timetraces!O971</f>
        <v>5.3613383782243791E-2</v>
      </c>
    </row>
    <row r="890" spans="1:16" x14ac:dyDescent="0.2">
      <c r="A890" s="37">
        <f>Timetraces!E972</f>
        <v>88.600000000000009</v>
      </c>
      <c r="B890" s="8">
        <f>Timetraces!B972-Timetraces!C972</f>
        <v>38.641949653625488</v>
      </c>
      <c r="C890" s="8">
        <f t="shared" si="26"/>
        <v>8.5046472824777517</v>
      </c>
      <c r="D890" s="8"/>
      <c r="E890" s="23">
        <f>Timetraces!F972/1000*0.145</f>
        <v>16.495515029827825</v>
      </c>
      <c r="F890" s="8">
        <f>Timetraces!H972</f>
        <v>5.3645633134308507E-2</v>
      </c>
      <c r="G890" s="8">
        <f>(Timetraces!G972-Timetraces!$G$86)/0.3048</f>
        <v>0</v>
      </c>
      <c r="H890" s="13">
        <f>Timetraces!D972/9.81/0.4536</f>
        <v>1254.579942708586</v>
      </c>
      <c r="I890" s="77">
        <f>Timetraces!F972/Timetraces!H972*1000</f>
        <v>2120623170.4766076</v>
      </c>
      <c r="J890" s="23"/>
      <c r="K890" s="8">
        <f>Timetraces!I972-Timetraces!J972</f>
        <v>38.641949653625488</v>
      </c>
      <c r="L890" s="8">
        <f t="shared" si="27"/>
        <v>8.5046472824777517</v>
      </c>
      <c r="M890" s="8"/>
      <c r="N890" s="13">
        <f>Timetraces!K972/9.81/0.4536</f>
        <v>1254.579942708586</v>
      </c>
      <c r="O890" s="23">
        <f>Timetraces!M972/1000*0.145</f>
        <v>16.495515029866244</v>
      </c>
      <c r="P890" s="37">
        <f>Timetraces!O972</f>
        <v>5.3645633154215139E-2</v>
      </c>
    </row>
    <row r="891" spans="1:16" x14ac:dyDescent="0.2">
      <c r="A891" s="37">
        <f>Timetraces!E973</f>
        <v>88.7</v>
      </c>
      <c r="B891" s="8">
        <f>Timetraces!B973-Timetraces!C973</f>
        <v>38.647624969482422</v>
      </c>
      <c r="C891" s="8">
        <f t="shared" si="26"/>
        <v>8.523267085157979</v>
      </c>
      <c r="D891" s="8"/>
      <c r="E891" s="23">
        <f>Timetraces!F973/1000*0.145</f>
        <v>16.497640242286153</v>
      </c>
      <c r="F891" s="8">
        <f>Timetraces!H973</f>
        <v>5.3652533229198392E-2</v>
      </c>
      <c r="G891" s="8">
        <f>(Timetraces!G973-Timetraces!$G$86)/0.3048</f>
        <v>0</v>
      </c>
      <c r="H891" s="13">
        <f>Timetraces!D973/9.81/0.4536</f>
        <v>1254.7439900464424</v>
      </c>
      <c r="I891" s="77">
        <f>Timetraces!F973/Timetraces!H973*1000</f>
        <v>2120623620.3443062</v>
      </c>
      <c r="J891" s="23"/>
      <c r="K891" s="8">
        <f>Timetraces!I973-Timetraces!J973</f>
        <v>38.647624969482422</v>
      </c>
      <c r="L891" s="8">
        <f t="shared" si="27"/>
        <v>8.523267085157979</v>
      </c>
      <c r="M891" s="8"/>
      <c r="N891" s="13">
        <f>Timetraces!K973/9.81/0.4536</f>
        <v>1254.7439900464424</v>
      </c>
      <c r="O891" s="23">
        <f>Timetraces!M973/1000*0.145</f>
        <v>16.497640242324582</v>
      </c>
      <c r="P891" s="37">
        <f>Timetraces!O973</f>
        <v>5.3652533249107619E-2</v>
      </c>
    </row>
    <row r="892" spans="1:16" x14ac:dyDescent="0.2">
      <c r="A892" s="37">
        <f>Timetraces!E974</f>
        <v>88.800000000000011</v>
      </c>
      <c r="B892" s="8">
        <f>Timetraces!B974-Timetraces!C974</f>
        <v>38.65330982208252</v>
      </c>
      <c r="C892" s="8">
        <f t="shared" si="26"/>
        <v>8.54191817636565</v>
      </c>
      <c r="D892" s="8"/>
      <c r="E892" s="23">
        <f>Timetraces!F974/1000*0.145</f>
        <v>16.491992305181199</v>
      </c>
      <c r="F892" s="8">
        <f>Timetraces!H974</f>
        <v>5.3634150009567262E-2</v>
      </c>
      <c r="G892" s="8">
        <f>(Timetraces!G974-Timetraces!$G$86)/0.3048</f>
        <v>0</v>
      </c>
      <c r="H892" s="13">
        <f>Timetraces!D974/9.81/0.4536</f>
        <v>1254.9071595390121</v>
      </c>
      <c r="I892" s="77">
        <f>Timetraces!F974/Timetraces!H974*1000</f>
        <v>2120624228.1546052</v>
      </c>
      <c r="J892" s="23"/>
      <c r="K892" s="8">
        <f>Timetraces!I974-Timetraces!J974</f>
        <v>38.65330982208252</v>
      </c>
      <c r="L892" s="8">
        <f t="shared" si="27"/>
        <v>8.54191817636565</v>
      </c>
      <c r="M892" s="8"/>
      <c r="N892" s="13">
        <f>Timetraces!K974/9.81/0.4536</f>
        <v>1254.9071595390121</v>
      </c>
      <c r="O892" s="23">
        <f>Timetraces!M974/1000*0.145</f>
        <v>16.491992305222499</v>
      </c>
      <c r="P892" s="37">
        <f>Timetraces!O974</f>
        <v>5.3634150029479057E-2</v>
      </c>
    </row>
    <row r="893" spans="1:16" x14ac:dyDescent="0.2">
      <c r="A893" s="37">
        <f>Timetraces!E975</f>
        <v>88.9</v>
      </c>
      <c r="B893" s="8">
        <f>Timetraces!B975-Timetraces!C975</f>
        <v>38.658999919891357</v>
      </c>
      <c r="C893" s="8">
        <f t="shared" si="26"/>
        <v>8.5605864762634116</v>
      </c>
      <c r="D893" s="8"/>
      <c r="E893" s="23">
        <f>Timetraces!F975/1000*0.145</f>
        <v>16.501883863140289</v>
      </c>
      <c r="F893" s="8">
        <f>Timetraces!H975</f>
        <v>5.3666311240814231E-2</v>
      </c>
      <c r="G893" s="8">
        <f>(Timetraces!G975-Timetraces!$G$86)/0.3048</f>
        <v>0</v>
      </c>
      <c r="H893" s="13">
        <f>Timetraces!D975/9.81/0.4536</f>
        <v>1255.0708776848862</v>
      </c>
      <c r="I893" s="77">
        <f>Timetraces!F975/Timetraces!H975*1000</f>
        <v>2120624521.7262557</v>
      </c>
      <c r="J893" s="23"/>
      <c r="K893" s="8">
        <f>Timetraces!I975-Timetraces!J975</f>
        <v>38.658999919891357</v>
      </c>
      <c r="L893" s="8">
        <f t="shared" si="27"/>
        <v>8.5605864762634116</v>
      </c>
      <c r="M893" s="8"/>
      <c r="N893" s="13">
        <f>Timetraces!K975/9.81/0.4536</f>
        <v>1255.0708776848862</v>
      </c>
      <c r="O893" s="23">
        <f>Timetraces!M975/1000*0.145</f>
        <v>16.50188386317873</v>
      </c>
      <c r="P893" s="37">
        <f>Timetraces!O975</f>
        <v>5.3666311260728586E-2</v>
      </c>
    </row>
    <row r="894" spans="1:16" x14ac:dyDescent="0.2">
      <c r="A894" s="37">
        <f>Timetraces!E976</f>
        <v>89</v>
      </c>
      <c r="B894" s="8">
        <f>Timetraces!B976-Timetraces!C976</f>
        <v>38.664690494537354</v>
      </c>
      <c r="C894" s="8">
        <f t="shared" si="26"/>
        <v>8.5792563405875448</v>
      </c>
      <c r="D894" s="8"/>
      <c r="E894" s="23">
        <f>Timetraces!F976/1000*0.145</f>
        <v>16.488495910798289</v>
      </c>
      <c r="F894" s="8">
        <f>Timetraces!H976</f>
        <v>5.3622745559162313E-2</v>
      </c>
      <c r="G894" s="8">
        <f>(Timetraces!G976-Timetraces!$G$86)/0.3048</f>
        <v>0</v>
      </c>
      <c r="H894" s="13">
        <f>Timetraces!D976/9.81/0.4536</f>
        <v>1255.2362417906718</v>
      </c>
      <c r="I894" s="77">
        <f>Timetraces!F976/Timetraces!H976*1000</f>
        <v>2120625561.3412423</v>
      </c>
      <c r="J894" s="23"/>
      <c r="K894" s="8">
        <f>Timetraces!I976-Timetraces!J976</f>
        <v>38.664690494537354</v>
      </c>
      <c r="L894" s="8">
        <f t="shared" si="27"/>
        <v>8.5792563405875448</v>
      </c>
      <c r="M894" s="8"/>
      <c r="N894" s="13">
        <f>Timetraces!K976/9.81/0.4536</f>
        <v>1255.2362417906718</v>
      </c>
      <c r="O894" s="23">
        <f>Timetraces!M976/1000*0.145</f>
        <v>16.488495910842452</v>
      </c>
      <c r="P894" s="37">
        <f>Timetraces!O976</f>
        <v>5.3622745579079228E-2</v>
      </c>
    </row>
    <row r="895" spans="1:16" x14ac:dyDescent="0.2">
      <c r="A895" s="37">
        <f>Timetraces!E977</f>
        <v>89.100000000000009</v>
      </c>
      <c r="B895" s="8">
        <f>Timetraces!B977-Timetraces!C977</f>
        <v>38.6703782081604</v>
      </c>
      <c r="C895" s="8">
        <f t="shared" si="26"/>
        <v>8.5979168183534469</v>
      </c>
      <c r="D895" s="8"/>
      <c r="E895" s="23">
        <f>Timetraces!F977/1000*0.145</f>
        <v>16.498447924350646</v>
      </c>
      <c r="F895" s="8">
        <f>Timetraces!H977</f>
        <v>5.36551167710125E-2</v>
      </c>
      <c r="G895" s="8">
        <f>(Timetraces!G977-Timetraces!$G$86)/0.3048</f>
        <v>0</v>
      </c>
      <c r="H895" s="13">
        <f>Timetraces!D977/9.81/0.4536</f>
        <v>1255.4042394323158</v>
      </c>
      <c r="I895" s="77">
        <f>Timetraces!F977/Timetraces!H977*1000</f>
        <v>2120625325.7052259</v>
      </c>
      <c r="J895" s="23"/>
      <c r="K895" s="8">
        <f>Timetraces!I977-Timetraces!J977</f>
        <v>38.6703782081604</v>
      </c>
      <c r="L895" s="8">
        <f t="shared" si="27"/>
        <v>8.5979168183534469</v>
      </c>
      <c r="M895" s="8"/>
      <c r="N895" s="13">
        <f>Timetraces!K977/9.81/0.4536</f>
        <v>1255.4042394323158</v>
      </c>
      <c r="O895" s="23">
        <f>Timetraces!M977/1000*0.145</f>
        <v>16.498447924391947</v>
      </c>
      <c r="P895" s="37">
        <f>Timetraces!O977</f>
        <v>5.3655116790932017E-2</v>
      </c>
    </row>
    <row r="896" spans="1:16" x14ac:dyDescent="0.2">
      <c r="A896" s="37">
        <f>Timetraces!E978</f>
        <v>89.2</v>
      </c>
      <c r="B896" s="8">
        <f>Timetraces!B978-Timetraces!C978</f>
        <v>38.676060199737549</v>
      </c>
      <c r="C896" s="8">
        <f t="shared" si="26"/>
        <v>8.6165585230028849</v>
      </c>
      <c r="D896" s="8"/>
      <c r="E896" s="23">
        <f>Timetraces!F978/1000*0.145</f>
        <v>16.500662614140708</v>
      </c>
      <c r="F896" s="8">
        <f>Timetraces!H978</f>
        <v>5.3662307933772406E-2</v>
      </c>
      <c r="G896" s="8">
        <f>(Timetraces!G978-Timetraces!$G$86)/0.3048</f>
        <v>0</v>
      </c>
      <c r="H896" s="13">
        <f>Timetraces!D978/9.81/0.4536</f>
        <v>1255.5755289937829</v>
      </c>
      <c r="I896" s="77">
        <f>Timetraces!F978/Timetraces!H978*1000</f>
        <v>2120625772.2164011</v>
      </c>
      <c r="J896" s="23"/>
      <c r="K896" s="8">
        <f>Timetraces!I978-Timetraces!J978</f>
        <v>38.676060676574707</v>
      </c>
      <c r="L896" s="8">
        <f t="shared" si="27"/>
        <v>8.6165600874292565</v>
      </c>
      <c r="M896" s="8"/>
      <c r="N896" s="13">
        <f>Timetraces!K978/9.81/0.4536</f>
        <v>1255.5755289937829</v>
      </c>
      <c r="O896" s="23">
        <f>Timetraces!M978/1000*0.145</f>
        <v>16.500662614182005</v>
      </c>
      <c r="P896" s="37">
        <f>Timetraces!O978</f>
        <v>5.366230795369456E-2</v>
      </c>
    </row>
    <row r="897" spans="1:16" x14ac:dyDescent="0.2">
      <c r="A897" s="37">
        <f>Timetraces!E979</f>
        <v>89.300000000000011</v>
      </c>
      <c r="B897" s="8">
        <f>Timetraces!B979-Timetraces!C979</f>
        <v>38.681735515594482</v>
      </c>
      <c r="C897" s="8">
        <f t="shared" si="26"/>
        <v>8.6351783256831123</v>
      </c>
      <c r="D897" s="8"/>
      <c r="E897" s="23">
        <f>Timetraces!F979/1000*0.145</f>
        <v>16.49517365047052</v>
      </c>
      <c r="F897" s="8">
        <f>Timetraces!H979</f>
        <v>5.3644435332263804E-2</v>
      </c>
      <c r="G897" s="8">
        <f>(Timetraces!G979-Timetraces!$G$86)/0.3048</f>
        <v>0</v>
      </c>
      <c r="H897" s="13">
        <f>Timetraces!D979/9.81/0.4536</f>
        <v>1255.7504396670558</v>
      </c>
      <c r="I897" s="77">
        <f>Timetraces!F979/Timetraces!H979*1000</f>
        <v>2120626633.0235298</v>
      </c>
      <c r="J897" s="23"/>
      <c r="K897" s="8">
        <f>Timetraces!I979-Timetraces!J979</f>
        <v>38.681735515594482</v>
      </c>
      <c r="L897" s="8">
        <f t="shared" si="27"/>
        <v>8.6351783256831123</v>
      </c>
      <c r="M897" s="8"/>
      <c r="N897" s="13">
        <f>Timetraces!K979/9.81/0.4536</f>
        <v>1255.7504396670558</v>
      </c>
      <c r="O897" s="23">
        <f>Timetraces!M979/1000*0.145</f>
        <v>16.495173650514698</v>
      </c>
      <c r="P897" s="37">
        <f>Timetraces!O979</f>
        <v>5.3644435352188741E-2</v>
      </c>
    </row>
    <row r="898" spans="1:16" x14ac:dyDescent="0.2">
      <c r="A898" s="37">
        <f>Timetraces!E980</f>
        <v>89.4</v>
      </c>
      <c r="B898" s="8">
        <f>Timetraces!B980-Timetraces!C980</f>
        <v>38.687403678894043</v>
      </c>
      <c r="C898" s="8">
        <f t="shared" si="26"/>
        <v>8.6537746619677609</v>
      </c>
      <c r="D898" s="8"/>
      <c r="E898" s="23">
        <f>Timetraces!F980/1000*0.145</f>
        <v>16.497492005909027</v>
      </c>
      <c r="F898" s="8">
        <f>Timetraces!H980</f>
        <v>5.36519570103157E-2</v>
      </c>
      <c r="G898" s="8">
        <f>(Timetraces!G980-Timetraces!$G$86)/0.3048</f>
        <v>0</v>
      </c>
      <c r="H898" s="13">
        <f>Timetraces!D980/9.81/0.4536</f>
        <v>1255.9288617214734</v>
      </c>
      <c r="I898" s="77">
        <f>Timetraces!F980/Timetraces!H980*1000</f>
        <v>2120627341.0572493</v>
      </c>
      <c r="J898" s="23"/>
      <c r="K898" s="8">
        <f>Timetraces!I980-Timetraces!J980</f>
        <v>38.687403678894043</v>
      </c>
      <c r="L898" s="8">
        <f t="shared" si="27"/>
        <v>8.6537746619677609</v>
      </c>
      <c r="M898" s="8"/>
      <c r="N898" s="13">
        <f>Timetraces!K980/9.81/0.4536</f>
        <v>1255.9288617214734</v>
      </c>
      <c r="O898" s="23">
        <f>Timetraces!M980/1000*0.145</f>
        <v>16.49749200595318</v>
      </c>
      <c r="P898" s="37">
        <f>Timetraces!O980</f>
        <v>5.3651957030243336E-2</v>
      </c>
    </row>
    <row r="899" spans="1:16" x14ac:dyDescent="0.2">
      <c r="A899" s="37">
        <f>Timetraces!E981</f>
        <v>89.5</v>
      </c>
      <c r="B899" s="8">
        <f>Timetraces!B981-Timetraces!C981</f>
        <v>38.693066596984863</v>
      </c>
      <c r="C899" s="8">
        <f t="shared" si="26"/>
        <v>8.6723537895623153</v>
      </c>
      <c r="D899" s="8"/>
      <c r="E899" s="23">
        <f>Timetraces!F981/1000*0.145</f>
        <v>16.499852028219497</v>
      </c>
      <c r="F899" s="8">
        <f>Timetraces!H981</f>
        <v>5.3659627748321267E-2</v>
      </c>
      <c r="G899" s="8">
        <f>(Timetraces!G981-Timetraces!$G$86)/0.3048</f>
        <v>0</v>
      </c>
      <c r="H899" s="13">
        <f>Timetraces!D981/9.81/0.4536</f>
        <v>1256.1104659650534</v>
      </c>
      <c r="I899" s="77">
        <f>Timetraces!F981/Timetraces!H981*1000</f>
        <v>2120627513.2387197</v>
      </c>
      <c r="J899" s="23"/>
      <c r="K899" s="8">
        <f>Timetraces!I981-Timetraces!J981</f>
        <v>38.693066596984863</v>
      </c>
      <c r="L899" s="8">
        <f t="shared" si="27"/>
        <v>8.6723537895623153</v>
      </c>
      <c r="M899" s="8"/>
      <c r="N899" s="13">
        <f>Timetraces!K981/9.81/0.4536</f>
        <v>1256.1104659650534</v>
      </c>
      <c r="O899" s="23">
        <f>Timetraces!M981/1000*0.145</f>
        <v>16.499852028263653</v>
      </c>
      <c r="P899" s="37">
        <f>Timetraces!O981</f>
        <v>5.3659627768251755E-2</v>
      </c>
    </row>
    <row r="900" spans="1:16" x14ac:dyDescent="0.2">
      <c r="A900" s="37">
        <f>Timetraces!E982</f>
        <v>89.600000000000009</v>
      </c>
      <c r="B900" s="8">
        <f>Timetraces!B982-Timetraces!C982</f>
        <v>38.698726654052734</v>
      </c>
      <c r="C900" s="8">
        <f t="shared" si="26"/>
        <v>8.6909235305986368</v>
      </c>
      <c r="D900" s="8"/>
      <c r="E900" s="23">
        <f>Timetraces!F982/1000*0.145</f>
        <v>16.502236425846867</v>
      </c>
      <c r="F900" s="8">
        <f>Timetraces!H982</f>
        <v>5.3667371040486501E-2</v>
      </c>
      <c r="G900" s="8">
        <f>(Timetraces!G982-Timetraces!$G$86)/0.3048</f>
        <v>0</v>
      </c>
      <c r="H900" s="13">
        <f>Timetraces!D982/9.81/0.4536</f>
        <v>1256.2944842831703</v>
      </c>
      <c r="I900" s="77">
        <f>Timetraces!F982/Timetraces!H982*1000</f>
        <v>2120627950.8073759</v>
      </c>
      <c r="J900" s="23"/>
      <c r="K900" s="8">
        <f>Timetraces!I982-Timetraces!J982</f>
        <v>38.698726654052734</v>
      </c>
      <c r="L900" s="8">
        <f t="shared" si="27"/>
        <v>8.6909235305986368</v>
      </c>
      <c r="M900" s="8"/>
      <c r="N900" s="13">
        <f>Timetraces!K982/9.81/0.4536</f>
        <v>1256.2944842831703</v>
      </c>
      <c r="O900" s="23">
        <f>Timetraces!M982/1000*0.145</f>
        <v>16.502236425891027</v>
      </c>
      <c r="P900" s="37">
        <f>Timetraces!O982</f>
        <v>5.3667371060419841E-2</v>
      </c>
    </row>
    <row r="901" spans="1:16" x14ac:dyDescent="0.2">
      <c r="A901" s="37">
        <f>Timetraces!E983</f>
        <v>89.7</v>
      </c>
      <c r="B901" s="8">
        <f>Timetraces!B983-Timetraces!C983</f>
        <v>38.704387664794922</v>
      </c>
      <c r="C901" s="8">
        <f t="shared" ref="C901:C964" si="28">(B901-$B$4)/0.3048</f>
        <v>8.7094964004877049</v>
      </c>
      <c r="D901" s="8"/>
      <c r="E901" s="23">
        <f>Timetraces!F983/1000*0.145</f>
        <v>16.504646722329454</v>
      </c>
      <c r="F901" s="8">
        <f>Timetraces!H983</f>
        <v>5.3675198575903353E-2</v>
      </c>
      <c r="G901" s="8">
        <f>(Timetraces!G983-Timetraces!$G$86)/0.3048</f>
        <v>0</v>
      </c>
      <c r="H901" s="13">
        <f>Timetraces!D983/9.81/0.4536</f>
        <v>1256.4801485611988</v>
      </c>
      <c r="I901" s="77">
        <f>Timetraces!F983/Timetraces!H983*1000</f>
        <v>2120628387.5821316</v>
      </c>
      <c r="J901" s="23"/>
      <c r="K901" s="8">
        <f>Timetraces!I983-Timetraces!J983</f>
        <v>38.704387664794922</v>
      </c>
      <c r="L901" s="8">
        <f t="shared" ref="L901:L964" si="29">(K901-$K$4)/0.3048</f>
        <v>8.7094964004877049</v>
      </c>
      <c r="M901" s="8"/>
      <c r="N901" s="13">
        <f>Timetraces!K983/9.81/0.4536</f>
        <v>1256.4801485611988</v>
      </c>
      <c r="O901" s="23">
        <f>Timetraces!M983/1000*0.145</f>
        <v>16.504646722373614</v>
      </c>
      <c r="P901" s="37">
        <f>Timetraces!O983</f>
        <v>5.3675198595839559E-2</v>
      </c>
    </row>
    <row r="902" spans="1:16" x14ac:dyDescent="0.2">
      <c r="A902" s="37">
        <f>Timetraces!E984</f>
        <v>89.800000000000011</v>
      </c>
      <c r="B902" s="8">
        <f>Timetraces!B984-Timetraces!C984</f>
        <v>38.710053443908691</v>
      </c>
      <c r="C902" s="8">
        <f t="shared" si="28"/>
        <v>8.7280849146404904</v>
      </c>
      <c r="D902" s="8"/>
      <c r="E902" s="23">
        <f>Timetraces!F984/1000*0.145</f>
        <v>16.507056740403858</v>
      </c>
      <c r="F902" s="8">
        <f>Timetraces!H984</f>
        <v>5.3683025199062429E-2</v>
      </c>
      <c r="G902" s="8">
        <f>(Timetraces!G984-Timetraces!$G$86)/0.3048</f>
        <v>0</v>
      </c>
      <c r="H902" s="13">
        <f>Timetraces!D984/9.81/0.4536</f>
        <v>1256.6661420312098</v>
      </c>
      <c r="I902" s="77">
        <f>Timetraces!F984/Timetraces!H984*1000</f>
        <v>2120628824.4996881</v>
      </c>
      <c r="J902" s="23"/>
      <c r="K902" s="8">
        <f>Timetraces!I984-Timetraces!J984</f>
        <v>38.710053443908691</v>
      </c>
      <c r="L902" s="8">
        <f t="shared" si="29"/>
        <v>8.7280849146404904</v>
      </c>
      <c r="M902" s="8"/>
      <c r="N902" s="13">
        <f>Timetraces!K984/9.81/0.4536</f>
        <v>1256.6661420312098</v>
      </c>
      <c r="O902" s="23">
        <f>Timetraces!M984/1000*0.145</f>
        <v>16.507056740448029</v>
      </c>
      <c r="P902" s="37">
        <f>Timetraces!O984</f>
        <v>5.3683025219001569E-2</v>
      </c>
    </row>
    <row r="903" spans="1:16" x14ac:dyDescent="0.2">
      <c r="A903" s="37">
        <f>Timetraces!E985</f>
        <v>89.9</v>
      </c>
      <c r="B903" s="8">
        <f>Timetraces!B985-Timetraces!C985</f>
        <v>38.715729236602783</v>
      </c>
      <c r="C903" s="8">
        <f t="shared" si="28"/>
        <v>8.7467062817470911</v>
      </c>
      <c r="D903" s="8"/>
      <c r="E903" s="23">
        <f>Timetraces!F985/1000*0.145</f>
        <v>16.501700914010684</v>
      </c>
      <c r="F903" s="8">
        <f>Timetraces!H985</f>
        <v>5.3665578393824867E-2</v>
      </c>
      <c r="G903" s="8">
        <f>(Timetraces!G985-Timetraces!$G$86)/0.3048</f>
        <v>0</v>
      </c>
      <c r="H903" s="13">
        <f>Timetraces!D985/9.81/0.4536</f>
        <v>1256.8514771172561</v>
      </c>
      <c r="I903" s="77">
        <f>Timetraces!F985/Timetraces!H985*1000</f>
        <v>2120629969.8211029</v>
      </c>
      <c r="J903" s="23"/>
      <c r="K903" s="8">
        <f>Timetraces!I985-Timetraces!J985</f>
        <v>38.715729236602783</v>
      </c>
      <c r="L903" s="8">
        <f t="shared" si="29"/>
        <v>8.7467062817470911</v>
      </c>
      <c r="M903" s="8"/>
      <c r="N903" s="13">
        <f>Timetraces!K985/9.81/0.4536</f>
        <v>1256.8514771172561</v>
      </c>
      <c r="O903" s="23">
        <f>Timetraces!M985/1000*0.145</f>
        <v>16.501700914057704</v>
      </c>
      <c r="P903" s="37">
        <f>Timetraces!O985</f>
        <v>5.3665578413766866E-2</v>
      </c>
    </row>
    <row r="904" spans="1:16" x14ac:dyDescent="0.2">
      <c r="A904" s="37">
        <f>Timetraces!E986</f>
        <v>90</v>
      </c>
      <c r="B904" s="8">
        <f>Timetraces!B986-Timetraces!C986</f>
        <v>38.721417903900146</v>
      </c>
      <c r="C904" s="8">
        <f t="shared" si="28"/>
        <v>8.765369888365738</v>
      </c>
      <c r="D904" s="8"/>
      <c r="E904" s="23">
        <f>Timetraces!F986/1000*0.145</f>
        <v>16.511845175460653</v>
      </c>
      <c r="F904" s="8">
        <f>Timetraces!H986</f>
        <v>5.3698568826149859E-2</v>
      </c>
      <c r="G904" s="8">
        <f>(Timetraces!G986-Timetraces!$G$86)/0.3048</f>
        <v>0</v>
      </c>
      <c r="H904" s="13">
        <f>Timetraces!D986/9.81/0.4536</f>
        <v>1257.0348370514082</v>
      </c>
      <c r="I904" s="77">
        <f>Timetraces!F986/Timetraces!H986*1000</f>
        <v>2120629968.4111428</v>
      </c>
      <c r="J904" s="23"/>
      <c r="K904" s="8">
        <f>Timetraces!I986-Timetraces!J986</f>
        <v>38.721417903900146</v>
      </c>
      <c r="L904" s="8">
        <f t="shared" si="29"/>
        <v>8.765369888365738</v>
      </c>
      <c r="M904" s="8"/>
      <c r="N904" s="13">
        <f>Timetraces!K986/9.81/0.4536</f>
        <v>1257.0348370514082</v>
      </c>
      <c r="O904" s="23">
        <f>Timetraces!M986/1000*0.145</f>
        <v>16.511845175504806</v>
      </c>
      <c r="P904" s="37">
        <f>Timetraces!O986</f>
        <v>5.3698568846094689E-2</v>
      </c>
    </row>
    <row r="905" spans="1:16" x14ac:dyDescent="0.2">
      <c r="A905" s="37">
        <f>Timetraces!E987</f>
        <v>90.100000000000009</v>
      </c>
      <c r="B905" s="8">
        <f>Timetraces!B987-Timetraces!C987</f>
        <v>38.727123260498047</v>
      </c>
      <c r="C905" s="8">
        <f t="shared" si="28"/>
        <v>8.7840882499074056</v>
      </c>
      <c r="D905" s="8"/>
      <c r="E905" s="23">
        <f>Timetraces!F987/1000*0.145</f>
        <v>16.506421912822976</v>
      </c>
      <c r="F905" s="8">
        <f>Timetraces!H987</f>
        <v>5.3680922802516857E-2</v>
      </c>
      <c r="G905" s="8">
        <f>(Timetraces!G987-Timetraces!$G$86)/0.3048</f>
        <v>0</v>
      </c>
      <c r="H905" s="13">
        <f>Timetraces!D987/9.81/0.4536</f>
        <v>1257.2154537190413</v>
      </c>
      <c r="I905" s="77">
        <f>Timetraces!F987/Timetraces!H987*1000</f>
        <v>2120630320.0303795</v>
      </c>
      <c r="J905" s="23"/>
      <c r="K905" s="8">
        <f>Timetraces!I987-Timetraces!J987</f>
        <v>38.727123260498047</v>
      </c>
      <c r="L905" s="8">
        <f t="shared" si="29"/>
        <v>8.7840882499074056</v>
      </c>
      <c r="M905" s="8"/>
      <c r="N905" s="13">
        <f>Timetraces!K987/9.81/0.4536</f>
        <v>1257.2154537190413</v>
      </c>
      <c r="O905" s="23">
        <f>Timetraces!M987/1000*0.145</f>
        <v>16.506421912869992</v>
      </c>
      <c r="P905" s="37">
        <f>Timetraces!O987</f>
        <v>5.3680922822464484E-2</v>
      </c>
    </row>
    <row r="906" spans="1:16" x14ac:dyDescent="0.2">
      <c r="A906" s="37">
        <f>Timetraces!E988</f>
        <v>90.2</v>
      </c>
      <c r="B906" s="8">
        <f>Timetraces!B988-Timetraces!C988</f>
        <v>38.732846736907959</v>
      </c>
      <c r="C906" s="8">
        <f t="shared" si="28"/>
        <v>8.8028660596512118</v>
      </c>
      <c r="D906" s="8"/>
      <c r="E906" s="23">
        <f>Timetraces!F988/1000*0.145</f>
        <v>16.516494808994121</v>
      </c>
      <c r="F906" s="8">
        <f>Timetraces!H988</f>
        <v>5.37136675016609E-2</v>
      </c>
      <c r="G906" s="8">
        <f>(Timetraces!G988-Timetraces!$G$86)/0.3048</f>
        <v>0</v>
      </c>
      <c r="H906" s="13">
        <f>Timetraces!D988/9.81/0.4536</f>
        <v>1257.3929979281727</v>
      </c>
      <c r="I906" s="77">
        <f>Timetraces!F988/Timetraces!H988*1000</f>
        <v>2120630857.0935218</v>
      </c>
      <c r="J906" s="23"/>
      <c r="K906" s="8">
        <f>Timetraces!I988-Timetraces!J988</f>
        <v>38.732846736907959</v>
      </c>
      <c r="L906" s="8">
        <f t="shared" si="29"/>
        <v>8.8028660596512118</v>
      </c>
      <c r="M906" s="8"/>
      <c r="N906" s="13">
        <f>Timetraces!K988/9.81/0.4536</f>
        <v>1257.3929979281727</v>
      </c>
      <c r="O906" s="23">
        <f>Timetraces!M988/1000*0.145</f>
        <v>16.516494809038281</v>
      </c>
      <c r="P906" s="37">
        <f>Timetraces!O988</f>
        <v>5.3713667521611309E-2</v>
      </c>
    </row>
    <row r="907" spans="1:16" x14ac:dyDescent="0.2">
      <c r="A907" s="37">
        <f>Timetraces!E989</f>
        <v>90.300000000000011</v>
      </c>
      <c r="B907" s="8">
        <f>Timetraces!B989-Timetraces!C989</f>
        <v>38.738588809967041</v>
      </c>
      <c r="C907" s="8">
        <f t="shared" si="28"/>
        <v>8.8217048820235284</v>
      </c>
      <c r="D907" s="8"/>
      <c r="E907" s="23">
        <f>Timetraces!F989/1000*0.145</f>
        <v>16.518756922013697</v>
      </c>
      <c r="F907" s="8">
        <f>Timetraces!H989</f>
        <v>5.372101279869803E-2</v>
      </c>
      <c r="G907" s="8">
        <f>(Timetraces!G989-Timetraces!$G$86)/0.3048</f>
        <v>0</v>
      </c>
      <c r="H907" s="13">
        <f>Timetraces!D989/9.81/0.4536</f>
        <v>1257.5672502174807</v>
      </c>
      <c r="I907" s="77">
        <f>Timetraces!F989/Timetraces!H989*1000</f>
        <v>2120631306.0034108</v>
      </c>
      <c r="J907" s="23"/>
      <c r="K907" s="8">
        <f>Timetraces!I989-Timetraces!J989</f>
        <v>38.738588809967041</v>
      </c>
      <c r="L907" s="8">
        <f t="shared" si="29"/>
        <v>8.8217048820235284</v>
      </c>
      <c r="M907" s="8"/>
      <c r="N907" s="13">
        <f>Timetraces!K989/9.81/0.4536</f>
        <v>1257.5672502174807</v>
      </c>
      <c r="O907" s="23">
        <f>Timetraces!M989/1000*0.145</f>
        <v>16.518756922057843</v>
      </c>
      <c r="P907" s="37">
        <f>Timetraces!O989</f>
        <v>5.3721012818651111E-2</v>
      </c>
    </row>
    <row r="908" spans="1:16" x14ac:dyDescent="0.2">
      <c r="A908" s="37">
        <f>Timetraces!E990</f>
        <v>90.4</v>
      </c>
      <c r="B908" s="8">
        <f>Timetraces!B990-Timetraces!C990</f>
        <v>38.744349002838135</v>
      </c>
      <c r="C908" s="8">
        <f t="shared" si="28"/>
        <v>8.840603152597982</v>
      </c>
      <c r="D908" s="8"/>
      <c r="E908" s="23">
        <f>Timetraces!F990/1000*0.145</f>
        <v>16.513208569716429</v>
      </c>
      <c r="F908" s="8">
        <f>Timetraces!H990</f>
        <v>5.3702953345009463E-2</v>
      </c>
      <c r="G908" s="8">
        <f>(Timetraces!G990-Timetraces!$G$86)/0.3048</f>
        <v>0</v>
      </c>
      <c r="H908" s="13">
        <f>Timetraces!D990/9.81/0.4536</f>
        <v>1257.7384300482872</v>
      </c>
      <c r="I908" s="77">
        <f>Timetraces!F990/Timetraces!H990*1000</f>
        <v>2120631919.4568136</v>
      </c>
      <c r="J908" s="23"/>
      <c r="K908" s="8">
        <f>Timetraces!I990-Timetraces!J990</f>
        <v>38.744349002838135</v>
      </c>
      <c r="L908" s="8">
        <f t="shared" si="29"/>
        <v>8.840603152597982</v>
      </c>
      <c r="M908" s="8"/>
      <c r="N908" s="13">
        <f>Timetraces!K990/9.81/0.4536</f>
        <v>1257.7384300482872</v>
      </c>
      <c r="O908" s="23">
        <f>Timetraces!M990/1000*0.145</f>
        <v>16.513208569763442</v>
      </c>
      <c r="P908" s="37">
        <f>Timetraces!O990</f>
        <v>5.3702953364965188E-2</v>
      </c>
    </row>
    <row r="909" spans="1:16" x14ac:dyDescent="0.2">
      <c r="A909" s="37">
        <f>Timetraces!E991</f>
        <v>90.5</v>
      </c>
      <c r="B909" s="8">
        <f>Timetraces!B991-Timetraces!C991</f>
        <v>38.750124454498291</v>
      </c>
      <c r="C909" s="8">
        <f t="shared" si="28"/>
        <v>8.8595514848163432</v>
      </c>
      <c r="D909" s="8"/>
      <c r="E909" s="23">
        <f>Timetraces!F991/1000*0.145</f>
        <v>16.515403071252429</v>
      </c>
      <c r="F909" s="8">
        <f>Timetraces!H991</f>
        <v>5.3710071500988082E-2</v>
      </c>
      <c r="G909" s="8">
        <f>(Timetraces!G991-Timetraces!$G$86)/0.3048</f>
        <v>0</v>
      </c>
      <c r="H909" s="13">
        <f>Timetraces!D991/9.81/0.4536</f>
        <v>1257.9073055352176</v>
      </c>
      <c r="I909" s="77">
        <f>Timetraces!F991/Timetraces!H991*1000</f>
        <v>2120632654.9720471</v>
      </c>
      <c r="J909" s="23"/>
      <c r="K909" s="8">
        <f>Timetraces!I991-Timetraces!J991</f>
        <v>38.750123977661133</v>
      </c>
      <c r="L909" s="8">
        <f t="shared" si="29"/>
        <v>8.8595499203899717</v>
      </c>
      <c r="M909" s="8"/>
      <c r="N909" s="13">
        <f>Timetraces!K991/9.81/0.4536</f>
        <v>1257.9073055352176</v>
      </c>
      <c r="O909" s="23">
        <f>Timetraces!M991/1000*0.145</f>
        <v>16.515403071299442</v>
      </c>
      <c r="P909" s="37">
        <f>Timetraces!O991</f>
        <v>5.3710071520946444E-2</v>
      </c>
    </row>
    <row r="910" spans="1:16" x14ac:dyDescent="0.2">
      <c r="A910" s="37">
        <f>Timetraces!E992</f>
        <v>90.600000000000009</v>
      </c>
      <c r="B910" s="8">
        <f>Timetraces!B992-Timetraces!C992</f>
        <v>38.755911827087402</v>
      </c>
      <c r="C910" s="8">
        <f t="shared" si="28"/>
        <v>8.8785389276940041</v>
      </c>
      <c r="D910" s="8"/>
      <c r="E910" s="23">
        <f>Timetraces!F992/1000*0.145</f>
        <v>16.517575466520924</v>
      </c>
      <c r="F910" s="8">
        <f>Timetraces!H992</f>
        <v>5.3717124822264616E-2</v>
      </c>
      <c r="G910" s="8">
        <f>(Timetraces!G992-Timetraces!$G$86)/0.3048</f>
        <v>0</v>
      </c>
      <c r="H910" s="13">
        <f>Timetraces!D992/9.81/0.4536</f>
        <v>1258.0746447928971</v>
      </c>
      <c r="I910" s="77">
        <f>Timetraces!F992/Timetraces!H992*1000</f>
        <v>2120633111.6776037</v>
      </c>
      <c r="J910" s="23"/>
      <c r="K910" s="8">
        <f>Timetraces!I992-Timetraces!J992</f>
        <v>38.755911827087402</v>
      </c>
      <c r="L910" s="8">
        <f t="shared" si="29"/>
        <v>8.8785389276940041</v>
      </c>
      <c r="M910" s="8"/>
      <c r="N910" s="13">
        <f>Timetraces!K992/9.81/0.4536</f>
        <v>1258.0746447928971</v>
      </c>
      <c r="O910" s="23">
        <f>Timetraces!M992/1000*0.145</f>
        <v>16.517575466567944</v>
      </c>
      <c r="P910" s="37">
        <f>Timetraces!O992</f>
        <v>5.3717124842225634E-2</v>
      </c>
    </row>
    <row r="911" spans="1:16" x14ac:dyDescent="0.2">
      <c r="A911" s="37">
        <f>Timetraces!E993</f>
        <v>90.7</v>
      </c>
      <c r="B911" s="8">
        <f>Timetraces!B993-Timetraces!C993</f>
        <v>38.761707305908203</v>
      </c>
      <c r="C911" s="8">
        <f t="shared" si="28"/>
        <v>8.8975529658199921</v>
      </c>
      <c r="D911" s="8"/>
      <c r="E911" s="23">
        <f>Timetraces!F993/1000*0.145</f>
        <v>16.511980673059547</v>
      </c>
      <c r="F911" s="8">
        <f>Timetraces!H993</f>
        <v>5.369891440117841E-2</v>
      </c>
      <c r="G911" s="8">
        <f>(Timetraces!G993-Timetraces!$G$86)/0.3048</f>
        <v>0</v>
      </c>
      <c r="H911" s="13">
        <f>Timetraces!D993/9.81/0.4536</f>
        <v>1258.2415451279333</v>
      </c>
      <c r="I911" s="77">
        <f>Timetraces!F993/Timetraces!H993*1000</f>
        <v>2120633723.2251763</v>
      </c>
      <c r="J911" s="23"/>
      <c r="K911" s="8">
        <f>Timetraces!I993-Timetraces!J993</f>
        <v>38.761707305908203</v>
      </c>
      <c r="L911" s="8">
        <f t="shared" si="29"/>
        <v>8.8975529658199921</v>
      </c>
      <c r="M911" s="8"/>
      <c r="N911" s="13">
        <f>Timetraces!K993/9.81/0.4536</f>
        <v>1258.2415451279333</v>
      </c>
      <c r="O911" s="23">
        <f>Timetraces!M993/1000*0.145</f>
        <v>16.511980673109424</v>
      </c>
      <c r="P911" s="37">
        <f>Timetraces!O993</f>
        <v>5.369891442114199E-2</v>
      </c>
    </row>
    <row r="912" spans="1:16" x14ac:dyDescent="0.2">
      <c r="A912" s="37">
        <f>Timetraces!E994</f>
        <v>90.800000000000011</v>
      </c>
      <c r="B912" s="8">
        <f>Timetraces!B994-Timetraces!C994</f>
        <v>38.767506122589111</v>
      </c>
      <c r="C912" s="8">
        <f t="shared" si="28"/>
        <v>8.9165779549305828</v>
      </c>
      <c r="D912" s="8"/>
      <c r="E912" s="23">
        <f>Timetraces!F994/1000*0.145</f>
        <v>16.521913790298321</v>
      </c>
      <c r="F912" s="8">
        <f>Timetraces!H994</f>
        <v>5.3731217505790303E-2</v>
      </c>
      <c r="G912" s="8">
        <f>(Timetraces!G994-Timetraces!$G$86)/0.3048</f>
        <v>0</v>
      </c>
      <c r="H912" s="13">
        <f>Timetraces!D994/9.81/0.4536</f>
        <v>1258.4089941162733</v>
      </c>
      <c r="I912" s="77">
        <f>Timetraces!F994/Timetraces!H994*1000</f>
        <v>2120633745.6295505</v>
      </c>
      <c r="J912" s="23"/>
      <c r="K912" s="8">
        <f>Timetraces!I994-Timetraces!J994</f>
        <v>38.767506122589111</v>
      </c>
      <c r="L912" s="8">
        <f t="shared" si="29"/>
        <v>8.9165779549305828</v>
      </c>
      <c r="M912" s="8"/>
      <c r="N912" s="13">
        <f>Timetraces!K994/9.81/0.4536</f>
        <v>1258.4089941162733</v>
      </c>
      <c r="O912" s="23">
        <f>Timetraces!M994/1000*0.145</f>
        <v>16.521913790345351</v>
      </c>
      <c r="P912" s="37">
        <f>Timetraces!O994</f>
        <v>5.3731217525756547E-2</v>
      </c>
    </row>
    <row r="913" spans="1:16" x14ac:dyDescent="0.2">
      <c r="A913" s="37">
        <f>Timetraces!E995</f>
        <v>90.9</v>
      </c>
      <c r="B913" s="8">
        <f>Timetraces!B995-Timetraces!C995</f>
        <v>38.77330493927002</v>
      </c>
      <c r="C913" s="8">
        <f t="shared" si="28"/>
        <v>8.9356029440411735</v>
      </c>
      <c r="D913" s="8"/>
      <c r="E913" s="23">
        <f>Timetraces!F995/1000*0.145</f>
        <v>16.524118607595458</v>
      </c>
      <c r="F913" s="8">
        <f>Timetraces!H995</f>
        <v>5.3738369161331741E-2</v>
      </c>
      <c r="G913" s="8">
        <f>(Timetraces!G995-Timetraces!$G$86)/0.3048</f>
        <v>0</v>
      </c>
      <c r="H913" s="13">
        <f>Timetraces!D995/9.81/0.4536</f>
        <v>1258.578308525847</v>
      </c>
      <c r="I913" s="77">
        <f>Timetraces!F995/Timetraces!H995*1000</f>
        <v>2120634482.4299836</v>
      </c>
      <c r="J913" s="23"/>
      <c r="K913" s="8">
        <f>Timetraces!I995-Timetraces!J995</f>
        <v>38.77330493927002</v>
      </c>
      <c r="L913" s="8">
        <f t="shared" si="29"/>
        <v>8.9356029440411735</v>
      </c>
      <c r="M913" s="8"/>
      <c r="N913" s="13">
        <f>Timetraces!K995/9.81/0.4536</f>
        <v>1258.578308525847</v>
      </c>
      <c r="O913" s="23">
        <f>Timetraces!M995/1000*0.145</f>
        <v>16.524118607642489</v>
      </c>
      <c r="P913" s="37">
        <f>Timetraces!O995</f>
        <v>5.3738369181300608E-2</v>
      </c>
    </row>
    <row r="914" spans="1:16" x14ac:dyDescent="0.2">
      <c r="A914" s="37">
        <f>Timetraces!E996</f>
        <v>91</v>
      </c>
      <c r="B914" s="8">
        <f>Timetraces!B996-Timetraces!C996</f>
        <v>38.779099941253662</v>
      </c>
      <c r="C914" s="8">
        <f t="shared" si="28"/>
        <v>8.9546154177407882</v>
      </c>
      <c r="D914" s="8"/>
      <c r="E914" s="23">
        <f>Timetraces!F996/1000*0.145</f>
        <v>16.526350836273739</v>
      </c>
      <c r="F914" s="8">
        <f>Timetraces!H996</f>
        <v>5.3745617108141075E-2</v>
      </c>
      <c r="G914" s="8">
        <f>(Timetraces!G996-Timetraces!$G$86)/0.3048</f>
        <v>0</v>
      </c>
      <c r="H914" s="13">
        <f>Timetraces!D996/9.81/0.4536</f>
        <v>1258.7502564712788</v>
      </c>
      <c r="I914" s="77">
        <f>Timetraces!F996/Timetraces!H996*1000</f>
        <v>2120634937.0644357</v>
      </c>
      <c r="J914" s="23"/>
      <c r="K914" s="8">
        <f>Timetraces!I996-Timetraces!J996</f>
        <v>38.779099941253662</v>
      </c>
      <c r="L914" s="8">
        <f t="shared" si="29"/>
        <v>8.9546154177407882</v>
      </c>
      <c r="M914" s="8"/>
      <c r="N914" s="13">
        <f>Timetraces!K996/9.81/0.4536</f>
        <v>1258.7502564712788</v>
      </c>
      <c r="O914" s="23">
        <f>Timetraces!M996/1000*0.145</f>
        <v>16.526350836320756</v>
      </c>
      <c r="P914" s="37">
        <f>Timetraces!O996</f>
        <v>5.3745617128112565E-2</v>
      </c>
    </row>
    <row r="915" spans="1:16" x14ac:dyDescent="0.2">
      <c r="A915" s="37">
        <f>Timetraces!E997</f>
        <v>91.100000000000009</v>
      </c>
      <c r="B915" s="8">
        <f>Timetraces!B997-Timetraces!C997</f>
        <v>38.784888744354248</v>
      </c>
      <c r="C915" s="8">
        <f t="shared" si="28"/>
        <v>8.9736075538975673</v>
      </c>
      <c r="D915" s="8"/>
      <c r="E915" s="23">
        <f>Timetraces!F997/1000*0.145</f>
        <v>16.536386407109688</v>
      </c>
      <c r="F915" s="8">
        <f>Timetraces!H997</f>
        <v>5.3778253714779164E-2</v>
      </c>
      <c r="G915" s="8">
        <f>(Timetraces!G997-Timetraces!$G$86)/0.3048</f>
        <v>0</v>
      </c>
      <c r="H915" s="13">
        <f>Timetraces!D997/9.81/0.4536</f>
        <v>1258.9256060671944</v>
      </c>
      <c r="I915" s="77">
        <f>Timetraces!F997/Timetraces!H997*1000</f>
        <v>2120634946.4564738</v>
      </c>
      <c r="J915" s="23"/>
      <c r="K915" s="8">
        <f>Timetraces!I997-Timetraces!J997</f>
        <v>38.784888744354248</v>
      </c>
      <c r="L915" s="8">
        <f t="shared" si="29"/>
        <v>8.9736075538975673</v>
      </c>
      <c r="M915" s="8"/>
      <c r="N915" s="13">
        <f>Timetraces!K997/9.81/0.4536</f>
        <v>1258.9256060671944</v>
      </c>
      <c r="O915" s="23">
        <f>Timetraces!M997/1000*0.145</f>
        <v>16.536386407153852</v>
      </c>
      <c r="P915" s="37">
        <f>Timetraces!O997</f>
        <v>5.3778253734753395E-2</v>
      </c>
    </row>
    <row r="916" spans="1:16" x14ac:dyDescent="0.2">
      <c r="A916" s="37">
        <f>Timetraces!E998</f>
        <v>91.2</v>
      </c>
      <c r="B916" s="8">
        <f>Timetraces!B998-Timetraces!C998</f>
        <v>38.790669918060303</v>
      </c>
      <c r="C916" s="8">
        <f t="shared" si="28"/>
        <v>8.9925746592323925</v>
      </c>
      <c r="D916" s="8"/>
      <c r="E916" s="23">
        <f>Timetraces!F998/1000*0.145</f>
        <v>16.530945239132706</v>
      </c>
      <c r="F916" s="8">
        <f>Timetraces!H998</f>
        <v>5.3760542888230387E-2</v>
      </c>
      <c r="G916" s="8">
        <f>(Timetraces!G998-Timetraces!$G$86)/0.3048</f>
        <v>0</v>
      </c>
      <c r="H916" s="13">
        <f>Timetraces!D998/9.81/0.4536</f>
        <v>1259.1046865055769</v>
      </c>
      <c r="I916" s="77">
        <f>Timetraces!F998/Timetraces!H998*1000</f>
        <v>2120635558.4539576</v>
      </c>
      <c r="J916" s="23"/>
      <c r="K916" s="8">
        <f>Timetraces!I998-Timetraces!J998</f>
        <v>38.790669918060303</v>
      </c>
      <c r="L916" s="8">
        <f t="shared" si="29"/>
        <v>8.9925746592323925</v>
      </c>
      <c r="M916" s="8"/>
      <c r="N916" s="13">
        <f>Timetraces!K998/9.81/0.4536</f>
        <v>1259.1046865055769</v>
      </c>
      <c r="O916" s="23">
        <f>Timetraces!M998/1000*0.145</f>
        <v>16.530945239179719</v>
      </c>
      <c r="P916" s="37">
        <f>Timetraces!O998</f>
        <v>5.3760542908207372E-2</v>
      </c>
    </row>
    <row r="917" spans="1:16" x14ac:dyDescent="0.2">
      <c r="A917" s="37">
        <f>Timetraces!E999</f>
        <v>91.300000000000011</v>
      </c>
      <c r="B917" s="8">
        <f>Timetraces!B999-Timetraces!C999</f>
        <v>38.796444416046143</v>
      </c>
      <c r="C917" s="8">
        <f t="shared" si="28"/>
        <v>9.0115198625980089</v>
      </c>
      <c r="D917" s="8"/>
      <c r="E917" s="23">
        <f>Timetraces!F999/1000*0.145</f>
        <v>16.533315610620132</v>
      </c>
      <c r="F917" s="8">
        <f>Timetraces!H999</f>
        <v>5.3768240285776737E-2</v>
      </c>
      <c r="G917" s="8">
        <f>(Timetraces!G999-Timetraces!$G$86)/0.3048</f>
        <v>0</v>
      </c>
      <c r="H917" s="13">
        <f>Timetraces!D999/9.81/0.4536</f>
        <v>1259.2872783251037</v>
      </c>
      <c r="I917" s="77">
        <f>Timetraces!F999/Timetraces!H999*1000</f>
        <v>2120636005.0860956</v>
      </c>
      <c r="J917" s="23"/>
      <c r="K917" s="8">
        <f>Timetraces!I999-Timetraces!J999</f>
        <v>38.796444416046143</v>
      </c>
      <c r="L917" s="8">
        <f t="shared" si="29"/>
        <v>9.0115198625980089</v>
      </c>
      <c r="M917" s="8"/>
      <c r="N917" s="13">
        <f>Timetraces!K999/9.81/0.4536</f>
        <v>1259.2872783251037</v>
      </c>
      <c r="O917" s="23">
        <f>Timetraces!M999/1000*0.145</f>
        <v>16.533320256578399</v>
      </c>
      <c r="P917" s="37">
        <f>Timetraces!O999</f>
        <v>5.3768255413033886E-2</v>
      </c>
    </row>
    <row r="918" spans="1:16" x14ac:dyDescent="0.2">
      <c r="A918" s="37">
        <f>Timetraces!E1000</f>
        <v>91.4</v>
      </c>
      <c r="B918" s="8">
        <f>Timetraces!B1000-Timetraces!C1000</f>
        <v>38.802213668823242</v>
      </c>
      <c r="C918" s="8">
        <f t="shared" si="28"/>
        <v>9.0304478572735327</v>
      </c>
      <c r="D918" s="8"/>
      <c r="E918" s="23">
        <f>Timetraces!F1000/1000*0.145</f>
        <v>16.535731281169401</v>
      </c>
      <c r="F918" s="8">
        <f>Timetraces!H1000</f>
        <v>5.3776077940832376E-2</v>
      </c>
      <c r="G918" s="8">
        <f>(Timetraces!G1000-Timetraces!$G$86)/0.3048</f>
        <v>0</v>
      </c>
      <c r="H918" s="13">
        <f>Timetraces!D1000/9.81/0.4536</f>
        <v>1259.4728328724714</v>
      </c>
      <c r="I918" s="77">
        <f>Timetraces!F1000/Timetraces!H1000*1000</f>
        <v>2120636730.0066659</v>
      </c>
      <c r="J918" s="23"/>
      <c r="K918" s="8">
        <f>Timetraces!I1000-Timetraces!J1000</f>
        <v>38.802213668823242</v>
      </c>
      <c r="L918" s="8">
        <f t="shared" si="29"/>
        <v>9.0304478572735327</v>
      </c>
      <c r="M918" s="8"/>
      <c r="N918" s="13">
        <f>Timetraces!K1000/9.81/0.4536</f>
        <v>1259.4728328724714</v>
      </c>
      <c r="O918" s="23">
        <f>Timetraces!M1000/1000*0.145</f>
        <v>16.535731281216417</v>
      </c>
      <c r="P918" s="37">
        <f>Timetraces!O1000</f>
        <v>5.37760779608151E-2</v>
      </c>
    </row>
    <row r="919" spans="1:16" x14ac:dyDescent="0.2">
      <c r="A919" s="37">
        <f>Timetraces!E1001</f>
        <v>91.5</v>
      </c>
      <c r="B919" s="8">
        <f>Timetraces!B1001-Timetraces!C1001</f>
        <v>38.807980537414551</v>
      </c>
      <c r="C919" s="8">
        <f t="shared" si="28"/>
        <v>9.0493680298171952</v>
      </c>
      <c r="D919" s="8"/>
      <c r="E919" s="23">
        <f>Timetraces!F1001/1000*0.145</f>
        <v>16.538161814488426</v>
      </c>
      <c r="F919" s="8">
        <f>Timetraces!H1001</f>
        <v>5.3783978164187431E-2</v>
      </c>
      <c r="G919" s="8">
        <f>(Timetraces!G1001-Timetraces!$G$86)/0.3048</f>
        <v>0</v>
      </c>
      <c r="H919" s="13">
        <f>Timetraces!D1001/9.81/0.4536</f>
        <v>1259.6605820330549</v>
      </c>
      <c r="I919" s="77">
        <f>Timetraces!F1001/Timetraces!H1001*1000</f>
        <v>2120636893.529897</v>
      </c>
      <c r="J919" s="23"/>
      <c r="K919" s="8">
        <f>Timetraces!I1001-Timetraces!J1001</f>
        <v>38.807980537414551</v>
      </c>
      <c r="L919" s="8">
        <f t="shared" si="29"/>
        <v>9.0493680298171952</v>
      </c>
      <c r="M919" s="8"/>
      <c r="N919" s="13">
        <f>Timetraces!K1001/9.81/0.4536</f>
        <v>1259.6605820330549</v>
      </c>
      <c r="O919" s="23">
        <f>Timetraces!M1001/1000*0.145</f>
        <v>16.538161814535453</v>
      </c>
      <c r="P919" s="37">
        <f>Timetraces!O1001</f>
        <v>5.378397818417309E-2</v>
      </c>
    </row>
    <row r="920" spans="1:16" x14ac:dyDescent="0.2">
      <c r="A920" s="37">
        <f>Timetraces!E1002</f>
        <v>91.600000000000009</v>
      </c>
      <c r="B920" s="8">
        <f>Timetraces!B1002-Timetraces!C1002</f>
        <v>38.813749313354492</v>
      </c>
      <c r="C920" s="8">
        <f t="shared" si="28"/>
        <v>9.0682944600663475</v>
      </c>
      <c r="D920" s="8"/>
      <c r="E920" s="23">
        <f>Timetraces!F1002/1000*0.145</f>
        <v>16.540623078183568</v>
      </c>
      <c r="F920" s="8">
        <f>Timetraces!H1002</f>
        <v>5.3791964145483512E-2</v>
      </c>
      <c r="G920" s="8">
        <f>(Timetraces!G1002-Timetraces!$G$86)/0.3048</f>
        <v>0</v>
      </c>
      <c r="H920" s="13">
        <f>Timetraces!D1002/9.81/0.4536</f>
        <v>1259.8496479615674</v>
      </c>
      <c r="I920" s="77">
        <f>Timetraces!F1002/Timetraces!H1002*1000</f>
        <v>2120637616.0506938</v>
      </c>
      <c r="J920" s="23"/>
      <c r="K920" s="8">
        <f>Timetraces!I1002-Timetraces!J1002</f>
        <v>38.813749313354492</v>
      </c>
      <c r="L920" s="8">
        <f t="shared" si="29"/>
        <v>9.0682944600663475</v>
      </c>
      <c r="M920" s="8"/>
      <c r="N920" s="13">
        <f>Timetraces!K1002/9.81/0.4536</f>
        <v>1259.8495382309065</v>
      </c>
      <c r="O920" s="23">
        <f>Timetraces!M1002/1000*0.145</f>
        <v>16.540621653731478</v>
      </c>
      <c r="P920" s="37">
        <f>Timetraces!O1002</f>
        <v>5.3791959531445083E-2</v>
      </c>
    </row>
    <row r="921" spans="1:16" x14ac:dyDescent="0.2">
      <c r="A921" s="37">
        <f>Timetraces!E1003</f>
        <v>91.7</v>
      </c>
      <c r="B921" s="8">
        <f>Timetraces!B1003-Timetraces!C1003</f>
        <v>38.819523811340332</v>
      </c>
      <c r="C921" s="8">
        <f t="shared" si="28"/>
        <v>9.0872396634319639</v>
      </c>
      <c r="D921" s="8"/>
      <c r="E921" s="23">
        <f>Timetraces!F1003/1000*0.145</f>
        <v>16.535311534968539</v>
      </c>
      <c r="F921" s="8">
        <f>Timetraces!H1003</f>
        <v>5.3774675200931654E-2</v>
      </c>
      <c r="G921" s="8">
        <f>(Timetraces!G1003-Timetraces!$G$86)/0.3048</f>
        <v>0</v>
      </c>
      <c r="H921" s="13">
        <f>Timetraces!D1003/9.81/0.4536</f>
        <v>1260.0387138900799</v>
      </c>
      <c r="I921" s="77">
        <f>Timetraces!F1003/Timetraces!H1003*1000</f>
        <v>2120638215.8430853</v>
      </c>
      <c r="J921" s="23"/>
      <c r="K921" s="8">
        <f>Timetraces!I1003-Timetraces!J1003</f>
        <v>38.819523811340332</v>
      </c>
      <c r="L921" s="8">
        <f t="shared" si="29"/>
        <v>9.0872396634319639</v>
      </c>
      <c r="M921" s="8"/>
      <c r="N921" s="13">
        <f>Timetraces!K1003/9.81/0.4536</f>
        <v>1260.0387138900799</v>
      </c>
      <c r="O921" s="23">
        <f>Timetraces!M1003/1000*0.145</f>
        <v>16.535311535018433</v>
      </c>
      <c r="P921" s="37">
        <f>Timetraces!O1003</f>
        <v>5.3774675220923225E-2</v>
      </c>
    </row>
    <row r="922" spans="1:16" x14ac:dyDescent="0.2">
      <c r="A922" s="37">
        <f>Timetraces!E1004</f>
        <v>91.800000000000011</v>
      </c>
      <c r="B922" s="8">
        <f>Timetraces!B1004-Timetraces!C1004</f>
        <v>38.825308322906494</v>
      </c>
      <c r="C922" s="8">
        <f t="shared" si="28"/>
        <v>9.1062177197513918</v>
      </c>
      <c r="D922" s="8"/>
      <c r="E922" s="23">
        <f>Timetraces!F1004/1000*0.145</f>
        <v>16.537749917536846</v>
      </c>
      <c r="F922" s="8">
        <f>Timetraces!H1004</f>
        <v>5.3782593815444063E-2</v>
      </c>
      <c r="G922" s="8">
        <f>(Timetraces!G1004-Timetraces!$G$86)/0.3048</f>
        <v>0</v>
      </c>
      <c r="H922" s="13">
        <f>Timetraces!D1004/9.81/0.4536</f>
        <v>1260.2269019733062</v>
      </c>
      <c r="I922" s="77">
        <f>Timetraces!F1004/Timetraces!H1004*1000</f>
        <v>2120638660.5028222</v>
      </c>
      <c r="J922" s="23"/>
      <c r="K922" s="8">
        <f>Timetraces!I1004-Timetraces!J1004</f>
        <v>38.825308322906494</v>
      </c>
      <c r="L922" s="8">
        <f t="shared" si="29"/>
        <v>9.1062177197513918</v>
      </c>
      <c r="M922" s="8"/>
      <c r="N922" s="13">
        <f>Timetraces!K1004/9.81/0.4536</f>
        <v>1260.2269019733062</v>
      </c>
      <c r="O922" s="23">
        <f>Timetraces!M1004/1000*0.145</f>
        <v>16.537749917586723</v>
      </c>
      <c r="P922" s="37">
        <f>Timetraces!O1004</f>
        <v>5.37825938354385E-2</v>
      </c>
    </row>
    <row r="923" spans="1:16" x14ac:dyDescent="0.2">
      <c r="A923" s="37">
        <f>Timetraces!E1005</f>
        <v>91.9</v>
      </c>
      <c r="B923" s="8">
        <f>Timetraces!B1005-Timetraces!C1005</f>
        <v>38.831106662750244</v>
      </c>
      <c r="C923" s="8">
        <f t="shared" si="28"/>
        <v>9.125241144435611</v>
      </c>
      <c r="D923" s="8"/>
      <c r="E923" s="23">
        <f>Timetraces!F1005/1000*0.145</f>
        <v>16.540174287098758</v>
      </c>
      <c r="F923" s="8">
        <f>Timetraces!H1005</f>
        <v>5.3790459327755988E-2</v>
      </c>
      <c r="G923" s="8">
        <f>(Timetraces!G1005-Timetraces!$G$86)/0.3048</f>
        <v>0</v>
      </c>
      <c r="H923" s="13">
        <f>Timetraces!D1005/9.81/0.4536</f>
        <v>1260.4131149046386</v>
      </c>
      <c r="I923" s="77">
        <f>Timetraces!F1005/Timetraces!H1005*1000</f>
        <v>2120639401.9091856</v>
      </c>
      <c r="J923" s="23"/>
      <c r="K923" s="8">
        <f>Timetraces!I1005-Timetraces!J1005</f>
        <v>38.831106662750244</v>
      </c>
      <c r="L923" s="8">
        <f t="shared" si="29"/>
        <v>9.125241144435611</v>
      </c>
      <c r="M923" s="8"/>
      <c r="N923" s="13">
        <f>Timetraces!K1005/9.81/0.4536</f>
        <v>1260.4131149046386</v>
      </c>
      <c r="O923" s="23">
        <f>Timetraces!M1005/1000*0.145</f>
        <v>16.540174287148623</v>
      </c>
      <c r="P923" s="37">
        <f>Timetraces!O1005</f>
        <v>5.379045934775329E-2</v>
      </c>
    </row>
    <row r="924" spans="1:16" x14ac:dyDescent="0.2">
      <c r="A924" s="37">
        <f>Timetraces!E1006</f>
        <v>92</v>
      </c>
      <c r="B924" s="8">
        <f>Timetraces!B1006-Timetraces!C1006</f>
        <v>38.836921691894531</v>
      </c>
      <c r="C924" s="8">
        <f t="shared" si="28"/>
        <v>9.1443193240428524</v>
      </c>
      <c r="D924" s="8"/>
      <c r="E924" s="23">
        <f>Timetraces!F1006/1000*0.145</f>
        <v>16.542547055067043</v>
      </c>
      <c r="F924" s="8">
        <f>Timetraces!H1006</f>
        <v>5.3798178624610421E-2</v>
      </c>
      <c r="G924" s="8">
        <f>(Timetraces!G1006-Timetraces!$G$86)/0.3048</f>
        <v>0</v>
      </c>
      <c r="H924" s="13">
        <f>Timetraces!D1006/9.81/0.4536</f>
        <v>1260.5965845694516</v>
      </c>
      <c r="I924" s="77">
        <f>Timetraces!F1006/Timetraces!H1006*1000</f>
        <v>2120639291.7188025</v>
      </c>
      <c r="J924" s="23"/>
      <c r="K924" s="8">
        <f>Timetraces!I1006-Timetraces!J1006</f>
        <v>38.836921691894531</v>
      </c>
      <c r="L924" s="8">
        <f t="shared" si="29"/>
        <v>9.1443193240428524</v>
      </c>
      <c r="M924" s="8"/>
      <c r="N924" s="13">
        <f>Timetraces!K1006/9.81/0.4536</f>
        <v>1260.5965845694516</v>
      </c>
      <c r="O924" s="23">
        <f>Timetraces!M1006/1000*0.145</f>
        <v>16.54254705511692</v>
      </c>
      <c r="P924" s="37">
        <f>Timetraces!O1006</f>
        <v>5.3798178644610589E-2</v>
      </c>
    </row>
    <row r="925" spans="1:16" x14ac:dyDescent="0.2">
      <c r="A925" s="37">
        <f>Timetraces!E1007</f>
        <v>92.100000000000009</v>
      </c>
      <c r="B925" s="8">
        <f>Timetraces!B1007-Timetraces!C1007</f>
        <v>38.84275484085083</v>
      </c>
      <c r="C925" s="8">
        <f t="shared" si="28"/>
        <v>9.1634569518522326</v>
      </c>
      <c r="D925" s="8"/>
      <c r="E925" s="23">
        <f>Timetraces!F1007/1000*0.145</f>
        <v>16.544888185220987</v>
      </c>
      <c r="F925" s="8">
        <f>Timetraces!H1007</f>
        <v>5.3805774021114125E-2</v>
      </c>
      <c r="G925" s="8">
        <f>(Timetraces!G1007-Timetraces!$G$86)/0.3048</f>
        <v>0</v>
      </c>
      <c r="H925" s="13">
        <f>Timetraces!D1007/9.81/0.4536</f>
        <v>1260.7767623144416</v>
      </c>
      <c r="I925" s="77">
        <f>Timetraces!F1007/Timetraces!H1007*1000</f>
        <v>2120640009.6517453</v>
      </c>
      <c r="J925" s="23"/>
      <c r="K925" s="8">
        <f>Timetraces!I1007-Timetraces!J1007</f>
        <v>38.84275484085083</v>
      </c>
      <c r="L925" s="8">
        <f t="shared" si="29"/>
        <v>9.1634569518522326</v>
      </c>
      <c r="M925" s="8"/>
      <c r="N925" s="13">
        <f>Timetraces!K1007/9.81/0.4536</f>
        <v>1260.7767623144416</v>
      </c>
      <c r="O925" s="23">
        <f>Timetraces!M1007/1000*0.145</f>
        <v>16.544888185270874</v>
      </c>
      <c r="P925" s="37">
        <f>Timetraces!O1007</f>
        <v>5.3805774041117124E-2</v>
      </c>
    </row>
    <row r="926" spans="1:16" x14ac:dyDescent="0.2">
      <c r="A926" s="37">
        <f>Timetraces!E1008</f>
        <v>92.2</v>
      </c>
      <c r="B926" s="8">
        <f>Timetraces!B1008-Timetraces!C1008</f>
        <v>38.848606586456299</v>
      </c>
      <c r="C926" s="8">
        <f t="shared" si="28"/>
        <v>9.1826555922901214</v>
      </c>
      <c r="D926" s="8"/>
      <c r="E926" s="23">
        <f>Timetraces!F1008/1000*0.145</f>
        <v>16.554946446470709</v>
      </c>
      <c r="F926" s="8">
        <f>Timetraces!H1008</f>
        <v>5.3838484099261882E-2</v>
      </c>
      <c r="G926" s="8">
        <f>(Timetraces!G1008-Timetraces!$G$86)/0.3048</f>
        <v>0</v>
      </c>
      <c r="H926" s="13">
        <f>Timetraces!D1008/9.81/0.4536</f>
        <v>1260.9538676009299</v>
      </c>
      <c r="I926" s="77">
        <f>Timetraces!F1008/Timetraces!H1008*1000</f>
        <v>2120640028.5698972</v>
      </c>
      <c r="J926" s="23"/>
      <c r="K926" s="8">
        <f>Timetraces!I1008-Timetraces!J1008</f>
        <v>38.848606586456299</v>
      </c>
      <c r="L926" s="8">
        <f t="shared" si="29"/>
        <v>9.1826555922901214</v>
      </c>
      <c r="M926" s="8"/>
      <c r="N926" s="13">
        <f>Timetraces!K1008/9.81/0.4536</f>
        <v>1260.9538676009299</v>
      </c>
      <c r="O926" s="23">
        <f>Timetraces!M1008/1000*0.145</f>
        <v>16.554946446517736</v>
      </c>
      <c r="P926" s="37">
        <f>Timetraces!O1008</f>
        <v>5.3838484119267657E-2</v>
      </c>
    </row>
    <row r="927" spans="1:16" x14ac:dyDescent="0.2">
      <c r="A927" s="37">
        <f>Timetraces!E1009</f>
        <v>92.300000000000011</v>
      </c>
      <c r="B927" s="8">
        <f>Timetraces!B1009-Timetraces!C1009</f>
        <v>38.854475498199463</v>
      </c>
      <c r="C927" s="8">
        <f t="shared" si="28"/>
        <v>9.2019105520774058</v>
      </c>
      <c r="D927" s="8"/>
      <c r="E927" s="23">
        <f>Timetraces!F1009/1000*0.145</f>
        <v>16.549444578083271</v>
      </c>
      <c r="F927" s="8">
        <f>Timetraces!H1009</f>
        <v>5.3820575417454858E-2</v>
      </c>
      <c r="G927" s="8">
        <f>(Timetraces!G1009-Timetraces!$G$86)/0.3048</f>
        <v>0</v>
      </c>
      <c r="H927" s="13">
        <f>Timetraces!D1009/9.81/0.4536</f>
        <v>1261.1279004289165</v>
      </c>
      <c r="I927" s="77">
        <f>Timetraces!F1009/Timetraces!H1009*1000</f>
        <v>2120640659.3246837</v>
      </c>
      <c r="J927" s="23"/>
      <c r="K927" s="8">
        <f>Timetraces!I1009-Timetraces!J1009</f>
        <v>38.854475498199463</v>
      </c>
      <c r="L927" s="8">
        <f t="shared" si="29"/>
        <v>9.2019105520774058</v>
      </c>
      <c r="M927" s="8"/>
      <c r="N927" s="13">
        <f>Timetraces!K1009/9.81/0.4536</f>
        <v>1261.1279004289165</v>
      </c>
      <c r="O927" s="23">
        <f>Timetraces!M1009/1000*0.145</f>
        <v>16.549444578133148</v>
      </c>
      <c r="P927" s="37">
        <f>Timetraces!O1009</f>
        <v>5.382057543746329E-2</v>
      </c>
    </row>
    <row r="928" spans="1:16" x14ac:dyDescent="0.2">
      <c r="A928" s="37">
        <f>Timetraces!E1010</f>
        <v>92.4</v>
      </c>
      <c r="B928" s="8">
        <f>Timetraces!B1010-Timetraces!C1010</f>
        <v>38.860359191894531</v>
      </c>
      <c r="C928" s="8">
        <f t="shared" si="28"/>
        <v>9.2212140090822228</v>
      </c>
      <c r="D928" s="8"/>
      <c r="E928" s="23">
        <f>Timetraces!F1010/1000*0.145</f>
        <v>16.559448064092617</v>
      </c>
      <c r="F928" s="8">
        <f>Timetraces!H1010</f>
        <v>5.3853093407441183E-2</v>
      </c>
      <c r="G928" s="8">
        <f>(Timetraces!G1010-Timetraces!$G$86)/0.3048</f>
        <v>0</v>
      </c>
      <c r="H928" s="13">
        <f>Timetraces!D1010/9.81/0.4536</f>
        <v>1261.2997386436875</v>
      </c>
      <c r="I928" s="77">
        <f>Timetraces!F1010/Timetraces!H1010*1000</f>
        <v>2120641227.2950397</v>
      </c>
      <c r="J928" s="23"/>
      <c r="K928" s="8">
        <f>Timetraces!I1010-Timetraces!J1010</f>
        <v>38.860359191894531</v>
      </c>
      <c r="L928" s="8">
        <f t="shared" si="29"/>
        <v>9.2212140090822228</v>
      </c>
      <c r="M928" s="8"/>
      <c r="N928" s="13">
        <f>Timetraces!K1010/9.81/0.4536</f>
        <v>1261.2997386436875</v>
      </c>
      <c r="O928" s="23">
        <f>Timetraces!M1010/1000*0.145</f>
        <v>16.55944806413963</v>
      </c>
      <c r="P928" s="37">
        <f>Timetraces!O1010</f>
        <v>5.3853093427452307E-2</v>
      </c>
    </row>
    <row r="929" spans="1:16" x14ac:dyDescent="0.2">
      <c r="A929" s="37">
        <f>Timetraces!E1011</f>
        <v>92.5</v>
      </c>
      <c r="B929" s="8">
        <f>Timetraces!B1011-Timetraces!C1011</f>
        <v>38.866254329681396</v>
      </c>
      <c r="C929" s="8">
        <f t="shared" si="28"/>
        <v>9.2405550123199696</v>
      </c>
      <c r="D929" s="8"/>
      <c r="E929" s="23">
        <f>Timetraces!F1011/1000*0.145</f>
        <v>16.55389254941872</v>
      </c>
      <c r="F929" s="8">
        <f>Timetraces!H1011</f>
        <v>5.3835010519292167E-2</v>
      </c>
      <c r="G929" s="8">
        <f>(Timetraces!G1011-Timetraces!$G$86)/0.3048</f>
        <v>0</v>
      </c>
      <c r="H929" s="13">
        <f>Timetraces!D1011/9.81/0.4536</f>
        <v>1261.4703698211902</v>
      </c>
      <c r="I929" s="77">
        <f>Timetraces!F1011/Timetraces!H1011*1000</f>
        <v>2120641848.15151</v>
      </c>
      <c r="J929" s="23"/>
      <c r="K929" s="8">
        <f>Timetraces!I1011-Timetraces!J1011</f>
        <v>38.866254329681396</v>
      </c>
      <c r="L929" s="8">
        <f t="shared" si="29"/>
        <v>9.2405550123199696</v>
      </c>
      <c r="M929" s="8"/>
      <c r="N929" s="13">
        <f>Timetraces!K1011/9.81/0.4536</f>
        <v>1261.4703698211902</v>
      </c>
      <c r="O929" s="23">
        <f>Timetraces!M1011/1000*0.145</f>
        <v>16.553892549468593</v>
      </c>
      <c r="P929" s="37">
        <f>Timetraces!O1011</f>
        <v>5.3835010539305915E-2</v>
      </c>
    </row>
    <row r="930" spans="1:16" x14ac:dyDescent="0.2">
      <c r="A930" s="37">
        <f>Timetraces!E1012</f>
        <v>92.600000000000009</v>
      </c>
      <c r="B930" s="8">
        <f>Timetraces!B1012-Timetraces!C1012</f>
        <v>38.872156620025635</v>
      </c>
      <c r="C930" s="8">
        <f t="shared" si="28"/>
        <v>9.2599194819532968</v>
      </c>
      <c r="D930" s="8"/>
      <c r="E930" s="23">
        <f>Timetraces!F1012/1000*0.145</f>
        <v>16.563868581141193</v>
      </c>
      <c r="F930" s="8">
        <f>Timetraces!H1012</f>
        <v>5.3867452973696883E-2</v>
      </c>
      <c r="G930" s="8">
        <f>(Timetraces!G1012-Timetraces!$G$86)/0.3048</f>
        <v>0</v>
      </c>
      <c r="H930" s="13">
        <f>Timetraces!D1012/9.81/0.4536</f>
        <v>1261.6407815373714</v>
      </c>
      <c r="I930" s="77">
        <f>Timetraces!F1012/Timetraces!H1012*1000</f>
        <v>2120641873.9984398</v>
      </c>
      <c r="J930" s="23"/>
      <c r="K930" s="8">
        <f>Timetraces!I1012-Timetraces!J1012</f>
        <v>38.872156620025635</v>
      </c>
      <c r="L930" s="8">
        <f t="shared" si="29"/>
        <v>9.2599194819532968</v>
      </c>
      <c r="M930" s="8"/>
      <c r="N930" s="13">
        <f>Timetraces!K1012/9.81/0.4536</f>
        <v>1261.6407815373714</v>
      </c>
      <c r="O930" s="23">
        <f>Timetraces!M1012/1000*0.145</f>
        <v>16.563868581188213</v>
      </c>
      <c r="P930" s="37">
        <f>Timetraces!O1012</f>
        <v>5.3867452993713295E-2</v>
      </c>
    </row>
    <row r="931" spans="1:16" x14ac:dyDescent="0.2">
      <c r="A931" s="37">
        <f>Timetraces!E1013</f>
        <v>92.7</v>
      </c>
      <c r="B931" s="8">
        <f>Timetraces!B1013-Timetraces!C1013</f>
        <v>38.87806224822998</v>
      </c>
      <c r="C931" s="8">
        <f t="shared" si="28"/>
        <v>9.2792949025712304</v>
      </c>
      <c r="D931" s="8"/>
      <c r="E931" s="23">
        <f>Timetraces!F1013/1000*0.145</f>
        <v>16.558332224395482</v>
      </c>
      <c r="F931" s="8">
        <f>Timetraces!H1013</f>
        <v>5.3849417811816735E-2</v>
      </c>
      <c r="G931" s="8">
        <f>(Timetraces!G1013-Timetraces!$G$86)/0.3048</f>
        <v>0</v>
      </c>
      <c r="H931" s="13">
        <f>Timetraces!D1013/9.81/0.4536</f>
        <v>1261.8121808294995</v>
      </c>
      <c r="I931" s="77">
        <f>Timetraces!F1013/Timetraces!H1013*1000</f>
        <v>2120643068.9756548</v>
      </c>
      <c r="J931" s="23"/>
      <c r="K931" s="8">
        <f>Timetraces!I1013-Timetraces!J1013</f>
        <v>38.87806224822998</v>
      </c>
      <c r="L931" s="8">
        <f t="shared" si="29"/>
        <v>9.2792949025712304</v>
      </c>
      <c r="M931" s="8"/>
      <c r="N931" s="13">
        <f>Timetraces!K1013/9.81/0.4536</f>
        <v>1261.8121808294995</v>
      </c>
      <c r="O931" s="23">
        <f>Timetraces!M1013/1000*0.145</f>
        <v>16.558332224445358</v>
      </c>
      <c r="P931" s="37">
        <f>Timetraces!O1013</f>
        <v>5.3849417831835819E-2</v>
      </c>
    </row>
    <row r="932" spans="1:16" x14ac:dyDescent="0.2">
      <c r="A932" s="37">
        <f>Timetraces!E1014</f>
        <v>92.800000000000011</v>
      </c>
      <c r="B932" s="8">
        <f>Timetraces!B1014-Timetraces!C1014</f>
        <v>38.883966445922852</v>
      </c>
      <c r="C932" s="8">
        <f t="shared" si="28"/>
        <v>9.2986656299100456</v>
      </c>
      <c r="D932" s="8"/>
      <c r="E932" s="23">
        <f>Timetraces!F1014/1000*0.145</f>
        <v>16.552810869173346</v>
      </c>
      <c r="F932" s="8">
        <f>Timetraces!H1014</f>
        <v>5.3831446207821265E-2</v>
      </c>
      <c r="G932" s="8">
        <f>(Timetraces!G1014-Timetraces!$G$86)/0.3048</f>
        <v>0</v>
      </c>
      <c r="H932" s="13">
        <f>Timetraces!D1014/9.81/0.4536</f>
        <v>1261.9854455428606</v>
      </c>
      <c r="I932" s="77">
        <f>Timetraces!F1014/Timetraces!H1014*1000</f>
        <v>2120643682.8468564</v>
      </c>
      <c r="J932" s="23"/>
      <c r="K932" s="8">
        <f>Timetraces!I1014-Timetraces!J1014</f>
        <v>38.883966445922852</v>
      </c>
      <c r="L932" s="8">
        <f t="shared" si="29"/>
        <v>9.2986656299100456</v>
      </c>
      <c r="M932" s="8"/>
      <c r="N932" s="13">
        <f>Timetraces!K1014/9.81/0.4536</f>
        <v>1261.9854455428606</v>
      </c>
      <c r="O932" s="23">
        <f>Timetraces!M1014/1000*0.145</f>
        <v>16.552810869226089</v>
      </c>
      <c r="P932" s="37">
        <f>Timetraces!O1014</f>
        <v>5.3831446227843027E-2</v>
      </c>
    </row>
    <row r="933" spans="1:16" x14ac:dyDescent="0.2">
      <c r="A933" s="37">
        <f>Timetraces!E1015</f>
        <v>92.9</v>
      </c>
      <c r="B933" s="8">
        <f>Timetraces!B1015-Timetraces!C1015</f>
        <v>38.889866828918457</v>
      </c>
      <c r="C933" s="8">
        <f t="shared" si="28"/>
        <v>9.3180238418378849</v>
      </c>
      <c r="D933" s="8"/>
      <c r="E933" s="23">
        <f>Timetraces!F1015/1000*0.145</f>
        <v>16.555101944501555</v>
      </c>
      <c r="F933" s="8">
        <f>Timetraces!H1015</f>
        <v>5.3838885346293261E-2</v>
      </c>
      <c r="G933" s="8">
        <f>(Timetraces!G1015-Timetraces!$G$86)/0.3048</f>
        <v>0</v>
      </c>
      <c r="H933" s="13">
        <f>Timetraces!D1015/9.81/0.4536</f>
        <v>1262.1615632534019</v>
      </c>
      <c r="I933" s="77">
        <f>Timetraces!F1015/Timetraces!H1015*1000</f>
        <v>2120644142.6910427</v>
      </c>
      <c r="J933" s="23"/>
      <c r="K933" s="8">
        <f>Timetraces!I1015-Timetraces!J1015</f>
        <v>38.889866828918457</v>
      </c>
      <c r="L933" s="8">
        <f t="shared" si="29"/>
        <v>9.3180238418378849</v>
      </c>
      <c r="M933" s="8"/>
      <c r="N933" s="13">
        <f>Timetraces!K1015/9.81/0.4536</f>
        <v>1262.1615632534019</v>
      </c>
      <c r="O933" s="23">
        <f>Timetraces!M1015/1000*0.145</f>
        <v>16.555101944554295</v>
      </c>
      <c r="P933" s="37">
        <f>Timetraces!O1015</f>
        <v>5.3838885366317757E-2</v>
      </c>
    </row>
    <row r="934" spans="1:16" x14ac:dyDescent="0.2">
      <c r="A934" s="37">
        <f>Timetraces!E1016</f>
        <v>93</v>
      </c>
      <c r="B934" s="8">
        <f>Timetraces!B1016-Timetraces!C1016</f>
        <v>38.895761013031006</v>
      </c>
      <c r="C934" s="8">
        <f t="shared" si="28"/>
        <v>9.3373617162228886</v>
      </c>
      <c r="D934" s="8"/>
      <c r="E934" s="23">
        <f>Timetraces!F1016/1000*0.145</f>
        <v>16.565192633271309</v>
      </c>
      <c r="F934" s="8">
        <f>Timetraces!H1016</f>
        <v>5.3871707719392398E-2</v>
      </c>
      <c r="G934" s="8">
        <f>(Timetraces!G1016-Timetraces!$G$86)/0.3048</f>
        <v>0</v>
      </c>
      <c r="H934" s="13">
        <f>Timetraces!D1016/9.81/0.4536</f>
        <v>1262.3409728837664</v>
      </c>
      <c r="I934" s="77">
        <f>Timetraces!F1016/Timetraces!H1016*1000</f>
        <v>2120643889.9381659</v>
      </c>
      <c r="J934" s="23"/>
      <c r="K934" s="8">
        <f>Timetraces!I1016-Timetraces!J1016</f>
        <v>38.895761013031006</v>
      </c>
      <c r="L934" s="8">
        <f t="shared" si="29"/>
        <v>9.3373617162228886</v>
      </c>
      <c r="M934" s="8"/>
      <c r="N934" s="13">
        <f>Timetraces!K1016/9.81/0.4536</f>
        <v>1262.3409728837664</v>
      </c>
      <c r="O934" s="23">
        <f>Timetraces!M1016/1000*0.145</f>
        <v>16.565192633321189</v>
      </c>
      <c r="P934" s="37">
        <f>Timetraces!O1016</f>
        <v>5.387170773941969E-2</v>
      </c>
    </row>
    <row r="935" spans="1:16" x14ac:dyDescent="0.2">
      <c r="A935" s="37">
        <f>Timetraces!E1017</f>
        <v>93.100000000000009</v>
      </c>
      <c r="B935" s="8">
        <f>Timetraces!B1017-Timetraces!C1017</f>
        <v>38.90164852142334</v>
      </c>
      <c r="C935" s="8">
        <f t="shared" si="28"/>
        <v>9.3566776886386815</v>
      </c>
      <c r="D935" s="8"/>
      <c r="E935" s="23">
        <f>Timetraces!F1017/1000*0.145</f>
        <v>16.567567484092589</v>
      </c>
      <c r="F935" s="8">
        <f>Timetraces!H1017</f>
        <v>5.3879412689439708E-2</v>
      </c>
      <c r="G935" s="8">
        <f>(Timetraces!G1017-Timetraces!$G$86)/0.3048</f>
        <v>0</v>
      </c>
      <c r="H935" s="13">
        <f>Timetraces!D1017/9.81/0.4536</f>
        <v>1262.5241133565971</v>
      </c>
      <c r="I935" s="77">
        <f>Timetraces!F1017/Timetraces!H1017*1000</f>
        <v>2120644609.7654827</v>
      </c>
      <c r="J935" s="23"/>
      <c r="K935" s="8">
        <f>Timetraces!I1017-Timetraces!J1017</f>
        <v>38.90164852142334</v>
      </c>
      <c r="L935" s="8">
        <f t="shared" si="29"/>
        <v>9.3566776886386815</v>
      </c>
      <c r="M935" s="8"/>
      <c r="N935" s="13">
        <f>Timetraces!K1017/9.81/0.4536</f>
        <v>1262.5241133565971</v>
      </c>
      <c r="O935" s="23">
        <f>Timetraces!M1017/1000*0.145</f>
        <v>16.567567484142462</v>
      </c>
      <c r="P935" s="37">
        <f>Timetraces!O1017</f>
        <v>5.3879412709469818E-2</v>
      </c>
    </row>
    <row r="936" spans="1:16" x14ac:dyDescent="0.2">
      <c r="A936" s="37">
        <f>Timetraces!E1018</f>
        <v>93.2</v>
      </c>
      <c r="B936" s="8">
        <f>Timetraces!B1018-Timetraces!C1018</f>
        <v>38.907529354095459</v>
      </c>
      <c r="C936" s="8">
        <f t="shared" si="28"/>
        <v>9.3759717590852674</v>
      </c>
      <c r="D936" s="8"/>
      <c r="E936" s="23">
        <f>Timetraces!F1018/1000*0.145</f>
        <v>16.56998773010605</v>
      </c>
      <c r="F936" s="8">
        <f>Timetraces!H1018</f>
        <v>5.3887272075565713E-2</v>
      </c>
      <c r="G936" s="8">
        <f>(Timetraces!G1018-Timetraces!$G$86)/0.3048</f>
        <v>0</v>
      </c>
      <c r="H936" s="13">
        <f>Timetraces!D1018/9.81/0.4536</f>
        <v>1262.7105457492512</v>
      </c>
      <c r="I936" s="77">
        <f>Timetraces!F1018/Timetraces!H1018*1000</f>
        <v>2120645062.3211949</v>
      </c>
      <c r="J936" s="23"/>
      <c r="K936" s="8">
        <f>Timetraces!I1018-Timetraces!J1018</f>
        <v>38.907529354095459</v>
      </c>
      <c r="L936" s="8">
        <f t="shared" si="29"/>
        <v>9.3759717590852674</v>
      </c>
      <c r="M936" s="8"/>
      <c r="N936" s="13">
        <f>Timetraces!K1018/9.81/0.4536</f>
        <v>1262.7105457492512</v>
      </c>
      <c r="O936" s="23">
        <f>Timetraces!M1018/1000*0.145</f>
        <v>16.569987730155919</v>
      </c>
      <c r="P936" s="37">
        <f>Timetraces!O1018</f>
        <v>5.388727209559873E-2</v>
      </c>
    </row>
    <row r="937" spans="1:16" x14ac:dyDescent="0.2">
      <c r="A937" s="37">
        <f>Timetraces!E1019</f>
        <v>93.300000000000011</v>
      </c>
      <c r="B937" s="8">
        <f>Timetraces!B1019-Timetraces!C1019</f>
        <v>38.913406372070313</v>
      </c>
      <c r="C937" s="8">
        <f t="shared" si="28"/>
        <v>9.3952533141208754</v>
      </c>
      <c r="D937" s="8"/>
      <c r="E937" s="23">
        <f>Timetraces!F1019/1000*0.145</f>
        <v>16.564689959050806</v>
      </c>
      <c r="F937" s="8">
        <f>Timetraces!H1019</f>
        <v>5.3870012576153904E-2</v>
      </c>
      <c r="G937" s="8">
        <f>(Timetraces!G1019-Timetraces!$G$86)/0.3048</f>
        <v>0</v>
      </c>
      <c r="H937" s="13">
        <f>Timetraces!D1019/9.81/0.4536</f>
        <v>1262.8999408697459</v>
      </c>
      <c r="I937" s="77">
        <f>Timetraces!F1019/Timetraces!H1019*1000</f>
        <v>2120646267.4462273</v>
      </c>
      <c r="J937" s="23"/>
      <c r="K937" s="8">
        <f>Timetraces!I1019-Timetraces!J1019</f>
        <v>38.913406372070313</v>
      </c>
      <c r="L937" s="8">
        <f t="shared" si="29"/>
        <v>9.3952533141208754</v>
      </c>
      <c r="M937" s="8"/>
      <c r="N937" s="13">
        <f>Timetraces!K1019/9.81/0.4536</f>
        <v>1262.8999408697459</v>
      </c>
      <c r="O937" s="23">
        <f>Timetraces!M1019/1000*0.145</f>
        <v>16.564689959103539</v>
      </c>
      <c r="P937" s="37">
        <f>Timetraces!O1019</f>
        <v>5.3870012596189884E-2</v>
      </c>
    </row>
    <row r="938" spans="1:16" x14ac:dyDescent="0.2">
      <c r="A938" s="37">
        <f>Timetraces!E1020</f>
        <v>93.4</v>
      </c>
      <c r="B938" s="8">
        <f>Timetraces!B1020-Timetraces!C1020</f>
        <v>38.919281959533691</v>
      </c>
      <c r="C938" s="8">
        <f t="shared" si="28"/>
        <v>9.4145301758773687</v>
      </c>
      <c r="D938" s="8"/>
      <c r="E938" s="23">
        <f>Timetraces!F1020/1000*0.145</f>
        <v>16.574932185207011</v>
      </c>
      <c r="F938" s="8">
        <f>Timetraces!H1020</f>
        <v>5.3903329080838329E-2</v>
      </c>
      <c r="G938" s="8">
        <f>(Timetraces!G1020-Timetraces!$G$86)/0.3048</f>
        <v>0</v>
      </c>
      <c r="H938" s="13">
        <f>Timetraces!D1020/9.81/0.4536</f>
        <v>1263.0914208727954</v>
      </c>
      <c r="I938" s="77">
        <f>Timetraces!F1020/Timetraces!H1020*1000</f>
        <v>2120645961.7351136</v>
      </c>
      <c r="J938" s="23"/>
      <c r="K938" s="8">
        <f>Timetraces!I1020-Timetraces!J1020</f>
        <v>38.919281959533691</v>
      </c>
      <c r="L938" s="8">
        <f t="shared" si="29"/>
        <v>9.4145301758773687</v>
      </c>
      <c r="M938" s="8"/>
      <c r="N938" s="13">
        <f>Timetraces!K1020/9.81/0.4536</f>
        <v>1263.0914208727954</v>
      </c>
      <c r="O938" s="23">
        <f>Timetraces!M1020/1000*0.145</f>
        <v>16.574932185256895</v>
      </c>
      <c r="P938" s="37">
        <f>Timetraces!O1020</f>
        <v>5.3903329100877292E-2</v>
      </c>
    </row>
    <row r="939" spans="1:16" x14ac:dyDescent="0.2">
      <c r="A939" s="37">
        <f>Timetraces!E1021</f>
        <v>93.5</v>
      </c>
      <c r="B939" s="8">
        <f>Timetraces!B1021-Timetraces!C1021</f>
        <v>38.925160884857178</v>
      </c>
      <c r="C939" s="8">
        <f t="shared" si="28"/>
        <v>9.4338179886184648</v>
      </c>
      <c r="D939" s="8"/>
      <c r="E939" s="23">
        <f>Timetraces!F1021/1000*0.145</f>
        <v>16.569658814405198</v>
      </c>
      <c r="F939" s="8">
        <f>Timetraces!H1021</f>
        <v>5.3886163880073425E-2</v>
      </c>
      <c r="G939" s="8">
        <f>(Timetraces!G1021-Timetraces!$G$86)/0.3048</f>
        <v>0</v>
      </c>
      <c r="H939" s="13">
        <f>Timetraces!D1021/9.81/0.4536</f>
        <v>1263.2837787211313</v>
      </c>
      <c r="I939" s="77">
        <f>Timetraces!F1021/Timetraces!H1021*1000</f>
        <v>2120646578.5760019</v>
      </c>
      <c r="J939" s="23"/>
      <c r="K939" s="8">
        <f>Timetraces!I1021-Timetraces!J1021</f>
        <v>38.925160884857178</v>
      </c>
      <c r="L939" s="8">
        <f t="shared" si="29"/>
        <v>9.4338179886184648</v>
      </c>
      <c r="M939" s="8"/>
      <c r="N939" s="13">
        <f>Timetraces!K1021/9.81/0.4536</f>
        <v>1263.2837787211313</v>
      </c>
      <c r="O939" s="23">
        <f>Timetraces!M1021/1000*0.145</f>
        <v>16.569658814457931</v>
      </c>
      <c r="P939" s="37">
        <f>Timetraces!O1021</f>
        <v>5.3886163900115337E-2</v>
      </c>
    </row>
    <row r="940" spans="1:16" x14ac:dyDescent="0.2">
      <c r="A940" s="37">
        <f>Timetraces!E1022</f>
        <v>93.600000000000009</v>
      </c>
      <c r="B940" s="8">
        <f>Timetraces!B1022-Timetraces!C1022</f>
        <v>38.931046485900879</v>
      </c>
      <c r="C940" s="8">
        <f t="shared" si="28"/>
        <v>9.4531277033287697</v>
      </c>
      <c r="D940" s="8"/>
      <c r="E940" s="23">
        <f>Timetraces!F1022/1000*0.145</f>
        <v>16.572159348918568</v>
      </c>
      <c r="F940" s="8">
        <f>Timetraces!H1022</f>
        <v>5.3894284434956814E-2</v>
      </c>
      <c r="G940" s="8">
        <f>(Timetraces!G1022-Timetraces!$G$86)/0.3048</f>
        <v>0</v>
      </c>
      <c r="H940" s="13">
        <f>Timetraces!D1022/9.81/0.4536</f>
        <v>1263.4760268388061</v>
      </c>
      <c r="I940" s="77">
        <f>Timetraces!F1022/Timetraces!H1022*1000</f>
        <v>2120647028.3209071</v>
      </c>
      <c r="J940" s="23"/>
      <c r="K940" s="8">
        <f>Timetraces!I1022-Timetraces!J1022</f>
        <v>38.931046485900879</v>
      </c>
      <c r="L940" s="8">
        <f t="shared" si="29"/>
        <v>9.4531277033287697</v>
      </c>
      <c r="M940" s="8"/>
      <c r="N940" s="13">
        <f>Timetraces!K1022/9.81/0.4536</f>
        <v>1263.4760268388061</v>
      </c>
      <c r="O940" s="23">
        <f>Timetraces!M1022/1000*0.145</f>
        <v>16.572159348971308</v>
      </c>
      <c r="P940" s="37">
        <f>Timetraces!O1022</f>
        <v>5.3894284455001745E-2</v>
      </c>
    </row>
    <row r="941" spans="1:16" x14ac:dyDescent="0.2">
      <c r="A941" s="37">
        <f>Timetraces!E1023</f>
        <v>93.7</v>
      </c>
      <c r="B941" s="8">
        <f>Timetraces!B1023-Timetraces!C1023</f>
        <v>38.936943054199219</v>
      </c>
      <c r="C941" s="8">
        <f t="shared" si="28"/>
        <v>9.472473399845633</v>
      </c>
      <c r="D941" s="8"/>
      <c r="E941" s="23">
        <f>Timetraces!F1023/1000*0.145</f>
        <v>16.574639429227922</v>
      </c>
      <c r="F941" s="8">
        <f>Timetraces!H1023</f>
        <v>5.390233843477224E-2</v>
      </c>
      <c r="G941" s="8">
        <f>(Timetraces!G1023-Timetraces!$G$86)/0.3048</f>
        <v>0</v>
      </c>
      <c r="H941" s="13">
        <f>Timetraces!D1023/9.81/0.4536</f>
        <v>1263.6670679192127</v>
      </c>
      <c r="I941" s="77">
        <f>Timetraces!F1023/Timetraces!H1023*1000</f>
        <v>2120647479.3469574</v>
      </c>
      <c r="J941" s="23"/>
      <c r="K941" s="8">
        <f>Timetraces!I1023-Timetraces!J1023</f>
        <v>38.936943054199219</v>
      </c>
      <c r="L941" s="8">
        <f t="shared" si="29"/>
        <v>9.472473399845633</v>
      </c>
      <c r="M941" s="8"/>
      <c r="N941" s="13">
        <f>Timetraces!K1023/9.81/0.4536</f>
        <v>1263.6670679192127</v>
      </c>
      <c r="O941" s="23">
        <f>Timetraces!M1023/1000*0.145</f>
        <v>16.574639429280662</v>
      </c>
      <c r="P941" s="37">
        <f>Timetraces!O1023</f>
        <v>5.3902338454820127E-2</v>
      </c>
    </row>
    <row r="942" spans="1:16" x14ac:dyDescent="0.2">
      <c r="A942" s="37">
        <f>Timetraces!E1024</f>
        <v>93.800000000000011</v>
      </c>
      <c r="B942" s="8">
        <f>Timetraces!B1024-Timetraces!C1024</f>
        <v>38.942854881286621</v>
      </c>
      <c r="C942" s="8">
        <f t="shared" si="28"/>
        <v>9.4918691580064021</v>
      </c>
      <c r="D942" s="8"/>
      <c r="E942" s="23">
        <f>Timetraces!F1024/1000*0.145</f>
        <v>16.57709102033288</v>
      </c>
      <c r="F942" s="8">
        <f>Timetraces!H1024</f>
        <v>5.3910299717748668E-2</v>
      </c>
      <c r="G942" s="8">
        <f>(Timetraces!G1024-Timetraces!$G$86)/0.3048</f>
        <v>0</v>
      </c>
      <c r="H942" s="13">
        <f>Timetraces!D1024/9.81/0.4536</f>
        <v>1263.8559143864038</v>
      </c>
      <c r="I942" s="77">
        <f>Timetraces!F1024/Timetraces!H1024*1000</f>
        <v>2120647932.8815429</v>
      </c>
      <c r="J942" s="23"/>
      <c r="K942" s="8">
        <f>Timetraces!I1024-Timetraces!J1024</f>
        <v>38.942854881286621</v>
      </c>
      <c r="L942" s="8">
        <f t="shared" si="29"/>
        <v>9.4918691580064021</v>
      </c>
      <c r="M942" s="8"/>
      <c r="N942" s="13">
        <f>Timetraces!K1024/9.81/0.4536</f>
        <v>1263.8559143864038</v>
      </c>
      <c r="O942" s="23">
        <f>Timetraces!M1024/1000*0.145</f>
        <v>16.57709102038563</v>
      </c>
      <c r="P942" s="37">
        <f>Timetraces!O1024</f>
        <v>5.3910299737799539E-2</v>
      </c>
    </row>
    <row r="943" spans="1:16" x14ac:dyDescent="0.2">
      <c r="A943" s="37">
        <f>Timetraces!E1025</f>
        <v>93.9</v>
      </c>
      <c r="B943" s="8">
        <f>Timetraces!B1025-Timetraces!C1025</f>
        <v>38.948783397674561</v>
      </c>
      <c r="C943" s="8">
        <f t="shared" si="28"/>
        <v>9.5113196710901935</v>
      </c>
      <c r="D943" s="8"/>
      <c r="E943" s="23">
        <f>Timetraces!F1025/1000*0.145</f>
        <v>16.579510381588378</v>
      </c>
      <c r="F943" s="8">
        <f>Timetraces!H1025</f>
        <v>5.3918156111335436E-2</v>
      </c>
      <c r="G943" s="8">
        <f>(Timetraces!G1025-Timetraces!$G$86)/0.3048</f>
        <v>0</v>
      </c>
      <c r="H943" s="13">
        <f>Timetraces!D1025/9.81/0.4536</f>
        <v>1264.0419078564146</v>
      </c>
      <c r="I943" s="77">
        <f>Timetraces!F1025/Timetraces!H1025*1000</f>
        <v>2120648389.2253799</v>
      </c>
      <c r="J943" s="23"/>
      <c r="K943" s="8">
        <f>Timetraces!I1025-Timetraces!J1025</f>
        <v>38.948783397674561</v>
      </c>
      <c r="L943" s="8">
        <f t="shared" si="29"/>
        <v>9.5113196710901935</v>
      </c>
      <c r="M943" s="8"/>
      <c r="N943" s="13">
        <f>Timetraces!K1025/9.81/0.4536</f>
        <v>1264.0419078564146</v>
      </c>
      <c r="O943" s="23">
        <f>Timetraces!M1025/1000*0.145</f>
        <v>16.579510381641125</v>
      </c>
      <c r="P943" s="37">
        <f>Timetraces!O1025</f>
        <v>5.3918156131389186E-2</v>
      </c>
    </row>
    <row r="944" spans="1:16" x14ac:dyDescent="0.2">
      <c r="A944" s="37">
        <f>Timetraces!E1026</f>
        <v>94</v>
      </c>
      <c r="B944" s="8">
        <f>Timetraces!B1026-Timetraces!C1026</f>
        <v>38.95473051071167</v>
      </c>
      <c r="C944" s="8">
        <f t="shared" si="28"/>
        <v>9.5308311968024935</v>
      </c>
      <c r="D944" s="8"/>
      <c r="E944" s="23">
        <f>Timetraces!F1026/1000*0.145</f>
        <v>16.581880239873311</v>
      </c>
      <c r="F944" s="8">
        <f>Timetraces!H1026</f>
        <v>5.3925851432316409E-2</v>
      </c>
      <c r="G944" s="8">
        <f>(Timetraces!G1026-Timetraces!$G$86)/0.3048</f>
        <v>0</v>
      </c>
      <c r="H944" s="13">
        <f>Timetraces!D1026/9.81/0.4536</f>
        <v>1264.2248288679239</v>
      </c>
      <c r="I944" s="77">
        <f>Timetraces!F1026/Timetraces!H1026*1000</f>
        <v>2120648848.7489181</v>
      </c>
      <c r="J944" s="23"/>
      <c r="K944" s="8">
        <f>Timetraces!I1026-Timetraces!J1026</f>
        <v>38.95473051071167</v>
      </c>
      <c r="L944" s="8">
        <f t="shared" si="29"/>
        <v>9.5308311968024935</v>
      </c>
      <c r="M944" s="8"/>
      <c r="N944" s="13">
        <f>Timetraces!K1026/9.81/0.4536</f>
        <v>1264.2248288679239</v>
      </c>
      <c r="O944" s="23">
        <f>Timetraces!M1026/1000*0.145</f>
        <v>16.581880239926054</v>
      </c>
      <c r="P944" s="37">
        <f>Timetraces!O1026</f>
        <v>5.3925851452372976E-2</v>
      </c>
    </row>
    <row r="945" spans="1:16" x14ac:dyDescent="0.2">
      <c r="A945" s="37">
        <f>Timetraces!E1027</f>
        <v>94.100000000000009</v>
      </c>
      <c r="B945" s="8">
        <f>Timetraces!B1027-Timetraces!C1027</f>
        <v>38.960696220397949</v>
      </c>
      <c r="C945" s="8">
        <f t="shared" si="28"/>
        <v>9.5504037351433055</v>
      </c>
      <c r="D945" s="8"/>
      <c r="E945" s="23">
        <f>Timetraces!F1027/1000*0.145</f>
        <v>16.576452289445474</v>
      </c>
      <c r="F945" s="8">
        <f>Timetraces!H1027</f>
        <v>5.3908168793196029E-2</v>
      </c>
      <c r="G945" s="8">
        <f>(Timetraces!G1027-Timetraces!$G$86)/0.3048</f>
        <v>0</v>
      </c>
      <c r="H945" s="13">
        <f>Timetraces!D1027/9.81/0.4536</f>
        <v>1264.4045676902708</v>
      </c>
      <c r="I945" s="77">
        <f>Timetraces!F1027/Timetraces!H1027*1000</f>
        <v>2120650045.7365596</v>
      </c>
      <c r="J945" s="23"/>
      <c r="K945" s="8">
        <f>Timetraces!I1027-Timetraces!J1027</f>
        <v>38.960696220397949</v>
      </c>
      <c r="L945" s="8">
        <f t="shared" si="29"/>
        <v>9.5504037351433055</v>
      </c>
      <c r="M945" s="8"/>
      <c r="N945" s="13">
        <f>Timetraces!K1027/9.81/0.4536</f>
        <v>1264.4045676902708</v>
      </c>
      <c r="O945" s="23">
        <f>Timetraces!M1027/1000*0.145</f>
        <v>16.576452289501074</v>
      </c>
      <c r="P945" s="37">
        <f>Timetraces!O1027</f>
        <v>5.3908168813255372E-2</v>
      </c>
    </row>
    <row r="946" spans="1:16" x14ac:dyDescent="0.2">
      <c r="A946" s="37">
        <f>Timetraces!E1028</f>
        <v>94.2</v>
      </c>
      <c r="B946" s="8">
        <f>Timetraces!B1028-Timetraces!C1028</f>
        <v>38.966678619384766</v>
      </c>
      <c r="C946" s="8">
        <f t="shared" si="28"/>
        <v>9.5700310284071382</v>
      </c>
      <c r="D946" s="8"/>
      <c r="E946" s="23">
        <f>Timetraces!F1028/1000*0.145</f>
        <v>16.578745212580035</v>
      </c>
      <c r="F946" s="8">
        <f>Timetraces!H1028</f>
        <v>5.3915613756661103E-2</v>
      </c>
      <c r="G946" s="8">
        <f>(Timetraces!G1028-Timetraces!$G$86)/0.3048</f>
        <v>0</v>
      </c>
      <c r="H946" s="13">
        <f>Timetraces!D1028/9.81/0.4536</f>
        <v>1264.5815632460983</v>
      </c>
      <c r="I946" s="77">
        <f>Timetraces!F1028/Timetraces!H1028*1000</f>
        <v>2120650511.2952824</v>
      </c>
      <c r="J946" s="23"/>
      <c r="K946" s="8">
        <f>Timetraces!I1028-Timetraces!J1028</f>
        <v>38.966678619384766</v>
      </c>
      <c r="L946" s="8">
        <f t="shared" si="29"/>
        <v>9.5700310284071382</v>
      </c>
      <c r="M946" s="8"/>
      <c r="N946" s="13">
        <f>Timetraces!K1028/9.81/0.4536</f>
        <v>1264.5815632460983</v>
      </c>
      <c r="O946" s="23">
        <f>Timetraces!M1028/1000*0.145</f>
        <v>16.578745212635628</v>
      </c>
      <c r="P946" s="37">
        <f>Timetraces!O1028</f>
        <v>5.3915613776723194E-2</v>
      </c>
    </row>
    <row r="947" spans="1:16" x14ac:dyDescent="0.2">
      <c r="A947" s="37">
        <f>Timetraces!E1029</f>
        <v>94.300000000000011</v>
      </c>
      <c r="B947" s="8">
        <f>Timetraces!B1029-Timetraces!C1029</f>
        <v>38.97267484664917</v>
      </c>
      <c r="C947" s="8">
        <f t="shared" si="28"/>
        <v>9.589703690035762</v>
      </c>
      <c r="D947" s="8"/>
      <c r="E947" s="23">
        <f>Timetraces!F1029/1000*0.145</f>
        <v>16.581017337263443</v>
      </c>
      <c r="F947" s="8">
        <f>Timetraces!H1029</f>
        <v>5.3922991015114739E-2</v>
      </c>
      <c r="G947" s="8">
        <f>(Timetraces!G1029-Timetraces!$G$86)/0.3048</f>
        <v>0</v>
      </c>
      <c r="H947" s="13">
        <f>Timetraces!D1029/9.81/0.4536</f>
        <v>1264.7565836500316</v>
      </c>
      <c r="I947" s="77">
        <f>Timetraces!F1029/Timetraces!H1029*1000</f>
        <v>2120650979.3422265</v>
      </c>
      <c r="J947" s="23"/>
      <c r="K947" s="8">
        <f>Timetraces!I1029-Timetraces!J1029</f>
        <v>38.97267484664917</v>
      </c>
      <c r="L947" s="8">
        <f t="shared" si="29"/>
        <v>9.589703690035762</v>
      </c>
      <c r="M947" s="8"/>
      <c r="N947" s="13">
        <f>Timetraces!K1029/9.81/0.4536</f>
        <v>1264.7565836500316</v>
      </c>
      <c r="O947" s="23">
        <f>Timetraces!M1029/1000*0.145</f>
        <v>16.581017337319047</v>
      </c>
      <c r="P947" s="37">
        <f>Timetraces!O1029</f>
        <v>5.3922991035179557E-2</v>
      </c>
    </row>
    <row r="948" spans="1:16" x14ac:dyDescent="0.2">
      <c r="A948" s="37">
        <f>Timetraces!E1030</f>
        <v>94.4</v>
      </c>
      <c r="B948" s="8">
        <f>Timetraces!B1030-Timetraces!C1030</f>
        <v>38.978682041168213</v>
      </c>
      <c r="C948" s="8">
        <f t="shared" si="28"/>
        <v>9.6094123334709423</v>
      </c>
      <c r="D948" s="8"/>
      <c r="E948" s="23">
        <f>Timetraces!F1030/1000*0.145</f>
        <v>16.591035074659544</v>
      </c>
      <c r="F948" s="8">
        <f>Timetraces!H1030</f>
        <v>5.3955576356278956E-2</v>
      </c>
      <c r="G948" s="8">
        <f>(Timetraces!G1030-Timetraces!$G$86)/0.3048</f>
        <v>0</v>
      </c>
      <c r="H948" s="13">
        <f>Timetraces!D1030/9.81/0.4536</f>
        <v>1264.9303970166968</v>
      </c>
      <c r="I948" s="77">
        <f>Timetraces!F1030/Timetraces!H1030*1000</f>
        <v>2120650714.4661555</v>
      </c>
      <c r="J948" s="23"/>
      <c r="K948" s="8">
        <f>Timetraces!I1030-Timetraces!J1030</f>
        <v>38.978682041168213</v>
      </c>
      <c r="L948" s="8">
        <f t="shared" si="29"/>
        <v>9.6094123334709423</v>
      </c>
      <c r="M948" s="8"/>
      <c r="N948" s="13">
        <f>Timetraces!K1030/9.81/0.4536</f>
        <v>1264.9303970166968</v>
      </c>
      <c r="O948" s="23">
        <f>Timetraces!M1030/1000*0.145</f>
        <v>16.591035074712281</v>
      </c>
      <c r="P948" s="37">
        <f>Timetraces!O1030</f>
        <v>5.3955576376346466E-2</v>
      </c>
    </row>
    <row r="949" spans="1:16" x14ac:dyDescent="0.2">
      <c r="A949" s="37">
        <f>Timetraces!E1031</f>
        <v>94.5</v>
      </c>
      <c r="B949" s="8">
        <f>Timetraces!B1031-Timetraces!C1031</f>
        <v>38.984695434570313</v>
      </c>
      <c r="C949" s="8">
        <f t="shared" si="28"/>
        <v>9.6291413144489599</v>
      </c>
      <c r="D949" s="8"/>
      <c r="E949" s="23">
        <f>Timetraces!F1031/1000*0.145</f>
        <v>16.577763643621928</v>
      </c>
      <c r="F949" s="8">
        <f>Timetraces!H1031</f>
        <v>5.3912388964414686E-2</v>
      </c>
      <c r="G949" s="8">
        <f>(Timetraces!G1031-Timetraces!$G$86)/0.3048</f>
        <v>0</v>
      </c>
      <c r="H949" s="13">
        <f>Timetraces!D1031/9.81/0.4536</f>
        <v>1265.1043201140226</v>
      </c>
      <c r="I949" s="77">
        <f>Timetraces!F1031/Timetraces!H1031*1000</f>
        <v>2120651795.1604035</v>
      </c>
      <c r="J949" s="23"/>
      <c r="K949" s="8">
        <f>Timetraces!I1031-Timetraces!J1031</f>
        <v>38.984695434570313</v>
      </c>
      <c r="L949" s="8">
        <f t="shared" si="29"/>
        <v>9.6291413144489599</v>
      </c>
      <c r="M949" s="8"/>
      <c r="N949" s="13">
        <f>Timetraces!K1031/9.81/0.4536</f>
        <v>1265.1043201140226</v>
      </c>
      <c r="O949" s="23">
        <f>Timetraces!M1031/1000*0.145</f>
        <v>16.577763643680402</v>
      </c>
      <c r="P949" s="37">
        <f>Timetraces!O1031</f>
        <v>5.3912388984484957E-2</v>
      </c>
    </row>
    <row r="950" spans="1:16" x14ac:dyDescent="0.2">
      <c r="A950" s="37">
        <f>Timetraces!E1032</f>
        <v>94.600000000000009</v>
      </c>
      <c r="B950" s="8">
        <f>Timetraces!B1032-Timetraces!C1032</f>
        <v>38.990711212158203</v>
      </c>
      <c r="C950" s="8">
        <f t="shared" si="28"/>
        <v>9.6488781175588372</v>
      </c>
      <c r="D950" s="8"/>
      <c r="E950" s="23">
        <f>Timetraces!F1032/1000*0.145</f>
        <v>16.595571295302321</v>
      </c>
      <c r="F950" s="8">
        <f>Timetraces!H1032</f>
        <v>5.3970304674369377E-2</v>
      </c>
      <c r="G950" s="8">
        <f>(Timetraces!G1032-Timetraces!$G$86)/0.3048</f>
        <v>0</v>
      </c>
      <c r="H950" s="13">
        <f>Timetraces!D1032/9.81/0.4536</f>
        <v>1265.2794502486167</v>
      </c>
      <c r="I950" s="77">
        <f>Timetraces!F1032/Timetraces!H1032*1000</f>
        <v>2120651653.1677983</v>
      </c>
      <c r="J950" s="23"/>
      <c r="K950" s="8">
        <f>Timetraces!I1032-Timetraces!J1032</f>
        <v>38.990711212158203</v>
      </c>
      <c r="L950" s="8">
        <f t="shared" si="29"/>
        <v>9.6488781175588372</v>
      </c>
      <c r="M950" s="8"/>
      <c r="N950" s="13">
        <f>Timetraces!K1032/9.81/0.4536</f>
        <v>1265.2794502486167</v>
      </c>
      <c r="O950" s="23">
        <f>Timetraces!M1032/1000*0.145</f>
        <v>16.595571295355057</v>
      </c>
      <c r="P950" s="37">
        <f>Timetraces!O1032</f>
        <v>5.3970304694442327E-2</v>
      </c>
    </row>
    <row r="951" spans="1:16" x14ac:dyDescent="0.2">
      <c r="A951" s="37">
        <f>Timetraces!E1033</f>
        <v>94.7</v>
      </c>
      <c r="B951" s="8">
        <f>Timetraces!B1033-Timetraces!C1033</f>
        <v>38.996725082397461</v>
      </c>
      <c r="C951" s="8">
        <f t="shared" si="28"/>
        <v>9.6686086629632264</v>
      </c>
      <c r="D951" s="8"/>
      <c r="E951" s="23">
        <f>Timetraces!F1033/1000*0.145</f>
        <v>16.582367716051245</v>
      </c>
      <c r="F951" s="8">
        <f>Timetraces!H1033</f>
        <v>5.3927338007984528E-2</v>
      </c>
      <c r="G951" s="8">
        <f>(Timetraces!G1033-Timetraces!$G$86)/0.3048</f>
        <v>0</v>
      </c>
      <c r="H951" s="13">
        <f>Timetraces!D1033/9.81/0.4536</f>
        <v>1265.4589696096423</v>
      </c>
      <c r="I951" s="77">
        <f>Timetraces!F1033/Timetraces!H1033*1000</f>
        <v>2120652731.7460022</v>
      </c>
      <c r="J951" s="23"/>
      <c r="K951" s="8">
        <f>Timetraces!I1033-Timetraces!J1033</f>
        <v>38.996725082397461</v>
      </c>
      <c r="L951" s="8">
        <f t="shared" si="29"/>
        <v>9.6686086629632264</v>
      </c>
      <c r="M951" s="8"/>
      <c r="N951" s="13">
        <f>Timetraces!K1033/9.81/0.4536</f>
        <v>1265.4589696096423</v>
      </c>
      <c r="O951" s="23">
        <f>Timetraces!M1033/1000*0.145</f>
        <v>16.582367716109705</v>
      </c>
      <c r="P951" s="37">
        <f>Timetraces!O1033</f>
        <v>5.3927338028060254E-2</v>
      </c>
    </row>
    <row r="952" spans="1:16" x14ac:dyDescent="0.2">
      <c r="A952" s="37">
        <f>Timetraces!E1034</f>
        <v>94.800000000000011</v>
      </c>
      <c r="B952" s="8">
        <f>Timetraces!B1034-Timetraces!C1034</f>
        <v>39.002733707427979</v>
      </c>
      <c r="C952" s="8">
        <f t="shared" si="28"/>
        <v>9.6883219996775232</v>
      </c>
      <c r="D952" s="8"/>
      <c r="E952" s="23">
        <f>Timetraces!F1034/1000*0.145</f>
        <v>16.584762332929476</v>
      </c>
      <c r="F952" s="8">
        <f>Timetraces!H1034</f>
        <v>5.3935113723285515E-2</v>
      </c>
      <c r="G952" s="8">
        <f>(Timetraces!G1034-Timetraces!$G$86)/0.3048</f>
        <v>0</v>
      </c>
      <c r="H952" s="13">
        <f>Timetraces!D1034/9.81/0.4536</f>
        <v>1265.6434268504022</v>
      </c>
      <c r="I952" s="77">
        <f>Timetraces!F1034/Timetraces!H1034*1000</f>
        <v>2120653195.400645</v>
      </c>
      <c r="J952" s="23"/>
      <c r="K952" s="8">
        <f>Timetraces!I1034-Timetraces!J1034</f>
        <v>39.002733707427979</v>
      </c>
      <c r="L952" s="8">
        <f t="shared" si="29"/>
        <v>9.6883219996775232</v>
      </c>
      <c r="M952" s="8"/>
      <c r="N952" s="13">
        <f>Timetraces!K1034/9.81/0.4536</f>
        <v>1265.6434268504022</v>
      </c>
      <c r="O952" s="23">
        <f>Timetraces!M1034/1000*0.145</f>
        <v>16.584762332987953</v>
      </c>
      <c r="P952" s="37">
        <f>Timetraces!O1034</f>
        <v>5.3935113743364148E-2</v>
      </c>
    </row>
    <row r="953" spans="1:16" x14ac:dyDescent="0.2">
      <c r="A953" s="37">
        <f>Timetraces!E1035</f>
        <v>94.9</v>
      </c>
      <c r="B953" s="8">
        <f>Timetraces!B1035-Timetraces!C1035</f>
        <v>39.008735656738281</v>
      </c>
      <c r="C953" s="8">
        <f t="shared" si="28"/>
        <v>9.708013434422611</v>
      </c>
      <c r="D953" s="8"/>
      <c r="E953" s="23">
        <f>Timetraces!F1035/1000*0.145</f>
        <v>16.594981051355234</v>
      </c>
      <c r="F953" s="8">
        <f>Timetraces!H1035</f>
        <v>5.3968331067951285E-2</v>
      </c>
      <c r="G953" s="8">
        <f>(Timetraces!G1035-Timetraces!$G$86)/0.3048</f>
        <v>0</v>
      </c>
      <c r="H953" s="13">
        <f>Timetraces!D1035/9.81/0.4536</f>
        <v>1265.8318343949502</v>
      </c>
      <c r="I953" s="77">
        <f>Timetraces!F1035/Timetraces!H1035*1000</f>
        <v>2120653778.1881578</v>
      </c>
      <c r="J953" s="23"/>
      <c r="K953" s="8">
        <f>Timetraces!I1035-Timetraces!J1035</f>
        <v>39.008735656738281</v>
      </c>
      <c r="L953" s="8">
        <f t="shared" si="29"/>
        <v>9.708013434422611</v>
      </c>
      <c r="M953" s="8"/>
      <c r="N953" s="13">
        <f>Timetraces!K1035/9.81/0.4536</f>
        <v>1265.8318343949502</v>
      </c>
      <c r="O953" s="23">
        <f>Timetraces!M1035/1000*0.145</f>
        <v>16.594981051410844</v>
      </c>
      <c r="P953" s="37">
        <f>Timetraces!O1035</f>
        <v>5.3968331088032867E-2</v>
      </c>
    </row>
    <row r="954" spans="1:16" x14ac:dyDescent="0.2">
      <c r="A954" s="37">
        <f>Timetraces!E1036</f>
        <v>95</v>
      </c>
      <c r="B954" s="8">
        <f>Timetraces!B1036-Timetraces!C1036</f>
        <v>39.014729976654053</v>
      </c>
      <c r="C954" s="8">
        <f t="shared" si="28"/>
        <v>9.727679838345745</v>
      </c>
      <c r="D954" s="8"/>
      <c r="E954" s="23">
        <f>Timetraces!F1036/1000*0.145</f>
        <v>16.58967979256688</v>
      </c>
      <c r="F954" s="8">
        <f>Timetraces!H1036</f>
        <v>5.3951082323293764E-2</v>
      </c>
      <c r="G954" s="8">
        <f>(Timetraces!G1036-Timetraces!$G$86)/0.3048</f>
        <v>0</v>
      </c>
      <c r="H954" s="13">
        <f>Timetraces!D1036/9.81/0.4536</f>
        <v>1266.0222170913919</v>
      </c>
      <c r="I954" s="77">
        <f>Timetraces!F1036/Timetraces!H1036*1000</f>
        <v>2120654115.7178102</v>
      </c>
      <c r="J954" s="23"/>
      <c r="K954" s="8">
        <f>Timetraces!I1036-Timetraces!J1036</f>
        <v>39.014729976654053</v>
      </c>
      <c r="L954" s="8">
        <f t="shared" si="29"/>
        <v>9.727679838345745</v>
      </c>
      <c r="M954" s="8"/>
      <c r="N954" s="13">
        <f>Timetraces!K1036/9.81/0.4536</f>
        <v>1266.0222170913919</v>
      </c>
      <c r="O954" s="23">
        <f>Timetraces!M1036/1000*0.145</f>
        <v>16.589679792625354</v>
      </c>
      <c r="P954" s="37">
        <f>Timetraces!O1036</f>
        <v>5.3951082343378282E-2</v>
      </c>
    </row>
    <row r="955" spans="1:16" x14ac:dyDescent="0.2">
      <c r="A955" s="37">
        <f>Timetraces!E1037</f>
        <v>95.100000000000009</v>
      </c>
      <c r="B955" s="8">
        <f>Timetraces!B1037-Timetraces!C1037</f>
        <v>39.020717620849609</v>
      </c>
      <c r="C955" s="8">
        <f t="shared" si="28"/>
        <v>9.7473243402996701</v>
      </c>
      <c r="D955" s="8"/>
      <c r="E955" s="23">
        <f>Timetraces!F1037/1000*0.145</f>
        <v>16.599927216014727</v>
      </c>
      <c r="F955" s="8">
        <f>Timetraces!H1037</f>
        <v>5.3984393082795096E-2</v>
      </c>
      <c r="G955" s="8">
        <f>(Timetraces!G1037-Timetraces!$G$86)/0.3048</f>
        <v>0</v>
      </c>
      <c r="H955" s="13">
        <f>Timetraces!D1037/9.81/0.4536</f>
        <v>1266.2135873637808</v>
      </c>
      <c r="I955" s="77">
        <f>Timetraces!F1037/Timetraces!H1037*1000</f>
        <v>2120654695.2670324</v>
      </c>
      <c r="J955" s="23"/>
      <c r="K955" s="8">
        <f>Timetraces!I1037-Timetraces!J1037</f>
        <v>39.020717620849609</v>
      </c>
      <c r="L955" s="8">
        <f t="shared" si="29"/>
        <v>9.7473243402996701</v>
      </c>
      <c r="M955" s="8"/>
      <c r="N955" s="13">
        <f>Timetraces!K1037/9.81/0.4536</f>
        <v>1266.2135873637808</v>
      </c>
      <c r="O955" s="23">
        <f>Timetraces!M1037/1000*0.145</f>
        <v>16.599927216070345</v>
      </c>
      <c r="P955" s="37">
        <f>Timetraces!O1037</f>
        <v>5.3984393102882645E-2</v>
      </c>
    </row>
    <row r="956" spans="1:16" x14ac:dyDescent="0.2">
      <c r="A956" s="37">
        <f>Timetraces!E1038</f>
        <v>95.2</v>
      </c>
      <c r="B956" s="8">
        <f>Timetraces!B1038-Timetraces!C1038</f>
        <v>39.026701927185059</v>
      </c>
      <c r="C956" s="8">
        <f t="shared" si="28"/>
        <v>9.7669578912689925</v>
      </c>
      <c r="D956" s="8"/>
      <c r="E956" s="23">
        <f>Timetraces!F1038/1000*0.145</f>
        <v>16.594669878922051</v>
      </c>
      <c r="F956" s="8">
        <f>Timetraces!H1038</f>
        <v>5.3967287248165047E-2</v>
      </c>
      <c r="G956" s="8">
        <f>(Timetraces!G1038-Timetraces!$G$86)/0.3048</f>
        <v>0</v>
      </c>
      <c r="H956" s="13">
        <f>Timetraces!D1038/9.81/0.4536</f>
        <v>1266.4066035960811</v>
      </c>
      <c r="I956" s="77">
        <f>Timetraces!F1038/Timetraces!H1038*1000</f>
        <v>2120655030.1242163</v>
      </c>
      <c r="J956" s="23"/>
      <c r="K956" s="8">
        <f>Timetraces!I1038-Timetraces!J1038</f>
        <v>39.026701927185059</v>
      </c>
      <c r="L956" s="8">
        <f t="shared" si="29"/>
        <v>9.7669578912689925</v>
      </c>
      <c r="M956" s="8"/>
      <c r="N956" s="13">
        <f>Timetraces!K1038/9.81/0.4536</f>
        <v>1266.4066035960811</v>
      </c>
      <c r="O956" s="23">
        <f>Timetraces!M1038/1000*0.145</f>
        <v>16.594669878980529</v>
      </c>
      <c r="P956" s="37">
        <f>Timetraces!O1038</f>
        <v>5.3967287268255552E-2</v>
      </c>
    </row>
    <row r="957" spans="1:16" x14ac:dyDescent="0.2">
      <c r="A957" s="37">
        <f>Timetraces!E1039</f>
        <v>95.300000000000011</v>
      </c>
      <c r="B957" s="8">
        <f>Timetraces!B1039-Timetraces!C1039</f>
        <v>39.03268575668335</v>
      </c>
      <c r="C957" s="8">
        <f t="shared" si="28"/>
        <v>9.7865898778119416</v>
      </c>
      <c r="D957" s="8"/>
      <c r="E957" s="23">
        <f>Timetraces!F1039/1000*0.145</f>
        <v>16.597199842017567</v>
      </c>
      <c r="F957" s="8">
        <f>Timetraces!H1039</f>
        <v>5.3975503307213894E-2</v>
      </c>
      <c r="G957" s="8">
        <f>(Timetraces!G1039-Timetraces!$G$86)/0.3048</f>
        <v>0</v>
      </c>
      <c r="H957" s="13">
        <f>Timetraces!D1039/9.81/0.4536</f>
        <v>1266.6014852496146</v>
      </c>
      <c r="I957" s="77">
        <f>Timetraces!F1039/Timetraces!H1039*1000</f>
        <v>2120655485.7827489</v>
      </c>
      <c r="J957" s="23"/>
      <c r="K957" s="8">
        <f>Timetraces!I1039-Timetraces!J1039</f>
        <v>39.03268575668335</v>
      </c>
      <c r="L957" s="8">
        <f t="shared" si="29"/>
        <v>9.7865898778119416</v>
      </c>
      <c r="M957" s="8"/>
      <c r="N957" s="13">
        <f>Timetraces!K1039/9.81/0.4536</f>
        <v>1266.6014852496146</v>
      </c>
      <c r="O957" s="23">
        <f>Timetraces!M1039/1000*0.145</f>
        <v>16.597199842076051</v>
      </c>
      <c r="P957" s="37">
        <f>Timetraces!O1039</f>
        <v>5.3975503327307446E-2</v>
      </c>
    </row>
    <row r="958" spans="1:16" x14ac:dyDescent="0.2">
      <c r="A958" s="37">
        <f>Timetraces!E1040</f>
        <v>95.4</v>
      </c>
      <c r="B958" s="8">
        <f>Timetraces!B1040-Timetraces!C1040</f>
        <v>39.038673400878906</v>
      </c>
      <c r="C958" s="8">
        <f t="shared" si="28"/>
        <v>9.8062343797658684</v>
      </c>
      <c r="D958" s="8"/>
      <c r="E958" s="23">
        <f>Timetraces!F1040/1000*0.145</f>
        <v>16.599742605466957</v>
      </c>
      <c r="F958" s="8">
        <f>Timetraces!H1040</f>
        <v>5.3983761002741534E-2</v>
      </c>
      <c r="G958" s="8">
        <f>(Timetraces!G1040-Timetraces!$G$86)/0.3048</f>
        <v>0</v>
      </c>
      <c r="H958" s="13">
        <f>Timetraces!D1040/9.81/0.4536</f>
        <v>1266.7973544790952</v>
      </c>
      <c r="I958" s="77">
        <f>Timetraces!F1040/Timetraces!H1040*1000</f>
        <v>2120655940.9627864</v>
      </c>
      <c r="J958" s="23"/>
      <c r="K958" s="8">
        <f>Timetraces!I1040-Timetraces!J1040</f>
        <v>39.038673400878906</v>
      </c>
      <c r="L958" s="8">
        <f t="shared" si="29"/>
        <v>9.8062343797658684</v>
      </c>
      <c r="M958" s="8"/>
      <c r="N958" s="13">
        <f>Timetraces!K1040/9.81/0.4536</f>
        <v>1266.7973544790952</v>
      </c>
      <c r="O958" s="23">
        <f>Timetraces!M1040/1000*0.145</f>
        <v>16.599742605525432</v>
      </c>
      <c r="P958" s="37">
        <f>Timetraces!O1040</f>
        <v>5.3983761022838118E-2</v>
      </c>
    </row>
    <row r="959" spans="1:16" x14ac:dyDescent="0.2">
      <c r="A959" s="37">
        <f>Timetraces!E1041</f>
        <v>95.5</v>
      </c>
      <c r="B959" s="8">
        <f>Timetraces!B1041-Timetraces!C1041</f>
        <v>39.044668674468994</v>
      </c>
      <c r="C959" s="8">
        <f t="shared" si="28"/>
        <v>9.8259039125417473</v>
      </c>
      <c r="D959" s="8"/>
      <c r="E959" s="23">
        <f>Timetraces!F1041/1000*0.145</f>
        <v>16.594514931834158</v>
      </c>
      <c r="F959" s="8">
        <f>Timetraces!H1041</f>
        <v>5.3966743993425458E-2</v>
      </c>
      <c r="G959" s="8">
        <f>(Timetraces!G1041-Timetraces!$G$86)/0.3048</f>
        <v>0</v>
      </c>
      <c r="H959" s="13">
        <f>Timetraces!D1041/9.81/0.4536</f>
        <v>1266.9932237085757</v>
      </c>
      <c r="I959" s="77">
        <f>Timetraces!F1041/Timetraces!H1041*1000</f>
        <v>2120656576.5449157</v>
      </c>
      <c r="J959" s="23"/>
      <c r="K959" s="8">
        <f>Timetraces!I1041-Timetraces!J1041</f>
        <v>39.044668674468994</v>
      </c>
      <c r="L959" s="8">
        <f t="shared" si="29"/>
        <v>9.8259039125417473</v>
      </c>
      <c r="M959" s="8"/>
      <c r="N959" s="13">
        <f>Timetraces!K1041/9.81/0.4536</f>
        <v>1266.9932237085757</v>
      </c>
      <c r="O959" s="23">
        <f>Timetraces!M1041/1000*0.145</f>
        <v>16.594514931895493</v>
      </c>
      <c r="P959" s="37">
        <f>Timetraces!O1041</f>
        <v>5.3966744013525046E-2</v>
      </c>
    </row>
    <row r="960" spans="1:16" x14ac:dyDescent="0.2">
      <c r="A960" s="37">
        <f>Timetraces!E1042</f>
        <v>95.600000000000009</v>
      </c>
      <c r="B960" s="8">
        <f>Timetraces!B1042-Timetraces!C1042</f>
        <v>39.050676345825195</v>
      </c>
      <c r="C960" s="8">
        <f t="shared" si="28"/>
        <v>9.8456141204032992</v>
      </c>
      <c r="D960" s="8"/>
      <c r="E960" s="23">
        <f>Timetraces!F1042/1000*0.145</f>
        <v>16.604811164462159</v>
      </c>
      <c r="F960" s="8">
        <f>Timetraces!H1042</f>
        <v>5.4000214050183071E-2</v>
      </c>
      <c r="G960" s="8">
        <f>(Timetraces!G1042-Timetraces!$G$86)/0.3048</f>
        <v>0</v>
      </c>
      <c r="H960" s="13">
        <f>Timetraces!D1042/9.81/0.4536</f>
        <v>1267.1879956314485</v>
      </c>
      <c r="I960" s="77">
        <f>Timetraces!F1042/Timetraces!H1042*1000</f>
        <v>2120657132.189054</v>
      </c>
      <c r="J960" s="23"/>
      <c r="K960" s="8">
        <f>Timetraces!I1042-Timetraces!J1042</f>
        <v>39.050676345825195</v>
      </c>
      <c r="L960" s="8">
        <f t="shared" si="29"/>
        <v>9.8456141204032992</v>
      </c>
      <c r="M960" s="8"/>
      <c r="N960" s="13">
        <f>Timetraces!K1042/9.81/0.4536</f>
        <v>1267.1879956314485</v>
      </c>
      <c r="O960" s="23">
        <f>Timetraces!M1042/1000*0.145</f>
        <v>16.604811164520651</v>
      </c>
      <c r="P960" s="37">
        <f>Timetraces!O1042</f>
        <v>5.4000214070285761E-2</v>
      </c>
    </row>
    <row r="961" spans="1:16" x14ac:dyDescent="0.2">
      <c r="A961" s="37">
        <f>Timetraces!E1043</f>
        <v>95.7</v>
      </c>
      <c r="B961" s="8">
        <f>Timetraces!B1043-Timetraces!C1043</f>
        <v>39.056699275970459</v>
      </c>
      <c r="C961" s="8">
        <f t="shared" si="28"/>
        <v>9.8653743899087569</v>
      </c>
      <c r="D961" s="8"/>
      <c r="E961" s="23">
        <f>Timetraces!F1043/1000*0.145</f>
        <v>16.615079533750414</v>
      </c>
      <c r="F961" s="8">
        <f>Timetraces!H1043</f>
        <v>5.4033607397663858E-2</v>
      </c>
      <c r="G961" s="8">
        <f>(Timetraces!G1043-Timetraces!$G$86)/0.3048</f>
        <v>0</v>
      </c>
      <c r="H961" s="13">
        <f>Timetraces!D1043/9.81/0.4536</f>
        <v>1267.3805729411058</v>
      </c>
      <c r="I961" s="77">
        <f>Timetraces!F1043/Timetraces!H1043*1000</f>
        <v>2120657141.4317498</v>
      </c>
      <c r="J961" s="23"/>
      <c r="K961" s="8">
        <f>Timetraces!I1043-Timetraces!J1043</f>
        <v>39.056699275970459</v>
      </c>
      <c r="L961" s="8">
        <f t="shared" si="29"/>
        <v>9.8653743899087569</v>
      </c>
      <c r="M961" s="8"/>
      <c r="N961" s="13">
        <f>Timetraces!K1043/9.81/0.4536</f>
        <v>1267.3805729411058</v>
      </c>
      <c r="O961" s="23">
        <f>Timetraces!M1043/1000*0.145</f>
        <v>16.615079533806021</v>
      </c>
      <c r="P961" s="37">
        <f>Timetraces!O1043</f>
        <v>5.4033607417769497E-2</v>
      </c>
    </row>
    <row r="962" spans="1:16" x14ac:dyDescent="0.2">
      <c r="A962" s="37">
        <f>Timetraces!E1044</f>
        <v>95.800000000000011</v>
      </c>
      <c r="B962" s="8">
        <f>Timetraces!B1044-Timetraces!C1044</f>
        <v>39.062740802764893</v>
      </c>
      <c r="C962" s="8">
        <f t="shared" si="28"/>
        <v>9.8851956720427268</v>
      </c>
      <c r="D962" s="8"/>
      <c r="E962" s="23">
        <f>Timetraces!F1044/1000*0.145</f>
        <v>16.617531884733673</v>
      </c>
      <c r="F962" s="8">
        <f>Timetraces!H1044</f>
        <v>5.4041570852471021E-2</v>
      </c>
      <c r="G962" s="8">
        <f>(Timetraces!G1044-Timetraces!$G$86)/0.3048</f>
        <v>0</v>
      </c>
      <c r="H962" s="13">
        <f>Timetraces!D1044/9.81/0.4536</f>
        <v>1267.56985833094</v>
      </c>
      <c r="I962" s="77">
        <f>Timetraces!F1044/Timetraces!H1044*1000</f>
        <v>2120657604.1883664</v>
      </c>
      <c r="J962" s="23"/>
      <c r="K962" s="8">
        <f>Timetraces!I1044-Timetraces!J1044</f>
        <v>39.062740802764893</v>
      </c>
      <c r="L962" s="8">
        <f t="shared" si="29"/>
        <v>9.8851956720427268</v>
      </c>
      <c r="M962" s="8"/>
      <c r="N962" s="13">
        <f>Timetraces!K1044/9.81/0.4536</f>
        <v>1267.56985833094</v>
      </c>
      <c r="O962" s="23">
        <f>Timetraces!M1044/1000*0.145</f>
        <v>16.61753188478929</v>
      </c>
      <c r="P962" s="37">
        <f>Timetraces!O1044</f>
        <v>5.4041570872579638E-2</v>
      </c>
    </row>
    <row r="963" spans="1:16" x14ac:dyDescent="0.2">
      <c r="A963" s="37">
        <f>Timetraces!E1045</f>
        <v>95.9</v>
      </c>
      <c r="B963" s="8">
        <f>Timetraces!B1045-Timetraces!C1045</f>
        <v>39.068801879882812</v>
      </c>
      <c r="C963" s="8">
        <f t="shared" si="28"/>
        <v>9.9050810956579483</v>
      </c>
      <c r="D963" s="8"/>
      <c r="E963" s="23">
        <f>Timetraces!F1045/1000*0.145</f>
        <v>16.604406019401875</v>
      </c>
      <c r="F963" s="8">
        <f>Timetraces!H1045</f>
        <v>5.3998856879402743E-2</v>
      </c>
      <c r="G963" s="8">
        <f>(Timetraces!G1045-Timetraces!$G$86)/0.3048</f>
        <v>0</v>
      </c>
      <c r="H963" s="13">
        <f>Timetraces!D1045/9.81/0.4536</f>
        <v>1267.7549739556646</v>
      </c>
      <c r="I963" s="77">
        <f>Timetraces!F1045/Timetraces!H1045*1000</f>
        <v>2120658687.5929217</v>
      </c>
      <c r="J963" s="23"/>
      <c r="K963" s="8">
        <f>Timetraces!I1045-Timetraces!J1045</f>
        <v>39.068801879882812</v>
      </c>
      <c r="L963" s="8">
        <f t="shared" si="29"/>
        <v>9.9050810956579483</v>
      </c>
      <c r="M963" s="8"/>
      <c r="N963" s="13">
        <f>Timetraces!K1045/9.81/0.4536</f>
        <v>1267.7549739556646</v>
      </c>
      <c r="O963" s="23">
        <f>Timetraces!M1045/1000*0.145</f>
        <v>16.604406019463219</v>
      </c>
      <c r="P963" s="37">
        <f>Timetraces!O1045</f>
        <v>5.3998856899514225E-2</v>
      </c>
    </row>
    <row r="964" spans="1:16" x14ac:dyDescent="0.2">
      <c r="A964" s="37">
        <f>Timetraces!E1046</f>
        <v>96</v>
      </c>
      <c r="B964" s="8">
        <f>Timetraces!B1046-Timetraces!C1046</f>
        <v>39.074881553649902</v>
      </c>
      <c r="C964" s="8">
        <f t="shared" si="28"/>
        <v>9.9250275319016819</v>
      </c>
      <c r="D964" s="8"/>
      <c r="E964" s="23">
        <f>Timetraces!F1046/1000*0.145</f>
        <v>16.614518507260083</v>
      </c>
      <c r="F964" s="8">
        <f>Timetraces!H1046</f>
        <v>5.403174281015527E-2</v>
      </c>
      <c r="G964" s="8">
        <f>(Timetraces!G1046-Timetraces!$G$86)/0.3048</f>
        <v>0</v>
      </c>
      <c r="H964" s="13">
        <f>Timetraces!D1046/9.81/0.4536</f>
        <v>1267.9359198152799</v>
      </c>
      <c r="I964" s="77">
        <f>Timetraces!F1046/Timetraces!H1046*1000</f>
        <v>2120658714.6293242</v>
      </c>
      <c r="J964" s="23"/>
      <c r="K964" s="8">
        <f>Timetraces!I1046-Timetraces!J1046</f>
        <v>39.074881553649902</v>
      </c>
      <c r="L964" s="8">
        <f t="shared" si="29"/>
        <v>9.9250275319016819</v>
      </c>
      <c r="M964" s="8"/>
      <c r="N964" s="13">
        <f>Timetraces!K1046/9.81/0.4536</f>
        <v>1267.9359198152799</v>
      </c>
      <c r="O964" s="23">
        <f>Timetraces!M1046/1000*0.145</f>
        <v>16.61451850731854</v>
      </c>
      <c r="P964" s="37">
        <f>Timetraces!O1046</f>
        <v>5.40317428302695E-2</v>
      </c>
    </row>
    <row r="965" spans="1:16" x14ac:dyDescent="0.2">
      <c r="A965" s="37">
        <f>Timetraces!E1047</f>
        <v>96.100000000000009</v>
      </c>
      <c r="B965" s="8">
        <f>Timetraces!B1047-Timetraces!C1047</f>
        <v>39.080977916717529</v>
      </c>
      <c r="C965" s="8">
        <f t="shared" ref="C965:C1028" si="30">(B965-$B$4)/0.3048</f>
        <v>9.9450287230684378</v>
      </c>
      <c r="D965" s="8"/>
      <c r="E965" s="23">
        <f>Timetraces!F1047/1000*0.145</f>
        <v>16.609067254672112</v>
      </c>
      <c r="F965" s="8">
        <f>Timetraces!H1047</f>
        <v>5.4013984085088458E-2</v>
      </c>
      <c r="G965" s="8">
        <f>(Timetraces!G1047-Timetraces!$G$86)/0.3048</f>
        <v>0</v>
      </c>
      <c r="H965" s="13">
        <f>Timetraces!D1047/9.81/0.4536</f>
        <v>1268.1142321390366</v>
      </c>
      <c r="I965" s="77">
        <f>Timetraces!F1047/Timetraces!H1047*1000</f>
        <v>2120659924.494519</v>
      </c>
      <c r="J965" s="23"/>
      <c r="K965" s="8">
        <f>Timetraces!I1047-Timetraces!J1047</f>
        <v>39.080977916717529</v>
      </c>
      <c r="L965" s="8">
        <f t="shared" ref="L965:L1028" si="31">(K965-$K$4)/0.3048</f>
        <v>9.9450287230684378</v>
      </c>
      <c r="M965" s="8"/>
      <c r="N965" s="13">
        <f>Timetraces!K1047/9.81/0.4536</f>
        <v>1268.1142321390366</v>
      </c>
      <c r="O965" s="23">
        <f>Timetraces!M1047/1000*0.145</f>
        <v>16.609067254733461</v>
      </c>
      <c r="P965" s="37">
        <f>Timetraces!O1047</f>
        <v>5.4013984105205526E-2</v>
      </c>
    </row>
    <row r="966" spans="1:16" x14ac:dyDescent="0.2">
      <c r="A966" s="37">
        <f>Timetraces!E1048</f>
        <v>96.2</v>
      </c>
      <c r="B966" s="8">
        <f>Timetraces!B1048-Timetraces!C1048</f>
        <v>39.087087154388428</v>
      </c>
      <c r="C966" s="8">
        <f t="shared" si="30"/>
        <v>9.9650721537472382</v>
      </c>
      <c r="D966" s="8"/>
      <c r="E966" s="23">
        <f>Timetraces!F1048/1000*0.145</f>
        <v>16.619134698984517</v>
      </c>
      <c r="F966" s="8">
        <f>Timetraces!H1048</f>
        <v>5.4046723788961644E-2</v>
      </c>
      <c r="G966" s="8">
        <f>(Timetraces!G1048-Timetraces!$G$86)/0.3048</f>
        <v>0</v>
      </c>
      <c r="H966" s="13">
        <f>Timetraces!D1048/9.81/0.4536</f>
        <v>1268.2913374255249</v>
      </c>
      <c r="I966" s="77">
        <f>Timetraces!F1048/Timetraces!H1048*1000</f>
        <v>2120659940.6377115</v>
      </c>
      <c r="J966" s="23"/>
      <c r="K966" s="8">
        <f>Timetraces!I1048-Timetraces!J1048</f>
        <v>39.087087154388428</v>
      </c>
      <c r="L966" s="8">
        <f t="shared" si="31"/>
        <v>9.9650721537472382</v>
      </c>
      <c r="M966" s="8"/>
      <c r="N966" s="13">
        <f>Timetraces!K1048/9.81/0.4536</f>
        <v>1268.2913374255249</v>
      </c>
      <c r="O966" s="23">
        <f>Timetraces!M1048/1000*0.145</f>
        <v>16.619134699043002</v>
      </c>
      <c r="P966" s="37">
        <f>Timetraces!O1048</f>
        <v>5.4046723809081473E-2</v>
      </c>
    </row>
    <row r="967" spans="1:16" x14ac:dyDescent="0.2">
      <c r="A967" s="37">
        <f>Timetraces!E1049</f>
        <v>96.300000000000011</v>
      </c>
      <c r="B967" s="8">
        <f>Timetraces!B1049-Timetraces!C1049</f>
        <v>39.093205451965332</v>
      </c>
      <c r="C967" s="8">
        <f t="shared" si="30"/>
        <v>9.9851453085271071</v>
      </c>
      <c r="D967" s="8"/>
      <c r="E967" s="23">
        <f>Timetraces!F1049/1000*0.145</f>
        <v>16.613669698471377</v>
      </c>
      <c r="F967" s="8">
        <f>Timetraces!H1049</f>
        <v>5.4028934816042831E-2</v>
      </c>
      <c r="G967" s="8">
        <f>(Timetraces!G1049-Timetraces!$G$86)/0.3048</f>
        <v>0</v>
      </c>
      <c r="H967" s="13">
        <f>Timetraces!D1049/9.81/0.4536</f>
        <v>1268.4685524426741</v>
      </c>
      <c r="I967" s="77">
        <f>Timetraces!F1049/Timetraces!H1049*1000</f>
        <v>2120660582.9517386</v>
      </c>
      <c r="J967" s="23"/>
      <c r="K967" s="8">
        <f>Timetraces!I1049-Timetraces!J1049</f>
        <v>39.093205451965332</v>
      </c>
      <c r="L967" s="8">
        <f t="shared" si="31"/>
        <v>9.9851453085271071</v>
      </c>
      <c r="M967" s="8"/>
      <c r="N967" s="13">
        <f>Timetraces!K1049/9.81/0.4536</f>
        <v>1268.4685524426741</v>
      </c>
      <c r="O967" s="23">
        <f>Timetraces!M1049/1000*0.145</f>
        <v>16.613669698532725</v>
      </c>
      <c r="P967" s="37">
        <f>Timetraces!O1049</f>
        <v>5.4028934836165408E-2</v>
      </c>
    </row>
    <row r="968" spans="1:16" x14ac:dyDescent="0.2">
      <c r="A968" s="37">
        <f>Timetraces!E1050</f>
        <v>96.4</v>
      </c>
      <c r="B968" s="8">
        <f>Timetraces!B1050-Timetraces!C1050</f>
        <v>39.09932804107666</v>
      </c>
      <c r="C968" s="8">
        <f t="shared" si="30"/>
        <v>10.005232543144325</v>
      </c>
      <c r="D968" s="8"/>
      <c r="E968" s="23">
        <f>Timetraces!F1050/1000*0.145</f>
        <v>16.615978841244608</v>
      </c>
      <c r="F968" s="8">
        <f>Timetraces!H1050</f>
        <v>5.4036432206097926E-2</v>
      </c>
      <c r="G968" s="8">
        <f>(Timetraces!G1050-Timetraces!$G$86)/0.3048</f>
        <v>0</v>
      </c>
      <c r="H968" s="13">
        <f>Timetraces!D1050/9.81/0.4536</f>
        <v>1268.6464258437877</v>
      </c>
      <c r="I968" s="77">
        <f>Timetraces!F1050/Timetraces!H1050*1000</f>
        <v>2120661058.6124756</v>
      </c>
      <c r="J968" s="23"/>
      <c r="K968" s="8">
        <f>Timetraces!I1050-Timetraces!J1050</f>
        <v>39.09932804107666</v>
      </c>
      <c r="L968" s="8">
        <f t="shared" si="31"/>
        <v>10.005232543144325</v>
      </c>
      <c r="M968" s="8"/>
      <c r="N968" s="13">
        <f>Timetraces!K1050/9.81/0.4536</f>
        <v>1268.6464258437877</v>
      </c>
      <c r="O968" s="23">
        <f>Timetraces!M1050/1000*0.145</f>
        <v>16.615978841305946</v>
      </c>
      <c r="P968" s="37">
        <f>Timetraces!O1050</f>
        <v>5.4036432226223251E-2</v>
      </c>
    </row>
    <row r="969" spans="1:16" x14ac:dyDescent="0.2">
      <c r="A969" s="37">
        <f>Timetraces!E1051</f>
        <v>96.5</v>
      </c>
      <c r="B969" s="8">
        <f>Timetraces!B1051-Timetraces!C1051</f>
        <v>39.105451583862305</v>
      </c>
      <c r="C969" s="8">
        <f t="shared" si="30"/>
        <v>10.025322906614289</v>
      </c>
      <c r="D969" s="8"/>
      <c r="E969" s="23">
        <f>Timetraces!F1051/1000*0.145</f>
        <v>16.626064239388565</v>
      </c>
      <c r="F969" s="8">
        <f>Timetraces!H1051</f>
        <v>5.4069229896125753E-2</v>
      </c>
      <c r="G969" s="8">
        <f>(Timetraces!G1051-Timetraces!$G$86)/0.3048</f>
        <v>0</v>
      </c>
      <c r="H969" s="13">
        <f>Timetraces!D1051/9.81/0.4536</f>
        <v>1268.8252868208483</v>
      </c>
      <c r="I969" s="77">
        <f>Timetraces!F1051/Timetraces!H1051*1000</f>
        <v>2120661089.7929425</v>
      </c>
      <c r="J969" s="23"/>
      <c r="K969" s="8">
        <f>Timetraces!I1051-Timetraces!J1051</f>
        <v>39.105451583862305</v>
      </c>
      <c r="L969" s="8">
        <f t="shared" si="31"/>
        <v>10.025322906614289</v>
      </c>
      <c r="M969" s="8"/>
      <c r="N969" s="13">
        <f>Timetraces!K1051/9.81/0.4536</f>
        <v>1268.8252868208483</v>
      </c>
      <c r="O969" s="23">
        <f>Timetraces!M1051/1000*0.145</f>
        <v>16.626064239447036</v>
      </c>
      <c r="P969" s="37">
        <f>Timetraces!O1051</f>
        <v>5.4069229916253847E-2</v>
      </c>
    </row>
    <row r="970" spans="1:16" x14ac:dyDescent="0.2">
      <c r="A970" s="37">
        <f>Timetraces!E1052</f>
        <v>96.600000000000009</v>
      </c>
      <c r="B970" s="8">
        <f>Timetraces!B1052-Timetraces!C1052</f>
        <v>39.111572265625</v>
      </c>
      <c r="C970" s="8">
        <f t="shared" si="30"/>
        <v>10.045403883526019</v>
      </c>
      <c r="D970" s="8"/>
      <c r="E970" s="23">
        <f>Timetraces!F1052/1000*0.145</f>
        <v>16.620639175797699</v>
      </c>
      <c r="F970" s="8">
        <f>Timetraces!H1052</f>
        <v>5.4051563768221289E-2</v>
      </c>
      <c r="G970" s="8">
        <f>(Timetraces!G1052-Timetraces!$G$86)/0.3048</f>
        <v>0</v>
      </c>
      <c r="H970" s="13">
        <f>Timetraces!D1052/9.81/0.4536</f>
        <v>1269.0057937578206</v>
      </c>
      <c r="I970" s="77">
        <f>Timetraces!F1052/Timetraces!H1052*1000</f>
        <v>2120662008.1455252</v>
      </c>
      <c r="J970" s="23"/>
      <c r="K970" s="8">
        <f>Timetraces!I1052-Timetraces!J1052</f>
        <v>39.111572265625</v>
      </c>
      <c r="L970" s="8">
        <f t="shared" si="31"/>
        <v>10.045403883526019</v>
      </c>
      <c r="M970" s="8"/>
      <c r="N970" s="13">
        <f>Timetraces!K1052/9.81/0.4536</f>
        <v>1269.0057937578206</v>
      </c>
      <c r="O970" s="23">
        <f>Timetraces!M1052/1000*0.145</f>
        <v>16.62063917585904</v>
      </c>
      <c r="P970" s="37">
        <f>Timetraces!O1052</f>
        <v>5.40515637883522E-2</v>
      </c>
    </row>
    <row r="971" spans="1:16" x14ac:dyDescent="0.2">
      <c r="A971" s="37">
        <f>Timetraces!E1053</f>
        <v>96.7</v>
      </c>
      <c r="B971" s="8">
        <f>Timetraces!B1053-Timetraces!C1053</f>
        <v>39.117686748504639</v>
      </c>
      <c r="C971" s="8">
        <f t="shared" si="30"/>
        <v>10.065464522894912</v>
      </c>
      <c r="D971" s="8"/>
      <c r="E971" s="23">
        <f>Timetraces!F1053/1000*0.145</f>
        <v>16.63079151507371</v>
      </c>
      <c r="F971" s="8">
        <f>Timetraces!H1053</f>
        <v>5.4084572184461291E-2</v>
      </c>
      <c r="G971" s="8">
        <f>(Timetraces!G1053-Timetraces!$G$86)/0.3048</f>
        <v>0</v>
      </c>
      <c r="H971" s="13">
        <f>Timetraces!D1053/9.81/0.4536</f>
        <v>1269.1892634226338</v>
      </c>
      <c r="I971" s="77">
        <f>Timetraces!F1053/Timetraces!H1053*1000</f>
        <v>2120662312.0892956</v>
      </c>
      <c r="J971" s="23"/>
      <c r="K971" s="8">
        <f>Timetraces!I1053-Timetraces!J1053</f>
        <v>39.117686748504639</v>
      </c>
      <c r="L971" s="8">
        <f t="shared" si="31"/>
        <v>10.065464522894912</v>
      </c>
      <c r="M971" s="8"/>
      <c r="N971" s="13">
        <f>Timetraces!K1053/9.81/0.4536</f>
        <v>1269.1892634226338</v>
      </c>
      <c r="O971" s="23">
        <f>Timetraces!M1053/1000*0.145</f>
        <v>16.630791515132167</v>
      </c>
      <c r="P971" s="37">
        <f>Timetraces!O1053</f>
        <v>5.4084572204595005E-2</v>
      </c>
    </row>
    <row r="972" spans="1:16" x14ac:dyDescent="0.2">
      <c r="A972" s="37">
        <f>Timetraces!E1054</f>
        <v>96.800000000000011</v>
      </c>
      <c r="B972" s="8">
        <f>Timetraces!B1054-Timetraces!C1054</f>
        <v>39.123793601989746</v>
      </c>
      <c r="C972" s="8">
        <f t="shared" si="30"/>
        <v>10.085500131441851</v>
      </c>
      <c r="D972" s="8"/>
      <c r="E972" s="23">
        <f>Timetraces!F1054/1000*0.145</f>
        <v>16.633219606267257</v>
      </c>
      <c r="F972" s="8">
        <f>Timetraces!H1054</f>
        <v>5.4092456556457329E-2</v>
      </c>
      <c r="G972" s="8">
        <f>(Timetraces!G1054-Timetraces!$G$86)/0.3048</f>
        <v>0</v>
      </c>
      <c r="H972" s="13">
        <f>Timetraces!D1054/9.81/0.4536</f>
        <v>1269.3766833912346</v>
      </c>
      <c r="I972" s="77">
        <f>Timetraces!F1054/Timetraces!H1054*1000</f>
        <v>2120662781.0264142</v>
      </c>
      <c r="J972" s="23"/>
      <c r="K972" s="8">
        <f>Timetraces!I1054-Timetraces!J1054</f>
        <v>39.123793601989746</v>
      </c>
      <c r="L972" s="8">
        <f t="shared" si="31"/>
        <v>10.085500131441851</v>
      </c>
      <c r="M972" s="8"/>
      <c r="N972" s="13">
        <f>Timetraces!K1054/9.81/0.4536</f>
        <v>1269.3766833912346</v>
      </c>
      <c r="O972" s="23">
        <f>Timetraces!M1054/1000*0.145</f>
        <v>16.633219606325731</v>
      </c>
      <c r="P972" s="37">
        <f>Timetraces!O1054</f>
        <v>5.4092456576593985E-2</v>
      </c>
    </row>
    <row r="973" spans="1:16" x14ac:dyDescent="0.2">
      <c r="A973" s="37">
        <f>Timetraces!E1055</f>
        <v>96.9</v>
      </c>
      <c r="B973" s="8">
        <f>Timetraces!B1055-Timetraces!C1055</f>
        <v>39.129892826080322</v>
      </c>
      <c r="C973" s="8">
        <f t="shared" si="30"/>
        <v>10.10551070916684</v>
      </c>
      <c r="D973" s="8"/>
      <c r="E973" s="23">
        <f>Timetraces!F1055/1000*0.145</f>
        <v>16.627949110142861</v>
      </c>
      <c r="F973" s="8">
        <f>Timetraces!H1055</f>
        <v>5.407530035921275E-2</v>
      </c>
      <c r="G973" s="8">
        <f>(Timetraces!G1055-Timetraces!$G$86)/0.3048</f>
        <v>0</v>
      </c>
      <c r="H973" s="13">
        <f>Timetraces!D1055/9.81/0.4536</f>
        <v>1269.5684925862665</v>
      </c>
      <c r="I973" s="77">
        <f>Timetraces!F1055/Timetraces!H1055*1000</f>
        <v>2120663414.5841849</v>
      </c>
      <c r="J973" s="23"/>
      <c r="K973" s="8">
        <f>Timetraces!I1055-Timetraces!J1055</f>
        <v>39.129892826080322</v>
      </c>
      <c r="L973" s="8">
        <f t="shared" si="31"/>
        <v>10.10551070916684</v>
      </c>
      <c r="M973" s="8"/>
      <c r="N973" s="13">
        <f>Timetraces!K1055/9.81/0.4536</f>
        <v>1269.5684925862665</v>
      </c>
      <c r="O973" s="23">
        <f>Timetraces!M1055/1000*0.145</f>
        <v>16.627949110204188</v>
      </c>
      <c r="P973" s="37">
        <f>Timetraces!O1055</f>
        <v>5.4075300379352369E-2</v>
      </c>
    </row>
    <row r="974" spans="1:16" x14ac:dyDescent="0.2">
      <c r="A974" s="37">
        <f>Timetraces!E1056</f>
        <v>97</v>
      </c>
      <c r="B974" s="8">
        <f>Timetraces!B1056-Timetraces!C1056</f>
        <v>39.135985374450684</v>
      </c>
      <c r="C974" s="8">
        <f t="shared" si="30"/>
        <v>10.125499384922618</v>
      </c>
      <c r="D974" s="8"/>
      <c r="E974" s="23">
        <f>Timetraces!F1056/1000*0.145</f>
        <v>16.638245959983159</v>
      </c>
      <c r="F974" s="8">
        <f>Timetraces!H1056</f>
        <v>5.4108786007373171E-2</v>
      </c>
      <c r="G974" s="8">
        <f>(Timetraces!G1056-Timetraces!$G$86)/0.3048</f>
        <v>0</v>
      </c>
      <c r="H974" s="13">
        <f>Timetraces!D1056/9.81/0.4536</f>
        <v>1269.7640326237647</v>
      </c>
      <c r="I974" s="77">
        <f>Timetraces!F1056/Timetraces!H1056*1000</f>
        <v>2120663432.4842701</v>
      </c>
      <c r="J974" s="23"/>
      <c r="K974" s="8">
        <f>Timetraces!I1056-Timetraces!J1056</f>
        <v>39.135985374450684</v>
      </c>
      <c r="L974" s="8">
        <f t="shared" si="31"/>
        <v>10.125499384922618</v>
      </c>
      <c r="M974" s="8"/>
      <c r="N974" s="13">
        <f>Timetraces!K1056/9.81/0.4536</f>
        <v>1269.7640326237647</v>
      </c>
      <c r="O974" s="23">
        <f>Timetraces!M1056/1000*0.145</f>
        <v>16.638245960041633</v>
      </c>
      <c r="P974" s="37">
        <f>Timetraces!O1056</f>
        <v>5.4108786027515843E-2</v>
      </c>
    </row>
    <row r="975" spans="1:16" x14ac:dyDescent="0.2">
      <c r="A975" s="37">
        <f>Timetraces!E1057</f>
        <v>97.100000000000009</v>
      </c>
      <c r="B975" s="8">
        <f>Timetraces!B1057-Timetraces!C1057</f>
        <v>39.142074108123779</v>
      </c>
      <c r="C975" s="8">
        <f t="shared" si="30"/>
        <v>10.14547554526742</v>
      </c>
      <c r="D975" s="8"/>
      <c r="E975" s="23">
        <f>Timetraces!F1057/1000*0.145</f>
        <v>16.64081861634466</v>
      </c>
      <c r="F975" s="8">
        <f>Timetraces!H1057</f>
        <v>5.4117140710288093E-2</v>
      </c>
      <c r="G975" s="8">
        <f>(Timetraces!G1057-Timetraces!$G$86)/0.3048</f>
        <v>0</v>
      </c>
      <c r="H975" s="13">
        <f>Timetraces!D1057/9.81/0.4536</f>
        <v>1269.9622061971215</v>
      </c>
      <c r="I975" s="77">
        <f>Timetraces!F1057/Timetraces!H1057*1000</f>
        <v>2120663893.4233413</v>
      </c>
      <c r="J975" s="23"/>
      <c r="K975" s="8">
        <f>Timetraces!I1057-Timetraces!J1057</f>
        <v>39.142074108123779</v>
      </c>
      <c r="L975" s="8">
        <f t="shared" si="31"/>
        <v>10.14547554526742</v>
      </c>
      <c r="M975" s="8"/>
      <c r="N975" s="13">
        <f>Timetraces!K1057/9.81/0.4536</f>
        <v>1269.9622061971215</v>
      </c>
      <c r="O975" s="23">
        <f>Timetraces!M1057/1000*0.145</f>
        <v>16.640818616403127</v>
      </c>
      <c r="P975" s="37">
        <f>Timetraces!O1057</f>
        <v>5.4117140730433826E-2</v>
      </c>
    </row>
    <row r="976" spans="1:16" x14ac:dyDescent="0.2">
      <c r="A976" s="37">
        <f>Timetraces!E1058</f>
        <v>97.2</v>
      </c>
      <c r="B976" s="8">
        <f>Timetraces!B1058-Timetraces!C1058</f>
        <v>39.148163795471191</v>
      </c>
      <c r="C976" s="8">
        <f t="shared" si="30"/>
        <v>10.165454834464967</v>
      </c>
      <c r="D976" s="8"/>
      <c r="E976" s="23">
        <f>Timetraces!F1058/1000*0.145</f>
        <v>16.627888182043229</v>
      </c>
      <c r="F976" s="8">
        <f>Timetraces!H1058</f>
        <v>5.4075055362485788E-2</v>
      </c>
      <c r="G976" s="8">
        <f>(Timetraces!G1058-Timetraces!$G$86)/0.3048</f>
        <v>0</v>
      </c>
      <c r="H976" s="13">
        <f>Timetraces!D1058/9.81/0.4536</f>
        <v>1270.1618062690679</v>
      </c>
      <c r="I976" s="77">
        <f>Timetraces!F1058/Timetraces!H1058*1000</f>
        <v>2120665252.0636725</v>
      </c>
      <c r="J976" s="23"/>
      <c r="K976" s="8">
        <f>Timetraces!I1058-Timetraces!J1058</f>
        <v>39.148163795471191</v>
      </c>
      <c r="L976" s="8">
        <f t="shared" si="31"/>
        <v>10.165454834464967</v>
      </c>
      <c r="M976" s="8"/>
      <c r="N976" s="13">
        <f>Timetraces!K1058/9.81/0.4536</f>
        <v>1270.1618062690679</v>
      </c>
      <c r="O976" s="23">
        <f>Timetraces!M1058/1000*0.145</f>
        <v>16.627888182107412</v>
      </c>
      <c r="P976" s="37">
        <f>Timetraces!O1058</f>
        <v>5.4075055382634622E-2</v>
      </c>
    </row>
    <row r="977" spans="1:16" x14ac:dyDescent="0.2">
      <c r="A977" s="37">
        <f>Timetraces!E1059</f>
        <v>97.300000000000011</v>
      </c>
      <c r="B977" s="8">
        <f>Timetraces!B1059-Timetraces!C1059</f>
        <v>39.154258251190186</v>
      </c>
      <c r="C977" s="8">
        <f t="shared" si="30"/>
        <v>10.185449767926233</v>
      </c>
      <c r="D977" s="8"/>
      <c r="E977" s="23">
        <f>Timetraces!F1059/1000*0.145</f>
        <v>16.630471528553088</v>
      </c>
      <c r="F977" s="8">
        <f>Timetraces!H1059</f>
        <v>5.4083444823745663E-2</v>
      </c>
      <c r="G977" s="8">
        <f>(Timetraces!G1059-Timetraces!$G$86)/0.3048</f>
        <v>0</v>
      </c>
      <c r="H977" s="13">
        <f>Timetraces!D1059/9.81/0.4536</f>
        <v>1270.3611868796934</v>
      </c>
      <c r="I977" s="77">
        <f>Timetraces!F1059/Timetraces!H1059*1000</f>
        <v>2120665713.2741101</v>
      </c>
      <c r="J977" s="23"/>
      <c r="K977" s="8">
        <f>Timetraces!I1059-Timetraces!J1059</f>
        <v>39.154258251190186</v>
      </c>
      <c r="L977" s="8">
        <f t="shared" si="31"/>
        <v>10.185449767926233</v>
      </c>
      <c r="M977" s="8"/>
      <c r="N977" s="13">
        <f>Timetraces!K1059/9.81/0.4536</f>
        <v>1270.3611868796934</v>
      </c>
      <c r="O977" s="23">
        <f>Timetraces!M1059/1000*0.145</f>
        <v>16.630471528617278</v>
      </c>
      <c r="P977" s="37">
        <f>Timetraces!O1059</f>
        <v>5.4083444843897585E-2</v>
      </c>
    </row>
    <row r="978" spans="1:16" x14ac:dyDescent="0.2">
      <c r="A978" s="37">
        <f>Timetraces!E1060</f>
        <v>97.4</v>
      </c>
      <c r="B978" s="8">
        <f>Timetraces!B1060-Timetraces!C1060</f>
        <v>39.160361766815186</v>
      </c>
      <c r="C978" s="8">
        <f t="shared" si="30"/>
        <v>10.205474425488569</v>
      </c>
      <c r="D978" s="8"/>
      <c r="E978" s="23">
        <f>Timetraces!F1060/1000*0.145</f>
        <v>16.640808903199559</v>
      </c>
      <c r="F978" s="8">
        <f>Timetraces!H1060</f>
        <v>5.4117062457560761E-2</v>
      </c>
      <c r="G978" s="8">
        <f>(Timetraces!G1060-Timetraces!$G$86)/0.3048</f>
        <v>0</v>
      </c>
      <c r="H978" s="13">
        <f>Timetraces!D1060/9.81/0.4536</f>
        <v>1270.5594701837108</v>
      </c>
      <c r="I978" s="77">
        <f>Timetraces!F1060/Timetraces!H1060*1000</f>
        <v>2120665722.061507</v>
      </c>
      <c r="J978" s="23"/>
      <c r="K978" s="8">
        <f>Timetraces!I1060-Timetraces!J1060</f>
        <v>39.160361766815186</v>
      </c>
      <c r="L978" s="8">
        <f t="shared" si="31"/>
        <v>10.205474425488569</v>
      </c>
      <c r="M978" s="8"/>
      <c r="N978" s="13">
        <f>Timetraces!K1060/9.81/0.4536</f>
        <v>1270.5594701837108</v>
      </c>
      <c r="O978" s="23">
        <f>Timetraces!M1060/1000*0.145</f>
        <v>16.640808903260897</v>
      </c>
      <c r="P978" s="37">
        <f>Timetraces!O1060</f>
        <v>5.4117062477715798E-2</v>
      </c>
    </row>
    <row r="979" spans="1:16" x14ac:dyDescent="0.2">
      <c r="A979" s="37">
        <f>Timetraces!E1061</f>
        <v>97.5</v>
      </c>
      <c r="B979" s="8">
        <f>Timetraces!B1061-Timetraces!C1061</f>
        <v>39.166478157043457</v>
      </c>
      <c r="C979" s="8">
        <f t="shared" si="30"/>
        <v>10.22554132256295</v>
      </c>
      <c r="D979" s="8"/>
      <c r="E979" s="23">
        <f>Timetraces!F1061/1000*0.145</f>
        <v>16.643358795645025</v>
      </c>
      <c r="F979" s="8">
        <f>Timetraces!H1061</f>
        <v>5.4125343034413263E-2</v>
      </c>
      <c r="G979" s="8">
        <f>(Timetraces!G1061-Timetraces!$G$86)/0.3048</f>
        <v>0</v>
      </c>
      <c r="H979" s="13">
        <f>Timetraces!D1061/9.81/0.4536</f>
        <v>1270.7558880664951</v>
      </c>
      <c r="I979" s="77">
        <f>Timetraces!F1061/Timetraces!H1061*1000</f>
        <v>2120666186.3477314</v>
      </c>
      <c r="J979" s="23"/>
      <c r="K979" s="8">
        <f>Timetraces!I1061-Timetraces!J1061</f>
        <v>39.166478157043457</v>
      </c>
      <c r="L979" s="8">
        <f t="shared" si="31"/>
        <v>10.22554132256295</v>
      </c>
      <c r="M979" s="8"/>
      <c r="N979" s="13">
        <f>Timetraces!K1061/9.81/0.4536</f>
        <v>1270.7558880664951</v>
      </c>
      <c r="O979" s="23">
        <f>Timetraces!M1061/1000*0.145</f>
        <v>16.643358795706369</v>
      </c>
      <c r="P979" s="37">
        <f>Timetraces!O1061</f>
        <v>5.4125343054571375E-2</v>
      </c>
    </row>
    <row r="980" spans="1:16" x14ac:dyDescent="0.2">
      <c r="A980" s="37">
        <f>Timetraces!E1062</f>
        <v>97.600000000000009</v>
      </c>
      <c r="B980" s="8">
        <f>Timetraces!B1062-Timetraces!C1062</f>
        <v>39.172611236572266</v>
      </c>
      <c r="C980" s="8">
        <f t="shared" si="30"/>
        <v>10.245662974560354</v>
      </c>
      <c r="D980" s="8"/>
      <c r="E980" s="23">
        <f>Timetraces!F1062/1000*0.145</f>
        <v>16.638116190506803</v>
      </c>
      <c r="F980" s="8">
        <f>Timetraces!H1062</f>
        <v>5.4108277304669231E-2</v>
      </c>
      <c r="G980" s="8">
        <f>(Timetraces!G1062-Timetraces!$G$86)/0.3048</f>
        <v>0</v>
      </c>
      <c r="H980" s="13">
        <f>Timetraces!D1062/9.81/0.4536</f>
        <v>1270.9502210667249</v>
      </c>
      <c r="I980" s="77">
        <f>Timetraces!F1062/Timetraces!H1062*1000</f>
        <v>2120666829.8446281</v>
      </c>
      <c r="J980" s="23"/>
      <c r="K980" s="8">
        <f>Timetraces!I1062-Timetraces!J1062</f>
        <v>39.172611236572266</v>
      </c>
      <c r="L980" s="8">
        <f t="shared" si="31"/>
        <v>10.245662974560354</v>
      </c>
      <c r="M980" s="8"/>
      <c r="N980" s="13">
        <f>Timetraces!K1062/9.81/0.4536</f>
        <v>1270.9502210667249</v>
      </c>
      <c r="O980" s="23">
        <f>Timetraces!M1062/1000*0.145</f>
        <v>16.638116190570997</v>
      </c>
      <c r="P980" s="37">
        <f>Timetraces!O1062</f>
        <v>5.4108277324830333E-2</v>
      </c>
    </row>
    <row r="981" spans="1:16" x14ac:dyDescent="0.2">
      <c r="A981" s="37">
        <f>Timetraces!E1063</f>
        <v>97.7</v>
      </c>
      <c r="B981" s="8">
        <f>Timetraces!B1063-Timetraces!C1063</f>
        <v>39.178761959075928</v>
      </c>
      <c r="C981" s="8">
        <f t="shared" si="30"/>
        <v>10.265842510333524</v>
      </c>
      <c r="D981" s="8"/>
      <c r="E981" s="23">
        <f>Timetraces!F1063/1000*0.145</f>
        <v>16.648363153507429</v>
      </c>
      <c r="F981" s="8">
        <f>Timetraces!H1063</f>
        <v>5.4141600333807632E-2</v>
      </c>
      <c r="G981" s="8">
        <f>(Timetraces!G1063-Timetraces!$G$86)/0.3048</f>
        <v>0</v>
      </c>
      <c r="H981" s="13">
        <f>Timetraces!D1063/9.81/0.4536</f>
        <v>1271.141920531096</v>
      </c>
      <c r="I981" s="77">
        <f>Timetraces!F1063/Timetraces!H1063*1000</f>
        <v>2120666860.648767</v>
      </c>
      <c r="J981" s="23"/>
      <c r="K981" s="8">
        <f>Timetraces!I1063-Timetraces!J1063</f>
        <v>39.178761959075928</v>
      </c>
      <c r="L981" s="8">
        <f t="shared" si="31"/>
        <v>10.265842510333524</v>
      </c>
      <c r="M981" s="8"/>
      <c r="N981" s="13">
        <f>Timetraces!K1063/9.81/0.4536</f>
        <v>1271.141920531096</v>
      </c>
      <c r="O981" s="23">
        <f>Timetraces!M1063/1000*0.145</f>
        <v>16.64836315356877</v>
      </c>
      <c r="P981" s="37">
        <f>Timetraces!O1063</f>
        <v>5.4141600353971732E-2</v>
      </c>
    </row>
    <row r="982" spans="1:16" x14ac:dyDescent="0.2">
      <c r="A982" s="37">
        <f>Timetraces!E1064</f>
        <v>97.800000000000011</v>
      </c>
      <c r="B982" s="8">
        <f>Timetraces!B1064-Timetraces!C1064</f>
        <v>39.184931755065918</v>
      </c>
      <c r="C982" s="8">
        <f t="shared" si="30"/>
        <v>10.286084623161576</v>
      </c>
      <c r="D982" s="8"/>
      <c r="E982" s="23">
        <f>Timetraces!F1064/1000*0.145</f>
        <v>16.643054325280453</v>
      </c>
      <c r="F982" s="8">
        <f>Timetraces!H1064</f>
        <v>5.4124305335785793E-2</v>
      </c>
      <c r="G982" s="8">
        <f>(Timetraces!G1064-Timetraces!$G$86)/0.3048</f>
        <v>0</v>
      </c>
      <c r="H982" s="13">
        <f>Timetraces!D1064/9.81/0.4536</f>
        <v>1271.3304378063049</v>
      </c>
      <c r="I982" s="77">
        <f>Timetraces!F1064/Timetraces!H1064*1000</f>
        <v>2120668049.0371926</v>
      </c>
      <c r="J982" s="23"/>
      <c r="K982" s="8">
        <f>Timetraces!I1064-Timetraces!J1064</f>
        <v>39.184931755065918</v>
      </c>
      <c r="L982" s="8">
        <f t="shared" si="31"/>
        <v>10.286084623161576</v>
      </c>
      <c r="M982" s="8"/>
      <c r="N982" s="13">
        <f>Timetraces!K1064/9.81/0.4536</f>
        <v>1271.3304378063049</v>
      </c>
      <c r="O982" s="23">
        <f>Timetraces!M1064/1000*0.145</f>
        <v>16.643054325344639</v>
      </c>
      <c r="P982" s="37">
        <f>Timetraces!O1064</f>
        <v>5.4124305355952779E-2</v>
      </c>
    </row>
    <row r="983" spans="1:16" x14ac:dyDescent="0.2">
      <c r="A983" s="37">
        <f>Timetraces!E1065</f>
        <v>97.9</v>
      </c>
      <c r="B983" s="8">
        <f>Timetraces!B1065-Timetraces!C1065</f>
        <v>39.191120147705078</v>
      </c>
      <c r="C983" s="8">
        <f t="shared" si="30"/>
        <v>10.306387748618137</v>
      </c>
      <c r="D983" s="8"/>
      <c r="E983" s="23">
        <f>Timetraces!F1065/1000*0.145</f>
        <v>16.653210766596494</v>
      </c>
      <c r="F983" s="8">
        <f>Timetraces!H1065</f>
        <v>5.415734086216805E-2</v>
      </c>
      <c r="G983" s="8">
        <f>(Timetraces!G1065-Timetraces!$G$86)/0.3048</f>
        <v>0</v>
      </c>
      <c r="H983" s="13">
        <f>Timetraces!D1065/9.81/0.4536</f>
        <v>1271.5153339697079</v>
      </c>
      <c r="I983" s="77">
        <f>Timetraces!F1065/Timetraces!H1065*1000</f>
        <v>2120667809.6899033</v>
      </c>
      <c r="J983" s="23"/>
      <c r="K983" s="8">
        <f>Timetraces!I1065-Timetraces!J1065</f>
        <v>39.191120147705078</v>
      </c>
      <c r="L983" s="8">
        <f t="shared" si="31"/>
        <v>10.306387748618137</v>
      </c>
      <c r="M983" s="8"/>
      <c r="N983" s="13">
        <f>Timetraces!K1065/9.81/0.4536</f>
        <v>1271.5153339697079</v>
      </c>
      <c r="O983" s="23">
        <f>Timetraces!M1065/1000*0.145</f>
        <v>16.653210766657821</v>
      </c>
      <c r="P983" s="37">
        <f>Timetraces!O1065</f>
        <v>5.4157340882337916E-2</v>
      </c>
    </row>
    <row r="984" spans="1:16" x14ac:dyDescent="0.2">
      <c r="A984" s="37">
        <f>Timetraces!E1066</f>
        <v>98</v>
      </c>
      <c r="B984" s="8">
        <f>Timetraces!B1066-Timetraces!C1066</f>
        <v>39.197324275970459</v>
      </c>
      <c r="C984" s="8">
        <f t="shared" si="30"/>
        <v>10.326742500144977</v>
      </c>
      <c r="D984" s="8"/>
      <c r="E984" s="23">
        <f>Timetraces!F1066/1000*0.145</f>
        <v>16.655571802209067</v>
      </c>
      <c r="F984" s="8">
        <f>Timetraces!H1066</f>
        <v>5.4165000187954032E-2</v>
      </c>
      <c r="G984" s="8">
        <f>(Timetraces!G1066-Timetraces!$G$86)/0.3048</f>
        <v>0</v>
      </c>
      <c r="H984" s="13">
        <f>Timetraces!D1066/9.81/0.4536</f>
        <v>1271.6970479439487</v>
      </c>
      <c r="I984" s="77">
        <f>Timetraces!F1066/Timetraces!H1066*1000</f>
        <v>2120668550.3635163</v>
      </c>
      <c r="J984" s="23"/>
      <c r="K984" s="8">
        <f>Timetraces!I1066-Timetraces!J1066</f>
        <v>39.197324275970459</v>
      </c>
      <c r="L984" s="8">
        <f t="shared" si="31"/>
        <v>10.326742500144977</v>
      </c>
      <c r="M984" s="8"/>
      <c r="N984" s="13">
        <f>Timetraces!K1066/9.81/0.4536</f>
        <v>1271.6970479439487</v>
      </c>
      <c r="O984" s="23">
        <f>Timetraces!M1066/1000*0.145</f>
        <v>16.655571802270398</v>
      </c>
      <c r="P984" s="37">
        <f>Timetraces!O1066</f>
        <v>5.4165000208126729E-2</v>
      </c>
    </row>
    <row r="985" spans="1:16" x14ac:dyDescent="0.2">
      <c r="A985" s="37">
        <f>Timetraces!E1067</f>
        <v>98.100000000000009</v>
      </c>
      <c r="B985" s="8">
        <f>Timetraces!B1067-Timetraces!C1067</f>
        <v>39.203540802001953</v>
      </c>
      <c r="C985" s="8">
        <f t="shared" si="30"/>
        <v>10.347137926757492</v>
      </c>
      <c r="D985" s="8"/>
      <c r="E985" s="23">
        <f>Timetraces!F1067/1000*0.145</f>
        <v>16.642383005280514</v>
      </c>
      <c r="F985" s="8">
        <f>Timetraces!H1067</f>
        <v>5.4122081126614881E-2</v>
      </c>
      <c r="G985" s="8">
        <f>(Timetraces!G1067-Timetraces!$G$86)/0.3048</f>
        <v>0</v>
      </c>
      <c r="H985" s="13">
        <f>Timetraces!D1067/9.81/0.4536</f>
        <v>1271.8768964969561</v>
      </c>
      <c r="I985" s="77">
        <f>Timetraces!F1067/Timetraces!H1067*1000</f>
        <v>2120669656.8138762</v>
      </c>
      <c r="J985" s="23"/>
      <c r="K985" s="8">
        <f>Timetraces!I1067-Timetraces!J1067</f>
        <v>39.203540802001953</v>
      </c>
      <c r="L985" s="8">
        <f t="shared" si="31"/>
        <v>10.347137926757492</v>
      </c>
      <c r="M985" s="8"/>
      <c r="N985" s="13">
        <f>Timetraces!K1067/9.81/0.4536</f>
        <v>1271.8768964969561</v>
      </c>
      <c r="O985" s="23">
        <f>Timetraces!M1067/1000*0.145</f>
        <v>16.642383005347572</v>
      </c>
      <c r="P985" s="37">
        <f>Timetraces!O1067</f>
        <v>5.4122081146790374E-2</v>
      </c>
    </row>
    <row r="986" spans="1:16" x14ac:dyDescent="0.2">
      <c r="A986" s="37">
        <f>Timetraces!E1068</f>
        <v>98.2</v>
      </c>
      <c r="B986" s="8">
        <f>Timetraces!B1068-Timetraces!C1068</f>
        <v>39.209766387939453</v>
      </c>
      <c r="C986" s="8">
        <f t="shared" si="30"/>
        <v>10.367563077471074</v>
      </c>
      <c r="D986" s="8"/>
      <c r="E986" s="23">
        <f>Timetraces!F1068/1000*0.145</f>
        <v>16.652476270378013</v>
      </c>
      <c r="F986" s="8">
        <f>Timetraces!H1068</f>
        <v>5.4154889318055253E-2</v>
      </c>
      <c r="G986" s="8">
        <f>(Timetraces!G1068-Timetraces!$G$86)/0.3048</f>
        <v>0</v>
      </c>
      <c r="H986" s="13">
        <f>Timetraces!D1068/9.81/0.4536</f>
        <v>1272.0564158579816</v>
      </c>
      <c r="I986" s="77">
        <f>Timetraces!F1068/Timetraces!H1068*1000</f>
        <v>2120670273.3552115</v>
      </c>
      <c r="J986" s="23"/>
      <c r="K986" s="8">
        <f>Timetraces!I1068-Timetraces!J1068</f>
        <v>39.209766387939453</v>
      </c>
      <c r="L986" s="8">
        <f t="shared" si="31"/>
        <v>10.367563077471074</v>
      </c>
      <c r="M986" s="8"/>
      <c r="N986" s="13">
        <f>Timetraces!K1068/9.81/0.4536</f>
        <v>1272.0564158579816</v>
      </c>
      <c r="O986" s="23">
        <f>Timetraces!M1068/1000*0.145</f>
        <v>16.652476270442214</v>
      </c>
      <c r="P986" s="37">
        <f>Timetraces!O1068</f>
        <v>5.4154889338233578E-2</v>
      </c>
    </row>
    <row r="987" spans="1:16" x14ac:dyDescent="0.2">
      <c r="A987" s="37">
        <f>Timetraces!E1069</f>
        <v>98.300000000000011</v>
      </c>
      <c r="B987" s="8">
        <f>Timetraces!B1069-Timetraces!C1069</f>
        <v>39.215995311737061</v>
      </c>
      <c r="C987" s="8">
        <f t="shared" si="30"/>
        <v>10.387999179169261</v>
      </c>
      <c r="D987" s="8"/>
      <c r="E987" s="23">
        <f>Timetraces!F1069/1000*0.145</f>
        <v>16.654821033893832</v>
      </c>
      <c r="F987" s="8">
        <f>Timetraces!H1069</f>
        <v>5.4162502327721726E-2</v>
      </c>
      <c r="G987" s="8">
        <f>(Timetraces!G1069-Timetraces!$G$86)/0.3048</f>
        <v>0</v>
      </c>
      <c r="H987" s="13">
        <f>Timetraces!D1069/9.81/0.4536</f>
        <v>1272.2370325256145</v>
      </c>
      <c r="I987" s="77">
        <f>Timetraces!F1069/Timetraces!H1069*1000</f>
        <v>2120670755.230608</v>
      </c>
      <c r="J987" s="23"/>
      <c r="K987" s="8">
        <f>Timetraces!I1069-Timetraces!J1069</f>
        <v>39.215995311737061</v>
      </c>
      <c r="L987" s="8">
        <f t="shared" si="31"/>
        <v>10.387999179169261</v>
      </c>
      <c r="M987" s="8"/>
      <c r="N987" s="13">
        <f>Timetraces!K1069/9.81/0.4536</f>
        <v>1272.2370325256145</v>
      </c>
      <c r="O987" s="23">
        <f>Timetraces!M1069/1000*0.145</f>
        <v>16.654821033958029</v>
      </c>
      <c r="P987" s="37">
        <f>Timetraces!O1069</f>
        <v>5.4162502347902854E-2</v>
      </c>
    </row>
    <row r="988" spans="1:16" x14ac:dyDescent="0.2">
      <c r="A988" s="37">
        <f>Timetraces!E1070</f>
        <v>98.4</v>
      </c>
      <c r="B988" s="8">
        <f>Timetraces!B1070-Timetraces!C1070</f>
        <v>39.22222375869751</v>
      </c>
      <c r="C988" s="8">
        <f t="shared" si="30"/>
        <v>10.408433716441076</v>
      </c>
      <c r="D988" s="8"/>
      <c r="E988" s="23">
        <f>Timetraces!F1070/1000*0.145</f>
        <v>16.657189736981362</v>
      </c>
      <c r="F988" s="8">
        <f>Timetraces!H1070</f>
        <v>5.4170208069651733E-2</v>
      </c>
      <c r="G988" s="8">
        <f>(Timetraces!G1070-Timetraces!$G$86)/0.3048</f>
        <v>0</v>
      </c>
      <c r="H988" s="13">
        <f>Timetraces!D1070/9.81/0.4536</f>
        <v>1272.4198438064629</v>
      </c>
      <c r="I988" s="77">
        <f>Timetraces!F1070/Timetraces!H1070*1000</f>
        <v>2120670654.470499</v>
      </c>
      <c r="J988" s="23"/>
      <c r="K988" s="8">
        <f>Timetraces!I1070-Timetraces!J1070</f>
        <v>39.22222375869751</v>
      </c>
      <c r="L988" s="8">
        <f t="shared" si="31"/>
        <v>10.408433716441076</v>
      </c>
      <c r="M988" s="8"/>
      <c r="N988" s="13">
        <f>Timetraces!K1070/9.81/0.4536</f>
        <v>1272.4198438064629</v>
      </c>
      <c r="O988" s="23">
        <f>Timetraces!M1070/1000*0.145</f>
        <v>16.657189737045563</v>
      </c>
      <c r="P988" s="37">
        <f>Timetraces!O1070</f>
        <v>5.4170208089835692E-2</v>
      </c>
    </row>
    <row r="989" spans="1:16" x14ac:dyDescent="0.2">
      <c r="A989" s="37">
        <f>Timetraces!E1071</f>
        <v>98.5</v>
      </c>
      <c r="B989" s="8">
        <f>Timetraces!B1071-Timetraces!C1071</f>
        <v>39.228448867797852</v>
      </c>
      <c r="C989" s="8">
        <f t="shared" si="30"/>
        <v>10.428857302728288</v>
      </c>
      <c r="D989" s="8"/>
      <c r="E989" s="23">
        <f>Timetraces!F1071/1000*0.145</f>
        <v>16.659600751671331</v>
      </c>
      <c r="F989" s="8">
        <f>Timetraces!H1071</f>
        <v>5.4178029564194791E-2</v>
      </c>
      <c r="G989" s="8">
        <f>(Timetraces!G1071-Timetraces!$G$86)/0.3048</f>
        <v>0</v>
      </c>
      <c r="H989" s="13">
        <f>Timetraces!D1071/9.81/0.4536</f>
        <v>1272.6053983538307</v>
      </c>
      <c r="I989" s="77">
        <f>Timetraces!F1071/Timetraces!H1071*1000</f>
        <v>2120671408.9011383</v>
      </c>
      <c r="J989" s="23"/>
      <c r="K989" s="8">
        <f>Timetraces!I1071-Timetraces!J1071</f>
        <v>39.228448867797852</v>
      </c>
      <c r="L989" s="8">
        <f t="shared" si="31"/>
        <v>10.428857302728288</v>
      </c>
      <c r="M989" s="8"/>
      <c r="N989" s="13">
        <f>Timetraces!K1071/9.81/0.4536</f>
        <v>1272.6053983538307</v>
      </c>
      <c r="O989" s="23">
        <f>Timetraces!M1071/1000*0.145</f>
        <v>16.659600751735528</v>
      </c>
      <c r="P989" s="37">
        <f>Timetraces!O1071</f>
        <v>5.417802958438165E-2</v>
      </c>
    </row>
    <row r="990" spans="1:16" x14ac:dyDescent="0.2">
      <c r="A990" s="37">
        <f>Timetraces!E1072</f>
        <v>98.600000000000009</v>
      </c>
      <c r="B990" s="8">
        <f>Timetraces!B1072-Timetraces!C1072</f>
        <v>39.234667778015137</v>
      </c>
      <c r="C990" s="8">
        <f t="shared" si="30"/>
        <v>10.44926055147266</v>
      </c>
      <c r="D990" s="8"/>
      <c r="E990" s="23">
        <f>Timetraces!F1072/1000*0.145</f>
        <v>16.662052421008962</v>
      </c>
      <c r="F990" s="8">
        <f>Timetraces!H1072</f>
        <v>5.4185997431473967E-2</v>
      </c>
      <c r="G990" s="8">
        <f>(Timetraces!G1072-Timetraces!$G$86)/0.3048</f>
        <v>0</v>
      </c>
      <c r="H990" s="13">
        <f>Timetraces!D1072/9.81/0.4536</f>
        <v>1272.7940253597001</v>
      </c>
      <c r="I990" s="77">
        <f>Timetraces!F1072/Timetraces!H1072*1000</f>
        <v>2120671608.8802674</v>
      </c>
      <c r="J990" s="23"/>
      <c r="K990" s="8">
        <f>Timetraces!I1072-Timetraces!J1072</f>
        <v>39.234667778015137</v>
      </c>
      <c r="L990" s="8">
        <f t="shared" si="31"/>
        <v>10.44926055147266</v>
      </c>
      <c r="M990" s="8"/>
      <c r="N990" s="13">
        <f>Timetraces!K1072/9.81/0.4536</f>
        <v>1272.7940253597001</v>
      </c>
      <c r="O990" s="23">
        <f>Timetraces!M1072/1000*0.145</f>
        <v>16.662052421073149</v>
      </c>
      <c r="P990" s="37">
        <f>Timetraces!O1072</f>
        <v>5.4185997451663699E-2</v>
      </c>
    </row>
    <row r="991" spans="1:16" x14ac:dyDescent="0.2">
      <c r="A991" s="37">
        <f>Timetraces!E1073</f>
        <v>98.7</v>
      </c>
      <c r="B991" s="8">
        <f>Timetraces!B1073-Timetraces!C1073</f>
        <v>39.240879535675049</v>
      </c>
      <c r="C991" s="8">
        <f t="shared" si="30"/>
        <v>10.469640333821454</v>
      </c>
      <c r="D991" s="8"/>
      <c r="E991" s="23">
        <f>Timetraces!F1073/1000*0.145</f>
        <v>16.664540986797082</v>
      </c>
      <c r="F991" s="8">
        <f>Timetraces!H1073</f>
        <v>5.4194071229456381E-2</v>
      </c>
      <c r="G991" s="8">
        <f>(Timetraces!G1073-Timetraces!$G$86)/0.3048</f>
        <v>0</v>
      </c>
      <c r="H991" s="13">
        <f>Timetraces!D1073/9.81/0.4536</f>
        <v>1272.9859442853929</v>
      </c>
      <c r="I991" s="77">
        <f>Timetraces!F1073/Timetraces!H1073*1000</f>
        <v>2120672358.934999</v>
      </c>
      <c r="J991" s="23"/>
      <c r="K991" s="8">
        <f>Timetraces!I1073-Timetraces!J1073</f>
        <v>39.240879535675049</v>
      </c>
      <c r="L991" s="8">
        <f t="shared" si="31"/>
        <v>10.469640333821454</v>
      </c>
      <c r="M991" s="8"/>
      <c r="N991" s="13">
        <f>Timetraces!K1073/9.81/0.4536</f>
        <v>1272.9859442853929</v>
      </c>
      <c r="O991" s="23">
        <f>Timetraces!M1073/1000*0.145</f>
        <v>16.664540986861272</v>
      </c>
      <c r="P991" s="37">
        <f>Timetraces!O1073</f>
        <v>5.4194071249649117E-2</v>
      </c>
    </row>
    <row r="992" spans="1:16" x14ac:dyDescent="0.2">
      <c r="A992" s="37">
        <f>Timetraces!E1074</f>
        <v>98.800000000000011</v>
      </c>
      <c r="B992" s="8">
        <f>Timetraces!B1074-Timetraces!C1074</f>
        <v>39.247084140777588</v>
      </c>
      <c r="C992" s="8">
        <f t="shared" si="30"/>
        <v>10.489996649774666</v>
      </c>
      <c r="D992" s="8"/>
      <c r="E992" s="23">
        <f>Timetraces!F1074/1000*0.145</f>
        <v>16.667075187429077</v>
      </c>
      <c r="F992" s="8">
        <f>Timetraces!H1074</f>
        <v>5.4202300562525174E-2</v>
      </c>
      <c r="G992" s="8">
        <f>(Timetraces!G1074-Timetraces!$G$86)/0.3048</f>
        <v>0</v>
      </c>
      <c r="H992" s="13">
        <f>Timetraces!D1074/9.81/0.4536</f>
        <v>1273.1811551309088</v>
      </c>
      <c r="I992" s="77">
        <f>Timetraces!F1074/Timetraces!H1074*1000</f>
        <v>2120672829.8848701</v>
      </c>
      <c r="J992" s="23"/>
      <c r="K992" s="8">
        <f>Timetraces!I1074-Timetraces!J1074</f>
        <v>39.247084140777588</v>
      </c>
      <c r="L992" s="8">
        <f t="shared" si="31"/>
        <v>10.489996649774666</v>
      </c>
      <c r="M992" s="8"/>
      <c r="N992" s="13">
        <f>Timetraces!K1074/9.81/0.4536</f>
        <v>1273.1811551309088</v>
      </c>
      <c r="O992" s="23">
        <f>Timetraces!M1074/1000*0.145</f>
        <v>16.667075187493285</v>
      </c>
      <c r="P992" s="37">
        <f>Timetraces!O1074</f>
        <v>5.4202300582720991E-2</v>
      </c>
    </row>
    <row r="993" spans="1:16" x14ac:dyDescent="0.2">
      <c r="A993" s="37">
        <f>Timetraces!E1075</f>
        <v>98.9</v>
      </c>
      <c r="B993" s="8">
        <f>Timetraces!B1075-Timetraces!C1075</f>
        <v>39.253283023834229</v>
      </c>
      <c r="C993" s="8">
        <f t="shared" si="30"/>
        <v>10.510334192611413</v>
      </c>
      <c r="D993" s="8"/>
      <c r="E993" s="23">
        <f>Timetraces!F1075/1000*0.145</f>
        <v>16.669657247860204</v>
      </c>
      <c r="F993" s="8">
        <f>Timetraces!H1075</f>
        <v>5.4210685598487837E-2</v>
      </c>
      <c r="G993" s="8">
        <f>(Timetraces!G1075-Timetraces!$G$86)/0.3048</f>
        <v>0</v>
      </c>
      <c r="H993" s="13">
        <f>Timetraces!D1075/9.81/0.4536</f>
        <v>1273.3796578962479</v>
      </c>
      <c r="I993" s="77">
        <f>Timetraces!F1075/Timetraces!H1075*1000</f>
        <v>2120673298.3418577</v>
      </c>
      <c r="J993" s="23"/>
      <c r="K993" s="8">
        <f>Timetraces!I1075-Timetraces!J1075</f>
        <v>39.253283023834229</v>
      </c>
      <c r="L993" s="8">
        <f t="shared" si="31"/>
        <v>10.510334192611413</v>
      </c>
      <c r="M993" s="8"/>
      <c r="N993" s="13">
        <f>Timetraces!K1075/9.81/0.4536</f>
        <v>1273.3796578962479</v>
      </c>
      <c r="O993" s="23">
        <f>Timetraces!M1075/1000*0.145</f>
        <v>16.669657247924391</v>
      </c>
      <c r="P993" s="37">
        <f>Timetraces!O1075</f>
        <v>5.4210685618686708E-2</v>
      </c>
    </row>
    <row r="994" spans="1:16" x14ac:dyDescent="0.2">
      <c r="A994" s="37">
        <f>Timetraces!E1076</f>
        <v>99</v>
      </c>
      <c r="B994" s="8">
        <f>Timetraces!B1076-Timetraces!C1076</f>
        <v>39.259479999542236</v>
      </c>
      <c r="C994" s="8">
        <f t="shared" si="30"/>
        <v>10.530665477742673</v>
      </c>
      <c r="D994" s="8"/>
      <c r="E994" s="23">
        <f>Timetraces!F1076/1000*0.145</f>
        <v>16.672263283031455</v>
      </c>
      <c r="F994" s="8">
        <f>Timetraces!H1076</f>
        <v>5.4219148623230316E-2</v>
      </c>
      <c r="G994" s="8">
        <f>(Timetraces!G1076-Timetraces!$G$86)/0.3048</f>
        <v>0</v>
      </c>
      <c r="H994" s="13">
        <f>Timetraces!D1076/9.81/0.4536</f>
        <v>1273.5807941974454</v>
      </c>
      <c r="I994" s="77">
        <f>Timetraces!F1076/Timetraces!H1076*1000</f>
        <v>2120673765.8106308</v>
      </c>
      <c r="J994" s="23"/>
      <c r="K994" s="8">
        <f>Timetraces!I1076-Timetraces!J1076</f>
        <v>39.259479999542236</v>
      </c>
      <c r="L994" s="8">
        <f t="shared" si="31"/>
        <v>10.530665477742673</v>
      </c>
      <c r="M994" s="8"/>
      <c r="N994" s="13">
        <f>Timetraces!K1076/9.81/0.4536</f>
        <v>1273.5807941974454</v>
      </c>
      <c r="O994" s="23">
        <f>Timetraces!M1076/1000*0.145</f>
        <v>16.67226328309566</v>
      </c>
      <c r="P994" s="37">
        <f>Timetraces!O1076</f>
        <v>5.421914864343233E-2</v>
      </c>
    </row>
    <row r="995" spans="1:16" x14ac:dyDescent="0.2">
      <c r="A995" s="37">
        <f>Timetraces!E1077</f>
        <v>99.100000000000009</v>
      </c>
      <c r="B995" s="8">
        <f>Timetraces!B1077-Timetraces!C1077</f>
        <v>39.265677928924561</v>
      </c>
      <c r="C995" s="8">
        <f t="shared" si="30"/>
        <v>10.550999891726676</v>
      </c>
      <c r="D995" s="8"/>
      <c r="E995" s="23">
        <f>Timetraces!F1077/1000*0.145</f>
        <v>16.659365051243618</v>
      </c>
      <c r="F995" s="8">
        <f>Timetraces!H1077</f>
        <v>5.4177174845225357E-2</v>
      </c>
      <c r="G995" s="8">
        <f>(Timetraces!G1077-Timetraces!$G$86)/0.3048</f>
        <v>0</v>
      </c>
      <c r="H995" s="13">
        <f>Timetraces!D1077/9.81/0.4536</f>
        <v>1273.7837959198762</v>
      </c>
      <c r="I995" s="77">
        <f>Timetraces!F1077/Timetraces!H1077*1000</f>
        <v>2120674861.6077542</v>
      </c>
      <c r="J995" s="23"/>
      <c r="K995" s="8">
        <f>Timetraces!I1077-Timetraces!J1077</f>
        <v>39.265677928924561</v>
      </c>
      <c r="L995" s="8">
        <f t="shared" si="31"/>
        <v>10.550999891726676</v>
      </c>
      <c r="M995" s="8"/>
      <c r="N995" s="13">
        <f>Timetraces!K1077/9.81/0.4536</f>
        <v>1273.7837959198762</v>
      </c>
      <c r="O995" s="23">
        <f>Timetraces!M1077/1000*0.145</f>
        <v>16.659365051313532</v>
      </c>
      <c r="P995" s="37">
        <f>Timetraces!O1077</f>
        <v>5.4177174865430458E-2</v>
      </c>
    </row>
    <row r="996" spans="1:16" x14ac:dyDescent="0.2">
      <c r="A996" s="37">
        <f>Timetraces!E1078</f>
        <v>99.2</v>
      </c>
      <c r="B996" s="8">
        <f>Timetraces!B1078-Timetraces!C1078</f>
        <v>39.271881580352783</v>
      </c>
      <c r="C996" s="8">
        <f t="shared" si="30"/>
        <v>10.571353078827144</v>
      </c>
      <c r="D996" s="8"/>
      <c r="E996" s="23">
        <f>Timetraces!F1078/1000*0.145</f>
        <v>16.677536827443184</v>
      </c>
      <c r="F996" s="8">
        <f>Timetraces!H1078</f>
        <v>5.4236274652752207E-2</v>
      </c>
      <c r="G996" s="8">
        <f>(Timetraces!G1078-Timetraces!$G$86)/0.3048</f>
        <v>0</v>
      </c>
      <c r="H996" s="13">
        <f>Timetraces!D1078/9.81/0.4536</f>
        <v>1273.9870171036284</v>
      </c>
      <c r="I996" s="77">
        <f>Timetraces!F1078/Timetraces!H1078*1000</f>
        <v>2120674697.8489351</v>
      </c>
      <c r="J996" s="23"/>
      <c r="K996" s="8">
        <f>Timetraces!I1078-Timetraces!J1078</f>
        <v>39.271881580352783</v>
      </c>
      <c r="L996" s="8">
        <f t="shared" si="31"/>
        <v>10.571353078827144</v>
      </c>
      <c r="M996" s="8"/>
      <c r="N996" s="13">
        <f>Timetraces!K1078/9.81/0.4536</f>
        <v>1273.9870171036284</v>
      </c>
      <c r="O996" s="23">
        <f>Timetraces!M1078/1000*0.145</f>
        <v>16.677536827507375</v>
      </c>
      <c r="P996" s="37">
        <f>Timetraces!O1078</f>
        <v>5.423627467296048E-2</v>
      </c>
    </row>
    <row r="997" spans="1:16" x14ac:dyDescent="0.2">
      <c r="A997" s="37">
        <f>Timetraces!E1079</f>
        <v>99.300000000000011</v>
      </c>
      <c r="B997" s="8">
        <f>Timetraces!B1079-Timetraces!C1079</f>
        <v>39.278095722198486</v>
      </c>
      <c r="C997" s="8">
        <f t="shared" si="30"/>
        <v>10.591740683307798</v>
      </c>
      <c r="D997" s="8"/>
      <c r="E997" s="23">
        <f>Timetraces!F1079/1000*0.145</f>
        <v>16.664629527376619</v>
      </c>
      <c r="F997" s="8">
        <f>Timetraces!H1079</f>
        <v>5.4194271329960103E-2</v>
      </c>
      <c r="G997" s="8">
        <f>(Timetraces!G1079-Timetraces!$G$86)/0.3048</f>
        <v>0</v>
      </c>
      <c r="H997" s="13">
        <f>Timetraces!D1079/9.81/0.4536</f>
        <v>1274.1889215194515</v>
      </c>
      <c r="I997" s="77">
        <f>Timetraces!F1079/Timetraces!H1079*1000</f>
        <v>2120675796.1447752</v>
      </c>
      <c r="J997" s="23"/>
      <c r="K997" s="8">
        <f>Timetraces!I1079-Timetraces!J1079</f>
        <v>39.278095722198486</v>
      </c>
      <c r="L997" s="8">
        <f t="shared" si="31"/>
        <v>10.591740683307798</v>
      </c>
      <c r="M997" s="8"/>
      <c r="N997" s="13">
        <f>Timetraces!K1079/9.81/0.4536</f>
        <v>1274.1889215194515</v>
      </c>
      <c r="O997" s="23">
        <f>Timetraces!M1079/1000*0.145</f>
        <v>16.664629527446539</v>
      </c>
      <c r="P997" s="37">
        <f>Timetraces!O1079</f>
        <v>5.419427135017154E-2</v>
      </c>
    </row>
    <row r="998" spans="1:16" x14ac:dyDescent="0.2">
      <c r="A998" s="37">
        <f>Timetraces!E1080</f>
        <v>99.4</v>
      </c>
      <c r="B998" s="8">
        <f>Timetraces!B1080-Timetraces!C1080</f>
        <v>39.284324169158936</v>
      </c>
      <c r="C998" s="8">
        <f t="shared" si="30"/>
        <v>10.612175220579612</v>
      </c>
      <c r="D998" s="8"/>
      <c r="E998" s="23">
        <f>Timetraces!F1080/1000*0.145</f>
        <v>16.682746287372456</v>
      </c>
      <c r="F998" s="8">
        <f>Timetraces!H1080</f>
        <v>5.4253192105192541E-2</v>
      </c>
      <c r="G998" s="8">
        <f>(Timetraces!G1080-Timetraces!$G$86)/0.3048</f>
        <v>0</v>
      </c>
      <c r="H998" s="13">
        <f>Timetraces!D1080/9.81/0.4536</f>
        <v>1274.3883021300767</v>
      </c>
      <c r="I998" s="77">
        <f>Timetraces!F1080/Timetraces!H1080*1000</f>
        <v>2120675635.9783387</v>
      </c>
      <c r="J998" s="23"/>
      <c r="K998" s="8">
        <f>Timetraces!I1080-Timetraces!J1080</f>
        <v>39.284324169158936</v>
      </c>
      <c r="L998" s="8">
        <f t="shared" si="31"/>
        <v>10.612175220579612</v>
      </c>
      <c r="M998" s="8"/>
      <c r="N998" s="13">
        <f>Timetraces!K1080/9.81/0.4536</f>
        <v>1274.3883021300767</v>
      </c>
      <c r="O998" s="23">
        <f>Timetraces!M1080/1000*0.145</f>
        <v>16.682746287436657</v>
      </c>
      <c r="P998" s="37">
        <f>Timetraces!O1080</f>
        <v>5.4253192125407107E-2</v>
      </c>
    </row>
    <row r="999" spans="1:16" x14ac:dyDescent="0.2">
      <c r="A999" s="37">
        <f>Timetraces!E1081</f>
        <v>99.5</v>
      </c>
      <c r="B999" s="8">
        <f>Timetraces!B1081-Timetraces!C1081</f>
        <v>39.290568828582764</v>
      </c>
      <c r="C999" s="8">
        <f t="shared" si="30"/>
        <v>10.632662948348077</v>
      </c>
      <c r="D999" s="8"/>
      <c r="E999" s="23">
        <f>Timetraces!F1081/1000*0.145</f>
        <v>16.685302743317994</v>
      </c>
      <c r="F999" s="8">
        <f>Timetraces!H1081</f>
        <v>5.426149373959948E-2</v>
      </c>
      <c r="G999" s="8">
        <f>(Timetraces!G1081-Timetraces!$G$86)/0.3048</f>
        <v>0</v>
      </c>
      <c r="H999" s="13">
        <f>Timetraces!D1081/9.81/0.4536</f>
        <v>1274.5848297435218</v>
      </c>
      <c r="I999" s="77">
        <f>Timetraces!F1081/Timetraces!H1081*1000</f>
        <v>2120676108.8151796</v>
      </c>
      <c r="J999" s="23"/>
      <c r="K999" s="8">
        <f>Timetraces!I1081-Timetraces!J1081</f>
        <v>39.290568828582764</v>
      </c>
      <c r="L999" s="8">
        <f t="shared" si="31"/>
        <v>10.632662948348077</v>
      </c>
      <c r="M999" s="8"/>
      <c r="N999" s="13">
        <f>Timetraces!K1081/9.81/0.4536</f>
        <v>1274.5848297435218</v>
      </c>
      <c r="O999" s="23">
        <f>Timetraces!M1081/1000*0.145</f>
        <v>16.685302743382199</v>
      </c>
      <c r="P999" s="37">
        <f>Timetraces!O1081</f>
        <v>5.4261493759817106E-2</v>
      </c>
    </row>
    <row r="1000" spans="1:16" x14ac:dyDescent="0.2">
      <c r="A1000" s="37">
        <f>Timetraces!E1082</f>
        <v>99.600000000000009</v>
      </c>
      <c r="B1000" s="8">
        <f>Timetraces!B1082-Timetraces!C1082</f>
        <v>39.29683256149292</v>
      </c>
      <c r="C1000" s="8">
        <f t="shared" si="30"/>
        <v>10.653213253171424</v>
      </c>
      <c r="D1000" s="8"/>
      <c r="E1000" s="23">
        <f>Timetraces!F1082/1000*0.145</f>
        <v>16.672279223037293</v>
      </c>
      <c r="F1000" s="8">
        <f>Timetraces!H1082</f>
        <v>5.4219112232016163E-2</v>
      </c>
      <c r="G1000" s="8">
        <f>(Timetraces!G1082-Timetraces!$G$86)/0.3048</f>
        <v>0</v>
      </c>
      <c r="H1000" s="13">
        <f>Timetraces!D1082/9.81/0.4536</f>
        <v>1274.7781751678046</v>
      </c>
      <c r="I1000" s="77">
        <f>Timetraces!F1082/Timetraces!H1082*1000</f>
        <v>2120677216.7149372</v>
      </c>
      <c r="J1000" s="23"/>
      <c r="K1000" s="8">
        <f>Timetraces!I1082-Timetraces!J1082</f>
        <v>39.29683256149292</v>
      </c>
      <c r="L1000" s="8">
        <f t="shared" si="31"/>
        <v>10.653213253171424</v>
      </c>
      <c r="M1000" s="8"/>
      <c r="N1000" s="13">
        <f>Timetraces!K1082/9.81/0.4536</f>
        <v>1274.7781751678046</v>
      </c>
      <c r="O1000" s="23">
        <f>Timetraces!M1082/1000*0.145</f>
        <v>16.672279223107203</v>
      </c>
      <c r="P1000" s="37">
        <f>Timetraces!O1082</f>
        <v>5.4219112252236752E-2</v>
      </c>
    </row>
    <row r="1001" spans="1:16" x14ac:dyDescent="0.2">
      <c r="A1001" s="37">
        <f>Timetraces!E1083</f>
        <v>99.7</v>
      </c>
      <c r="B1001" s="8">
        <f>Timetraces!B1083-Timetraces!C1083</f>
        <v>39.303114891052246</v>
      </c>
      <c r="C1001" s="8">
        <f t="shared" si="30"/>
        <v>10.673824570623282</v>
      </c>
      <c r="D1001" s="8"/>
      <c r="E1001" s="23">
        <f>Timetraces!F1083/1000*0.145</f>
        <v>16.674752203339676</v>
      </c>
      <c r="F1001" s="8">
        <f>Timetraces!H1083</f>
        <v>5.4227142222520154E-2</v>
      </c>
      <c r="G1001" s="8">
        <f>(Timetraces!G1083-Timetraces!$G$86)/0.3048</f>
        <v>0</v>
      </c>
      <c r="H1001" s="13">
        <f>Timetraces!D1083/9.81/0.4536</f>
        <v>1274.9686675949072</v>
      </c>
      <c r="I1001" s="77">
        <f>Timetraces!F1083/Timetraces!H1083*1000</f>
        <v>2120677696.5236614</v>
      </c>
      <c r="J1001" s="23"/>
      <c r="K1001" s="8">
        <f>Timetraces!I1083-Timetraces!J1083</f>
        <v>39.303114891052246</v>
      </c>
      <c r="L1001" s="8">
        <f t="shared" si="31"/>
        <v>10.673824570623282</v>
      </c>
      <c r="M1001" s="8"/>
      <c r="N1001" s="13">
        <f>Timetraces!K1083/9.81/0.4536</f>
        <v>1274.9686675949072</v>
      </c>
      <c r="O1001" s="23">
        <f>Timetraces!M1083/1000*0.145</f>
        <v>16.674752203409597</v>
      </c>
      <c r="P1001" s="37">
        <f>Timetraces!O1083</f>
        <v>5.4227142242743706E-2</v>
      </c>
    </row>
    <row r="1002" spans="1:16" x14ac:dyDescent="0.2">
      <c r="A1002" s="37">
        <f>Timetraces!E1084</f>
        <v>99.800000000000011</v>
      </c>
      <c r="B1002" s="8">
        <f>Timetraces!B1084-Timetraces!C1084</f>
        <v>39.309414386749268</v>
      </c>
      <c r="C1002" s="8">
        <f t="shared" si="30"/>
        <v>10.694492207424533</v>
      </c>
      <c r="D1002" s="8"/>
      <c r="E1002" s="23">
        <f>Timetraces!F1084/1000*0.145</f>
        <v>16.684947443339947</v>
      </c>
      <c r="F1002" s="8">
        <f>Timetraces!H1084</f>
        <v>5.4260297010858993E-2</v>
      </c>
      <c r="G1002" s="8">
        <f>(Timetraces!G1084-Timetraces!$G$86)/0.3048</f>
        <v>0</v>
      </c>
      <c r="H1002" s="13">
        <f>Timetraces!D1084/9.81/0.4536</f>
        <v>1275.1564167554905</v>
      </c>
      <c r="I1002" s="77">
        <f>Timetraces!F1084/Timetraces!H1084*1000</f>
        <v>2120677721.95365</v>
      </c>
      <c r="J1002" s="23"/>
      <c r="K1002" s="8">
        <f>Timetraces!I1084-Timetraces!J1084</f>
        <v>39.309414386749268</v>
      </c>
      <c r="L1002" s="8">
        <f t="shared" si="31"/>
        <v>10.694492207424533</v>
      </c>
      <c r="M1002" s="8"/>
      <c r="N1002" s="13">
        <f>Timetraces!K1084/9.81/0.4536</f>
        <v>1275.1564167554905</v>
      </c>
      <c r="O1002" s="23">
        <f>Timetraces!M1084/1000*0.145</f>
        <v>16.684947443407001</v>
      </c>
      <c r="P1002" s="37">
        <f>Timetraces!O1084</f>
        <v>5.4260297031085453E-2</v>
      </c>
    </row>
    <row r="1003" spans="1:16" x14ac:dyDescent="0.2">
      <c r="A1003" s="37">
        <f>Timetraces!E1085</f>
        <v>99.9</v>
      </c>
      <c r="B1003" s="8">
        <f>Timetraces!B1085-Timetraces!C1085</f>
        <v>39.31572961807251</v>
      </c>
      <c r="C1003" s="8">
        <f t="shared" si="30"/>
        <v>10.715211470296063</v>
      </c>
      <c r="D1003" s="8"/>
      <c r="E1003" s="23">
        <f>Timetraces!F1085/1000*0.145</f>
        <v>16.695120152145126</v>
      </c>
      <c r="F1003" s="8">
        <f>Timetraces!H1085</f>
        <v>5.4293371226713044E-2</v>
      </c>
      <c r="G1003" s="8">
        <f>(Timetraces!G1085-Timetraces!$G$86)/0.3048</f>
        <v>0</v>
      </c>
      <c r="H1003" s="13">
        <f>Timetraces!D1085/9.81/0.4536</f>
        <v>1275.3418615721973</v>
      </c>
      <c r="I1003" s="77">
        <f>Timetraces!F1085/Timetraces!H1085*1000</f>
        <v>2120678032.4835796</v>
      </c>
      <c r="J1003" s="23"/>
      <c r="K1003" s="8">
        <f>Timetraces!I1085-Timetraces!J1085</f>
        <v>39.31572961807251</v>
      </c>
      <c r="L1003" s="8">
        <f t="shared" si="31"/>
        <v>10.715211470296063</v>
      </c>
      <c r="M1003" s="8"/>
      <c r="N1003" s="13">
        <f>Timetraces!K1085/9.81/0.4536</f>
        <v>1275.3418615721973</v>
      </c>
      <c r="O1003" s="23">
        <f>Timetraces!M1085/1000*0.145</f>
        <v>16.69512015220932</v>
      </c>
      <c r="P1003" s="37">
        <f>Timetraces!O1085</f>
        <v>5.4293371246942397E-2</v>
      </c>
    </row>
    <row r="1004" spans="1:16" x14ac:dyDescent="0.2">
      <c r="A1004" s="37">
        <f>Timetraces!E1086</f>
        <v>100</v>
      </c>
      <c r="B1004" s="8">
        <f>Timetraces!B1086-Timetraces!C1086</f>
        <v>39.322055816650391</v>
      </c>
      <c r="C1004" s="8">
        <f t="shared" si="30"/>
        <v>10.73596671497415</v>
      </c>
      <c r="D1004" s="8"/>
      <c r="E1004" s="23">
        <f>Timetraces!F1086/1000*0.145</f>
        <v>16.689744095972632</v>
      </c>
      <c r="F1004" s="8">
        <f>Timetraces!H1086</f>
        <v>5.4275877759407481E-2</v>
      </c>
      <c r="G1004" s="8">
        <f>(Timetraces!G1086-Timetraces!$G$86)/0.3048</f>
        <v>0</v>
      </c>
      <c r="H1004" s="13">
        <f>Timetraces!D1086/9.81/0.4536</f>
        <v>1275.525660428993</v>
      </c>
      <c r="I1004" s="77">
        <f>Timetraces!F1086/Timetraces!H1086*1000</f>
        <v>2120678433.4418373</v>
      </c>
      <c r="J1004" s="23"/>
      <c r="K1004" s="8">
        <f>Timetraces!I1086-Timetraces!J1086</f>
        <v>39.322055816650391</v>
      </c>
      <c r="L1004" s="8">
        <f t="shared" si="31"/>
        <v>10.73596671497415</v>
      </c>
      <c r="M1004" s="8"/>
      <c r="N1004" s="13">
        <f>Timetraces!K1086/9.81/0.4536</f>
        <v>1275.525660428993</v>
      </c>
      <c r="O1004" s="23">
        <f>Timetraces!M1086/1000*0.145</f>
        <v>16.689744096039679</v>
      </c>
      <c r="P1004" s="37">
        <f>Timetraces!O1086</f>
        <v>5.4275877779639659E-2</v>
      </c>
    </row>
    <row r="1005" spans="1:16" x14ac:dyDescent="0.2">
      <c r="A1005" s="37">
        <f>Timetraces!E1087</f>
        <v>100.10000000000001</v>
      </c>
      <c r="B1005" s="8">
        <f>Timetraces!B1087-Timetraces!C1087</f>
        <v>39.342602729797363</v>
      </c>
      <c r="C1005" s="8">
        <f t="shared" si="30"/>
        <v>10.803377847346107</v>
      </c>
      <c r="D1005" s="8"/>
      <c r="E1005" s="23">
        <f>Timetraces!F1087/1000*0.145</f>
        <v>16.757305127429113</v>
      </c>
      <c r="F1005" s="8">
        <f>Timetraces!H1087</f>
        <v>5.449563845623201E-2</v>
      </c>
      <c r="G1005" s="8">
        <f>(Timetraces!G1087-Timetraces!$G$86)/0.3048</f>
        <v>4.6870214106842598E-2</v>
      </c>
      <c r="H1005" s="13">
        <f>Timetraces!D1087/9.81/0.4536</f>
        <v>1275.9407715186987</v>
      </c>
      <c r="I1005" s="77">
        <f>Timetraces!F1087/Timetraces!H1087*1000</f>
        <v>2120676531.9630928</v>
      </c>
      <c r="J1005" s="23"/>
      <c r="K1005" s="8">
        <f>Timetraces!I1087-Timetraces!J1087</f>
        <v>39.342602729797363</v>
      </c>
      <c r="L1005" s="8">
        <f t="shared" si="31"/>
        <v>10.803377847346107</v>
      </c>
      <c r="M1005" s="8"/>
      <c r="N1005" s="13">
        <f>Timetraces!K1087/9.81/0.4536</f>
        <v>1275.9407715186987</v>
      </c>
      <c r="O1005" s="23">
        <f>Timetraces!M1087/1000*0.145</f>
        <v>16.757305127473241</v>
      </c>
      <c r="P1005" s="37">
        <f>Timetraces!O1087</f>
        <v>5.4495638476470661E-2</v>
      </c>
    </row>
    <row r="1006" spans="1:16" x14ac:dyDescent="0.2">
      <c r="A1006" s="37">
        <f>Timetraces!E1088</f>
        <v>100.2</v>
      </c>
      <c r="B1006" s="8">
        <f>Timetraces!B1088-Timetraces!C1088</f>
        <v>39.368671894073486</v>
      </c>
      <c r="C1006" s="8">
        <f t="shared" si="30"/>
        <v>10.888906601532863</v>
      </c>
      <c r="D1006" s="8"/>
      <c r="E1006" s="23">
        <f>Timetraces!F1088/1000*0.145</f>
        <v>16.929186818166212</v>
      </c>
      <c r="F1006" s="8">
        <f>Timetraces!H1088</f>
        <v>5.5054767233304068E-2</v>
      </c>
      <c r="G1006" s="8">
        <f>(Timetraces!G1088-Timetraces!$G$86)/0.3048</f>
        <v>0.11248851385642224</v>
      </c>
      <c r="H1006" s="13">
        <f>Timetraces!D1088/9.81/0.4536</f>
        <v>1276.6096896267732</v>
      </c>
      <c r="I1006" s="77">
        <f>Timetraces!F1088/Timetraces!H1088*1000</f>
        <v>2120670350.7493968</v>
      </c>
      <c r="J1006" s="23"/>
      <c r="K1006" s="8">
        <f>Timetraces!I1088-Timetraces!J1088</f>
        <v>39.368671894073486</v>
      </c>
      <c r="L1006" s="8">
        <f t="shared" si="31"/>
        <v>10.888906601532863</v>
      </c>
      <c r="M1006" s="8"/>
      <c r="N1006" s="13">
        <f>Timetraces!K1088/9.81/0.4536</f>
        <v>1276.6096896267732</v>
      </c>
      <c r="O1006" s="23">
        <f>Timetraces!M1088/1000*0.145</f>
        <v>16.929186818150118</v>
      </c>
      <c r="P1006" s="37">
        <f>Timetraces!O1088</f>
        <v>5.5054767253553016E-2</v>
      </c>
    </row>
    <row r="1007" spans="1:16" x14ac:dyDescent="0.2">
      <c r="A1007" s="37">
        <f>Timetraces!E1089</f>
        <v>100.30000000000001</v>
      </c>
      <c r="B1007" s="8">
        <f>Timetraces!B1089-Timetraces!C1089</f>
        <v>39.394467353820801</v>
      </c>
      <c r="C1007" s="8">
        <f t="shared" si="30"/>
        <v>10.973537374982058</v>
      </c>
      <c r="D1007" s="8"/>
      <c r="E1007" s="23">
        <f>Timetraces!F1089/1000*0.145</f>
        <v>17.063301900900044</v>
      </c>
      <c r="F1007" s="8">
        <f>Timetraces!H1089</f>
        <v>5.5491016907806584E-2</v>
      </c>
      <c r="G1007" s="8">
        <f>(Timetraces!G1089-Timetraces!$G$86)/0.3048</f>
        <v>0.17810055590051366</v>
      </c>
      <c r="H1007" s="13">
        <f>Timetraces!D1089/9.81/0.4536</f>
        <v>1277.3640879195905</v>
      </c>
      <c r="I1007" s="77">
        <f>Timetraces!F1089/Timetraces!H1089*1000</f>
        <v>2120666563.736789</v>
      </c>
      <c r="J1007" s="23"/>
      <c r="K1007" s="8">
        <f>Timetraces!I1089-Timetraces!J1089</f>
        <v>39.394467353820801</v>
      </c>
      <c r="L1007" s="8">
        <f t="shared" si="31"/>
        <v>10.973537374982058</v>
      </c>
      <c r="M1007" s="8"/>
      <c r="N1007" s="13">
        <f>Timetraces!K1089/9.81/0.4536</f>
        <v>1277.3640879195905</v>
      </c>
      <c r="O1007" s="23">
        <f>Timetraces!M1089/1000*0.145</f>
        <v>17.063301900838095</v>
      </c>
      <c r="P1007" s="37">
        <f>Timetraces!O1089</f>
        <v>5.5491016928067252E-2</v>
      </c>
    </row>
    <row r="1008" spans="1:16" x14ac:dyDescent="0.2">
      <c r="A1008" s="37">
        <f>Timetraces!E1090</f>
        <v>100.4</v>
      </c>
      <c r="B1008" s="8">
        <f>Timetraces!B1090-Timetraces!C1090</f>
        <v>39.419990539550781</v>
      </c>
      <c r="C1008" s="8">
        <f t="shared" si="30"/>
        <v>11.057274860972807</v>
      </c>
      <c r="D1008" s="8"/>
      <c r="E1008" s="23">
        <f>Timetraces!F1090/1000*0.145</f>
        <v>16.963791062286688</v>
      </c>
      <c r="F1008" s="8">
        <f>Timetraces!H1090</f>
        <v>5.5167229001784765E-2</v>
      </c>
      <c r="G1008" s="8">
        <f>(Timetraces!G1090-Timetraces!$G$86)/0.3048</f>
        <v>0.2437188556500933</v>
      </c>
      <c r="H1008" s="13">
        <f>Timetraces!D1090/9.81/0.4536</f>
        <v>1278.0781053292426</v>
      </c>
      <c r="I1008" s="77">
        <f>Timetraces!F1090/Timetraces!H1090*1000</f>
        <v>2120673171.6531198</v>
      </c>
      <c r="J1008" s="23"/>
      <c r="K1008" s="8">
        <f>Timetraces!I1090-Timetraces!J1090</f>
        <v>39.419990539550781</v>
      </c>
      <c r="L1008" s="8">
        <f t="shared" si="31"/>
        <v>11.057274860972807</v>
      </c>
      <c r="M1008" s="8"/>
      <c r="N1008" s="13">
        <f>Timetraces!K1090/9.81/0.4536</f>
        <v>1278.0781053292426</v>
      </c>
      <c r="O1008" s="23">
        <f>Timetraces!M1090/1000*0.145</f>
        <v>16.963791062264882</v>
      </c>
      <c r="P1008" s="37">
        <f>Timetraces!O1090</f>
        <v>5.5167229022056667E-2</v>
      </c>
    </row>
    <row r="1009" spans="1:16" x14ac:dyDescent="0.2">
      <c r="A1009" s="37">
        <f>Timetraces!E1091</f>
        <v>100.5</v>
      </c>
      <c r="B1009" s="8">
        <f>Timetraces!B1091-Timetraces!C1091</f>
        <v>39.445281505584717</v>
      </c>
      <c r="C1009" s="8">
        <f t="shared" si="30"/>
        <v>11.140250471320364</v>
      </c>
      <c r="D1009" s="8"/>
      <c r="E1009" s="23">
        <f>Timetraces!F1091/1000*0.145</f>
        <v>16.67669311917113</v>
      </c>
      <c r="F1009" s="8">
        <f>Timetraces!H1091</f>
        <v>5.4233182908730498E-2</v>
      </c>
      <c r="G1009" s="8">
        <f>(Timetraces!G1091-Timetraces!$G$86)/0.3048</f>
        <v>0.30933715539967294</v>
      </c>
      <c r="H1009" s="13">
        <f>Timetraces!D1091/9.81/0.4536</f>
        <v>1278.7075203994389</v>
      </c>
      <c r="I1009" s="77">
        <f>Timetraces!F1091/Timetraces!H1091*1000</f>
        <v>2120688304.0129323</v>
      </c>
      <c r="J1009" s="23"/>
      <c r="K1009" s="8">
        <f>Timetraces!I1091-Timetraces!J1091</f>
        <v>39.445281505584717</v>
      </c>
      <c r="L1009" s="8">
        <f t="shared" si="31"/>
        <v>11.140250471320364</v>
      </c>
      <c r="M1009" s="8"/>
      <c r="N1009" s="13">
        <f>Timetraces!K1091/9.81/0.4536</f>
        <v>1278.7075203994389</v>
      </c>
      <c r="O1009" s="23">
        <f>Timetraces!M1091/1000*0.145</f>
        <v>16.676693119258239</v>
      </c>
      <c r="P1009" s="37">
        <f>Timetraces!O1091</f>
        <v>5.4233182929012351E-2</v>
      </c>
    </row>
    <row r="1010" spans="1:16" x14ac:dyDescent="0.2">
      <c r="A1010" s="37">
        <f>Timetraces!E1092</f>
        <v>100.60000000000001</v>
      </c>
      <c r="B1010" s="8">
        <f>Timetraces!B1092-Timetraces!C1092</f>
        <v>39.470381736755371</v>
      </c>
      <c r="C1010" s="8">
        <f t="shared" si="30"/>
        <v>11.222600311119098</v>
      </c>
      <c r="D1010" s="8"/>
      <c r="E1010" s="23">
        <f>Timetraces!F1092/1000*0.145</f>
        <v>16.88815845471812</v>
      </c>
      <c r="F1010" s="8">
        <f>Timetraces!H1092</f>
        <v>5.4921054069705641E-2</v>
      </c>
      <c r="G1010" s="8">
        <f>(Timetraces!G1092-Timetraces!$G$86)/0.3048</f>
        <v>0.37495545514925255</v>
      </c>
      <c r="H1010" s="13">
        <f>Timetraces!D1092/9.81/0.4536</f>
        <v>1279.2814117552839</v>
      </c>
      <c r="I1010" s="77">
        <f>Timetraces!F1092/Timetraces!H1092*1000</f>
        <v>2120681408.6375213</v>
      </c>
      <c r="J1010" s="23"/>
      <c r="K1010" s="8">
        <f>Timetraces!I1092-Timetraces!J1092</f>
        <v>39.470381736755371</v>
      </c>
      <c r="L1010" s="8">
        <f t="shared" si="31"/>
        <v>11.222600311119098</v>
      </c>
      <c r="M1010" s="8"/>
      <c r="N1010" s="13">
        <f>Timetraces!K1092/9.81/0.4536</f>
        <v>1279.2814117552839</v>
      </c>
      <c r="O1010" s="23">
        <f>Timetraces!M1092/1000*0.145</f>
        <v>16.888158454499006</v>
      </c>
      <c r="P1010" s="37">
        <f>Timetraces!O1092</f>
        <v>5.4921054089245011E-2</v>
      </c>
    </row>
    <row r="1011" spans="1:16" x14ac:dyDescent="0.2">
      <c r="A1011" s="37">
        <f>Timetraces!E1093</f>
        <v>100.7</v>
      </c>
      <c r="B1011" s="8">
        <f>Timetraces!B1093-Timetraces!C1093</f>
        <v>39.495291709899902</v>
      </c>
      <c r="C1011" s="8">
        <f t="shared" si="30"/>
        <v>11.304325944795382</v>
      </c>
      <c r="D1011" s="8"/>
      <c r="E1011" s="23">
        <f>Timetraces!F1093/1000*0.145</f>
        <v>17.191031290157756</v>
      </c>
      <c r="F1011" s="8">
        <f>Timetraces!H1093</f>
        <v>5.5906262036564791E-2</v>
      </c>
      <c r="G1011" s="8">
        <f>(Timetraces!G1093-Timetraces!$G$86)/0.3048</f>
        <v>0.44056749719334398</v>
      </c>
      <c r="H1011" s="13">
        <f>Timetraces!D1093/9.81/0.4536</f>
        <v>1279.8666053691882</v>
      </c>
      <c r="I1011" s="77">
        <f>Timetraces!F1093/Timetraces!H1093*1000</f>
        <v>2120671856.1563761</v>
      </c>
      <c r="J1011" s="23"/>
      <c r="K1011" s="8">
        <f>Timetraces!I1093-Timetraces!J1093</f>
        <v>39.495291709899902</v>
      </c>
      <c r="L1011" s="8">
        <f t="shared" si="31"/>
        <v>11.304325944795382</v>
      </c>
      <c r="M1011" s="8"/>
      <c r="N1011" s="13">
        <f>Timetraces!K1093/9.81/0.4536</f>
        <v>1279.8666053691882</v>
      </c>
      <c r="O1011" s="23">
        <f>Timetraces!M1093/1000*0.145</f>
        <v>17.19103128982972</v>
      </c>
      <c r="P1011" s="37">
        <f>Timetraces!O1093</f>
        <v>5.5906262056113126E-2</v>
      </c>
    </row>
    <row r="1012" spans="1:16" x14ac:dyDescent="0.2">
      <c r="A1012" s="37">
        <f>Timetraces!E1094</f>
        <v>100.80000000000001</v>
      </c>
      <c r="B1012" s="8">
        <f>Timetraces!B1094-Timetraces!C1094</f>
        <v>39.519999980926514</v>
      </c>
      <c r="C1012" s="8">
        <f t="shared" si="30"/>
        <v>11.385389826116286</v>
      </c>
      <c r="D1012" s="8"/>
      <c r="E1012" s="23">
        <f>Timetraces!F1094/1000*0.145</f>
        <v>17.37808160944579</v>
      </c>
      <c r="F1012" s="8">
        <f>Timetraces!H1094</f>
        <v>5.6514714907101117E-2</v>
      </c>
      <c r="G1012" s="8">
        <f>(Timetraces!G1094-Timetraces!$G$86)/0.3048</f>
        <v>0.50618579694292365</v>
      </c>
      <c r="H1012" s="13">
        <f>Timetraces!D1094/9.81/0.4536</f>
        <v>1280.507871350748</v>
      </c>
      <c r="I1012" s="77">
        <f>Timetraces!F1094/Timetraces!H1094*1000</f>
        <v>2120666075.7793887</v>
      </c>
      <c r="J1012" s="23"/>
      <c r="K1012" s="8">
        <f>Timetraces!I1094-Timetraces!J1094</f>
        <v>39.519999980926514</v>
      </c>
      <c r="L1012" s="8">
        <f t="shared" si="31"/>
        <v>11.385389826116286</v>
      </c>
      <c r="M1012" s="8"/>
      <c r="N1012" s="13">
        <f>Timetraces!K1094/9.81/0.4536</f>
        <v>1280.507871350748</v>
      </c>
      <c r="O1012" s="23">
        <f>Timetraces!M1094/1000*0.145</f>
        <v>17.378081609051801</v>
      </c>
      <c r="P1012" s="37">
        <f>Timetraces!O1094</f>
        <v>5.6514714926659299E-2</v>
      </c>
    </row>
    <row r="1013" spans="1:16" x14ac:dyDescent="0.2">
      <c r="A1013" s="37">
        <f>Timetraces!E1095</f>
        <v>100.9</v>
      </c>
      <c r="B1013" s="8">
        <f>Timetraces!B1095-Timetraces!C1095</f>
        <v>39.544502735137939</v>
      </c>
      <c r="C1013" s="8">
        <f t="shared" si="30"/>
        <v>11.465779439670833</v>
      </c>
      <c r="D1013" s="8"/>
      <c r="E1013" s="23">
        <f>Timetraces!F1095/1000*0.145</f>
        <v>17.503815867667626</v>
      </c>
      <c r="F1013" s="8">
        <f>Timetraces!H1095</f>
        <v>5.6923676981853272E-2</v>
      </c>
      <c r="G1013" s="8">
        <f>(Timetraces!G1095-Timetraces!$G$86)/0.3048</f>
        <v>0.57180409669250321</v>
      </c>
      <c r="H1013" s="13">
        <f>Timetraces!D1095/9.81/0.4536</f>
        <v>1281.2146465367891</v>
      </c>
      <c r="I1013" s="77">
        <f>Timetraces!F1095/Timetraces!H1095*1000</f>
        <v>2120663630.7004406</v>
      </c>
      <c r="J1013" s="23"/>
      <c r="K1013" s="8">
        <f>Timetraces!I1095-Timetraces!J1095</f>
        <v>39.544502735137939</v>
      </c>
      <c r="L1013" s="8">
        <f t="shared" si="31"/>
        <v>11.465779439670833</v>
      </c>
      <c r="M1013" s="8"/>
      <c r="N1013" s="13">
        <f>Timetraces!K1095/9.81/0.4536</f>
        <v>1281.2146465367891</v>
      </c>
      <c r="O1013" s="23">
        <f>Timetraces!M1095/1000*0.145</f>
        <v>17.503815867230628</v>
      </c>
      <c r="P1013" s="37">
        <f>Timetraces!O1095</f>
        <v>5.6923677001422368E-2</v>
      </c>
    </row>
    <row r="1014" spans="1:16" x14ac:dyDescent="0.2">
      <c r="A1014" s="37">
        <f>Timetraces!E1096</f>
        <v>101</v>
      </c>
      <c r="B1014" s="8">
        <f>Timetraces!B1096-Timetraces!C1096</f>
        <v>39.568813800811768</v>
      </c>
      <c r="C1014" s="8">
        <f t="shared" si="30"/>
        <v>11.545540153823811</v>
      </c>
      <c r="D1014" s="8"/>
      <c r="E1014" s="23">
        <f>Timetraces!F1096/1000*0.145</f>
        <v>17.568225824380175</v>
      </c>
      <c r="F1014" s="8">
        <f>Timetraces!H1096</f>
        <v>5.7133164737488779E-2</v>
      </c>
      <c r="G1014" s="8">
        <f>(Timetraces!G1096-Timetraces!$G$86)/0.3048</f>
        <v>0.63742239644208287</v>
      </c>
      <c r="H1014" s="13">
        <f>Timetraces!D1096/9.81/0.4536</f>
        <v>1281.9862725433477</v>
      </c>
      <c r="I1014" s="77">
        <f>Timetraces!F1096/Timetraces!H1096*1000</f>
        <v>2120662817.3998659</v>
      </c>
      <c r="J1014" s="23"/>
      <c r="K1014" s="8">
        <f>Timetraces!I1096-Timetraces!J1096</f>
        <v>39.568813800811768</v>
      </c>
      <c r="L1014" s="8">
        <f t="shared" si="31"/>
        <v>11.545540153823811</v>
      </c>
      <c r="M1014" s="8"/>
      <c r="N1014" s="13">
        <f>Timetraces!K1096/9.81/0.4536</f>
        <v>1281.9862725433477</v>
      </c>
      <c r="O1014" s="23">
        <f>Timetraces!M1096/1000*0.145</f>
        <v>17.56822582392309</v>
      </c>
      <c r="P1014" s="37">
        <f>Timetraces!O1096</f>
        <v>5.7133164757069824E-2</v>
      </c>
    </row>
    <row r="1015" spans="1:16" x14ac:dyDescent="0.2">
      <c r="A1015" s="37">
        <f>Timetraces!E1097</f>
        <v>101.10000000000001</v>
      </c>
      <c r="B1015" s="8">
        <f>Timetraces!B1097-Timetraces!C1097</f>
        <v>39.592968463897705</v>
      </c>
      <c r="C1015" s="8">
        <f t="shared" si="30"/>
        <v>11.624787736126757</v>
      </c>
      <c r="D1015" s="8"/>
      <c r="E1015" s="23">
        <f>Timetraces!F1097/1000*0.145</f>
        <v>17.609909602357575</v>
      </c>
      <c r="F1015" s="8">
        <f>Timetraces!H1097</f>
        <v>5.7268732712693581E-2</v>
      </c>
      <c r="G1015" s="8">
        <f>(Timetraces!G1097-Timetraces!$G$86)/0.3048</f>
        <v>0.70303443848617431</v>
      </c>
      <c r="H1015" s="13">
        <f>Timetraces!D1097/9.81/0.4536</f>
        <v>1282.8029978514842</v>
      </c>
      <c r="I1015" s="77">
        <f>Timetraces!F1097/Timetraces!H1097*1000</f>
        <v>2120662474.5711098</v>
      </c>
      <c r="J1015" s="23"/>
      <c r="K1015" s="8">
        <f>Timetraces!I1097-Timetraces!J1097</f>
        <v>39.592968463897705</v>
      </c>
      <c r="L1015" s="8">
        <f t="shared" si="31"/>
        <v>11.624787736126757</v>
      </c>
      <c r="M1015" s="8"/>
      <c r="N1015" s="13">
        <f>Timetraces!K1097/9.81/0.4536</f>
        <v>1282.8029978514842</v>
      </c>
      <c r="O1015" s="23">
        <f>Timetraces!M1097/1000*0.145</f>
        <v>17.609905327006064</v>
      </c>
      <c r="P1015" s="37">
        <f>Timetraces!O1097</f>
        <v>5.7268718832284279E-2</v>
      </c>
    </row>
    <row r="1016" spans="1:16" x14ac:dyDescent="0.2">
      <c r="A1016" s="37">
        <f>Timetraces!E1098</f>
        <v>101.2</v>
      </c>
      <c r="B1016" s="8">
        <f>Timetraces!B1098-Timetraces!C1098</f>
        <v>39.617011070251465</v>
      </c>
      <c r="C1016" s="8">
        <f t="shared" si="30"/>
        <v>11.703667678232268</v>
      </c>
      <c r="D1016" s="8"/>
      <c r="E1016" s="23">
        <f>Timetraces!F1098/1000*0.145</f>
        <v>17.612597450959473</v>
      </c>
      <c r="F1016" s="8">
        <f>Timetraces!H1098</f>
        <v>5.7277478588542464E-2</v>
      </c>
      <c r="G1016" s="8">
        <f>(Timetraces!G1098-Timetraces!$G$86)/0.3048</f>
        <v>0.76865273823575397</v>
      </c>
      <c r="H1016" s="13">
        <f>Timetraces!D1098/9.81/0.4536</f>
        <v>1283.6103960534547</v>
      </c>
      <c r="I1016" s="77">
        <f>Timetraces!F1098/Timetraces!H1098*1000</f>
        <v>2120662297.1224761</v>
      </c>
      <c r="J1016" s="23"/>
      <c r="K1016" s="8">
        <f>Timetraces!I1098-Timetraces!J1098</f>
        <v>39.617011070251465</v>
      </c>
      <c r="L1016" s="8">
        <f t="shared" si="31"/>
        <v>11.703667678232268</v>
      </c>
      <c r="M1016" s="8"/>
      <c r="N1016" s="13">
        <f>Timetraces!K1098/9.81/0.4536</f>
        <v>1283.6103960534547</v>
      </c>
      <c r="O1016" s="23">
        <f>Timetraces!M1098/1000*0.145</f>
        <v>17.612597450493819</v>
      </c>
      <c r="P1016" s="37">
        <f>Timetraces!O1098</f>
        <v>5.7277478608148857E-2</v>
      </c>
    </row>
    <row r="1017" spans="1:16" x14ac:dyDescent="0.2">
      <c r="A1017" s="37">
        <f>Timetraces!E1099</f>
        <v>101.30000000000001</v>
      </c>
      <c r="B1017" s="8">
        <f>Timetraces!B1099-Timetraces!C1099</f>
        <v>39.640974521636963</v>
      </c>
      <c r="C1017" s="8">
        <f t="shared" si="30"/>
        <v>11.782287925560016</v>
      </c>
      <c r="D1017" s="8"/>
      <c r="E1017" s="23">
        <f>Timetraces!F1099/1000*0.145</f>
        <v>17.583362273416522</v>
      </c>
      <c r="F1017" s="8">
        <f>Timetraces!H1099</f>
        <v>5.7182326511760265E-2</v>
      </c>
      <c r="G1017" s="8">
        <f>(Timetraces!G1099-Timetraces!$G$86)/0.3048</f>
        <v>0.83427103798533353</v>
      </c>
      <c r="H1017" s="13">
        <f>Timetraces!D1099/9.81/0.4536</f>
        <v>1284.3511877443357</v>
      </c>
      <c r="I1017" s="77">
        <f>Timetraces!F1099/Timetraces!H1099*1000</f>
        <v>2120665156.5310657</v>
      </c>
      <c r="J1017" s="23"/>
      <c r="K1017" s="8">
        <f>Timetraces!I1099-Timetraces!J1099</f>
        <v>39.640974044799805</v>
      </c>
      <c r="L1017" s="8">
        <f t="shared" si="31"/>
        <v>11.782286361133645</v>
      </c>
      <c r="M1017" s="8"/>
      <c r="N1017" s="13">
        <f>Timetraces!K1099/9.81/0.4536</f>
        <v>1284.3511877443357</v>
      </c>
      <c r="O1017" s="23">
        <f>Timetraces!M1099/1000*0.145</f>
        <v>17.583362272965172</v>
      </c>
      <c r="P1017" s="37">
        <f>Timetraces!O1099</f>
        <v>5.7182326531378107E-2</v>
      </c>
    </row>
    <row r="1018" spans="1:16" x14ac:dyDescent="0.2">
      <c r="A1018" s="37">
        <f>Timetraces!E1100</f>
        <v>101.4</v>
      </c>
      <c r="B1018" s="8">
        <f>Timetraces!B1100-Timetraces!C1100</f>
        <v>39.664875507354736</v>
      </c>
      <c r="C1018" s="8">
        <f t="shared" si="30"/>
        <v>11.860703233033027</v>
      </c>
      <c r="D1018" s="8"/>
      <c r="E1018" s="23">
        <f>Timetraces!F1100/1000*0.145</f>
        <v>17.529763742528175</v>
      </c>
      <c r="F1018" s="8">
        <f>Timetraces!H1100</f>
        <v>5.7007979041001647E-2</v>
      </c>
      <c r="G1018" s="8">
        <f>(Timetraces!G1100-Timetraces!$G$86)/0.3048</f>
        <v>0.8998893377349132</v>
      </c>
      <c r="H1018" s="13">
        <f>Timetraces!D1100/9.81/0.4536</f>
        <v>1285.0124247061563</v>
      </c>
      <c r="I1018" s="77">
        <f>Timetraces!F1100/Timetraces!H1100*1000</f>
        <v>2120666692.5574131</v>
      </c>
      <c r="J1018" s="23"/>
      <c r="K1018" s="8">
        <f>Timetraces!I1100-Timetraces!J1100</f>
        <v>39.664875507354736</v>
      </c>
      <c r="L1018" s="8">
        <f t="shared" si="31"/>
        <v>11.860703233033027</v>
      </c>
      <c r="M1018" s="8"/>
      <c r="N1018" s="13">
        <f>Timetraces!K1100/9.81/0.4536</f>
        <v>1285.0124247061563</v>
      </c>
      <c r="O1018" s="23">
        <f>Timetraces!M1100/1000*0.145</f>
        <v>17.52976374209975</v>
      </c>
      <c r="P1018" s="37">
        <f>Timetraces!O1100</f>
        <v>5.7007979060629793E-2</v>
      </c>
    </row>
    <row r="1019" spans="1:16" x14ac:dyDescent="0.2">
      <c r="A1019" s="37">
        <f>Timetraces!E1101</f>
        <v>101.5</v>
      </c>
      <c r="B1019" s="8">
        <f>Timetraces!B1101-Timetraces!C1101</f>
        <v>39.688694477081299</v>
      </c>
      <c r="C1019" s="8">
        <f t="shared" si="30"/>
        <v>11.938849459170044</v>
      </c>
      <c r="D1019" s="8"/>
      <c r="E1019" s="23">
        <f>Timetraces!F1101/1000*0.145</f>
        <v>17.436987253156669</v>
      </c>
      <c r="F1019" s="8">
        <f>Timetraces!H1101</f>
        <v>5.6706168735991672E-2</v>
      </c>
      <c r="G1019" s="8">
        <f>(Timetraces!G1101-Timetraces!$G$86)/0.3048</f>
        <v>0.96550137977900463</v>
      </c>
      <c r="H1019" s="13">
        <f>Timetraces!D1101/9.81/0.4536</f>
        <v>1285.6475457707127</v>
      </c>
      <c r="I1019" s="77">
        <f>Timetraces!F1101/Timetraces!H1101*1000</f>
        <v>2120670240.7352431</v>
      </c>
      <c r="J1019" s="23"/>
      <c r="K1019" s="8">
        <f>Timetraces!I1101-Timetraces!J1101</f>
        <v>39.688694477081299</v>
      </c>
      <c r="L1019" s="8">
        <f t="shared" si="31"/>
        <v>11.938849459170044</v>
      </c>
      <c r="M1019" s="8"/>
      <c r="N1019" s="13">
        <f>Timetraces!K1101/9.81/0.4536</f>
        <v>1285.6475457707127</v>
      </c>
      <c r="O1019" s="23">
        <f>Timetraces!M1101/1000*0.145</f>
        <v>17.436987252765494</v>
      </c>
      <c r="P1019" s="37">
        <f>Timetraces!O1101</f>
        <v>5.6706168755629685E-2</v>
      </c>
    </row>
    <row r="1020" spans="1:16" x14ac:dyDescent="0.2">
      <c r="A1020" s="37">
        <f>Timetraces!E1102</f>
        <v>101.60000000000001</v>
      </c>
      <c r="B1020" s="8">
        <f>Timetraces!B1102-Timetraces!C1102</f>
        <v>39.712404727935791</v>
      </c>
      <c r="C1020" s="8">
        <f t="shared" si="30"/>
        <v>12.01663899609423</v>
      </c>
      <c r="D1020" s="8"/>
      <c r="E1020" s="23">
        <f>Timetraces!F1102/1000*0.145</f>
        <v>17.306017145642567</v>
      </c>
      <c r="F1020" s="8">
        <f>Timetraces!H1102</f>
        <v>5.6280122243673909E-2</v>
      </c>
      <c r="G1020" s="8">
        <f>(Timetraces!G1102-Timetraces!$G$86)/0.3048</f>
        <v>1.0311196795285842</v>
      </c>
      <c r="H1020" s="13">
        <f>Timetraces!D1102/9.81/0.4536</f>
        <v>1286.3327040165818</v>
      </c>
      <c r="I1020" s="77">
        <f>Timetraces!F1102/Timetraces!H1102*1000</f>
        <v>2120674895.9604013</v>
      </c>
      <c r="J1020" s="23"/>
      <c r="K1020" s="8">
        <f>Timetraces!I1102-Timetraces!J1102</f>
        <v>39.712404727935791</v>
      </c>
      <c r="L1020" s="8">
        <f t="shared" si="31"/>
        <v>12.01663899609423</v>
      </c>
      <c r="M1020" s="8"/>
      <c r="N1020" s="13">
        <f>Timetraces!K1102/9.81/0.4536</f>
        <v>1286.3327040165818</v>
      </c>
      <c r="O1020" s="23">
        <f>Timetraces!M1102/1000*0.145</f>
        <v>17.306017145302988</v>
      </c>
      <c r="P1020" s="37">
        <f>Timetraces!O1102</f>
        <v>5.6280122263322643E-2</v>
      </c>
    </row>
    <row r="1021" spans="1:16" x14ac:dyDescent="0.2">
      <c r="A1021" s="37">
        <f>Timetraces!E1103</f>
        <v>101.7</v>
      </c>
      <c r="B1021" s="8">
        <f>Timetraces!B1103-Timetraces!C1103</f>
        <v>39.735990047454834</v>
      </c>
      <c r="C1021" s="8">
        <f t="shared" si="30"/>
        <v>12.094018653308938</v>
      </c>
      <c r="D1021" s="8"/>
      <c r="E1021" s="23">
        <f>Timetraces!F1103/1000*0.145</f>
        <v>17.16827962356664</v>
      </c>
      <c r="F1021" s="8">
        <f>Timetraces!H1103</f>
        <v>5.5832024956235252E-2</v>
      </c>
      <c r="G1021" s="8">
        <f>(Timetraces!G1103-Timetraces!$G$86)/0.3048</f>
        <v>1.096737979278164</v>
      </c>
      <c r="H1021" s="13">
        <f>Timetraces!D1103/9.81/0.4536</f>
        <v>1287.0946737249922</v>
      </c>
      <c r="I1021" s="77">
        <f>Timetraces!F1103/Timetraces!H1103*1000</f>
        <v>2120681249.3582618</v>
      </c>
      <c r="J1021" s="23"/>
      <c r="K1021" s="8">
        <f>Timetraces!I1103-Timetraces!J1103</f>
        <v>39.735990047454834</v>
      </c>
      <c r="L1021" s="8">
        <f t="shared" si="31"/>
        <v>12.094018653308938</v>
      </c>
      <c r="M1021" s="8"/>
      <c r="N1021" s="13">
        <f>Timetraces!K1103/9.81/0.4536</f>
        <v>1287.0946737249922</v>
      </c>
      <c r="O1021" s="23">
        <f>Timetraces!M1103/1000*0.145</f>
        <v>17.168279623281506</v>
      </c>
      <c r="P1021" s="37">
        <f>Timetraces!O1103</f>
        <v>5.58320249758959E-2</v>
      </c>
    </row>
    <row r="1022" spans="1:16" x14ac:dyDescent="0.2">
      <c r="A1022" s="37">
        <f>Timetraces!E1104</f>
        <v>101.80000000000001</v>
      </c>
      <c r="B1022" s="8">
        <f>Timetraces!B1104-Timetraces!C1104</f>
        <v>39.759452342987061</v>
      </c>
      <c r="C1022" s="8">
        <f t="shared" si="30"/>
        <v>12.170994688519656</v>
      </c>
      <c r="D1022" s="8"/>
      <c r="E1022" s="23">
        <f>Timetraces!F1104/1000*0.145</f>
        <v>16.992096522059573</v>
      </c>
      <c r="F1022" s="8">
        <f>Timetraces!H1104</f>
        <v>5.5258919294162351E-2</v>
      </c>
      <c r="G1022" s="8">
        <f>(Timetraces!G1104-Timetraces!$G$86)/0.3048</f>
        <v>1.1623562790277435</v>
      </c>
      <c r="H1022" s="13">
        <f>Timetraces!D1104/9.81/0.4536</f>
        <v>1287.887368018419</v>
      </c>
      <c r="I1022" s="77">
        <f>Timetraces!F1104/Timetraces!H1104*1000</f>
        <v>2120687014.2013063</v>
      </c>
      <c r="J1022" s="23"/>
      <c r="K1022" s="8">
        <f>Timetraces!I1104-Timetraces!J1104</f>
        <v>39.759452342987061</v>
      </c>
      <c r="L1022" s="8">
        <f t="shared" si="31"/>
        <v>12.170994688519656</v>
      </c>
      <c r="M1022" s="8"/>
      <c r="N1022" s="13">
        <f>Timetraces!K1104/9.81/0.4536</f>
        <v>1287.887368018419</v>
      </c>
      <c r="O1022" s="23">
        <f>Timetraces!M1104/1000*0.145</f>
        <v>16.992096521843223</v>
      </c>
      <c r="P1022" s="37">
        <f>Timetraces!O1104</f>
        <v>5.5258919313835399E-2</v>
      </c>
    </row>
    <row r="1023" spans="1:16" x14ac:dyDescent="0.2">
      <c r="A1023" s="37">
        <f>Timetraces!E1105</f>
        <v>101.9</v>
      </c>
      <c r="B1023" s="8">
        <f>Timetraces!B1105-Timetraces!C1105</f>
        <v>39.782798290252686</v>
      </c>
      <c r="C1023" s="8">
        <f t="shared" si="30"/>
        <v>12.247589003695589</v>
      </c>
      <c r="D1023" s="8"/>
      <c r="E1023" s="23">
        <f>Timetraces!F1105/1000*0.145</f>
        <v>16.799908112666863</v>
      </c>
      <c r="F1023" s="8">
        <f>Timetraces!H1105</f>
        <v>5.4633766215575391E-2</v>
      </c>
      <c r="G1023" s="8">
        <f>(Timetraces!G1105-Timetraces!$G$86)/0.3048</f>
        <v>1.2279745787773231</v>
      </c>
      <c r="H1023" s="13">
        <f>Timetraces!D1105/9.81/0.4536</f>
        <v>1288.6438511937909</v>
      </c>
      <c r="I1023" s="77">
        <f>Timetraces!F1105/Timetraces!H1105*1000</f>
        <v>2120692811.1564248</v>
      </c>
      <c r="J1023" s="23"/>
      <c r="K1023" s="8">
        <f>Timetraces!I1105-Timetraces!J1105</f>
        <v>39.782798290252686</v>
      </c>
      <c r="L1023" s="8">
        <f t="shared" si="31"/>
        <v>12.247589003695589</v>
      </c>
      <c r="M1023" s="8"/>
      <c r="N1023" s="13">
        <f>Timetraces!K1105/9.81/0.4536</f>
        <v>1288.6438511937909</v>
      </c>
      <c r="O1023" s="23">
        <f>Timetraces!M1105/1000*0.145</f>
        <v>16.792144925374586</v>
      </c>
      <c r="P1023" s="37">
        <f>Timetraces!O1105</f>
        <v>5.460850114683681E-2</v>
      </c>
    </row>
    <row r="1024" spans="1:16" x14ac:dyDescent="0.2">
      <c r="A1024" s="37">
        <f>Timetraces!E1106</f>
        <v>102</v>
      </c>
      <c r="B1024" s="8">
        <f>Timetraces!B1106-Timetraces!C1106</f>
        <v>39.806025505065918</v>
      </c>
      <c r="C1024" s="8">
        <f t="shared" si="30"/>
        <v>12.323793776704882</v>
      </c>
      <c r="D1024" s="8"/>
      <c r="E1024" s="23">
        <f>Timetraces!F1106/1000*0.145</f>
        <v>16.892415784734084</v>
      </c>
      <c r="F1024" s="8">
        <f>Timetraces!H1106</f>
        <v>5.4934725300024377E-2</v>
      </c>
      <c r="G1024" s="8">
        <f>(Timetraces!G1106-Timetraces!$G$86)/0.3048</f>
        <v>1.2935866208214146</v>
      </c>
      <c r="H1024" s="13">
        <f>Timetraces!D1106/9.81/0.4536</f>
        <v>1289.3415187349881</v>
      </c>
      <c r="I1024" s="77">
        <f>Timetraces!F1106/Timetraces!H1106*1000</f>
        <v>2120688117.9218526</v>
      </c>
      <c r="J1024" s="23"/>
      <c r="K1024" s="8">
        <f>Timetraces!I1106-Timetraces!J1106</f>
        <v>39.806025505065918</v>
      </c>
      <c r="L1024" s="8">
        <f t="shared" si="31"/>
        <v>12.323793776704882</v>
      </c>
      <c r="M1024" s="8"/>
      <c r="N1024" s="13">
        <f>Timetraces!K1106/9.81/0.4536</f>
        <v>1289.3415187349881</v>
      </c>
      <c r="O1024" s="23">
        <f>Timetraces!M1106/1000*0.145</f>
        <v>16.89241578479265</v>
      </c>
      <c r="P1024" s="37">
        <f>Timetraces!O1106</f>
        <v>5.4934725320472125E-2</v>
      </c>
    </row>
    <row r="1025" spans="1:16" x14ac:dyDescent="0.2">
      <c r="A1025" s="37">
        <f>Timetraces!E1107</f>
        <v>102.10000000000001</v>
      </c>
      <c r="B1025" s="8">
        <f>Timetraces!B1107-Timetraces!C1107</f>
        <v>39.829116344451904</v>
      </c>
      <c r="C1025" s="8">
        <f t="shared" si="30"/>
        <v>12.399551123771767</v>
      </c>
      <c r="D1025" s="8"/>
      <c r="E1025" s="23">
        <f>Timetraces!F1107/1000*0.145</f>
        <v>17.149724646286966</v>
      </c>
      <c r="F1025" s="8">
        <f>Timetraces!H1107</f>
        <v>5.5771807268255022E-2</v>
      </c>
      <c r="G1025" s="8">
        <f>(Timetraces!G1107-Timetraces!$G$86)/0.3048</f>
        <v>1.3592049205709942</v>
      </c>
      <c r="H1025" s="13">
        <f>Timetraces!D1107/9.81/0.4536</f>
        <v>1290.0143871468506</v>
      </c>
      <c r="I1025" s="77">
        <f>Timetraces!F1107/Timetraces!H1107*1000</f>
        <v>2120676536.6049376</v>
      </c>
      <c r="J1025" s="23"/>
      <c r="K1025" s="8">
        <f>Timetraces!I1107-Timetraces!J1107</f>
        <v>39.829116344451904</v>
      </c>
      <c r="L1025" s="8">
        <f t="shared" si="31"/>
        <v>12.399551123771767</v>
      </c>
      <c r="M1025" s="8"/>
      <c r="N1025" s="13">
        <f>Timetraces!K1107/9.81/0.4536</f>
        <v>1290.0143871468506</v>
      </c>
      <c r="O1025" s="23">
        <f>Timetraces!M1107/1000*0.145</f>
        <v>17.149724646253855</v>
      </c>
      <c r="P1025" s="37">
        <f>Timetraces!O1107</f>
        <v>5.5771807288713157E-2</v>
      </c>
    </row>
    <row r="1026" spans="1:16" x14ac:dyDescent="0.2">
      <c r="A1026" s="37">
        <f>Timetraces!E1108</f>
        <v>102.2</v>
      </c>
      <c r="B1026" s="8">
        <f>Timetraces!B1108-Timetraces!C1108</f>
        <v>39.852046489715576</v>
      </c>
      <c r="C1026" s="8">
        <f t="shared" si="30"/>
        <v>12.474781259151268</v>
      </c>
      <c r="D1026" s="8"/>
      <c r="E1026" s="23">
        <f>Timetraces!F1108/1000*0.145</f>
        <v>17.40737316022155</v>
      </c>
      <c r="F1026" s="8">
        <f>Timetraces!H1108</f>
        <v>5.661000650992911E-2</v>
      </c>
      <c r="G1026" s="8">
        <f>(Timetraces!G1108-Timetraces!$G$86)/0.3048</f>
        <v>1.424823220320574</v>
      </c>
      <c r="H1026" s="13">
        <f>Timetraces!D1108/9.81/0.4536</f>
        <v>1290.7142493012632</v>
      </c>
      <c r="I1026" s="77">
        <f>Timetraces!F1108/Timetraces!H1108*1000</f>
        <v>2120664822.036047</v>
      </c>
      <c r="J1026" s="23"/>
      <c r="K1026" s="8">
        <f>Timetraces!I1108-Timetraces!J1108</f>
        <v>39.852046489715576</v>
      </c>
      <c r="L1026" s="8">
        <f t="shared" si="31"/>
        <v>12.474781259151268</v>
      </c>
      <c r="M1026" s="8"/>
      <c r="N1026" s="13">
        <f>Timetraces!K1108/9.81/0.4536</f>
        <v>1290.7142493012632</v>
      </c>
      <c r="O1026" s="23">
        <f>Timetraces!M1108/1000*0.145</f>
        <v>17.407373160096761</v>
      </c>
      <c r="P1026" s="37">
        <f>Timetraces!O1108</f>
        <v>5.6610006530398035E-2</v>
      </c>
    </row>
    <row r="1027" spans="1:16" x14ac:dyDescent="0.2">
      <c r="A1027" s="37">
        <f>Timetraces!E1109</f>
        <v>102.30000000000001</v>
      </c>
      <c r="B1027" s="8">
        <f>Timetraces!B1109-Timetraces!C1109</f>
        <v>39.874815940856934</v>
      </c>
      <c r="C1027" s="8">
        <f t="shared" si="30"/>
        <v>12.549484182843385</v>
      </c>
      <c r="D1027" s="8"/>
      <c r="E1027" s="23">
        <f>Timetraces!F1109/1000*0.145</f>
        <v>17.681317223466703</v>
      </c>
      <c r="F1027" s="8">
        <f>Timetraces!H1109</f>
        <v>5.7501195723433915E-2</v>
      </c>
      <c r="G1027" s="8">
        <f>(Timetraces!G1109-Timetraces!$G$86)/0.3048</f>
        <v>1.4904415200701535</v>
      </c>
      <c r="H1027" s="13">
        <f>Timetraces!D1109/9.81/0.4536</f>
        <v>1291.4725978978681</v>
      </c>
      <c r="I1027" s="77">
        <f>Timetraces!F1109/Timetraces!H1109*1000</f>
        <v>2120653618.561775</v>
      </c>
      <c r="J1027" s="23"/>
      <c r="K1027" s="8">
        <f>Timetraces!I1109-Timetraces!J1109</f>
        <v>39.874815940856934</v>
      </c>
      <c r="L1027" s="8">
        <f t="shared" si="31"/>
        <v>12.549484182843385</v>
      </c>
      <c r="M1027" s="8"/>
      <c r="N1027" s="13">
        <f>Timetraces!K1109/9.81/0.4536</f>
        <v>1291.4725978978681</v>
      </c>
      <c r="O1027" s="23">
        <f>Timetraces!M1109/1000*0.145</f>
        <v>17.681317223244513</v>
      </c>
      <c r="P1027" s="37">
        <f>Timetraces!O1109</f>
        <v>5.7501195743914595E-2</v>
      </c>
    </row>
    <row r="1028" spans="1:16" x14ac:dyDescent="0.2">
      <c r="A1028" s="37">
        <f>Timetraces!E1110</f>
        <v>102.4</v>
      </c>
      <c r="B1028" s="8">
        <f>Timetraces!B1110-Timetraces!C1110</f>
        <v>39.897434711456299</v>
      </c>
      <c r="C1028" s="8">
        <f t="shared" si="30"/>
        <v>12.623692747801933</v>
      </c>
      <c r="D1028" s="8"/>
      <c r="E1028" s="23">
        <f>Timetraces!F1110/1000*0.145</f>
        <v>17.963770504862982</v>
      </c>
      <c r="F1028" s="8">
        <f>Timetraces!H1110</f>
        <v>5.8420056672806281E-2</v>
      </c>
      <c r="G1028" s="8">
        <f>(Timetraces!G1110-Timetraces!$G$86)/0.3048</f>
        <v>1.5560535621142448</v>
      </c>
      <c r="H1028" s="13">
        <f>Timetraces!D1110/9.81/0.4536</f>
        <v>1292.2884453607182</v>
      </c>
      <c r="I1028" s="77">
        <f>Timetraces!F1110/Timetraces!H1110*1000</f>
        <v>2120642798.0923042</v>
      </c>
      <c r="J1028" s="23"/>
      <c r="K1028" s="8">
        <f>Timetraces!I1110-Timetraces!J1110</f>
        <v>39.897434711456299</v>
      </c>
      <c r="L1028" s="8">
        <f t="shared" si="31"/>
        <v>12.623692747801933</v>
      </c>
      <c r="M1028" s="8"/>
      <c r="N1028" s="13">
        <f>Timetraces!K1110/9.81/0.4536</f>
        <v>1292.2884453607182</v>
      </c>
      <c r="O1028" s="23">
        <f>Timetraces!M1110/1000*0.145</f>
        <v>17.963770504540523</v>
      </c>
      <c r="P1028" s="37">
        <f>Timetraces!O1110</f>
        <v>5.8420056693299575E-2</v>
      </c>
    </row>
    <row r="1029" spans="1:16" x14ac:dyDescent="0.2">
      <c r="A1029" s="37">
        <f>Timetraces!E1111</f>
        <v>102.5</v>
      </c>
      <c r="B1029" s="8">
        <f>Timetraces!B1111-Timetraces!C1111</f>
        <v>39.919940948486328</v>
      </c>
      <c r="C1029" s="8">
        <f t="shared" ref="C1029:C1092" si="32">(B1029-$B$4)/0.3048</f>
        <v>12.697532108136674</v>
      </c>
      <c r="D1029" s="8"/>
      <c r="E1029" s="23">
        <f>Timetraces!F1111/1000*0.145</f>
        <v>18.238794998084437</v>
      </c>
      <c r="F1029" s="8">
        <f>Timetraces!H1111</f>
        <v>5.9314785478502663E-2</v>
      </c>
      <c r="G1029" s="8">
        <f>(Timetraces!G1111-Timetraces!$G$86)/0.3048</f>
        <v>1.6216718618638246</v>
      </c>
      <c r="H1029" s="13">
        <f>Timetraces!D1111/9.81/0.4536</f>
        <v>1293.1316157581009</v>
      </c>
      <c r="I1029" s="77">
        <f>Timetraces!F1111/Timetraces!H1111*1000</f>
        <v>2120631341.3343694</v>
      </c>
      <c r="J1029" s="23"/>
      <c r="K1029" s="8">
        <f>Timetraces!I1111-Timetraces!J1111</f>
        <v>39.919940948486328</v>
      </c>
      <c r="L1029" s="8">
        <f t="shared" ref="L1029:L1092" si="33">(K1029-$K$4)/0.3048</f>
        <v>12.697532108136674</v>
      </c>
      <c r="M1029" s="8"/>
      <c r="N1029" s="13">
        <f>Timetraces!K1111/9.81/0.4536</f>
        <v>1293.1316157581009</v>
      </c>
      <c r="O1029" s="23">
        <f>Timetraces!M1111/1000*0.145</f>
        <v>18.238794997664584</v>
      </c>
      <c r="P1029" s="37">
        <f>Timetraces!O1111</f>
        <v>5.9314785499008982E-2</v>
      </c>
    </row>
    <row r="1030" spans="1:16" x14ac:dyDescent="0.2">
      <c r="A1030" s="37">
        <f>Timetraces!E1112</f>
        <v>102.60000000000001</v>
      </c>
      <c r="B1030" s="8">
        <f>Timetraces!B1112-Timetraces!C1112</f>
        <v>39.942385673522949</v>
      </c>
      <c r="C1030" s="8">
        <f t="shared" si="32"/>
        <v>12.771169657469422</v>
      </c>
      <c r="D1030" s="8"/>
      <c r="E1030" s="23">
        <f>Timetraces!F1112/1000*0.145</f>
        <v>18.513572830331416</v>
      </c>
      <c r="F1030" s="8">
        <f>Timetraces!H1112</f>
        <v>6.0208673714636562E-2</v>
      </c>
      <c r="G1030" s="8">
        <f>(Timetraces!G1112-Timetraces!$G$86)/0.3048</f>
        <v>1.6872901616134042</v>
      </c>
      <c r="H1030" s="13">
        <f>Timetraces!D1112/9.81/0.4536</f>
        <v>1293.9551443672051</v>
      </c>
      <c r="I1030" s="77">
        <f>Timetraces!F1112/Timetraces!H1112*1000</f>
        <v>2120621577.3515153</v>
      </c>
      <c r="J1030" s="23"/>
      <c r="K1030" s="8">
        <f>Timetraces!I1112-Timetraces!J1112</f>
        <v>39.942385673522949</v>
      </c>
      <c r="L1030" s="8">
        <f t="shared" si="33"/>
        <v>12.771169657469422</v>
      </c>
      <c r="M1030" s="8"/>
      <c r="N1030" s="13">
        <f>Timetraces!K1112/9.81/0.4536</f>
        <v>1293.9551443672051</v>
      </c>
      <c r="O1030" s="23">
        <f>Timetraces!M1112/1000*0.145</f>
        <v>18.513572829814162</v>
      </c>
      <c r="P1030" s="37">
        <f>Timetraces!O1112</f>
        <v>6.0208673735155593E-2</v>
      </c>
    </row>
    <row r="1031" spans="1:16" x14ac:dyDescent="0.2">
      <c r="A1031" s="37">
        <f>Timetraces!E1113</f>
        <v>102.7</v>
      </c>
      <c r="B1031" s="8">
        <f>Timetraces!B1113-Timetraces!C1113</f>
        <v>39.964818477630615</v>
      </c>
      <c r="C1031" s="8">
        <f t="shared" si="32"/>
        <v>12.844768096142866</v>
      </c>
      <c r="D1031" s="8"/>
      <c r="E1031" s="23">
        <f>Timetraces!F1113/1000*0.145</f>
        <v>18.787582189340963</v>
      </c>
      <c r="F1031" s="8">
        <f>Timetraces!H1113</f>
        <v>6.1100070246716862E-2</v>
      </c>
      <c r="G1031" s="8">
        <f>(Timetraces!G1113-Timetraces!$G$86)/0.3048</f>
        <v>1.7529084613629837</v>
      </c>
      <c r="H1031" s="13">
        <f>Timetraces!D1113/9.81/0.4536</f>
        <v>1294.7199670727957</v>
      </c>
      <c r="I1031" s="77">
        <f>Timetraces!F1113/Timetraces!H1113*1000</f>
        <v>2120611839.1859751</v>
      </c>
      <c r="J1031" s="23"/>
      <c r="K1031" s="8">
        <f>Timetraces!I1113-Timetraces!J1113</f>
        <v>39.964818477630615</v>
      </c>
      <c r="L1031" s="8">
        <f t="shared" si="33"/>
        <v>12.844768096142866</v>
      </c>
      <c r="M1031" s="8"/>
      <c r="N1031" s="13">
        <f>Timetraces!K1113/9.81/0.4536</f>
        <v>1294.7199670727957</v>
      </c>
      <c r="O1031" s="23">
        <f>Timetraces!M1113/1000*0.145</f>
        <v>18.787582188726304</v>
      </c>
      <c r="P1031" s="37">
        <f>Timetraces!O1113</f>
        <v>6.1100070267247703E-2</v>
      </c>
    </row>
    <row r="1032" spans="1:16" x14ac:dyDescent="0.2">
      <c r="A1032" s="37">
        <f>Timetraces!E1114</f>
        <v>102.80000000000001</v>
      </c>
      <c r="B1032" s="8">
        <f>Timetraces!B1114-Timetraces!C1114</f>
        <v>39.987275123596191</v>
      </c>
      <c r="C1032" s="8">
        <f t="shared" si="32"/>
        <v>12.918444756134914</v>
      </c>
      <c r="D1032" s="8"/>
      <c r="E1032" s="23">
        <f>Timetraces!F1114/1000*0.145</f>
        <v>19.04524800777822</v>
      </c>
      <c r="F1032" s="8">
        <f>Timetraces!H1114</f>
        <v>6.1938286118547195E-2</v>
      </c>
      <c r="G1032" s="8">
        <f>(Timetraces!G1114-Timetraces!$G$86)/0.3048</f>
        <v>1.8185205034070753</v>
      </c>
      <c r="H1032" s="13">
        <f>Timetraces!D1114/9.81/0.4536</f>
        <v>1295.4223530324064</v>
      </c>
      <c r="I1032" s="77">
        <f>Timetraces!F1114/Timetraces!H1114*1000</f>
        <v>2120603365.3124626</v>
      </c>
      <c r="J1032" s="23"/>
      <c r="K1032" s="8">
        <f>Timetraces!I1114-Timetraces!J1114</f>
        <v>39.987275123596191</v>
      </c>
      <c r="L1032" s="8">
        <f t="shared" si="33"/>
        <v>12.918444756134914</v>
      </c>
      <c r="M1032" s="8"/>
      <c r="N1032" s="13">
        <f>Timetraces!K1114/9.81/0.4536</f>
        <v>1295.4223530324064</v>
      </c>
      <c r="O1032" s="23">
        <f>Timetraces!M1114/1000*0.145</f>
        <v>19.045248007071891</v>
      </c>
      <c r="P1032" s="37">
        <f>Timetraces!O1114</f>
        <v>6.1938286139088895E-2</v>
      </c>
    </row>
    <row r="1033" spans="1:16" x14ac:dyDescent="0.2">
      <c r="A1033" s="37">
        <f>Timetraces!E1115</f>
        <v>102.9</v>
      </c>
      <c r="B1033" s="8">
        <f>Timetraces!B1115-Timetraces!C1115</f>
        <v>40.009777545928955</v>
      </c>
      <c r="C1033" s="8">
        <f t="shared" si="32"/>
        <v>12.992271601058679</v>
      </c>
      <c r="D1033" s="8"/>
      <c r="E1033" s="23">
        <f>Timetraces!F1115/1000*0.145</f>
        <v>19.30254122654906</v>
      </c>
      <c r="F1033" s="8">
        <f>Timetraces!H1115</f>
        <v>6.2775283818813643E-2</v>
      </c>
      <c r="G1033" s="8">
        <f>(Timetraces!G1115-Timetraces!$G$86)/0.3048</f>
        <v>1.8841388031566548</v>
      </c>
      <c r="H1033" s="13">
        <f>Timetraces!D1115/9.81/0.4536</f>
        <v>1296.0958798282331</v>
      </c>
      <c r="I1033" s="77">
        <f>Timetraces!F1115/Timetraces!H1115*1000</f>
        <v>2120595334.3106079</v>
      </c>
      <c r="J1033" s="23"/>
      <c r="K1033" s="8">
        <f>Timetraces!I1115-Timetraces!J1115</f>
        <v>40.009777545928955</v>
      </c>
      <c r="L1033" s="8">
        <f t="shared" si="33"/>
        <v>12.992271601058679</v>
      </c>
      <c r="M1033" s="8"/>
      <c r="N1033" s="13">
        <f>Timetraces!K1115/9.81/0.4536</f>
        <v>1296.0958798282331</v>
      </c>
      <c r="O1033" s="23">
        <f>Timetraces!M1115/1000*0.145</f>
        <v>19.302541225751057</v>
      </c>
      <c r="P1033" s="37">
        <f>Timetraces!O1115</f>
        <v>6.2775283839365717E-2</v>
      </c>
    </row>
    <row r="1034" spans="1:16" x14ac:dyDescent="0.2">
      <c r="A1034" s="37">
        <f>Timetraces!E1116</f>
        <v>103</v>
      </c>
      <c r="B1034" s="8">
        <f>Timetraces!B1116-Timetraces!C1116</f>
        <v>40.032337188720703</v>
      </c>
      <c r="C1034" s="8">
        <f t="shared" si="32"/>
        <v>13.066286177147092</v>
      </c>
      <c r="D1034" s="8"/>
      <c r="E1034" s="23">
        <f>Timetraces!F1116/1000*0.145</f>
        <v>19.536662431112322</v>
      </c>
      <c r="F1034" s="8">
        <f>Timetraces!H1116</f>
        <v>6.3536895719718267E-2</v>
      </c>
      <c r="G1034" s="8">
        <f>(Timetraces!G1116-Timetraces!$G$86)/0.3048</f>
        <v>1.9497571029062346</v>
      </c>
      <c r="H1034" s="13">
        <f>Timetraces!D1116/9.81/0.4536</f>
        <v>1296.7793921141908</v>
      </c>
      <c r="I1034" s="77">
        <f>Timetraces!F1116/Timetraces!H1116*1000</f>
        <v>2120588383.2844248</v>
      </c>
      <c r="J1034" s="23"/>
      <c r="K1034" s="8">
        <f>Timetraces!I1116-Timetraces!J1116</f>
        <v>40.032337188720703</v>
      </c>
      <c r="L1034" s="8">
        <f t="shared" si="33"/>
        <v>13.066286177147092</v>
      </c>
      <c r="M1034" s="8"/>
      <c r="N1034" s="13">
        <f>Timetraces!K1116/9.81/0.4536</f>
        <v>1296.7793921141908</v>
      </c>
      <c r="O1034" s="23">
        <f>Timetraces!M1116/1000*0.145</f>
        <v>19.528894941470451</v>
      </c>
      <c r="P1034" s="37">
        <f>Timetraces!O1116</f>
        <v>6.351162731410176E-2</v>
      </c>
    </row>
    <row r="1035" spans="1:16" x14ac:dyDescent="0.2">
      <c r="A1035" s="37">
        <f>Timetraces!E1117</f>
        <v>103.10000000000001</v>
      </c>
      <c r="B1035" s="8">
        <f>Timetraces!B1117-Timetraces!C1117</f>
        <v>40.054981231689453</v>
      </c>
      <c r="C1035" s="8">
        <f t="shared" si="32"/>
        <v>13.140577656703357</v>
      </c>
      <c r="D1035" s="8"/>
      <c r="E1035" s="23">
        <f>Timetraces!F1117/1000*0.145</f>
        <v>19.747694249661137</v>
      </c>
      <c r="F1035" s="8">
        <f>Timetraces!H1117</f>
        <v>6.4223392115373854E-2</v>
      </c>
      <c r="G1035" s="8">
        <f>(Timetraces!G1117-Timetraces!$G$86)/0.3048</f>
        <v>2.0153754026558142</v>
      </c>
      <c r="H1035" s="13">
        <f>Timetraces!D1117/9.81/0.4536</f>
        <v>1297.4790348072818</v>
      </c>
      <c r="I1035" s="77">
        <f>Timetraces!F1117/Timetraces!H1117*1000</f>
        <v>2120582397.4633646</v>
      </c>
      <c r="J1035" s="23"/>
      <c r="K1035" s="8">
        <f>Timetraces!I1117-Timetraces!J1117</f>
        <v>40.054981231689453</v>
      </c>
      <c r="L1035" s="8">
        <f t="shared" si="33"/>
        <v>13.140577656703357</v>
      </c>
      <c r="M1035" s="8"/>
      <c r="N1035" s="13">
        <f>Timetraces!K1117/9.81/0.4536</f>
        <v>1297.4790348072818</v>
      </c>
      <c r="O1035" s="23">
        <f>Timetraces!M1117/1000*0.145</f>
        <v>19.747694248705553</v>
      </c>
      <c r="P1035" s="37">
        <f>Timetraces!O1117</f>
        <v>6.4223392135947313E-2</v>
      </c>
    </row>
    <row r="1036" spans="1:16" x14ac:dyDescent="0.2">
      <c r="A1036" s="37">
        <f>Timetraces!E1118</f>
        <v>103.2</v>
      </c>
      <c r="B1036" s="8">
        <f>Timetraces!B1118-Timetraces!C1118</f>
        <v>40.077726364135742</v>
      </c>
      <c r="C1036" s="8">
        <f t="shared" si="32"/>
        <v>13.215200794650499</v>
      </c>
      <c r="D1036" s="8"/>
      <c r="E1036" s="23">
        <f>Timetraces!F1118/1000*0.145</f>
        <v>19.935195835780355</v>
      </c>
      <c r="F1036" s="8">
        <f>Timetraces!H1118</f>
        <v>6.4833334897414149E-2</v>
      </c>
      <c r="G1036" s="8">
        <f>(Timetraces!G1118-Timetraces!$G$86)/0.3048</f>
        <v>2.0809874446999057</v>
      </c>
      <c r="H1036" s="13">
        <f>Timetraces!D1118/9.81/0.4536</f>
        <v>1298.1609011333276</v>
      </c>
      <c r="I1036" s="77">
        <f>Timetraces!F1118/Timetraces!H1118*1000</f>
        <v>2120577468.8255596</v>
      </c>
      <c r="J1036" s="23"/>
      <c r="K1036" s="8">
        <f>Timetraces!I1118-Timetraces!J1118</f>
        <v>40.077726364135742</v>
      </c>
      <c r="L1036" s="8">
        <f t="shared" si="33"/>
        <v>13.215200794650499</v>
      </c>
      <c r="M1036" s="8"/>
      <c r="N1036" s="13">
        <f>Timetraces!K1118/9.81/0.4536</f>
        <v>1298.1609011333276</v>
      </c>
      <c r="O1036" s="23">
        <f>Timetraces!M1118/1000*0.145</f>
        <v>19.935195834758883</v>
      </c>
      <c r="P1036" s="37">
        <f>Timetraces!O1118</f>
        <v>6.4833334917998128E-2</v>
      </c>
    </row>
    <row r="1037" spans="1:16" x14ac:dyDescent="0.2">
      <c r="A1037" s="37">
        <f>Timetraces!E1119</f>
        <v>103.30000000000001</v>
      </c>
      <c r="B1037" s="8">
        <f>Timetraces!B1119-Timetraces!C1119</f>
        <v>40.100584983825684</v>
      </c>
      <c r="C1037" s="8">
        <f t="shared" si="32"/>
        <v>13.290196266074192</v>
      </c>
      <c r="D1037" s="8"/>
      <c r="E1037" s="23">
        <f>Timetraces!F1119/1000*0.145</f>
        <v>20.114125873182129</v>
      </c>
      <c r="F1037" s="8">
        <f>Timetraces!H1119</f>
        <v>6.5415394653954601E-2</v>
      </c>
      <c r="G1037" s="8">
        <f>(Timetraces!G1119-Timetraces!$G$86)/0.3048</f>
        <v>2.1466057444494853</v>
      </c>
      <c r="H1037" s="13">
        <f>Timetraces!D1119/9.81/0.4536</f>
        <v>1298.7807696360364</v>
      </c>
      <c r="I1037" s="77">
        <f>Timetraces!F1119/Timetraces!H1119*1000</f>
        <v>2120572843.808954</v>
      </c>
      <c r="J1037" s="23"/>
      <c r="K1037" s="8">
        <f>Timetraces!I1119-Timetraces!J1119</f>
        <v>40.100584983825684</v>
      </c>
      <c r="L1037" s="8">
        <f t="shared" si="33"/>
        <v>13.290196266074192</v>
      </c>
      <c r="M1037" s="8"/>
      <c r="N1037" s="13">
        <f>Timetraces!K1119/9.81/0.4536</f>
        <v>1298.7807696360364</v>
      </c>
      <c r="O1037" s="23">
        <f>Timetraces!M1119/1000*0.145</f>
        <v>20.114125872097624</v>
      </c>
      <c r="P1037" s="37">
        <f>Timetraces!O1119</f>
        <v>6.5415394674548169E-2</v>
      </c>
    </row>
    <row r="1038" spans="1:16" x14ac:dyDescent="0.2">
      <c r="A1038" s="37">
        <f>Timetraces!E1120</f>
        <v>103.4</v>
      </c>
      <c r="B1038" s="8">
        <f>Timetraces!B1120-Timetraces!C1120</f>
        <v>40.12354850769043</v>
      </c>
      <c r="C1038" s="8">
        <f t="shared" si="32"/>
        <v>13.365535911299737</v>
      </c>
      <c r="D1038" s="8"/>
      <c r="E1038" s="23">
        <f>Timetraces!F1120/1000*0.145</f>
        <v>20.253220339658849</v>
      </c>
      <c r="F1038" s="8">
        <f>Timetraces!H1120</f>
        <v>6.5867866296913324E-2</v>
      </c>
      <c r="G1038" s="8">
        <f>(Timetraces!G1120-Timetraces!$G$86)/0.3048</f>
        <v>2.2122240441990648</v>
      </c>
      <c r="H1038" s="13">
        <f>Timetraces!D1120/9.81/0.4536</f>
        <v>1299.3236072148825</v>
      </c>
      <c r="I1038" s="77">
        <f>Timetraces!F1120/Timetraces!H1120*1000</f>
        <v>2120569399.0935483</v>
      </c>
      <c r="J1038" s="23"/>
      <c r="K1038" s="8">
        <f>Timetraces!I1120-Timetraces!J1120</f>
        <v>40.12354850769043</v>
      </c>
      <c r="L1038" s="8">
        <f t="shared" si="33"/>
        <v>13.365535911299737</v>
      </c>
      <c r="M1038" s="8"/>
      <c r="N1038" s="13">
        <f>Timetraces!K1120/9.81/0.4536</f>
        <v>1299.3236072148825</v>
      </c>
      <c r="O1038" s="23">
        <f>Timetraces!M1120/1000*0.145</f>
        <v>20.25322033852564</v>
      </c>
      <c r="P1038" s="37">
        <f>Timetraces!O1120</f>
        <v>6.5867866317515317E-2</v>
      </c>
    </row>
    <row r="1039" spans="1:16" x14ac:dyDescent="0.2">
      <c r="A1039" s="37">
        <f>Timetraces!E1121</f>
        <v>103.5</v>
      </c>
      <c r="B1039" s="8">
        <f>Timetraces!B1121-Timetraces!C1121</f>
        <v>40.146581649780273</v>
      </c>
      <c r="C1039" s="8">
        <f t="shared" si="32"/>
        <v>13.441103962775603</v>
      </c>
      <c r="D1039" s="8"/>
      <c r="E1039" s="23">
        <f>Timetraces!F1121/1000*0.145</f>
        <v>20.360610039292261</v>
      </c>
      <c r="F1039" s="8">
        <f>Timetraces!H1121</f>
        <v>6.6217182766217977E-2</v>
      </c>
      <c r="G1039" s="8">
        <f>(Timetraces!G1121-Timetraces!$G$86)/0.3048</f>
        <v>2.2778423439486444</v>
      </c>
      <c r="H1039" s="13">
        <f>Timetraces!D1121/9.81/0.4536</f>
        <v>1299.8170659963803</v>
      </c>
      <c r="I1039" s="77">
        <f>Timetraces!F1121/Timetraces!H1121*1000</f>
        <v>2120567417.776314</v>
      </c>
      <c r="J1039" s="23"/>
      <c r="K1039" s="8">
        <f>Timetraces!I1121-Timetraces!J1121</f>
        <v>40.146581649780273</v>
      </c>
      <c r="L1039" s="8">
        <f t="shared" si="33"/>
        <v>13.441103962775603</v>
      </c>
      <c r="M1039" s="8"/>
      <c r="N1039" s="13">
        <f>Timetraces!K1121/9.81/0.4536</f>
        <v>1299.8170659963803</v>
      </c>
      <c r="O1039" s="23">
        <f>Timetraces!M1121/1000*0.145</f>
        <v>20.368374055527749</v>
      </c>
      <c r="P1039" s="37">
        <f>Timetraces!O1121</f>
        <v>6.6242451513586487E-2</v>
      </c>
    </row>
    <row r="1040" spans="1:16" x14ac:dyDescent="0.2">
      <c r="A1040" s="37">
        <f>Timetraces!E1122</f>
        <v>103.60000000000001</v>
      </c>
      <c r="B1040" s="8">
        <f>Timetraces!B1122-Timetraces!C1122</f>
        <v>40.169633388519287</v>
      </c>
      <c r="C1040" s="8">
        <f t="shared" si="32"/>
        <v>13.516733026879978</v>
      </c>
      <c r="D1040" s="8"/>
      <c r="E1040" s="23">
        <f>Timetraces!F1122/1000*0.145</f>
        <v>20.45248199362727</v>
      </c>
      <c r="F1040" s="8">
        <f>Timetraces!H1122</f>
        <v>6.6516030760694039E-2</v>
      </c>
      <c r="G1040" s="8">
        <f>(Timetraces!G1122-Timetraces!$G$86)/0.3048</f>
        <v>2.3434543859927359</v>
      </c>
      <c r="H1040" s="13">
        <f>Timetraces!D1122/9.81/0.4536</f>
        <v>1300.3120610071292</v>
      </c>
      <c r="I1040" s="77">
        <f>Timetraces!F1122/Timetraces!H1122*1000</f>
        <v>2120565498.9173081</v>
      </c>
      <c r="J1040" s="23"/>
      <c r="K1040" s="8">
        <f>Timetraces!I1122-Timetraces!J1122</f>
        <v>40.169633388519287</v>
      </c>
      <c r="L1040" s="8">
        <f t="shared" si="33"/>
        <v>13.516733026879978</v>
      </c>
      <c r="M1040" s="8"/>
      <c r="N1040" s="13">
        <f>Timetraces!K1122/9.81/0.4536</f>
        <v>1300.3120610071292</v>
      </c>
      <c r="O1040" s="23">
        <f>Timetraces!M1122/1000*0.145</f>
        <v>20.452481992425298</v>
      </c>
      <c r="P1040" s="37">
        <f>Timetraces!O1122</f>
        <v>6.6516030781311339E-2</v>
      </c>
    </row>
    <row r="1041" spans="1:16" x14ac:dyDescent="0.2">
      <c r="A1041" s="37">
        <f>Timetraces!E1123</f>
        <v>103.7</v>
      </c>
      <c r="B1041" s="8">
        <f>Timetraces!B1123-Timetraces!C1123</f>
        <v>40.192649841308594</v>
      </c>
      <c r="C1041" s="8">
        <f t="shared" si="32"/>
        <v>13.592246323432821</v>
      </c>
      <c r="D1041" s="8"/>
      <c r="E1041" s="23">
        <f>Timetraces!F1123/1000*0.145</f>
        <v>20.513838805830982</v>
      </c>
      <c r="F1041" s="8">
        <f>Timetraces!H1123</f>
        <v>6.6715608945757149E-2</v>
      </c>
      <c r="G1041" s="8">
        <f>(Timetraces!G1123-Timetraces!$G$86)/0.3048</f>
        <v>2.4090726857423155</v>
      </c>
      <c r="H1041" s="13">
        <f>Timetraces!D1123/9.81/0.4536</f>
        <v>1300.849741244919</v>
      </c>
      <c r="I1041" s="77">
        <f>Timetraces!F1123/Timetraces!H1123*1000</f>
        <v>2120564476.8987527</v>
      </c>
      <c r="J1041" s="23"/>
      <c r="K1041" s="8">
        <f>Timetraces!I1123-Timetraces!J1123</f>
        <v>40.192649841308594</v>
      </c>
      <c r="L1041" s="8">
        <f t="shared" si="33"/>
        <v>13.592246323432821</v>
      </c>
      <c r="M1041" s="8"/>
      <c r="N1041" s="13">
        <f>Timetraces!K1123/9.81/0.4536</f>
        <v>1300.849741244919</v>
      </c>
      <c r="O1041" s="23">
        <f>Timetraces!M1123/1000*0.145</f>
        <v>20.513838804608962</v>
      </c>
      <c r="P1041" s="37">
        <f>Timetraces!O1123</f>
        <v>6.6715608966382831E-2</v>
      </c>
    </row>
    <row r="1042" spans="1:16" x14ac:dyDescent="0.2">
      <c r="A1042" s="37">
        <f>Timetraces!E1124</f>
        <v>103.80000000000001</v>
      </c>
      <c r="B1042" s="8">
        <f>Timetraces!B1124-Timetraces!C1124</f>
        <v>40.215583324432373</v>
      </c>
      <c r="C1042" s="8">
        <f t="shared" si="32"/>
        <v>13.667487409796927</v>
      </c>
      <c r="D1042" s="8"/>
      <c r="E1042" s="23">
        <f>Timetraces!F1124/1000*0.145</f>
        <v>20.54483090329564</v>
      </c>
      <c r="F1042" s="8">
        <f>Timetraces!H1124</f>
        <v>6.6816436616824959E-2</v>
      </c>
      <c r="G1042" s="8">
        <f>(Timetraces!G1124-Timetraces!$G$86)/0.3048</f>
        <v>2.474690985491895</v>
      </c>
      <c r="H1042" s="13">
        <f>Timetraces!D1124/9.81/0.4536</f>
        <v>1301.4423965437559</v>
      </c>
      <c r="I1042" s="77">
        <f>Timetraces!F1124/Timetraces!H1124*1000</f>
        <v>2120563384.7370934</v>
      </c>
      <c r="J1042" s="23"/>
      <c r="K1042" s="8">
        <f>Timetraces!I1124-Timetraces!J1124</f>
        <v>40.215583324432373</v>
      </c>
      <c r="L1042" s="8">
        <f t="shared" si="33"/>
        <v>13.667487409796927</v>
      </c>
      <c r="M1042" s="8"/>
      <c r="N1042" s="13">
        <f>Timetraces!K1124/9.81/0.4536</f>
        <v>1301.4422868130951</v>
      </c>
      <c r="O1042" s="23">
        <f>Timetraces!M1124/1000*0.145</f>
        <v>20.544829477566378</v>
      </c>
      <c r="P1042" s="37">
        <f>Timetraces!O1124</f>
        <v>6.6816432003432707E-2</v>
      </c>
    </row>
    <row r="1043" spans="1:16" x14ac:dyDescent="0.2">
      <c r="A1043" s="37">
        <f>Timetraces!E1125</f>
        <v>103.9</v>
      </c>
      <c r="B1043" s="8">
        <f>Timetraces!B1125-Timetraces!C1125</f>
        <v>40.238413333892822</v>
      </c>
      <c r="C1043" s="8">
        <f t="shared" si="32"/>
        <v>13.742389015638295</v>
      </c>
      <c r="D1043" s="8"/>
      <c r="E1043" s="23">
        <f>Timetraces!F1125/1000*0.145</f>
        <v>20.553052709498456</v>
      </c>
      <c r="F1043" s="8">
        <f>Timetraces!H1125</f>
        <v>6.6843156995161038E-2</v>
      </c>
      <c r="G1043" s="8">
        <f>(Timetraces!G1125-Timetraces!$G$86)/0.3048</f>
        <v>2.540309285241475</v>
      </c>
      <c r="H1043" s="13">
        <f>Timetraces!D1125/9.81/0.4536</f>
        <v>1302.0753229950969</v>
      </c>
      <c r="I1043" s="77">
        <f>Timetraces!F1125/Timetraces!H1125*1000</f>
        <v>2120563980.995851</v>
      </c>
      <c r="J1043" s="23"/>
      <c r="K1043" s="8">
        <f>Timetraces!I1125-Timetraces!J1125</f>
        <v>40.238413333892822</v>
      </c>
      <c r="L1043" s="8">
        <f t="shared" si="33"/>
        <v>13.742389015638295</v>
      </c>
      <c r="M1043" s="8"/>
      <c r="N1043" s="13">
        <f>Timetraces!K1125/9.81/0.4536</f>
        <v>1302.0753229950969</v>
      </c>
      <c r="O1043" s="23">
        <f>Timetraces!M1125/1000*0.145</f>
        <v>20.553052708267838</v>
      </c>
      <c r="P1043" s="37">
        <f>Timetraces!O1125</f>
        <v>6.6843157015805801E-2</v>
      </c>
    </row>
    <row r="1044" spans="1:16" x14ac:dyDescent="0.2">
      <c r="A1044" s="37">
        <f>Timetraces!E1126</f>
        <v>104</v>
      </c>
      <c r="B1044" s="8">
        <f>Timetraces!B1126-Timetraces!C1126</f>
        <v>40.26111888885498</v>
      </c>
      <c r="C1044" s="8">
        <f t="shared" si="32"/>
        <v>13.816882306196558</v>
      </c>
      <c r="D1044" s="8"/>
      <c r="E1044" s="23">
        <f>Timetraces!F1126/1000*0.145</f>
        <v>20.530413148592068</v>
      </c>
      <c r="F1044" s="8">
        <f>Timetraces!H1126</f>
        <v>6.6769511985606211E-2</v>
      </c>
      <c r="G1044" s="8">
        <f>(Timetraces!G1126-Timetraces!$G$86)/0.3048</f>
        <v>2.6059213272855661</v>
      </c>
      <c r="H1044" s="13">
        <f>Timetraces!D1126/9.81/0.4536</f>
        <v>1302.725038237536</v>
      </c>
      <c r="I1044" s="77">
        <f>Timetraces!F1126/Timetraces!H1126*1000</f>
        <v>2120564490.9866896</v>
      </c>
      <c r="J1044" s="23"/>
      <c r="K1044" s="8">
        <f>Timetraces!I1126-Timetraces!J1126</f>
        <v>40.26111888885498</v>
      </c>
      <c r="L1044" s="8">
        <f t="shared" si="33"/>
        <v>13.816882306196558</v>
      </c>
      <c r="M1044" s="8"/>
      <c r="N1044" s="13">
        <f>Timetraces!K1126/9.81/0.4536</f>
        <v>1302.725038237536</v>
      </c>
      <c r="O1044" s="23">
        <f>Timetraces!M1126/1000*0.145</f>
        <v>20.530413147372922</v>
      </c>
      <c r="P1044" s="37">
        <f>Timetraces!O1126</f>
        <v>6.6769512006261092E-2</v>
      </c>
    </row>
    <row r="1045" spans="1:16" x14ac:dyDescent="0.2">
      <c r="A1045" s="37">
        <f>Timetraces!E1127</f>
        <v>104.10000000000001</v>
      </c>
      <c r="B1045" s="8">
        <f>Timetraces!B1127-Timetraces!C1127</f>
        <v>40.283688068389893</v>
      </c>
      <c r="C1045" s="8">
        <f t="shared" si="32"/>
        <v>13.89092817081241</v>
      </c>
      <c r="D1045" s="8"/>
      <c r="E1045" s="23">
        <f>Timetraces!F1127/1000*0.145</f>
        <v>20.476770732502398</v>
      </c>
      <c r="F1045" s="8">
        <f>Timetraces!H1127</f>
        <v>6.6594992082713814E-2</v>
      </c>
      <c r="G1045" s="8">
        <f>(Timetraces!G1127-Timetraces!$G$86)/0.3048</f>
        <v>2.6715396270351457</v>
      </c>
      <c r="H1045" s="13">
        <f>Timetraces!D1127/9.81/0.4536</f>
        <v>1303.3794718983886</v>
      </c>
      <c r="I1045" s="77">
        <f>Timetraces!F1127/Timetraces!H1127*1000</f>
        <v>2120566488.31216</v>
      </c>
      <c r="J1045" s="23"/>
      <c r="K1045" s="8">
        <f>Timetraces!I1127-Timetraces!J1127</f>
        <v>40.283688068389893</v>
      </c>
      <c r="L1045" s="8">
        <f t="shared" si="33"/>
        <v>13.89092817081241</v>
      </c>
      <c r="M1045" s="8"/>
      <c r="N1045" s="13">
        <f>Timetraces!K1127/9.81/0.4536</f>
        <v>1303.3794718983886</v>
      </c>
      <c r="O1045" s="23">
        <f>Timetraces!M1127/1000*0.145</f>
        <v>20.476770731306161</v>
      </c>
      <c r="P1045" s="37">
        <f>Timetraces!O1127</f>
        <v>6.6594992103378922E-2</v>
      </c>
    </row>
    <row r="1046" spans="1:16" x14ac:dyDescent="0.2">
      <c r="A1046" s="37">
        <f>Timetraces!E1128</f>
        <v>104.2</v>
      </c>
      <c r="B1046" s="8">
        <f>Timetraces!B1128-Timetraces!C1128</f>
        <v>40.306112766265869</v>
      </c>
      <c r="C1046" s="8">
        <f t="shared" si="32"/>
        <v>13.964500014237531</v>
      </c>
      <c r="D1046" s="8"/>
      <c r="E1046" s="23">
        <f>Timetraces!F1128/1000*0.145</f>
        <v>20.407801977689378</v>
      </c>
      <c r="F1046" s="8">
        <f>Timetraces!H1128</f>
        <v>6.6370624419649249E-2</v>
      </c>
      <c r="G1046" s="8">
        <f>(Timetraces!G1128-Timetraces!$G$86)/0.3048</f>
        <v>2.7371579267847257</v>
      </c>
      <c r="H1046" s="13">
        <f>Timetraces!D1128/9.81/0.4536</f>
        <v>1304.0502554276964</v>
      </c>
      <c r="I1046" s="77">
        <f>Timetraces!F1128/Timetraces!H1128*1000</f>
        <v>2120568597.113147</v>
      </c>
      <c r="J1046" s="23"/>
      <c r="K1046" s="8">
        <f>Timetraces!I1128-Timetraces!J1128</f>
        <v>40.306112766265869</v>
      </c>
      <c r="L1046" s="8">
        <f t="shared" si="33"/>
        <v>13.964500014237531</v>
      </c>
      <c r="M1046" s="8"/>
      <c r="N1046" s="13">
        <f>Timetraces!K1128/9.81/0.4536</f>
        <v>1304.0502554276964</v>
      </c>
      <c r="O1046" s="23">
        <f>Timetraces!M1128/1000*0.145</f>
        <v>20.407801976521789</v>
      </c>
      <c r="P1046" s="37">
        <f>Timetraces!O1128</f>
        <v>6.6370624440324807E-2</v>
      </c>
    </row>
    <row r="1047" spans="1:16" x14ac:dyDescent="0.2">
      <c r="A1047" s="37">
        <f>Timetraces!E1129</f>
        <v>104.30000000000001</v>
      </c>
      <c r="B1047" s="8">
        <f>Timetraces!B1129-Timetraces!C1129</f>
        <v>40.328391075134277</v>
      </c>
      <c r="C1047" s="8">
        <f t="shared" si="32"/>
        <v>14.037591578766429</v>
      </c>
      <c r="D1047" s="8"/>
      <c r="E1047" s="23">
        <f>Timetraces!F1129/1000*0.145</f>
        <v>20.323875357744292</v>
      </c>
      <c r="F1047" s="8">
        <f>Timetraces!H1129</f>
        <v>6.6097607783043869E-2</v>
      </c>
      <c r="G1047" s="8">
        <f>(Timetraces!G1129-Timetraces!$G$86)/0.3048</f>
        <v>2.8027762265343052</v>
      </c>
      <c r="H1047" s="13">
        <f>Timetraces!D1129/9.81/0.4536</f>
        <v>1304.7658090665996</v>
      </c>
      <c r="I1047" s="77">
        <f>Timetraces!F1129/Timetraces!H1129*1000</f>
        <v>2120570809.456322</v>
      </c>
      <c r="J1047" s="23"/>
      <c r="K1047" s="8">
        <f>Timetraces!I1129-Timetraces!J1129</f>
        <v>40.328391075134277</v>
      </c>
      <c r="L1047" s="8">
        <f t="shared" si="33"/>
        <v>14.037591578766429</v>
      </c>
      <c r="M1047" s="8"/>
      <c r="N1047" s="13">
        <f>Timetraces!K1129/9.81/0.4536</f>
        <v>1304.7658090665996</v>
      </c>
      <c r="O1047" s="23">
        <f>Timetraces!M1129/1000*0.145</f>
        <v>20.323875356611097</v>
      </c>
      <c r="P1047" s="37">
        <f>Timetraces!O1129</f>
        <v>6.609760780373064E-2</v>
      </c>
    </row>
    <row r="1048" spans="1:16" x14ac:dyDescent="0.2">
      <c r="A1048" s="37">
        <f>Timetraces!E1130</f>
        <v>104.4</v>
      </c>
      <c r="B1048" s="8">
        <f>Timetraces!B1130-Timetraces!C1130</f>
        <v>40.350537300109863</v>
      </c>
      <c r="C1048" s="8">
        <f t="shared" si="32"/>
        <v>14.110249797190267</v>
      </c>
      <c r="D1048" s="8"/>
      <c r="E1048" s="23">
        <f>Timetraces!F1130/1000*0.145</f>
        <v>20.217510473878967</v>
      </c>
      <c r="F1048" s="8">
        <f>Timetraces!H1130</f>
        <v>6.575160164543517E-2</v>
      </c>
      <c r="G1048" s="8">
        <f>(Timetraces!G1130-Timetraces!$G$86)/0.3048</f>
        <v>2.8683945262838848</v>
      </c>
      <c r="H1048" s="13">
        <f>Timetraces!D1130/9.81/0.4536</f>
        <v>1305.5480789472531</v>
      </c>
      <c r="I1048" s="77">
        <f>Timetraces!F1130/Timetraces!H1130*1000</f>
        <v>2120573540.8285182</v>
      </c>
      <c r="J1048" s="23"/>
      <c r="K1048" s="8">
        <f>Timetraces!I1130-Timetraces!J1130</f>
        <v>40.350537300109863</v>
      </c>
      <c r="L1048" s="8">
        <f t="shared" si="33"/>
        <v>14.110249797190267</v>
      </c>
      <c r="M1048" s="8"/>
      <c r="N1048" s="13">
        <f>Timetraces!K1130/9.81/0.4536</f>
        <v>1305.5480789472531</v>
      </c>
      <c r="O1048" s="23">
        <f>Timetraces!M1130/1000*0.145</f>
        <v>20.217510890748944</v>
      </c>
      <c r="P1048" s="37">
        <f>Timetraces!O1130</f>
        <v>6.57516030255582E-2</v>
      </c>
    </row>
    <row r="1049" spans="1:16" x14ac:dyDescent="0.2">
      <c r="A1049" s="37">
        <f>Timetraces!E1131</f>
        <v>104.5</v>
      </c>
      <c r="B1049" s="8">
        <f>Timetraces!B1131-Timetraces!C1131</f>
        <v>40.372588634490967</v>
      </c>
      <c r="C1049" s="8">
        <f t="shared" si="32"/>
        <v>14.182596694766067</v>
      </c>
      <c r="D1049" s="8"/>
      <c r="E1049" s="23">
        <f>Timetraces!F1131/1000*0.145</f>
        <v>20.088628177848822</v>
      </c>
      <c r="F1049" s="8">
        <f>Timetraces!H1131</f>
        <v>6.5332330488011209E-2</v>
      </c>
      <c r="G1049" s="8">
        <f>(Timetraces!G1131-Timetraces!$G$86)/0.3048</f>
        <v>2.9340065683279763</v>
      </c>
      <c r="H1049" s="13">
        <f>Timetraces!D1131/9.81/0.4536</f>
        <v>1306.3904812300104</v>
      </c>
      <c r="I1049" s="77">
        <f>Timetraces!F1131/Timetraces!H1131*1000</f>
        <v>2120577396.5300732</v>
      </c>
      <c r="J1049" s="23"/>
      <c r="K1049" s="8">
        <f>Timetraces!I1131-Timetraces!J1131</f>
        <v>40.372588634490967</v>
      </c>
      <c r="L1049" s="8">
        <f t="shared" si="33"/>
        <v>14.182596694766067</v>
      </c>
      <c r="M1049" s="8"/>
      <c r="N1049" s="13">
        <f>Timetraces!K1131/9.81/0.4536</f>
        <v>1306.3904812300104</v>
      </c>
      <c r="O1049" s="23">
        <f>Timetraces!M1131/1000*0.145</f>
        <v>20.088628176810179</v>
      </c>
      <c r="P1049" s="37">
        <f>Timetraces!O1131</f>
        <v>6.5332330508723377E-2</v>
      </c>
    </row>
    <row r="1050" spans="1:16" x14ac:dyDescent="0.2">
      <c r="A1050" s="37">
        <f>Timetraces!E1132</f>
        <v>104.60000000000001</v>
      </c>
      <c r="B1050" s="8">
        <f>Timetraces!B1132-Timetraces!C1132</f>
        <v>40.394598960876465</v>
      </c>
      <c r="C1050" s="8">
        <f t="shared" si="32"/>
        <v>14.254809051673869</v>
      </c>
      <c r="D1050" s="8"/>
      <c r="E1050" s="23">
        <f>Timetraces!F1132/1000*0.145</f>
        <v>19.936735937644396</v>
      </c>
      <c r="F1050" s="8">
        <f>Timetraces!H1132</f>
        <v>6.4838226535612609E-2</v>
      </c>
      <c r="G1050" s="8">
        <f>(Timetraces!G1132-Timetraces!$G$86)/0.3048</f>
        <v>2.9996248680775559</v>
      </c>
      <c r="H1050" s="13">
        <f>Timetraces!D1132/9.81/0.4536</f>
        <v>1307.25592695153</v>
      </c>
      <c r="I1050" s="77">
        <f>Timetraces!F1132/Timetraces!H1132*1000</f>
        <v>2120581298.2704687</v>
      </c>
      <c r="J1050" s="23"/>
      <c r="K1050" s="8">
        <f>Timetraces!I1132-Timetraces!J1132</f>
        <v>40.394598960876465</v>
      </c>
      <c r="L1050" s="8">
        <f t="shared" si="33"/>
        <v>14.254809051673869</v>
      </c>
      <c r="M1050" s="8"/>
      <c r="N1050" s="13">
        <f>Timetraces!K1132/9.81/0.4536</f>
        <v>1307.25592695153</v>
      </c>
      <c r="O1050" s="23">
        <f>Timetraces!M1132/1000*0.145</f>
        <v>19.936735936665936</v>
      </c>
      <c r="P1050" s="37">
        <f>Timetraces!O1132</f>
        <v>6.4838226556338349E-2</v>
      </c>
    </row>
    <row r="1051" spans="1:16" x14ac:dyDescent="0.2">
      <c r="A1051" s="37">
        <f>Timetraces!E1133</f>
        <v>104.7</v>
      </c>
      <c r="B1051" s="8">
        <f>Timetraces!B1133-Timetraces!C1133</f>
        <v>40.4166259765625</v>
      </c>
      <c r="C1051" s="8">
        <f t="shared" si="32"/>
        <v>14.327076163504692</v>
      </c>
      <c r="D1051" s="8"/>
      <c r="E1051" s="23">
        <f>Timetraces!F1133/1000*0.145</f>
        <v>19.784549944425436</v>
      </c>
      <c r="F1051" s="8">
        <f>Timetraces!H1133</f>
        <v>6.434315013435464E-2</v>
      </c>
      <c r="G1051" s="8">
        <f>(Timetraces!G1133-Timetraces!$G$86)/0.3048</f>
        <v>3.0652431678271355</v>
      </c>
      <c r="H1051" s="13">
        <f>Timetraces!D1133/9.81/0.4536</f>
        <v>1308.0983292342873</v>
      </c>
      <c r="I1051" s="77">
        <f>Timetraces!F1133/Timetraces!H1133*1000</f>
        <v>2120585823.7529519</v>
      </c>
      <c r="J1051" s="23"/>
      <c r="K1051" s="8">
        <f>Timetraces!I1133-Timetraces!J1133</f>
        <v>40.4166259765625</v>
      </c>
      <c r="L1051" s="8">
        <f t="shared" si="33"/>
        <v>14.327076163504692</v>
      </c>
      <c r="M1051" s="8"/>
      <c r="N1051" s="13">
        <f>Timetraces!K1133/9.81/0.4536</f>
        <v>1308.0983292342873</v>
      </c>
      <c r="O1051" s="23">
        <f>Timetraces!M1133/1000*0.145</f>
        <v>19.784549943507155</v>
      </c>
      <c r="P1051" s="37">
        <f>Timetraces!O1133</f>
        <v>6.4343150155093579E-2</v>
      </c>
    </row>
    <row r="1052" spans="1:16" x14ac:dyDescent="0.2">
      <c r="A1052" s="37">
        <f>Timetraces!E1134</f>
        <v>104.80000000000001</v>
      </c>
      <c r="B1052" s="8">
        <f>Timetraces!B1134-Timetraces!C1134</f>
        <v>40.438732147216797</v>
      </c>
      <c r="C1052" s="8">
        <f t="shared" si="32"/>
        <v>14.399602970113278</v>
      </c>
      <c r="D1052" s="8"/>
      <c r="E1052" s="23">
        <f>Timetraces!F1134/1000*0.145</f>
        <v>19.6161692940058</v>
      </c>
      <c r="F1052" s="8">
        <f>Timetraces!H1134</f>
        <v>6.379539739289368E-2</v>
      </c>
      <c r="G1052" s="8">
        <f>(Timetraces!G1134-Timetraces!$G$86)/0.3048</f>
        <v>3.130861467576715</v>
      </c>
      <c r="H1052" s="13">
        <f>Timetraces!D1134/9.81/0.4536</f>
        <v>1308.8900359517672</v>
      </c>
      <c r="I1052" s="77">
        <f>Timetraces!F1134/Timetraces!H1134*1000</f>
        <v>2120590696.1028957</v>
      </c>
      <c r="J1052" s="23"/>
      <c r="K1052" s="8">
        <f>Timetraces!I1134-Timetraces!J1134</f>
        <v>40.438732147216797</v>
      </c>
      <c r="L1052" s="8">
        <f t="shared" si="33"/>
        <v>14.399602970113278</v>
      </c>
      <c r="M1052" s="8"/>
      <c r="N1052" s="13">
        <f>Timetraces!K1134/9.81/0.4536</f>
        <v>1308.8900359517672</v>
      </c>
      <c r="O1052" s="23">
        <f>Timetraces!M1134/1000*0.145</f>
        <v>19.616169293153419</v>
      </c>
      <c r="P1052" s="37">
        <f>Timetraces!O1134</f>
        <v>6.3795397413645039E-2</v>
      </c>
    </row>
    <row r="1053" spans="1:16" x14ac:dyDescent="0.2">
      <c r="A1053" s="37">
        <f>Timetraces!E1135</f>
        <v>104.9</v>
      </c>
      <c r="B1053" s="8">
        <f>Timetraces!B1135-Timetraces!C1135</f>
        <v>40.460951805114746</v>
      </c>
      <c r="C1053" s="8">
        <f t="shared" si="32"/>
        <v>14.472502110198413</v>
      </c>
      <c r="D1053" s="8"/>
      <c r="E1053" s="23">
        <f>Timetraces!F1135/1000*0.145</f>
        <v>19.439390126619717</v>
      </c>
      <c r="F1053" s="8">
        <f>Timetraces!H1135</f>
        <v>6.3220324629434985E-2</v>
      </c>
      <c r="G1053" s="8">
        <f>(Timetraces!G1135-Timetraces!$G$86)/0.3048</f>
        <v>3.1964735096208066</v>
      </c>
      <c r="H1053" s="13">
        <f>Timetraces!D1135/9.81/0.4536</f>
        <v>1309.6331319865246</v>
      </c>
      <c r="I1053" s="77">
        <f>Timetraces!F1135/Timetraces!H1135*1000</f>
        <v>2120595872.9213705</v>
      </c>
      <c r="J1053" s="23"/>
      <c r="K1053" s="8">
        <f>Timetraces!I1135-Timetraces!J1135</f>
        <v>40.460951805114746</v>
      </c>
      <c r="L1053" s="8">
        <f t="shared" si="33"/>
        <v>14.472502110198413</v>
      </c>
      <c r="M1053" s="8"/>
      <c r="N1053" s="13">
        <f>Timetraces!K1135/9.81/0.4536</f>
        <v>1309.6331319865246</v>
      </c>
      <c r="O1053" s="23">
        <f>Timetraces!M1135/1000*0.145</f>
        <v>19.439390125836105</v>
      </c>
      <c r="P1053" s="37">
        <f>Timetraces!O1135</f>
        <v>6.3220324650197987E-2</v>
      </c>
    </row>
    <row r="1054" spans="1:16" x14ac:dyDescent="0.2">
      <c r="A1054" s="37">
        <f>Timetraces!E1136</f>
        <v>105</v>
      </c>
      <c r="B1054" s="8">
        <f>Timetraces!B1136-Timetraces!C1136</f>
        <v>40.483308792114258</v>
      </c>
      <c r="C1054" s="8">
        <f t="shared" si="32"/>
        <v>14.545851805078701</v>
      </c>
      <c r="D1054" s="8"/>
      <c r="E1054" s="23">
        <f>Timetraces!F1136/1000*0.145</f>
        <v>19.254481852417911</v>
      </c>
      <c r="F1054" s="8">
        <f>Timetraces!H1136</f>
        <v>6.2618806333931312E-2</v>
      </c>
      <c r="G1054" s="8">
        <f>(Timetraces!G1136-Timetraces!$G$86)/0.3048</f>
        <v>3.2620918093703861</v>
      </c>
      <c r="H1054" s="13">
        <f>Timetraces!D1136/9.81/0.4536</f>
        <v>1310.3483564334456</v>
      </c>
      <c r="I1054" s="77">
        <f>Timetraces!F1136/Timetraces!H1136*1000</f>
        <v>2120601426.1680436</v>
      </c>
      <c r="J1054" s="23"/>
      <c r="K1054" s="8">
        <f>Timetraces!I1136-Timetraces!J1136</f>
        <v>40.483308792114258</v>
      </c>
      <c r="L1054" s="8">
        <f t="shared" si="33"/>
        <v>14.545851805078701</v>
      </c>
      <c r="M1054" s="8"/>
      <c r="N1054" s="13">
        <f>Timetraces!K1136/9.81/0.4536</f>
        <v>1310.3483564334456</v>
      </c>
      <c r="O1054" s="23">
        <f>Timetraces!M1136/1000*0.145</f>
        <v>19.254481851705929</v>
      </c>
      <c r="P1054" s="37">
        <f>Timetraces!O1136</f>
        <v>6.2618806354705542E-2</v>
      </c>
    </row>
    <row r="1055" spans="1:16" x14ac:dyDescent="0.2">
      <c r="A1055" s="37">
        <f>Timetraces!E1137</f>
        <v>105.10000000000001</v>
      </c>
      <c r="B1055" s="8">
        <f>Timetraces!B1137-Timetraces!C1137</f>
        <v>40.505815505981445</v>
      </c>
      <c r="C1055" s="8">
        <f t="shared" si="32"/>
        <v>14.619692729839814</v>
      </c>
      <c r="D1055" s="8"/>
      <c r="E1055" s="23">
        <f>Timetraces!F1137/1000*0.145</f>
        <v>19.084958123013166</v>
      </c>
      <c r="F1055" s="8">
        <f>Timetraces!H1137</f>
        <v>6.2067331170755621E-2</v>
      </c>
      <c r="G1055" s="8">
        <f>(Timetraces!G1137-Timetraces!$G$86)/0.3048</f>
        <v>3.3277101091199657</v>
      </c>
      <c r="H1055" s="13">
        <f>Timetraces!D1137/9.81/0.4536</f>
        <v>1311.0518396996638</v>
      </c>
      <c r="I1055" s="77">
        <f>Timetraces!F1137/Timetraces!H1137*1000</f>
        <v>2120606740.5453789</v>
      </c>
      <c r="J1055" s="23"/>
      <c r="K1055" s="8">
        <f>Timetraces!I1137-Timetraces!J1137</f>
        <v>40.505815505981445</v>
      </c>
      <c r="L1055" s="8">
        <f t="shared" si="33"/>
        <v>14.619692729839814</v>
      </c>
      <c r="M1055" s="8"/>
      <c r="N1055" s="13">
        <f>Timetraces!K1137/9.81/0.4536</f>
        <v>1311.0518396996638</v>
      </c>
      <c r="O1055" s="23">
        <f>Timetraces!M1137/1000*0.145</f>
        <v>19.084958122367091</v>
      </c>
      <c r="P1055" s="37">
        <f>Timetraces!O1137</f>
        <v>6.2067331191540863E-2</v>
      </c>
    </row>
    <row r="1056" spans="1:16" x14ac:dyDescent="0.2">
      <c r="A1056" s="37">
        <f>Timetraces!E1138</f>
        <v>105.2</v>
      </c>
      <c r="B1056" s="8">
        <f>Timetraces!B1138-Timetraces!C1138</f>
        <v>40.528478145599365</v>
      </c>
      <c r="C1056" s="8">
        <f t="shared" si="32"/>
        <v>14.694045222024592</v>
      </c>
      <c r="D1056" s="8"/>
      <c r="E1056" s="23">
        <f>Timetraces!F1138/1000*0.145</f>
        <v>18.907478995845</v>
      </c>
      <c r="F1056" s="8">
        <f>Timetraces!H1138</f>
        <v>6.1489971820784438E-2</v>
      </c>
      <c r="G1056" s="8">
        <f>(Timetraces!G1138-Timetraces!$G$86)/0.3048</f>
        <v>3.3933284088695452</v>
      </c>
      <c r="H1056" s="13">
        <f>Timetraces!D1138/9.81/0.4536</f>
        <v>1311.7407287879992</v>
      </c>
      <c r="I1056" s="77">
        <f>Timetraces!F1138/Timetraces!H1138*1000</f>
        <v>2120612565.0527751</v>
      </c>
      <c r="J1056" s="23"/>
      <c r="K1056" s="8">
        <f>Timetraces!I1138-Timetraces!J1138</f>
        <v>40.528478145599365</v>
      </c>
      <c r="L1056" s="8">
        <f t="shared" si="33"/>
        <v>14.694045222024592</v>
      </c>
      <c r="M1056" s="8"/>
      <c r="N1056" s="13">
        <f>Timetraces!K1138/9.81/0.4536</f>
        <v>1311.7407287879992</v>
      </c>
      <c r="O1056" s="23">
        <f>Timetraces!M1138/1000*0.145</f>
        <v>18.907478995267688</v>
      </c>
      <c r="P1056" s="37">
        <f>Timetraces!O1138</f>
        <v>6.1489971841580518E-2</v>
      </c>
    </row>
    <row r="1057" spans="1:16" x14ac:dyDescent="0.2">
      <c r="A1057" s="37">
        <f>Timetraces!E1139</f>
        <v>105.30000000000001</v>
      </c>
      <c r="B1057" s="8">
        <f>Timetraces!B1139-Timetraces!C1139</f>
        <v>40.551296710968018</v>
      </c>
      <c r="C1057" s="8">
        <f t="shared" si="32"/>
        <v>14.768909281633031</v>
      </c>
      <c r="D1057" s="8"/>
      <c r="E1057" s="23">
        <f>Timetraces!F1139/1000*0.145</f>
        <v>18.737329618980819</v>
      </c>
      <c r="F1057" s="8">
        <f>Timetraces!H1139</f>
        <v>6.0936453471627065E-2</v>
      </c>
      <c r="G1057" s="8">
        <f>(Timetraces!G1139-Timetraces!$G$86)/0.3048</f>
        <v>3.4589404509136368</v>
      </c>
      <c r="H1057" s="13">
        <f>Timetraces!D1139/9.81/0.4536</f>
        <v>1312.3958208328163</v>
      </c>
      <c r="I1057" s="77">
        <f>Timetraces!F1139/Timetraces!H1139*1000</f>
        <v>2120618374.183707</v>
      </c>
      <c r="J1057" s="23"/>
      <c r="K1057" s="8">
        <f>Timetraces!I1139-Timetraces!J1139</f>
        <v>40.551296710968018</v>
      </c>
      <c r="L1057" s="8">
        <f t="shared" si="33"/>
        <v>14.768909281633031</v>
      </c>
      <c r="M1057" s="8"/>
      <c r="N1057" s="13">
        <f>Timetraces!K1139/9.81/0.4536</f>
        <v>1312.3958208328163</v>
      </c>
      <c r="O1057" s="23">
        <f>Timetraces!M1139/1000*0.145</f>
        <v>18.737329618469406</v>
      </c>
      <c r="P1057" s="37">
        <f>Timetraces!O1139</f>
        <v>6.0936453492433429E-2</v>
      </c>
    </row>
    <row r="1058" spans="1:16" x14ac:dyDescent="0.2">
      <c r="A1058" s="37">
        <f>Timetraces!E1140</f>
        <v>105.4</v>
      </c>
      <c r="B1058" s="8">
        <f>Timetraces!B1140-Timetraces!C1140</f>
        <v>40.574257373809814</v>
      </c>
      <c r="C1058" s="8">
        <f t="shared" si="32"/>
        <v>14.844239540300343</v>
      </c>
      <c r="D1058" s="8"/>
      <c r="E1058" s="23">
        <f>Timetraces!F1140/1000*0.145</f>
        <v>18.566500568750257</v>
      </c>
      <c r="F1058" s="8">
        <f>Timetraces!H1140</f>
        <v>6.038071960241282E-2</v>
      </c>
      <c r="G1058" s="8">
        <f>(Timetraces!G1140-Timetraces!$G$86)/0.3048</f>
        <v>3.5245587506632163</v>
      </c>
      <c r="H1058" s="13">
        <f>Timetraces!D1140/9.81/0.4536</f>
        <v>1312.9984616217837</v>
      </c>
      <c r="I1058" s="77">
        <f>Timetraces!F1140/Timetraces!H1140*1000</f>
        <v>2120624470.0585814</v>
      </c>
      <c r="J1058" s="23"/>
      <c r="K1058" s="8">
        <f>Timetraces!I1140-Timetraces!J1140</f>
        <v>40.574257373809814</v>
      </c>
      <c r="L1058" s="8">
        <f t="shared" si="33"/>
        <v>14.844239540300343</v>
      </c>
      <c r="M1058" s="8"/>
      <c r="N1058" s="13">
        <f>Timetraces!K1140/9.81/0.4536</f>
        <v>1312.9984616217837</v>
      </c>
      <c r="O1058" s="23">
        <f>Timetraces!M1140/1000*0.145</f>
        <v>18.566500568304743</v>
      </c>
      <c r="P1058" s="37">
        <f>Timetraces!O1140</f>
        <v>6.0380719623228621E-2</v>
      </c>
    </row>
    <row r="1059" spans="1:16" x14ac:dyDescent="0.2">
      <c r="A1059" s="37">
        <f>Timetraces!E1141</f>
        <v>105.5</v>
      </c>
      <c r="B1059" s="8">
        <f>Timetraces!B1141-Timetraces!C1141</f>
        <v>40.597325801849365</v>
      </c>
      <c r="C1059" s="8">
        <f t="shared" si="32"/>
        <v>14.919923359327742</v>
      </c>
      <c r="D1059" s="8"/>
      <c r="E1059" s="23">
        <f>Timetraces!F1141/1000*0.145</f>
        <v>18.402743506183683</v>
      </c>
      <c r="F1059" s="8">
        <f>Timetraces!H1141</f>
        <v>5.9847989120074552E-2</v>
      </c>
      <c r="G1059" s="8">
        <f>(Timetraces!G1141-Timetraces!$G$86)/0.3048</f>
        <v>3.5901770504127963</v>
      </c>
      <c r="H1059" s="13">
        <f>Timetraces!D1141/9.81/0.4536</f>
        <v>1313.5474441176332</v>
      </c>
      <c r="I1059" s="77">
        <f>Timetraces!F1141/Timetraces!H1141*1000</f>
        <v>2120630522.8034556</v>
      </c>
      <c r="J1059" s="23"/>
      <c r="K1059" s="8">
        <f>Timetraces!I1141-Timetraces!J1141</f>
        <v>40.597325801849365</v>
      </c>
      <c r="L1059" s="8">
        <f t="shared" si="33"/>
        <v>14.919923359327742</v>
      </c>
      <c r="M1059" s="8"/>
      <c r="N1059" s="13">
        <f>Timetraces!K1141/9.81/0.4536</f>
        <v>1313.5474441176332</v>
      </c>
      <c r="O1059" s="23">
        <f>Timetraces!M1141/1000*0.145</f>
        <v>18.402743505801201</v>
      </c>
      <c r="P1059" s="37">
        <f>Timetraces!O1141</f>
        <v>5.9847989140899012E-2</v>
      </c>
    </row>
    <row r="1060" spans="1:16" x14ac:dyDescent="0.2">
      <c r="A1060" s="37">
        <f>Timetraces!E1142</f>
        <v>105.60000000000001</v>
      </c>
      <c r="B1060" s="8">
        <f>Timetraces!B1142-Timetraces!C1142</f>
        <v>40.620462417602539</v>
      </c>
      <c r="C1060" s="8">
        <f t="shared" si="32"/>
        <v>14.995830891326342</v>
      </c>
      <c r="D1060" s="8"/>
      <c r="E1060" s="23">
        <f>Timetraces!F1142/1000*0.145</f>
        <v>18.254119108495363</v>
      </c>
      <c r="F1060" s="8">
        <f>Timetraces!H1142</f>
        <v>5.9364493088792276E-2</v>
      </c>
      <c r="G1060" s="8">
        <f>(Timetraces!G1142-Timetraces!$G$86)/0.3048</f>
        <v>3.6557953501623759</v>
      </c>
      <c r="H1060" s="13">
        <f>Timetraces!D1142/9.81/0.4536</f>
        <v>1314.0655922978051</v>
      </c>
      <c r="I1060" s="77">
        <f>Timetraces!F1142/Timetraces!H1142*1000</f>
        <v>2120635923.2616839</v>
      </c>
      <c r="J1060" s="23"/>
      <c r="K1060" s="8">
        <f>Timetraces!I1142-Timetraces!J1142</f>
        <v>40.620462417602539</v>
      </c>
      <c r="L1060" s="8">
        <f t="shared" si="33"/>
        <v>14.995830891326342</v>
      </c>
      <c r="M1060" s="8"/>
      <c r="N1060" s="13">
        <f>Timetraces!K1142/9.81/0.4536</f>
        <v>1314.0655922978051</v>
      </c>
      <c r="O1060" s="23">
        <f>Timetraces!M1142/1000*0.145</f>
        <v>18.254118774458185</v>
      </c>
      <c r="P1060" s="37">
        <f>Timetraces!O1142</f>
        <v>5.9364492024018618E-2</v>
      </c>
    </row>
    <row r="1061" spans="1:16" x14ac:dyDescent="0.2">
      <c r="A1061" s="37">
        <f>Timetraces!E1143</f>
        <v>105.7</v>
      </c>
      <c r="B1061" s="8">
        <f>Timetraces!B1143-Timetraces!C1143</f>
        <v>40.643608093261719</v>
      </c>
      <c r="C1061" s="8">
        <f t="shared" si="32"/>
        <v>15.071768147426013</v>
      </c>
      <c r="D1061" s="8"/>
      <c r="E1061" s="23">
        <f>Timetraces!F1143/1000*0.145</f>
        <v>18.128878151883608</v>
      </c>
      <c r="F1061" s="8">
        <f>Timetraces!H1143</f>
        <v>5.8957047009632592E-2</v>
      </c>
      <c r="G1061" s="8">
        <f>(Timetraces!G1143-Timetraces!$G$86)/0.3048</f>
        <v>3.721407392206467</v>
      </c>
      <c r="H1061" s="13">
        <f>Timetraces!D1143/9.81/0.4536</f>
        <v>1314.589556202998</v>
      </c>
      <c r="I1061" s="77">
        <f>Timetraces!F1143/Timetraces!H1143*1000</f>
        <v>2120641250.1398199</v>
      </c>
      <c r="J1061" s="23"/>
      <c r="K1061" s="8">
        <f>Timetraces!I1143-Timetraces!J1143</f>
        <v>40.643608093261719</v>
      </c>
      <c r="L1061" s="8">
        <f t="shared" si="33"/>
        <v>15.071768147426013</v>
      </c>
      <c r="M1061" s="8"/>
      <c r="N1061" s="13">
        <f>Timetraces!K1143/9.81/0.4536</f>
        <v>1314.589556202998</v>
      </c>
      <c r="O1061" s="23">
        <f>Timetraces!M1143/1000*0.145</f>
        <v>18.128878151607132</v>
      </c>
      <c r="P1061" s="37">
        <f>Timetraces!O1143</f>
        <v>5.8957047030473358E-2</v>
      </c>
    </row>
    <row r="1062" spans="1:16" x14ac:dyDescent="0.2">
      <c r="A1062" s="37">
        <f>Timetraces!E1144</f>
        <v>105.80000000000001</v>
      </c>
      <c r="B1062" s="8">
        <f>Timetraces!B1144-Timetraces!C1144</f>
        <v>40.66671085357666</v>
      </c>
      <c r="C1062" s="8">
        <f t="shared" si="32"/>
        <v>15.147564605152199</v>
      </c>
      <c r="D1062" s="8"/>
      <c r="E1062" s="23">
        <f>Timetraces!F1144/1000*0.145</f>
        <v>18.011884098128679</v>
      </c>
      <c r="F1062" s="8">
        <f>Timetraces!H1144</f>
        <v>5.8576432917846637E-2</v>
      </c>
      <c r="G1062" s="8">
        <f>(Timetraces!G1144-Timetraces!$G$86)/0.3048</f>
        <v>3.787025691956047</v>
      </c>
      <c r="H1062" s="13">
        <f>Timetraces!D1144/9.81/0.4536</f>
        <v>1315.1504993408714</v>
      </c>
      <c r="I1062" s="77">
        <f>Timetraces!F1144/Timetraces!H1144*1000</f>
        <v>2120646207.769943</v>
      </c>
      <c r="J1062" s="23"/>
      <c r="K1062" s="8">
        <f>Timetraces!I1144-Timetraces!J1144</f>
        <v>40.66671085357666</v>
      </c>
      <c r="L1062" s="8">
        <f t="shared" si="33"/>
        <v>15.147564605152199</v>
      </c>
      <c r="M1062" s="8"/>
      <c r="N1062" s="13">
        <f>Timetraces!K1144/9.81/0.4536</f>
        <v>1315.1504993408714</v>
      </c>
      <c r="O1062" s="23">
        <f>Timetraces!M1144/1000*0.145</f>
        <v>18.01188409789804</v>
      </c>
      <c r="P1062" s="37">
        <f>Timetraces!O1144</f>
        <v>5.8576432938696202E-2</v>
      </c>
    </row>
    <row r="1063" spans="1:16" x14ac:dyDescent="0.2">
      <c r="A1063" s="37">
        <f>Timetraces!E1145</f>
        <v>105.9</v>
      </c>
      <c r="B1063" s="8">
        <f>Timetraces!B1145-Timetraces!C1145</f>
        <v>40.689731597900391</v>
      </c>
      <c r="C1063" s="8">
        <f t="shared" si="32"/>
        <v>15.223091981542391</v>
      </c>
      <c r="D1063" s="8"/>
      <c r="E1063" s="23">
        <f>Timetraces!F1145/1000*0.145</f>
        <v>17.903269141845442</v>
      </c>
      <c r="F1063" s="8">
        <f>Timetraces!H1145</f>
        <v>5.8223069296482612E-2</v>
      </c>
      <c r="G1063" s="8">
        <f>(Timetraces!G1145-Timetraces!$G$86)/0.3048</f>
        <v>3.8526439917056265</v>
      </c>
      <c r="H1063" s="13">
        <f>Timetraces!D1145/9.81/0.4536</f>
        <v>1315.7584072015561</v>
      </c>
      <c r="I1063" s="77">
        <f>Timetraces!F1145/Timetraces!H1145*1000</f>
        <v>2120651198.2245972</v>
      </c>
      <c r="J1063" s="23"/>
      <c r="K1063" s="8">
        <f>Timetraces!I1145-Timetraces!J1145</f>
        <v>40.689731597900391</v>
      </c>
      <c r="L1063" s="8">
        <f t="shared" si="33"/>
        <v>15.223091981542391</v>
      </c>
      <c r="M1063" s="8"/>
      <c r="N1063" s="13">
        <f>Timetraces!K1145/9.81/0.4536</f>
        <v>1315.7584072015561</v>
      </c>
      <c r="O1063" s="23">
        <f>Timetraces!M1145/1000*0.145</f>
        <v>17.90326914165778</v>
      </c>
      <c r="P1063" s="37">
        <f>Timetraces!O1145</f>
        <v>5.8223069317341711E-2</v>
      </c>
    </row>
    <row r="1064" spans="1:16" x14ac:dyDescent="0.2">
      <c r="A1064" s="37">
        <f>Timetraces!E1146</f>
        <v>106</v>
      </c>
      <c r="B1064" s="8">
        <f>Timetraces!B1146-Timetraces!C1146</f>
        <v>40.712647914886475</v>
      </c>
      <c r="C1064" s="8">
        <f t="shared" si="32"/>
        <v>15.298276748557102</v>
      </c>
      <c r="D1064" s="8"/>
      <c r="E1064" s="23">
        <f>Timetraces!F1146/1000*0.145</f>
        <v>17.818416979420345</v>
      </c>
      <c r="F1064" s="8">
        <f>Timetraces!H1146</f>
        <v>5.7947020338757566E-2</v>
      </c>
      <c r="G1064" s="8">
        <f>(Timetraces!G1146-Timetraces!$G$86)/0.3048</f>
        <v>3.9182622914552061</v>
      </c>
      <c r="H1064" s="13">
        <f>Timetraces!D1146/9.81/0.4536</f>
        <v>1316.402087257653</v>
      </c>
      <c r="I1064" s="77">
        <f>Timetraces!F1146/Timetraces!H1146*1000</f>
        <v>2120654929.6657891</v>
      </c>
      <c r="J1064" s="23"/>
      <c r="K1064" s="8">
        <f>Timetraces!I1146-Timetraces!J1146</f>
        <v>40.712647914886475</v>
      </c>
      <c r="L1064" s="8">
        <f t="shared" si="33"/>
        <v>15.298276748557102</v>
      </c>
      <c r="M1064" s="8"/>
      <c r="N1064" s="13">
        <f>Timetraces!K1146/9.81/0.4536</f>
        <v>1316.402087257653</v>
      </c>
      <c r="O1064" s="23">
        <f>Timetraces!M1146/1000*0.145</f>
        <v>17.818416979267059</v>
      </c>
      <c r="P1064" s="37">
        <f>Timetraces!O1146</f>
        <v>5.7947020359626733E-2</v>
      </c>
    </row>
    <row r="1065" spans="1:16" x14ac:dyDescent="0.2">
      <c r="A1065" s="37">
        <f>Timetraces!E1147</f>
        <v>106.10000000000001</v>
      </c>
      <c r="B1065" s="8">
        <f>Timetraces!B1147-Timetraces!C1147</f>
        <v>40.735450267791748</v>
      </c>
      <c r="C1065" s="8">
        <f t="shared" si="32"/>
        <v>15.373087617668892</v>
      </c>
      <c r="D1065" s="8"/>
      <c r="E1065" s="23">
        <f>Timetraces!F1147/1000*0.145</f>
        <v>17.749322776614861</v>
      </c>
      <c r="F1065" s="8">
        <f>Timetraces!H1147</f>
        <v>5.7722232980751673E-2</v>
      </c>
      <c r="G1065" s="8">
        <f>(Timetraces!G1147-Timetraces!$G$86)/0.3048</f>
        <v>3.9838743334992976</v>
      </c>
      <c r="H1065" s="13">
        <f>Timetraces!D1147/9.81/0.4536</f>
        <v>1317.06288529683</v>
      </c>
      <c r="I1065" s="77">
        <f>Timetraces!F1147/Timetraces!H1147*1000</f>
        <v>2120658129.0464456</v>
      </c>
      <c r="J1065" s="23"/>
      <c r="K1065" s="8">
        <f>Timetraces!I1147-Timetraces!J1147</f>
        <v>40.735450267791748</v>
      </c>
      <c r="L1065" s="8">
        <f t="shared" si="33"/>
        <v>15.373087617668892</v>
      </c>
      <c r="M1065" s="8"/>
      <c r="N1065" s="13">
        <f>Timetraces!K1147/9.81/0.4536</f>
        <v>1317.06288529683</v>
      </c>
      <c r="O1065" s="23">
        <f>Timetraces!M1147/1000*0.145</f>
        <v>17.749322776490231</v>
      </c>
      <c r="P1065" s="37">
        <f>Timetraces!O1147</f>
        <v>5.7722233001631151E-2</v>
      </c>
    </row>
    <row r="1066" spans="1:16" x14ac:dyDescent="0.2">
      <c r="A1066" s="37">
        <f>Timetraces!E1148</f>
        <v>106.2</v>
      </c>
      <c r="B1066" s="8">
        <f>Timetraces!B1148-Timetraces!C1148</f>
        <v>40.758137702941895</v>
      </c>
      <c r="C1066" s="8">
        <f t="shared" si="32"/>
        <v>15.447521460025015</v>
      </c>
      <c r="D1066" s="8"/>
      <c r="E1066" s="23">
        <f>Timetraces!F1148/1000*0.145</f>
        <v>17.719182724143213</v>
      </c>
      <c r="F1066" s="8">
        <f>Timetraces!H1148</f>
        <v>5.7624172520307167E-2</v>
      </c>
      <c r="G1066" s="8">
        <f>(Timetraces!G1148-Timetraces!$G$86)/0.3048</f>
        <v>4.0494926332488772</v>
      </c>
      <c r="H1066" s="13">
        <f>Timetraces!D1148/9.81/0.4536</f>
        <v>1317.7327909808516</v>
      </c>
      <c r="I1066" s="77">
        <f>Timetraces!F1148/Timetraces!H1148*1000</f>
        <v>2120659695.7802796</v>
      </c>
      <c r="J1066" s="23"/>
      <c r="K1066" s="8">
        <f>Timetraces!I1148-Timetraces!J1148</f>
        <v>40.758137702941895</v>
      </c>
      <c r="L1066" s="8">
        <f t="shared" si="33"/>
        <v>15.447521460025015</v>
      </c>
      <c r="M1066" s="8"/>
      <c r="N1066" s="13">
        <f>Timetraces!K1148/9.81/0.4536</f>
        <v>1317.7327909808516</v>
      </c>
      <c r="O1066" s="23">
        <f>Timetraces!M1148/1000*0.145</f>
        <v>17.719182724032908</v>
      </c>
      <c r="P1066" s="37">
        <f>Timetraces!O1148</f>
        <v>5.7624172541197116E-2</v>
      </c>
    </row>
    <row r="1067" spans="1:16" x14ac:dyDescent="0.2">
      <c r="A1067" s="37">
        <f>Timetraces!E1149</f>
        <v>106.30000000000001</v>
      </c>
      <c r="B1067" s="8">
        <f>Timetraces!B1149-Timetraces!C1149</f>
        <v>40.78071117401123</v>
      </c>
      <c r="C1067" s="8">
        <f t="shared" si="32"/>
        <v>15.521581404478217</v>
      </c>
      <c r="D1067" s="8"/>
      <c r="E1067" s="23">
        <f>Timetraces!F1149/1000*0.145</f>
        <v>17.697043839642163</v>
      </c>
      <c r="F1067" s="8">
        <f>Timetraces!H1149</f>
        <v>5.7552134635387199E-2</v>
      </c>
      <c r="G1067" s="8">
        <f>(Timetraces!G1149-Timetraces!$G$86)/0.3048</f>
        <v>4.1151109329984568</v>
      </c>
      <c r="H1067" s="13">
        <f>Timetraces!D1149/9.81/0.4536</f>
        <v>1318.4205827625792</v>
      </c>
      <c r="I1067" s="77">
        <f>Timetraces!F1149/Timetraces!H1149*1000</f>
        <v>2120661187.9411409</v>
      </c>
      <c r="J1067" s="23"/>
      <c r="K1067" s="8">
        <f>Timetraces!I1149-Timetraces!J1149</f>
        <v>40.78071117401123</v>
      </c>
      <c r="L1067" s="8">
        <f t="shared" si="33"/>
        <v>15.521581404478217</v>
      </c>
      <c r="M1067" s="8"/>
      <c r="N1067" s="13">
        <f>Timetraces!K1149/9.81/0.4536</f>
        <v>1318.4205827625792</v>
      </c>
      <c r="O1067" s="23">
        <f>Timetraces!M1149/1000*0.145</f>
        <v>17.697043839543312</v>
      </c>
      <c r="P1067" s="37">
        <f>Timetraces!O1149</f>
        <v>5.7552134656287862E-2</v>
      </c>
    </row>
    <row r="1068" spans="1:16" x14ac:dyDescent="0.2">
      <c r="A1068" s="37">
        <f>Timetraces!E1150</f>
        <v>106.4</v>
      </c>
      <c r="B1068" s="8">
        <f>Timetraces!B1150-Timetraces!C1150</f>
        <v>40.8031907081604</v>
      </c>
      <c r="C1068" s="8">
        <f t="shared" si="32"/>
        <v>15.595333156936125</v>
      </c>
      <c r="D1068" s="8"/>
      <c r="E1068" s="23">
        <f>Timetraces!F1150/1000*0.145</f>
        <v>17.698652146667214</v>
      </c>
      <c r="F1068" s="8">
        <f>Timetraces!H1150</f>
        <v>5.7557341580379374E-2</v>
      </c>
      <c r="G1068" s="8">
        <f>(Timetraces!G1150-Timetraces!$G$86)/0.3048</f>
        <v>4.1807292327480363</v>
      </c>
      <c r="H1068" s="13">
        <f>Timetraces!D1150/9.81/0.4536</f>
        <v>1319.1423910491465</v>
      </c>
      <c r="I1068" s="77">
        <f>Timetraces!F1150/Timetraces!H1150*1000</f>
        <v>2120662049.8022442</v>
      </c>
      <c r="J1068" s="23"/>
      <c r="K1068" s="8">
        <f>Timetraces!I1150-Timetraces!J1150</f>
        <v>40.8031907081604</v>
      </c>
      <c r="L1068" s="8">
        <f t="shared" si="33"/>
        <v>15.595333156936125</v>
      </c>
      <c r="M1068" s="8"/>
      <c r="N1068" s="13">
        <f>Timetraces!K1150/9.81/0.4536</f>
        <v>1319.1423910491465</v>
      </c>
      <c r="O1068" s="23">
        <f>Timetraces!M1150/1000*0.145</f>
        <v>17.698652146571227</v>
      </c>
      <c r="P1068" s="37">
        <f>Timetraces!O1150</f>
        <v>5.7557341601291286E-2</v>
      </c>
    </row>
    <row r="1069" spans="1:16" x14ac:dyDescent="0.2">
      <c r="A1069" s="37">
        <f>Timetraces!E1151</f>
        <v>106.5</v>
      </c>
      <c r="B1069" s="8">
        <f>Timetraces!B1151-Timetraces!C1151</f>
        <v>40.825596809387207</v>
      </c>
      <c r="C1069" s="8">
        <f t="shared" si="32"/>
        <v>15.668843987732734</v>
      </c>
      <c r="D1069" s="8"/>
      <c r="E1069" s="23">
        <f>Timetraces!F1151/1000*0.145</f>
        <v>17.724087967913544</v>
      </c>
      <c r="F1069" s="8">
        <f>Timetraces!H1151</f>
        <v>5.7640081046773851E-2</v>
      </c>
      <c r="G1069" s="8">
        <f>(Timetraces!G1151-Timetraces!$G$86)/0.3048</f>
        <v>4.2463412747921279</v>
      </c>
      <c r="H1069" s="13">
        <f>Timetraces!D1151/9.81/0.4536</f>
        <v>1319.9051288721826</v>
      </c>
      <c r="I1069" s="77">
        <f>Timetraces!F1151/Timetraces!H1151*1000</f>
        <v>2120661303.9751801</v>
      </c>
      <c r="J1069" s="23"/>
      <c r="K1069" s="8">
        <f>Timetraces!I1151-Timetraces!J1151</f>
        <v>40.825596809387207</v>
      </c>
      <c r="L1069" s="8">
        <f t="shared" si="33"/>
        <v>15.668843987732734</v>
      </c>
      <c r="M1069" s="8"/>
      <c r="N1069" s="13">
        <f>Timetraces!K1151/9.81/0.4536</f>
        <v>1319.9051288721826</v>
      </c>
      <c r="O1069" s="23">
        <f>Timetraces!M1151/1000*0.145</f>
        <v>17.724087967811826</v>
      </c>
      <c r="P1069" s="37">
        <f>Timetraces!O1151</f>
        <v>5.7640081067697621E-2</v>
      </c>
    </row>
    <row r="1070" spans="1:16" x14ac:dyDescent="0.2">
      <c r="A1070" s="37">
        <f>Timetraces!E1152</f>
        <v>106.60000000000001</v>
      </c>
      <c r="B1070" s="8">
        <f>Timetraces!B1152-Timetraces!C1152</f>
        <v>40.847964763641357</v>
      </c>
      <c r="C1070" s="8">
        <f t="shared" si="32"/>
        <v>15.742229664419579</v>
      </c>
      <c r="D1070" s="8"/>
      <c r="E1070" s="23">
        <f>Timetraces!F1152/1000*0.145</f>
        <v>17.757659910715915</v>
      </c>
      <c r="F1070" s="8">
        <f>Timetraces!H1152</f>
        <v>5.7749294713726987E-2</v>
      </c>
      <c r="G1070" s="8">
        <f>(Timetraces!G1152-Timetraces!$G$86)/0.3048</f>
        <v>4.3119595745417074</v>
      </c>
      <c r="H1070" s="13">
        <f>Timetraces!D1152/9.81/0.4536</f>
        <v>1320.6963966670194</v>
      </c>
      <c r="I1070" s="77">
        <f>Timetraces!F1152/Timetraces!H1152*1000</f>
        <v>2120660012.9229388</v>
      </c>
      <c r="J1070" s="23"/>
      <c r="K1070" s="8">
        <f>Timetraces!I1152-Timetraces!J1152</f>
        <v>40.847964763641357</v>
      </c>
      <c r="L1070" s="8">
        <f t="shared" si="33"/>
        <v>15.742229664419579</v>
      </c>
      <c r="M1070" s="8"/>
      <c r="N1070" s="13">
        <f>Timetraces!K1152/9.81/0.4536</f>
        <v>1320.6963966670194</v>
      </c>
      <c r="O1070" s="23">
        <f>Timetraces!M1152/1000*0.145</f>
        <v>17.757659910605607</v>
      </c>
      <c r="P1070" s="37">
        <f>Timetraces!O1152</f>
        <v>5.7749294734663094E-2</v>
      </c>
    </row>
    <row r="1071" spans="1:16" x14ac:dyDescent="0.2">
      <c r="A1071" s="37">
        <f>Timetraces!E1153</f>
        <v>106.7</v>
      </c>
      <c r="B1071" s="8">
        <f>Timetraces!B1153-Timetraces!C1153</f>
        <v>40.870337009429932</v>
      </c>
      <c r="C1071" s="8">
        <f t="shared" si="32"/>
        <v>15.815629420943772</v>
      </c>
      <c r="D1071" s="8"/>
      <c r="E1071" s="23">
        <f>Timetraces!F1153/1000*0.145</f>
        <v>17.814551500472113</v>
      </c>
      <c r="F1071" s="8">
        <f>Timetraces!H1153</f>
        <v>5.7934349662306914E-2</v>
      </c>
      <c r="G1071" s="8">
        <f>(Timetraces!G1153-Timetraces!$G$86)/0.3048</f>
        <v>4.377577874291287</v>
      </c>
      <c r="H1071" s="13">
        <f>Timetraces!D1153/9.81/0.4536</f>
        <v>1321.4885423071423</v>
      </c>
      <c r="I1071" s="77">
        <f>Timetraces!F1153/Timetraces!H1153*1000</f>
        <v>2120658583.0592155</v>
      </c>
      <c r="J1071" s="23"/>
      <c r="K1071" s="8">
        <f>Timetraces!I1153-Timetraces!J1153</f>
        <v>40.870337009429932</v>
      </c>
      <c r="L1071" s="8">
        <f t="shared" si="33"/>
        <v>15.815629420943772</v>
      </c>
      <c r="M1071" s="8"/>
      <c r="N1071" s="13">
        <f>Timetraces!K1153/9.81/0.4536</f>
        <v>1321.4885423071423</v>
      </c>
      <c r="O1071" s="23">
        <f>Timetraces!M1153/1000*0.145</f>
        <v>17.822316959283853</v>
      </c>
      <c r="P1071" s="37">
        <f>Timetraces!O1153</f>
        <v>5.7959618164372159E-2</v>
      </c>
    </row>
    <row r="1072" spans="1:16" x14ac:dyDescent="0.2">
      <c r="A1072" s="37">
        <f>Timetraces!E1154</f>
        <v>106.80000000000001</v>
      </c>
      <c r="B1072" s="8">
        <f>Timetraces!B1154-Timetraces!C1154</f>
        <v>40.892754077911377</v>
      </c>
      <c r="C1072" s="8">
        <f t="shared" si="32"/>
        <v>15.889176233546939</v>
      </c>
      <c r="D1072" s="8"/>
      <c r="E1072" s="23">
        <f>Timetraces!F1154/1000*0.145</f>
        <v>17.909916874546823</v>
      </c>
      <c r="F1072" s="8">
        <f>Timetraces!H1154</f>
        <v>5.8244583359811197E-2</v>
      </c>
      <c r="G1072" s="8">
        <f>(Timetraces!G1154-Timetraces!$G$86)/0.3048</f>
        <v>4.4431961740408665</v>
      </c>
      <c r="H1072" s="13">
        <f>Timetraces!D1154/9.81/0.4536</f>
        <v>1322.2531455514115</v>
      </c>
      <c r="I1072" s="77">
        <f>Timetraces!F1154/Timetraces!H1154*1000</f>
        <v>2120655020.1808038</v>
      </c>
      <c r="J1072" s="23"/>
      <c r="K1072" s="8">
        <f>Timetraces!I1154-Timetraces!J1154</f>
        <v>40.892754077911377</v>
      </c>
      <c r="L1072" s="8">
        <f t="shared" si="33"/>
        <v>15.889176233546939</v>
      </c>
      <c r="M1072" s="8"/>
      <c r="N1072" s="13">
        <f>Timetraces!K1154/9.81/0.4536</f>
        <v>1322.2531455514115</v>
      </c>
      <c r="O1072" s="23">
        <f>Timetraces!M1154/1000*0.145</f>
        <v>17.909916874387811</v>
      </c>
      <c r="P1072" s="37">
        <f>Timetraces!O1154</f>
        <v>5.8244583380771507E-2</v>
      </c>
    </row>
    <row r="1073" spans="1:16" x14ac:dyDescent="0.2">
      <c r="A1073" s="37">
        <f>Timetraces!E1155</f>
        <v>106.9</v>
      </c>
      <c r="B1073" s="8">
        <f>Timetraces!B1155-Timetraces!C1155</f>
        <v>40.915243625640869</v>
      </c>
      <c r="C1073" s="8">
        <f t="shared" si="32"/>
        <v>15.96296083895866</v>
      </c>
      <c r="D1073" s="8"/>
      <c r="E1073" s="23">
        <f>Timetraces!F1155/1000*0.145</f>
        <v>17.996971684528898</v>
      </c>
      <c r="F1073" s="8">
        <f>Timetraces!H1155</f>
        <v>5.8527787843170739E-2</v>
      </c>
      <c r="G1073" s="8">
        <f>(Timetraces!G1155-Timetraces!$G$86)/0.3048</f>
        <v>4.5088144737904461</v>
      </c>
      <c r="H1073" s="13">
        <f>Timetraces!D1155/9.81/0.4536</f>
        <v>1322.9760511445866</v>
      </c>
      <c r="I1073" s="77">
        <f>Timetraces!F1155/Timetraces!H1155*1000</f>
        <v>2120651585.752387</v>
      </c>
      <c r="J1073" s="23"/>
      <c r="K1073" s="8">
        <f>Timetraces!I1155-Timetraces!J1155</f>
        <v>40.915243625640869</v>
      </c>
      <c r="L1073" s="8">
        <f t="shared" si="33"/>
        <v>15.96296083895866</v>
      </c>
      <c r="M1073" s="8"/>
      <c r="N1073" s="13">
        <f>Timetraces!K1155/9.81/0.4536</f>
        <v>1322.9760511445866</v>
      </c>
      <c r="O1073" s="23">
        <f>Timetraces!M1155/1000*0.145</f>
        <v>17.99697168434124</v>
      </c>
      <c r="P1073" s="37">
        <f>Timetraces!O1155</f>
        <v>5.8527787864142269E-2</v>
      </c>
    </row>
    <row r="1074" spans="1:16" x14ac:dyDescent="0.2">
      <c r="A1074" s="37">
        <f>Timetraces!E1156</f>
        <v>107</v>
      </c>
      <c r="B1074" s="8">
        <f>Timetraces!B1156-Timetraces!C1156</f>
        <v>40.93781852722168</v>
      </c>
      <c r="C1074" s="8">
        <f t="shared" si="32"/>
        <v>16.037025476690978</v>
      </c>
      <c r="D1074" s="8"/>
      <c r="E1074" s="23">
        <f>Timetraces!F1156/1000*0.145</f>
        <v>18.114620566008764</v>
      </c>
      <c r="F1074" s="8">
        <f>Timetraces!H1156</f>
        <v>5.8910504790352092E-2</v>
      </c>
      <c r="G1074" s="8">
        <f>(Timetraces!G1156-Timetraces!$G$86)/0.3048</f>
        <v>4.5744265158345376</v>
      </c>
      <c r="H1074" s="13">
        <f>Timetraces!D1156/9.81/0.4536</f>
        <v>1323.661977505081</v>
      </c>
      <c r="I1074" s="77">
        <f>Timetraces!F1156/Timetraces!H1156*1000</f>
        <v>2120647550.741612</v>
      </c>
      <c r="J1074" s="23"/>
      <c r="K1074" s="8">
        <f>Timetraces!I1156-Timetraces!J1156</f>
        <v>40.93781852722168</v>
      </c>
      <c r="L1074" s="8">
        <f t="shared" si="33"/>
        <v>16.037025476690978</v>
      </c>
      <c r="M1074" s="8"/>
      <c r="N1074" s="13">
        <f>Timetraces!K1156/9.81/0.4536</f>
        <v>1323.661977505081</v>
      </c>
      <c r="O1074" s="23">
        <f>Timetraces!M1156/1000*0.145</f>
        <v>18.114620565780996</v>
      </c>
      <c r="P1074" s="37">
        <f>Timetraces!O1156</f>
        <v>5.8910504811334231E-2</v>
      </c>
    </row>
    <row r="1075" spans="1:16" x14ac:dyDescent="0.2">
      <c r="A1075" s="37">
        <f>Timetraces!E1157</f>
        <v>107.10000000000001</v>
      </c>
      <c r="B1075" s="8">
        <f>Timetraces!B1157-Timetraces!C1157</f>
        <v>40.960476398468018</v>
      </c>
      <c r="C1075" s="8">
        <f t="shared" si="32"/>
        <v>16.111362324612035</v>
      </c>
      <c r="D1075" s="8"/>
      <c r="E1075" s="23">
        <f>Timetraces!F1157/1000*0.145</f>
        <v>18.231994628987415</v>
      </c>
      <c r="F1075" s="8">
        <f>Timetraces!H1157</f>
        <v>5.9292350622608424E-2</v>
      </c>
      <c r="G1075" s="8">
        <f>(Timetraces!G1157-Timetraces!$G$86)/0.3048</f>
        <v>4.6400448155841172</v>
      </c>
      <c r="H1075" s="13">
        <f>Timetraces!D1157/9.81/0.4536</f>
        <v>1324.3272745013501</v>
      </c>
      <c r="I1075" s="77">
        <f>Timetraces!F1157/Timetraces!H1157*1000</f>
        <v>2120642758.6811218</v>
      </c>
      <c r="J1075" s="23"/>
      <c r="K1075" s="8">
        <f>Timetraces!I1157-Timetraces!J1157</f>
        <v>40.960476398468018</v>
      </c>
      <c r="L1075" s="8">
        <f t="shared" si="33"/>
        <v>16.111362324612035</v>
      </c>
      <c r="M1075" s="8"/>
      <c r="N1075" s="13">
        <f>Timetraces!K1157/9.81/0.4536</f>
        <v>1324.3272745013501</v>
      </c>
      <c r="O1075" s="23">
        <f>Timetraces!M1157/1000*0.145</f>
        <v>18.231994628719548</v>
      </c>
      <c r="P1075" s="37">
        <f>Timetraces!O1157</f>
        <v>5.9292350643600909E-2</v>
      </c>
    </row>
    <row r="1076" spans="1:16" x14ac:dyDescent="0.2">
      <c r="A1076" s="37">
        <f>Timetraces!E1158</f>
        <v>107.2</v>
      </c>
      <c r="B1076" s="8">
        <f>Timetraces!B1158-Timetraces!C1158</f>
        <v>40.983200550079346</v>
      </c>
      <c r="C1076" s="8">
        <f t="shared" si="32"/>
        <v>16.185916627798804</v>
      </c>
      <c r="D1076" s="8"/>
      <c r="E1076" s="23">
        <f>Timetraces!F1158/1000*0.145</f>
        <v>18.380358850307861</v>
      </c>
      <c r="F1076" s="8">
        <f>Timetraces!H1158</f>
        <v>5.9774997424628204E-2</v>
      </c>
      <c r="G1076" s="8">
        <f>(Timetraces!G1158-Timetraces!$G$86)/0.3048</f>
        <v>4.7056631153336967</v>
      </c>
      <c r="H1076" s="13">
        <f>Timetraces!D1158/9.81/0.4536</f>
        <v>1324.9860973886334</v>
      </c>
      <c r="I1076" s="77">
        <f>Timetraces!F1158/Timetraces!H1158*1000</f>
        <v>2120637406.6214025</v>
      </c>
      <c r="J1076" s="23"/>
      <c r="K1076" s="8">
        <f>Timetraces!I1158-Timetraces!J1158</f>
        <v>40.983200550079346</v>
      </c>
      <c r="L1076" s="8">
        <f t="shared" si="33"/>
        <v>16.185916627798804</v>
      </c>
      <c r="M1076" s="8"/>
      <c r="N1076" s="13">
        <f>Timetraces!K1158/9.81/0.4536</f>
        <v>1324.9860973886334</v>
      </c>
      <c r="O1076" s="23">
        <f>Timetraces!M1158/1000*0.145</f>
        <v>18.380358849988426</v>
      </c>
      <c r="P1076" s="37">
        <f>Timetraces!O1158</f>
        <v>5.9774997445630876E-2</v>
      </c>
    </row>
    <row r="1077" spans="1:16" x14ac:dyDescent="0.2">
      <c r="A1077" s="37">
        <f>Timetraces!E1159</f>
        <v>107.30000000000001</v>
      </c>
      <c r="B1077" s="8">
        <f>Timetraces!B1159-Timetraces!C1159</f>
        <v>41.005980968475342</v>
      </c>
      <c r="C1077" s="8">
        <f t="shared" si="32"/>
        <v>16.260655533297481</v>
      </c>
      <c r="D1077" s="8"/>
      <c r="E1077" s="23">
        <f>Timetraces!F1159/1000*0.145</f>
        <v>18.528662835068051</v>
      </c>
      <c r="F1077" s="8">
        <f>Timetraces!H1159</f>
        <v>6.0257447329524462E-2</v>
      </c>
      <c r="G1077" s="8">
        <f>(Timetraces!G1159-Timetraces!$G$86)/0.3048</f>
        <v>4.7712814150832763</v>
      </c>
      <c r="H1077" s="13">
        <f>Timetraces!D1159/9.81/0.4536</f>
        <v>1325.6402018575038</v>
      </c>
      <c r="I1077" s="77">
        <f>Timetraces!F1159/Timetraces!H1159*1000</f>
        <v>2120632175.5111661</v>
      </c>
      <c r="J1077" s="23"/>
      <c r="K1077" s="8">
        <f>Timetraces!I1159-Timetraces!J1159</f>
        <v>41.005980968475342</v>
      </c>
      <c r="L1077" s="8">
        <f t="shared" si="33"/>
        <v>16.260655533297481</v>
      </c>
      <c r="M1077" s="8"/>
      <c r="N1077" s="13">
        <f>Timetraces!K1159/9.81/0.4536</f>
        <v>1325.6402018575038</v>
      </c>
      <c r="O1077" s="23">
        <f>Timetraces!M1159/1000*0.145</f>
        <v>18.528662834697041</v>
      </c>
      <c r="P1077" s="37">
        <f>Timetraces!O1159</f>
        <v>6.0257447350537272E-2</v>
      </c>
    </row>
    <row r="1078" spans="1:16" x14ac:dyDescent="0.2">
      <c r="A1078" s="37">
        <f>Timetraces!E1160</f>
        <v>107.4</v>
      </c>
      <c r="B1078" s="8">
        <f>Timetraces!B1160-Timetraces!C1160</f>
        <v>41.028792381286621</v>
      </c>
      <c r="C1078" s="8">
        <f t="shared" si="32"/>
        <v>16.335496126510339</v>
      </c>
      <c r="D1078" s="8"/>
      <c r="E1078" s="23">
        <f>Timetraces!F1160/1000*0.145</f>
        <v>18.684556828677074</v>
      </c>
      <c r="F1078" s="8">
        <f>Timetraces!H1160</f>
        <v>6.0764599545242867E-2</v>
      </c>
      <c r="G1078" s="8">
        <f>(Timetraces!G1160-Timetraces!$G$86)/0.3048</f>
        <v>4.8368934571273678</v>
      </c>
      <c r="H1078" s="13">
        <f>Timetraces!D1160/9.81/0.4536</f>
        <v>1326.2808094550987</v>
      </c>
      <c r="I1078" s="77">
        <f>Timetraces!F1160/Timetraces!H1160*1000</f>
        <v>2120626377.4621408</v>
      </c>
      <c r="J1078" s="23"/>
      <c r="K1078" s="8">
        <f>Timetraces!I1160-Timetraces!J1160</f>
        <v>41.028792381286621</v>
      </c>
      <c r="L1078" s="8">
        <f t="shared" si="33"/>
        <v>16.335496126510339</v>
      </c>
      <c r="M1078" s="8"/>
      <c r="N1078" s="13">
        <f>Timetraces!K1160/9.81/0.4536</f>
        <v>1326.2808094550987</v>
      </c>
      <c r="O1078" s="23">
        <f>Timetraces!M1160/1000*0.145</f>
        <v>18.684556828251633</v>
      </c>
      <c r="P1078" s="37">
        <f>Timetraces!O1160</f>
        <v>6.0764599566265592E-2</v>
      </c>
    </row>
    <row r="1079" spans="1:16" x14ac:dyDescent="0.2">
      <c r="A1079" s="37">
        <f>Timetraces!E1161</f>
        <v>107.5</v>
      </c>
      <c r="B1079" s="8">
        <f>Timetraces!B1161-Timetraces!C1161</f>
        <v>41.051608085632324</v>
      </c>
      <c r="C1079" s="8">
        <f t="shared" si="32"/>
        <v>16.410350799560547</v>
      </c>
      <c r="D1079" s="8"/>
      <c r="E1079" s="23">
        <f>Timetraces!F1161/1000*0.145</f>
        <v>18.847939250684682</v>
      </c>
      <c r="F1079" s="8">
        <f>Timetraces!H1161</f>
        <v>6.1296098266719466E-2</v>
      </c>
      <c r="G1079" s="8">
        <f>(Timetraces!G1161-Timetraces!$G$86)/0.3048</f>
        <v>4.9025117568769474</v>
      </c>
      <c r="H1079" s="13">
        <f>Timetraces!D1161/9.81/0.4536</f>
        <v>1326.8995806512</v>
      </c>
      <c r="I1079" s="77">
        <f>Timetraces!F1161/Timetraces!H1161*1000</f>
        <v>2120620914.0775251</v>
      </c>
      <c r="J1079" s="23"/>
      <c r="K1079" s="8">
        <f>Timetraces!I1161-Timetraces!J1161</f>
        <v>41.051608085632324</v>
      </c>
      <c r="L1079" s="8">
        <f t="shared" si="33"/>
        <v>16.410350799560547</v>
      </c>
      <c r="M1079" s="8"/>
      <c r="N1079" s="13">
        <f>Timetraces!K1161/9.81/0.4536</f>
        <v>1326.8995806512</v>
      </c>
      <c r="O1079" s="23">
        <f>Timetraces!M1161/1000*0.145</f>
        <v>18.847939250201939</v>
      </c>
      <c r="P1079" s="37">
        <f>Timetraces!O1161</f>
        <v>6.129609828775176E-2</v>
      </c>
    </row>
    <row r="1080" spans="1:16" x14ac:dyDescent="0.2">
      <c r="A1080" s="37">
        <f>Timetraces!E1162</f>
        <v>107.60000000000001</v>
      </c>
      <c r="B1080" s="8">
        <f>Timetraces!B1162-Timetraces!C1162</f>
        <v>41.074395179748535</v>
      </c>
      <c r="C1080" s="8">
        <f t="shared" si="32"/>
        <v>16.485111607028429</v>
      </c>
      <c r="D1080" s="8"/>
      <c r="E1080" s="23">
        <f>Timetraces!F1162/1000*0.145</f>
        <v>19.011080101386415</v>
      </c>
      <c r="F1080" s="8">
        <f>Timetraces!H1162</f>
        <v>6.1826816321582309E-2</v>
      </c>
      <c r="G1080" s="8">
        <f>(Timetraces!G1162-Timetraces!$G$86)/0.3048</f>
        <v>4.968130056626527</v>
      </c>
      <c r="H1080" s="13">
        <f>Timetraces!D1162/9.81/0.4536</f>
        <v>1327.4996976349696</v>
      </c>
      <c r="I1080" s="77">
        <f>Timetraces!F1162/Timetraces!H1162*1000</f>
        <v>2120615374.5486174</v>
      </c>
      <c r="J1080" s="23"/>
      <c r="K1080" s="8">
        <f>Timetraces!I1162-Timetraces!J1162</f>
        <v>41.074395179748535</v>
      </c>
      <c r="L1080" s="8">
        <f t="shared" si="33"/>
        <v>16.485111607028429</v>
      </c>
      <c r="M1080" s="8"/>
      <c r="N1080" s="13">
        <f>Timetraces!K1162/9.81/0.4536</f>
        <v>1327.4996976349696</v>
      </c>
      <c r="O1080" s="23">
        <f>Timetraces!M1162/1000*0.145</f>
        <v>19.011080100846378</v>
      </c>
      <c r="P1080" s="37">
        <f>Timetraces!O1162</f>
        <v>6.1826816342623873E-2</v>
      </c>
    </row>
    <row r="1081" spans="1:16" x14ac:dyDescent="0.2">
      <c r="A1081" s="37">
        <f>Timetraces!E1163</f>
        <v>107.7</v>
      </c>
      <c r="B1081" s="8">
        <f>Timetraces!B1163-Timetraces!C1163</f>
        <v>41.097115993499756</v>
      </c>
      <c r="C1081" s="8">
        <f t="shared" si="32"/>
        <v>16.559654959230599</v>
      </c>
      <c r="D1081" s="8"/>
      <c r="E1081" s="23">
        <f>Timetraces!F1163/1000*0.145</f>
        <v>19.181979750448704</v>
      </c>
      <c r="F1081" s="8">
        <f>Timetraces!H1163</f>
        <v>6.238276484336662E-2</v>
      </c>
      <c r="G1081" s="8">
        <f>(Timetraces!G1163-Timetraces!$G$86)/0.3048</f>
        <v>5.0337483563761074</v>
      </c>
      <c r="H1081" s="13">
        <f>Timetraces!D1163/9.81/0.4536</f>
        <v>1328.0988270427922</v>
      </c>
      <c r="I1081" s="77">
        <f>Timetraces!F1163/Timetraces!H1163*1000</f>
        <v>2120610009.0705216</v>
      </c>
      <c r="J1081" s="23"/>
      <c r="K1081" s="8">
        <f>Timetraces!I1163-Timetraces!J1163</f>
        <v>41.097115993499756</v>
      </c>
      <c r="L1081" s="8">
        <f t="shared" si="33"/>
        <v>16.559654959230599</v>
      </c>
      <c r="M1081" s="8"/>
      <c r="N1081" s="13">
        <f>Timetraces!K1163/9.81/0.4536</f>
        <v>1328.0988270427922</v>
      </c>
      <c r="O1081" s="23">
        <f>Timetraces!M1163/1000*0.145</f>
        <v>19.181979749848495</v>
      </c>
      <c r="P1081" s="37">
        <f>Timetraces!O1163</f>
        <v>6.2382764864417461E-2</v>
      </c>
    </row>
    <row r="1082" spans="1:16" x14ac:dyDescent="0.2">
      <c r="A1082" s="37">
        <f>Timetraces!E1164</f>
        <v>107.80000000000001</v>
      </c>
      <c r="B1082" s="8">
        <f>Timetraces!B1164-Timetraces!C1164</f>
        <v>41.119738578796387</v>
      </c>
      <c r="C1082" s="8">
        <f t="shared" si="32"/>
        <v>16.633876039600121</v>
      </c>
      <c r="D1082" s="8"/>
      <c r="E1082" s="23">
        <f>Timetraces!F1164/1000*0.145</f>
        <v>19.34540125929345</v>
      </c>
      <c r="F1082" s="8">
        <f>Timetraces!H1164</f>
        <v>6.2914396343065088E-2</v>
      </c>
      <c r="G1082" s="8">
        <f>(Timetraces!G1164-Timetraces!$G$86)/0.3048</f>
        <v>5.0993603984201981</v>
      </c>
      <c r="H1082" s="13">
        <f>Timetraces!D1164/9.81/0.4536</f>
        <v>1328.7203415054128</v>
      </c>
      <c r="I1082" s="77">
        <f>Timetraces!F1164/Timetraces!H1164*1000</f>
        <v>2120604633.6583276</v>
      </c>
      <c r="J1082" s="23"/>
      <c r="K1082" s="8">
        <f>Timetraces!I1164-Timetraces!J1164</f>
        <v>41.119738578796387</v>
      </c>
      <c r="L1082" s="8">
        <f t="shared" si="33"/>
        <v>16.633876039600121</v>
      </c>
      <c r="M1082" s="8"/>
      <c r="N1082" s="13">
        <f>Timetraces!K1164/9.81/0.4536</f>
        <v>1328.7203415054128</v>
      </c>
      <c r="O1082" s="23">
        <f>Timetraces!M1164/1000*0.145</f>
        <v>19.345401258635938</v>
      </c>
      <c r="P1082" s="37">
        <f>Timetraces!O1164</f>
        <v>6.2914396364125519E-2</v>
      </c>
    </row>
    <row r="1083" spans="1:16" x14ac:dyDescent="0.2">
      <c r="A1083" s="37">
        <f>Timetraces!E1165</f>
        <v>107.9</v>
      </c>
      <c r="B1083" s="8">
        <f>Timetraces!B1165-Timetraces!C1165</f>
        <v>41.142239570617676</v>
      </c>
      <c r="C1083" s="8">
        <f t="shared" si="32"/>
        <v>16.70769819124477</v>
      </c>
      <c r="D1083" s="8"/>
      <c r="E1083" s="23">
        <f>Timetraces!F1165/1000*0.145</f>
        <v>19.517076659593119</v>
      </c>
      <c r="F1083" s="8">
        <f>Timetraces!H1165</f>
        <v>6.3472867768373159E-2</v>
      </c>
      <c r="G1083" s="8">
        <f>(Timetraces!G1165-Timetraces!$G$86)/0.3048</f>
        <v>5.1649786981697785</v>
      </c>
      <c r="H1083" s="13">
        <f>Timetraces!D1165/9.81/0.4536</f>
        <v>1329.3789449313747</v>
      </c>
      <c r="I1083" s="77">
        <f>Timetraces!F1165/Timetraces!H1165*1000</f>
        <v>2120599453.2661872</v>
      </c>
      <c r="J1083" s="23"/>
      <c r="K1083" s="8">
        <f>Timetraces!I1165-Timetraces!J1165</f>
        <v>41.142239570617676</v>
      </c>
      <c r="L1083" s="8">
        <f t="shared" si="33"/>
        <v>16.70769819124477</v>
      </c>
      <c r="M1083" s="8"/>
      <c r="N1083" s="13">
        <f>Timetraces!K1165/9.81/0.4536</f>
        <v>1329.3789449313747</v>
      </c>
      <c r="O1083" s="23">
        <f>Timetraces!M1165/1000*0.145</f>
        <v>19.517076658875453</v>
      </c>
      <c r="P1083" s="37">
        <f>Timetraces!O1165</f>
        <v>6.3472867789443804E-2</v>
      </c>
    </row>
    <row r="1084" spans="1:16" x14ac:dyDescent="0.2">
      <c r="A1084" s="37">
        <f>Timetraces!E1166</f>
        <v>108</v>
      </c>
      <c r="B1084" s="8">
        <f>Timetraces!B1166-Timetraces!C1166</f>
        <v>41.164608478546143</v>
      </c>
      <c r="C1084" s="8">
        <f t="shared" si="32"/>
        <v>16.78108699678436</v>
      </c>
      <c r="D1084" s="8"/>
      <c r="E1084" s="23">
        <f>Timetraces!F1166/1000*0.145</f>
        <v>19.681456218611164</v>
      </c>
      <c r="F1084" s="8">
        <f>Timetraces!H1166</f>
        <v>6.4007610233947937E-2</v>
      </c>
      <c r="G1084" s="8">
        <f>(Timetraces!G1166-Timetraces!$G$86)/0.3048</f>
        <v>5.2305969979193581</v>
      </c>
      <c r="H1084" s="13">
        <f>Timetraces!D1166/9.81/0.4536</f>
        <v>1330.0737594753916</v>
      </c>
      <c r="I1084" s="77">
        <f>Timetraces!F1166/Timetraces!H1166*1000</f>
        <v>2120594415.5999477</v>
      </c>
      <c r="J1084" s="23"/>
      <c r="K1084" s="8">
        <f>Timetraces!I1166-Timetraces!J1166</f>
        <v>41.164608478546143</v>
      </c>
      <c r="L1084" s="8">
        <f t="shared" si="33"/>
        <v>16.78108699678436</v>
      </c>
      <c r="M1084" s="8"/>
      <c r="N1084" s="13">
        <f>Timetraces!K1166/9.81/0.4536</f>
        <v>1330.0737594753916</v>
      </c>
      <c r="O1084" s="23">
        <f>Timetraces!M1166/1000*0.145</f>
        <v>19.681455004793488</v>
      </c>
      <c r="P1084" s="37">
        <f>Timetraces!O1166</f>
        <v>6.4007606308544629E-2</v>
      </c>
    </row>
    <row r="1085" spans="1:16" x14ac:dyDescent="0.2">
      <c r="A1085" s="37">
        <f>Timetraces!E1167</f>
        <v>108.10000000000001</v>
      </c>
      <c r="B1085" s="8">
        <f>Timetraces!B1167-Timetraces!C1167</f>
        <v>41.186861038208008</v>
      </c>
      <c r="C1085" s="8">
        <f t="shared" si="32"/>
        <v>16.854094082289166</v>
      </c>
      <c r="D1085" s="8"/>
      <c r="E1085" s="23">
        <f>Timetraces!F1167/1000*0.145</f>
        <v>19.822812060265452</v>
      </c>
      <c r="F1085" s="8">
        <f>Timetraces!H1167</f>
        <v>6.4467448560834556E-2</v>
      </c>
      <c r="G1085" s="8">
        <f>(Timetraces!G1167-Timetraces!$G$86)/0.3048</f>
        <v>5.2962152976689376</v>
      </c>
      <c r="H1085" s="13">
        <f>Timetraces!D1167/9.81/0.4536</f>
        <v>1330.7899714982595</v>
      </c>
      <c r="I1085" s="77">
        <f>Timetraces!F1167/Timetraces!H1167*1000</f>
        <v>2120590340.4488037</v>
      </c>
      <c r="J1085" s="23"/>
      <c r="K1085" s="8">
        <f>Timetraces!I1167-Timetraces!J1167</f>
        <v>41.186861038208008</v>
      </c>
      <c r="L1085" s="8">
        <f t="shared" si="33"/>
        <v>16.854094082289166</v>
      </c>
      <c r="M1085" s="8"/>
      <c r="N1085" s="13">
        <f>Timetraces!K1167/9.81/0.4536</f>
        <v>1330.7899714982595</v>
      </c>
      <c r="O1085" s="23">
        <f>Timetraces!M1167/1000*0.145</f>
        <v>19.822812059441763</v>
      </c>
      <c r="P1085" s="37">
        <f>Timetraces!O1167</f>
        <v>6.4467448581927031E-2</v>
      </c>
    </row>
    <row r="1086" spans="1:16" x14ac:dyDescent="0.2">
      <c r="A1086" s="37">
        <f>Timetraces!E1168</f>
        <v>108.2</v>
      </c>
      <c r="B1086" s="8">
        <f>Timetraces!B1168-Timetraces!C1168</f>
        <v>41.209012985229492</v>
      </c>
      <c r="C1086" s="8">
        <f t="shared" si="32"/>
        <v>16.926771073829471</v>
      </c>
      <c r="D1086" s="8"/>
      <c r="E1086" s="23">
        <f>Timetraces!F1168/1000*0.145</f>
        <v>19.971984035763146</v>
      </c>
      <c r="F1086" s="8">
        <f>Timetraces!H1168</f>
        <v>6.4952713340389268E-2</v>
      </c>
      <c r="G1086" s="8">
        <f>(Timetraces!G1168-Timetraces!$G$86)/0.3048</f>
        <v>5.3618273397130292</v>
      </c>
      <c r="H1086" s="13">
        <f>Timetraces!D1168/9.81/0.4536</f>
        <v>1331.5098046329331</v>
      </c>
      <c r="I1086" s="77">
        <f>Timetraces!F1168/Timetraces!H1168*1000</f>
        <v>2120586097.9890525</v>
      </c>
      <c r="J1086" s="23"/>
      <c r="K1086" s="8">
        <f>Timetraces!I1168-Timetraces!J1168</f>
        <v>41.209012985229492</v>
      </c>
      <c r="L1086" s="8">
        <f t="shared" si="33"/>
        <v>16.926771073829471</v>
      </c>
      <c r="M1086" s="8"/>
      <c r="N1086" s="13">
        <f>Timetraces!K1168/9.81/0.4536</f>
        <v>1331.5098046329331</v>
      </c>
      <c r="O1086" s="23">
        <f>Timetraces!M1168/1000*0.145</f>
        <v>19.971984034887875</v>
      </c>
      <c r="P1086" s="37">
        <f>Timetraces!O1168</f>
        <v>6.4952713361492886E-2</v>
      </c>
    </row>
    <row r="1087" spans="1:16" x14ac:dyDescent="0.2">
      <c r="A1087" s="37">
        <f>Timetraces!E1169</f>
        <v>108.30000000000001</v>
      </c>
      <c r="B1087" s="8">
        <f>Timetraces!B1169-Timetraces!C1169</f>
        <v>41.231088638305664</v>
      </c>
      <c r="C1087" s="8">
        <f t="shared" si="32"/>
        <v>16.999197757150245</v>
      </c>
      <c r="D1087" s="8"/>
      <c r="E1087" s="23">
        <f>Timetraces!F1169/1000*0.145</f>
        <v>20.105546688808428</v>
      </c>
      <c r="F1087" s="8">
        <f>Timetraces!H1169</f>
        <v>6.5387195445428287E-2</v>
      </c>
      <c r="G1087" s="8">
        <f>(Timetraces!G1169-Timetraces!$G$86)/0.3048</f>
        <v>5.4274456394626087</v>
      </c>
      <c r="H1087" s="13">
        <f>Timetraces!D1169/9.81/0.4536</f>
        <v>1332.2237123119248</v>
      </c>
      <c r="I1087" s="77">
        <f>Timetraces!F1169/Timetraces!H1169*1000</f>
        <v>2120582504.5235538</v>
      </c>
      <c r="J1087" s="23"/>
      <c r="K1087" s="8">
        <f>Timetraces!I1169-Timetraces!J1169</f>
        <v>41.231088638305664</v>
      </c>
      <c r="L1087" s="8">
        <f t="shared" si="33"/>
        <v>16.999197757150245</v>
      </c>
      <c r="M1087" s="8"/>
      <c r="N1087" s="13">
        <f>Timetraces!K1169/9.81/0.4536</f>
        <v>1332.2237123119248</v>
      </c>
      <c r="O1087" s="23">
        <f>Timetraces!M1169/1000*0.145</f>
        <v>20.105546687887308</v>
      </c>
      <c r="P1087" s="37">
        <f>Timetraces!O1169</f>
        <v>6.5387195466542966E-2</v>
      </c>
    </row>
    <row r="1088" spans="1:16" x14ac:dyDescent="0.2">
      <c r="A1088" s="37">
        <f>Timetraces!E1170</f>
        <v>108.4</v>
      </c>
      <c r="B1088" s="8">
        <f>Timetraces!B1170-Timetraces!C1170</f>
        <v>41.25311279296875</v>
      </c>
      <c r="C1088" s="8">
        <f t="shared" si="32"/>
        <v>17.071455482422834</v>
      </c>
      <c r="D1088" s="8"/>
      <c r="E1088" s="23">
        <f>Timetraces!F1170/1000*0.145</f>
        <v>20.231277293315259</v>
      </c>
      <c r="F1088" s="8">
        <f>Timetraces!H1170</f>
        <v>6.5796199620067469E-2</v>
      </c>
      <c r="G1088" s="8">
        <f>(Timetraces!G1170-Timetraces!$G$86)/0.3048</f>
        <v>5.4930639392121883</v>
      </c>
      <c r="H1088" s="13">
        <f>Timetraces!D1170/9.81/0.4536</f>
        <v>1332.9326821111817</v>
      </c>
      <c r="I1088" s="77">
        <f>Timetraces!F1170/Timetraces!H1170*1000</f>
        <v>2120579168.7727091</v>
      </c>
      <c r="J1088" s="23"/>
      <c r="K1088" s="8">
        <f>Timetraces!I1170-Timetraces!J1170</f>
        <v>41.25311279296875</v>
      </c>
      <c r="L1088" s="8">
        <f t="shared" si="33"/>
        <v>17.071455482422834</v>
      </c>
      <c r="M1088" s="8"/>
      <c r="N1088" s="13">
        <f>Timetraces!K1170/9.81/0.4536</f>
        <v>1332.9326821111817</v>
      </c>
      <c r="O1088" s="23">
        <f>Timetraces!M1170/1000*0.145</f>
        <v>20.223509640151171</v>
      </c>
      <c r="P1088" s="37">
        <f>Timetraces!O1170</f>
        <v>6.5770932380637137E-2</v>
      </c>
    </row>
    <row r="1089" spans="1:16" x14ac:dyDescent="0.2">
      <c r="A1089" s="37">
        <f>Timetraces!E1171</f>
        <v>108.5</v>
      </c>
      <c r="B1089" s="8">
        <f>Timetraces!B1171-Timetraces!C1171</f>
        <v>41.275111675262451</v>
      </c>
      <c r="C1089" s="8">
        <f t="shared" si="32"/>
        <v>17.143630293097708</v>
      </c>
      <c r="D1089" s="8"/>
      <c r="E1089" s="23">
        <f>Timetraces!F1171/1000*0.145</f>
        <v>20.325952950132674</v>
      </c>
      <c r="F1089" s="8">
        <f>Timetraces!H1171</f>
        <v>6.6104181940818338E-2</v>
      </c>
      <c r="G1089" s="8">
        <f>(Timetraces!G1171-Timetraces!$G$86)/0.3048</f>
        <v>5.5586822389617678</v>
      </c>
      <c r="H1089" s="13">
        <f>Timetraces!D1171/9.81/0.4536</f>
        <v>1333.6427492170462</v>
      </c>
      <c r="I1089" s="77">
        <f>Timetraces!F1171/Timetraces!H1171*1000</f>
        <v>2120576667.7285745</v>
      </c>
      <c r="J1089" s="23"/>
      <c r="K1089" s="8">
        <f>Timetraces!I1171-Timetraces!J1171</f>
        <v>41.275111675262451</v>
      </c>
      <c r="L1089" s="8">
        <f t="shared" si="33"/>
        <v>17.143630293097708</v>
      </c>
      <c r="M1089" s="8"/>
      <c r="N1089" s="13">
        <f>Timetraces!K1171/9.81/0.4536</f>
        <v>1333.6427492170462</v>
      </c>
      <c r="O1089" s="23">
        <f>Timetraces!M1171/1000*0.145</f>
        <v>20.325952949137054</v>
      </c>
      <c r="P1089" s="37">
        <f>Timetraces!O1171</f>
        <v>6.6104181961955041E-2</v>
      </c>
    </row>
    <row r="1090" spans="1:16" x14ac:dyDescent="0.2">
      <c r="A1090" s="37">
        <f>Timetraces!E1172</f>
        <v>108.60000000000001</v>
      </c>
      <c r="B1090" s="8">
        <f>Timetraces!B1172-Timetraces!C1172</f>
        <v>41.297111988067627</v>
      </c>
      <c r="C1090" s="8">
        <f t="shared" si="32"/>
        <v>17.215809797051698</v>
      </c>
      <c r="D1090" s="8"/>
      <c r="E1090" s="23">
        <f>Timetraces!F1172/1000*0.145</f>
        <v>20.412883848757335</v>
      </c>
      <c r="F1090" s="8">
        <f>Timetraces!H1172</f>
        <v>6.6386963077554081E-2</v>
      </c>
      <c r="G1090" s="8">
        <f>(Timetraces!G1172-Timetraces!$G$86)/0.3048</f>
        <v>5.6242942810058594</v>
      </c>
      <c r="H1090" s="13">
        <f>Timetraces!D1172/9.81/0.4536</f>
        <v>1334.3546817441438</v>
      </c>
      <c r="I1090" s="77">
        <f>Timetraces!F1172/Timetraces!H1172*1000</f>
        <v>2120574624.5285463</v>
      </c>
      <c r="J1090" s="23"/>
      <c r="K1090" s="8">
        <f>Timetraces!I1172-Timetraces!J1172</f>
        <v>41.297111988067627</v>
      </c>
      <c r="L1090" s="8">
        <f t="shared" si="33"/>
        <v>17.215809797051698</v>
      </c>
      <c r="M1090" s="8"/>
      <c r="N1090" s="13">
        <f>Timetraces!K1172/9.81/0.4536</f>
        <v>1334.3546817441438</v>
      </c>
      <c r="O1090" s="23">
        <f>Timetraces!M1172/1000*0.145</f>
        <v>20.41288384773306</v>
      </c>
      <c r="P1090" s="37">
        <f>Timetraces!O1172</f>
        <v>6.6386963098701832E-2</v>
      </c>
    </row>
    <row r="1091" spans="1:16" x14ac:dyDescent="0.2">
      <c r="A1091" s="37">
        <f>Timetraces!E1173</f>
        <v>108.7</v>
      </c>
      <c r="B1091" s="8">
        <f>Timetraces!B1173-Timetraces!C1173</f>
        <v>41.319139957427979</v>
      </c>
      <c r="C1091" s="8">
        <f t="shared" si="32"/>
        <v>17.288080037735266</v>
      </c>
      <c r="D1091" s="8"/>
      <c r="E1091" s="23">
        <f>Timetraces!F1173/1000*0.145</f>
        <v>20.491953642935691</v>
      </c>
      <c r="F1091" s="8">
        <f>Timetraces!H1173</f>
        <v>6.6644177293856632E-2</v>
      </c>
      <c r="G1091" s="8">
        <f>(Timetraces!G1173-Timetraces!$G$86)/0.3048</f>
        <v>5.6899125807554389</v>
      </c>
      <c r="H1091" s="13">
        <f>Timetraces!D1173/9.81/0.4536</f>
        <v>1335.0593720476306</v>
      </c>
      <c r="I1091" s="77">
        <f>Timetraces!F1173/Timetraces!H1173*1000</f>
        <v>2120572628.6333818</v>
      </c>
      <c r="J1091" s="23"/>
      <c r="K1091" s="8">
        <f>Timetraces!I1173-Timetraces!J1173</f>
        <v>41.319139957427979</v>
      </c>
      <c r="L1091" s="8">
        <f t="shared" si="33"/>
        <v>17.288080037735266</v>
      </c>
      <c r="M1091" s="8"/>
      <c r="N1091" s="13">
        <f>Timetraces!K1173/9.81/0.4536</f>
        <v>1335.0593720476306</v>
      </c>
      <c r="O1091" s="23">
        <f>Timetraces!M1173/1000*0.145</f>
        <v>20.491953641885619</v>
      </c>
      <c r="P1091" s="37">
        <f>Timetraces!O1173</f>
        <v>6.6644177315015318E-2</v>
      </c>
    </row>
    <row r="1092" spans="1:16" x14ac:dyDescent="0.2">
      <c r="A1092" s="37">
        <f>Timetraces!E1174</f>
        <v>108.80000000000001</v>
      </c>
      <c r="B1092" s="8">
        <f>Timetraces!B1174-Timetraces!C1174</f>
        <v>41.341212749481201</v>
      </c>
      <c r="C1092" s="8">
        <f t="shared" si="32"/>
        <v>17.360497334497808</v>
      </c>
      <c r="D1092" s="8"/>
      <c r="E1092" s="23">
        <f>Timetraces!F1174/1000*0.145</f>
        <v>20.547418263347982</v>
      </c>
      <c r="F1092" s="8">
        <f>Timetraces!H1174</f>
        <v>6.6824592597578517E-2</v>
      </c>
      <c r="G1092" s="8">
        <f>(Timetraces!G1174-Timetraces!$G$86)/0.3048</f>
        <v>5.7555308805050185</v>
      </c>
      <c r="H1092" s="13">
        <f>Timetraces!D1174/9.81/0.4536</f>
        <v>1335.7406897203725</v>
      </c>
      <c r="I1092" s="77">
        <f>Timetraces!F1174/Timetraces!H1174*1000</f>
        <v>2120571594.1141503</v>
      </c>
      <c r="J1092" s="23"/>
      <c r="K1092" s="8">
        <f>Timetraces!I1174-Timetraces!J1174</f>
        <v>41.341212749481201</v>
      </c>
      <c r="L1092" s="8">
        <f t="shared" si="33"/>
        <v>17.360497334497808</v>
      </c>
      <c r="M1092" s="8"/>
      <c r="N1092" s="13">
        <f>Timetraces!K1174/9.81/0.4536</f>
        <v>1335.7406897203725</v>
      </c>
      <c r="O1092" s="23">
        <f>Timetraces!M1174/1000*0.145</f>
        <v>20.547418262280715</v>
      </c>
      <c r="P1092" s="37">
        <f>Timetraces!O1174</f>
        <v>6.6824592618747805E-2</v>
      </c>
    </row>
    <row r="1093" spans="1:16" x14ac:dyDescent="0.2">
      <c r="A1093" s="37">
        <f>Timetraces!E1175</f>
        <v>108.9</v>
      </c>
      <c r="B1093" s="8">
        <f>Timetraces!B1175-Timetraces!C1175</f>
        <v>41.363349914550781</v>
      </c>
      <c r="C1093" s="8">
        <f t="shared" ref="C1093:C1156" si="34">(B1093-$B$4)/0.3048</f>
        <v>17.433125828820575</v>
      </c>
      <c r="D1093" s="8"/>
      <c r="E1093" s="23">
        <f>Timetraces!F1175/1000*0.145</f>
        <v>20.594634188421431</v>
      </c>
      <c r="F1093" s="8">
        <f>Timetraces!H1175</f>
        <v>6.6978182227307129E-2</v>
      </c>
      <c r="G1093" s="8">
        <f>(Timetraces!G1175-Timetraces!$G$86)/0.3048</f>
        <v>5.821149180254598</v>
      </c>
      <c r="H1093" s="13">
        <f>Timetraces!D1175/9.81/0.4536</f>
        <v>1336.3855768137378</v>
      </c>
      <c r="I1093" s="77">
        <f>Timetraces!F1175/Timetraces!H1175*1000</f>
        <v>2120570538.001868</v>
      </c>
      <c r="J1093" s="23"/>
      <c r="K1093" s="8">
        <f>Timetraces!I1175-Timetraces!J1175</f>
        <v>41.363349914550781</v>
      </c>
      <c r="L1093" s="8">
        <f t="shared" ref="L1093:L1156" si="35">(K1093-$K$4)/0.3048</f>
        <v>17.433125828820575</v>
      </c>
      <c r="M1093" s="8"/>
      <c r="N1093" s="13">
        <f>Timetraces!K1175/9.81/0.4536</f>
        <v>1336.3855768137378</v>
      </c>
      <c r="O1093" s="23">
        <f>Timetraces!M1175/1000*0.145</f>
        <v>20.59463418733985</v>
      </c>
      <c r="P1093" s="37">
        <f>Timetraces!O1175</f>
        <v>6.6978182248486451E-2</v>
      </c>
    </row>
    <row r="1094" spans="1:16" x14ac:dyDescent="0.2">
      <c r="A1094" s="37">
        <f>Timetraces!E1176</f>
        <v>109</v>
      </c>
      <c r="B1094" s="8">
        <f>Timetraces!B1176-Timetraces!C1176</f>
        <v>41.385543823242188</v>
      </c>
      <c r="C1094" s="8">
        <f t="shared" si="34"/>
        <v>17.50594048988162</v>
      </c>
      <c r="D1094" s="8"/>
      <c r="E1094" s="23">
        <f>Timetraces!F1176/1000*0.145</f>
        <v>20.610293861525793</v>
      </c>
      <c r="F1094" s="8">
        <f>Timetraces!H1176</f>
        <v>6.7029108914657853E-2</v>
      </c>
      <c r="G1094" s="8">
        <f>(Timetraces!G1176-Timetraces!$G$86)/0.3048</f>
        <v>5.8867612222986896</v>
      </c>
      <c r="H1094" s="13">
        <f>Timetraces!D1176/9.81/0.4536</f>
        <v>1336.9927165597969</v>
      </c>
      <c r="I1094" s="77">
        <f>Timetraces!F1176/Timetraces!H1176*1000</f>
        <v>2120570599.3595886</v>
      </c>
      <c r="J1094" s="23"/>
      <c r="K1094" s="8">
        <f>Timetraces!I1176-Timetraces!J1176</f>
        <v>41.385543823242188</v>
      </c>
      <c r="L1094" s="8">
        <f t="shared" si="35"/>
        <v>17.50594048988162</v>
      </c>
      <c r="M1094" s="8"/>
      <c r="N1094" s="13">
        <f>Timetraces!K1176/9.81/0.4536</f>
        <v>1336.9927165597969</v>
      </c>
      <c r="O1094" s="23">
        <f>Timetraces!M1176/1000*0.145</f>
        <v>20.610293860441335</v>
      </c>
      <c r="P1094" s="37">
        <f>Timetraces!O1176</f>
        <v>6.7029108935846612E-2</v>
      </c>
    </row>
    <row r="1095" spans="1:16" x14ac:dyDescent="0.2">
      <c r="A1095" s="37">
        <f>Timetraces!E1177</f>
        <v>109.10000000000001</v>
      </c>
      <c r="B1095" s="8">
        <f>Timetraces!B1177-Timetraces!C1177</f>
        <v>41.407777786254883</v>
      </c>
      <c r="C1095" s="8">
        <f t="shared" si="34"/>
        <v>17.578886562757916</v>
      </c>
      <c r="D1095" s="8"/>
      <c r="E1095" s="23">
        <f>Timetraces!F1177/1000*0.145</f>
        <v>20.610079394528999</v>
      </c>
      <c r="F1095" s="8">
        <f>Timetraces!H1177</f>
        <v>6.7028409727056135E-2</v>
      </c>
      <c r="G1095" s="8">
        <f>(Timetraces!G1177-Timetraces!$G$86)/0.3048</f>
        <v>5.9523795220482691</v>
      </c>
      <c r="H1095" s="13">
        <f>Timetraces!D1177/9.81/0.4536</f>
        <v>1337.5745085232177</v>
      </c>
      <c r="I1095" s="77">
        <f>Timetraces!F1177/Timetraces!H1177*1000</f>
        <v>2120570652.9776757</v>
      </c>
      <c r="J1095" s="23"/>
      <c r="K1095" s="8">
        <f>Timetraces!I1177-Timetraces!J1177</f>
        <v>41.407777786254883</v>
      </c>
      <c r="L1095" s="8">
        <f t="shared" si="35"/>
        <v>17.578886562757916</v>
      </c>
      <c r="M1095" s="8"/>
      <c r="N1095" s="13">
        <f>Timetraces!K1177/9.81/0.4536</f>
        <v>1337.5745085232177</v>
      </c>
      <c r="O1095" s="23">
        <f>Timetraces!M1177/1000*0.145</f>
        <v>20.610079393447403</v>
      </c>
      <c r="P1095" s="37">
        <f>Timetraces!O1177</f>
        <v>6.702840974825397E-2</v>
      </c>
    </row>
    <row r="1096" spans="1:16" x14ac:dyDescent="0.2">
      <c r="A1096" s="37">
        <f>Timetraces!E1178</f>
        <v>109.2</v>
      </c>
      <c r="B1096" s="8">
        <f>Timetraces!B1178-Timetraces!C1178</f>
        <v>41.430022716522217</v>
      </c>
      <c r="C1096" s="8">
        <f t="shared" si="34"/>
        <v>17.651868617440773</v>
      </c>
      <c r="D1096" s="8"/>
      <c r="E1096" s="23">
        <f>Timetraces!F1178/1000*0.145</f>
        <v>20.609780870007462</v>
      </c>
      <c r="F1096" s="8">
        <f>Timetraces!H1178</f>
        <v>6.7027436859601303E-2</v>
      </c>
      <c r="G1096" s="8">
        <f>(Timetraces!G1178-Timetraces!$G$86)/0.3048</f>
        <v>6.0179978217978487</v>
      </c>
      <c r="H1096" s="13">
        <f>Timetraces!D1178/9.81/0.4536</f>
        <v>1338.1498263776523</v>
      </c>
      <c r="I1096" s="77">
        <f>Timetraces!F1178/Timetraces!H1178*1000</f>
        <v>2120570716.3005545</v>
      </c>
      <c r="J1096" s="23"/>
      <c r="K1096" s="8">
        <f>Timetraces!I1178-Timetraces!J1178</f>
        <v>41.430022716522217</v>
      </c>
      <c r="L1096" s="8">
        <f t="shared" si="35"/>
        <v>17.651868617440773</v>
      </c>
      <c r="M1096" s="8"/>
      <c r="N1096" s="13">
        <f>Timetraces!K1178/9.81/0.4536</f>
        <v>1338.1498263776523</v>
      </c>
      <c r="O1096" s="23">
        <f>Timetraces!M1178/1000*0.145</f>
        <v>20.609780868928734</v>
      </c>
      <c r="P1096" s="37">
        <f>Timetraces!O1178</f>
        <v>6.7027436880808103E-2</v>
      </c>
    </row>
    <row r="1097" spans="1:16" x14ac:dyDescent="0.2">
      <c r="A1097" s="37">
        <f>Timetraces!E1179</f>
        <v>109.30000000000001</v>
      </c>
      <c r="B1097" s="8">
        <f>Timetraces!B1179-Timetraces!C1179</f>
        <v>41.452247142791748</v>
      </c>
      <c r="C1097" s="8">
        <f t="shared" si="34"/>
        <v>17.724783401789626</v>
      </c>
      <c r="D1097" s="8"/>
      <c r="E1097" s="23">
        <f>Timetraces!F1179/1000*0.145</f>
        <v>20.578527706820118</v>
      </c>
      <c r="F1097" s="8">
        <f>Timetraces!H1179</f>
        <v>6.6925758613805689E-2</v>
      </c>
      <c r="G1097" s="8">
        <f>(Timetraces!G1179-Timetraces!$G$86)/0.3048</f>
        <v>6.0836161215474283</v>
      </c>
      <c r="H1097" s="13">
        <f>Timetraces!D1179/9.81/0.4536</f>
        <v>1338.7341421462706</v>
      </c>
      <c r="I1097" s="77">
        <f>Timetraces!F1179/Timetraces!H1179*1000</f>
        <v>2120571864.6484571</v>
      </c>
      <c r="J1097" s="23"/>
      <c r="K1097" s="8">
        <f>Timetraces!I1179-Timetraces!J1179</f>
        <v>41.452247142791748</v>
      </c>
      <c r="L1097" s="8">
        <f t="shared" si="35"/>
        <v>17.724783401789626</v>
      </c>
      <c r="M1097" s="8"/>
      <c r="N1097" s="13">
        <f>Timetraces!K1179/9.81/0.4536</f>
        <v>1338.7341421462706</v>
      </c>
      <c r="O1097" s="23">
        <f>Timetraces!M1179/1000*0.145</f>
        <v>20.578527705755711</v>
      </c>
      <c r="P1097" s="37">
        <f>Timetraces!O1179</f>
        <v>6.6925758635021565E-2</v>
      </c>
    </row>
    <row r="1098" spans="1:16" x14ac:dyDescent="0.2">
      <c r="A1098" s="37">
        <f>Timetraces!E1180</f>
        <v>109.4</v>
      </c>
      <c r="B1098" s="8">
        <f>Timetraces!B1180-Timetraces!C1180</f>
        <v>41.474419593811035</v>
      </c>
      <c r="C1098" s="8">
        <f t="shared" si="34"/>
        <v>17.797527663663928</v>
      </c>
      <c r="D1098" s="8"/>
      <c r="E1098" s="23">
        <f>Timetraces!F1180/1000*0.145</f>
        <v>20.539700000033147</v>
      </c>
      <c r="F1098" s="8">
        <f>Timetraces!H1180</f>
        <v>6.6799435734599982E-2</v>
      </c>
      <c r="G1098" s="8">
        <f>(Timetraces!G1180-Timetraces!$G$86)/0.3048</f>
        <v>6.1492344212970078</v>
      </c>
      <c r="H1098" s="13">
        <f>Timetraces!D1180/9.81/0.4536</f>
        <v>1339.3334910154149</v>
      </c>
      <c r="I1098" s="77">
        <f>Timetraces!F1180/Timetraces!H1180*1000</f>
        <v>2120573353.5131152</v>
      </c>
      <c r="J1098" s="23"/>
      <c r="K1098" s="8">
        <f>Timetraces!I1180-Timetraces!J1180</f>
        <v>41.474419593811035</v>
      </c>
      <c r="L1098" s="8">
        <f t="shared" si="35"/>
        <v>17.797527663663928</v>
      </c>
      <c r="M1098" s="8"/>
      <c r="N1098" s="13">
        <f>Timetraces!K1180/9.81/0.4536</f>
        <v>1339.3334910154149</v>
      </c>
      <c r="O1098" s="23">
        <f>Timetraces!M1180/1000*0.145</f>
        <v>20.547465707853121</v>
      </c>
      <c r="P1098" s="37">
        <f>Timetraces!O1180</f>
        <v>6.6824709428514248E-2</v>
      </c>
    </row>
    <row r="1099" spans="1:16" x14ac:dyDescent="0.2">
      <c r="A1099" s="37">
        <f>Timetraces!E1181</f>
        <v>109.5</v>
      </c>
      <c r="B1099" s="8">
        <f>Timetraces!B1181-Timetraces!C1181</f>
        <v>41.496512889862061</v>
      </c>
      <c r="C1099" s="8">
        <f t="shared" si="34"/>
        <v>17.870012230760469</v>
      </c>
      <c r="D1099" s="8"/>
      <c r="E1099" s="23">
        <f>Timetraces!F1181/1000*0.145</f>
        <v>20.477739647711491</v>
      </c>
      <c r="F1099" s="8">
        <f>Timetraces!H1181</f>
        <v>6.6597879034829222E-2</v>
      </c>
      <c r="G1099" s="8">
        <f>(Timetraces!G1181-Timetraces!$G$86)/0.3048</f>
        <v>6.2148464633410994</v>
      </c>
      <c r="H1099" s="13">
        <f>Timetraces!D1181/9.81/0.4536</f>
        <v>1339.9463367558344</v>
      </c>
      <c r="I1099" s="77">
        <f>Timetraces!F1181/Timetraces!H1181*1000</f>
        <v>2120574899.9906495</v>
      </c>
      <c r="J1099" s="23"/>
      <c r="K1099" s="8">
        <f>Timetraces!I1181-Timetraces!J1181</f>
        <v>41.496512889862061</v>
      </c>
      <c r="L1099" s="8">
        <f t="shared" si="35"/>
        <v>17.870012230760469</v>
      </c>
      <c r="M1099" s="8"/>
      <c r="N1099" s="13">
        <f>Timetraces!K1181/9.81/0.4536</f>
        <v>1339.9463367558344</v>
      </c>
      <c r="O1099" s="23">
        <f>Timetraces!M1181/1000*0.145</f>
        <v>20.477739646690072</v>
      </c>
      <c r="P1099" s="37">
        <f>Timetraces!O1181</f>
        <v>6.6597879056064069E-2</v>
      </c>
    </row>
    <row r="1100" spans="1:16" x14ac:dyDescent="0.2">
      <c r="A1100" s="37">
        <f>Timetraces!E1182</f>
        <v>109.60000000000001</v>
      </c>
      <c r="B1100" s="8">
        <f>Timetraces!B1182-Timetraces!C1182</f>
        <v>41.518505096435547</v>
      </c>
      <c r="C1100" s="8">
        <f t="shared" si="34"/>
        <v>17.94216513946613</v>
      </c>
      <c r="D1100" s="8"/>
      <c r="E1100" s="23">
        <f>Timetraces!F1182/1000*0.145</f>
        <v>20.415921421972882</v>
      </c>
      <c r="F1100" s="8">
        <f>Timetraces!H1182</f>
        <v>6.6396777200432466E-2</v>
      </c>
      <c r="G1100" s="8">
        <f>(Timetraces!G1182-Timetraces!$G$86)/0.3048</f>
        <v>6.2804647630906789</v>
      </c>
      <c r="H1100" s="13">
        <f>Timetraces!D1182/9.81/0.4536</f>
        <v>1340.5702652929917</v>
      </c>
      <c r="I1100" s="77">
        <f>Timetraces!F1182/Timetraces!H1182*1000</f>
        <v>2120576690.9068375</v>
      </c>
      <c r="J1100" s="23"/>
      <c r="K1100" s="8">
        <f>Timetraces!I1182-Timetraces!J1182</f>
        <v>41.518505096435547</v>
      </c>
      <c r="L1100" s="8">
        <f t="shared" si="35"/>
        <v>17.94216513946613</v>
      </c>
      <c r="M1100" s="8"/>
      <c r="N1100" s="13">
        <f>Timetraces!K1182/9.81/0.4536</f>
        <v>1340.5702652929917</v>
      </c>
      <c r="O1100" s="23">
        <f>Timetraces!M1182/1000*0.145</f>
        <v>20.415921420977252</v>
      </c>
      <c r="P1100" s="37">
        <f>Timetraces!O1182</f>
        <v>6.6396777221677056E-2</v>
      </c>
    </row>
    <row r="1101" spans="1:16" x14ac:dyDescent="0.2">
      <c r="A1101" s="37">
        <f>Timetraces!E1183</f>
        <v>109.7</v>
      </c>
      <c r="B1101" s="8">
        <f>Timetraces!B1183-Timetraces!C1183</f>
        <v>41.540375232696533</v>
      </c>
      <c r="C1101" s="8">
        <f t="shared" si="34"/>
        <v>18.013917555020548</v>
      </c>
      <c r="D1101" s="8"/>
      <c r="E1101" s="23">
        <f>Timetraces!F1183/1000*0.145</f>
        <v>20.338760032358444</v>
      </c>
      <c r="F1101" s="8">
        <f>Timetraces!H1183</f>
        <v>6.614576275663335E-2</v>
      </c>
      <c r="G1101" s="8">
        <f>(Timetraces!G1183-Timetraces!$G$86)/0.3048</f>
        <v>6.3460830628402585</v>
      </c>
      <c r="H1101" s="13">
        <f>Timetraces!D1183/9.81/0.4536</f>
        <v>1341.2090074693538</v>
      </c>
      <c r="I1101" s="77">
        <f>Timetraces!F1183/Timetraces!H1183*1000</f>
        <v>2120578926.3337617</v>
      </c>
      <c r="J1101" s="23"/>
      <c r="K1101" s="8">
        <f>Timetraces!I1183-Timetraces!J1183</f>
        <v>41.540375232696533</v>
      </c>
      <c r="L1101" s="8">
        <f t="shared" si="35"/>
        <v>18.013917555020548</v>
      </c>
      <c r="M1101" s="8"/>
      <c r="N1101" s="13">
        <f>Timetraces!K1183/9.81/0.4536</f>
        <v>1341.2090074693538</v>
      </c>
      <c r="O1101" s="23">
        <f>Timetraces!M1183/1000*0.145</f>
        <v>20.33876003139434</v>
      </c>
      <c r="P1101" s="37">
        <f>Timetraces!O1183</f>
        <v>6.6145762777887918E-2</v>
      </c>
    </row>
    <row r="1102" spans="1:16" x14ac:dyDescent="0.2">
      <c r="A1102" s="37">
        <f>Timetraces!E1184</f>
        <v>109.80000000000001</v>
      </c>
      <c r="B1102" s="8">
        <f>Timetraces!B1184-Timetraces!C1184</f>
        <v>41.562121868133545</v>
      </c>
      <c r="C1102" s="8">
        <f t="shared" si="34"/>
        <v>18.085264784144602</v>
      </c>
      <c r="D1102" s="8"/>
      <c r="E1102" s="23">
        <f>Timetraces!F1184/1000*0.145</f>
        <v>20.254142340051754</v>
      </c>
      <c r="F1102" s="8">
        <f>Timetraces!H1184</f>
        <v>6.5870500931382484E-2</v>
      </c>
      <c r="G1102" s="8">
        <f>(Timetraces!G1184-Timetraces!$G$86)/0.3048</f>
        <v>6.411701362589838</v>
      </c>
      <c r="H1102" s="13">
        <f>Timetraces!D1184/9.81/0.4536</f>
        <v>1341.8720001217464</v>
      </c>
      <c r="I1102" s="77">
        <f>Timetraces!F1184/Timetraces!H1184*1000</f>
        <v>2120581114.4768434</v>
      </c>
      <c r="J1102" s="23"/>
      <c r="K1102" s="8">
        <f>Timetraces!I1184-Timetraces!J1184</f>
        <v>41.562121868133545</v>
      </c>
      <c r="L1102" s="8">
        <f t="shared" si="35"/>
        <v>18.085264784144602</v>
      </c>
      <c r="M1102" s="8"/>
      <c r="N1102" s="13">
        <f>Timetraces!K1184/9.81/0.4536</f>
        <v>1341.8720001217464</v>
      </c>
      <c r="O1102" s="23">
        <f>Timetraces!M1184/1000*0.145</f>
        <v>20.254142339122041</v>
      </c>
      <c r="P1102" s="37">
        <f>Timetraces!O1184</f>
        <v>6.5870500952647418E-2</v>
      </c>
    </row>
    <row r="1103" spans="1:16" x14ac:dyDescent="0.2">
      <c r="A1103" s="37">
        <f>Timetraces!E1185</f>
        <v>109.9</v>
      </c>
      <c r="B1103" s="8">
        <f>Timetraces!B1185-Timetraces!C1185</f>
        <v>41.583742618560791</v>
      </c>
      <c r="C1103" s="8">
        <f t="shared" si="34"/>
        <v>18.156199004706433</v>
      </c>
      <c r="D1103" s="8"/>
      <c r="E1103" s="23">
        <f>Timetraces!F1185/1000*0.145</f>
        <v>20.16220775626412</v>
      </c>
      <c r="F1103" s="8">
        <f>Timetraces!H1185</f>
        <v>6.5571422566078619E-2</v>
      </c>
      <c r="G1103" s="8">
        <f>(Timetraces!G1185-Timetraces!$G$86)/0.3048</f>
        <v>6.4773134046339296</v>
      </c>
      <c r="H1103" s="13">
        <f>Timetraces!D1185/9.81/0.4536</f>
        <v>1342.5693384709614</v>
      </c>
      <c r="I1103" s="77">
        <f>Timetraces!F1185/Timetraces!H1185*1000</f>
        <v>2120583986.4731505</v>
      </c>
      <c r="J1103" s="23"/>
      <c r="K1103" s="8">
        <f>Timetraces!I1185-Timetraces!J1185</f>
        <v>41.583742618560791</v>
      </c>
      <c r="L1103" s="8">
        <f t="shared" si="35"/>
        <v>18.156199004706433</v>
      </c>
      <c r="M1103" s="8"/>
      <c r="N1103" s="13">
        <f>Timetraces!K1185/9.81/0.4536</f>
        <v>1342.5693384709614</v>
      </c>
      <c r="O1103" s="23">
        <f>Timetraces!M1185/1000*0.145</f>
        <v>20.162207755371654</v>
      </c>
      <c r="P1103" s="37">
        <f>Timetraces!O1185</f>
        <v>6.5571422587354447E-2</v>
      </c>
    </row>
    <row r="1104" spans="1:16" x14ac:dyDescent="0.2">
      <c r="A1104" s="37">
        <f>Timetraces!E1186</f>
        <v>110</v>
      </c>
      <c r="B1104" s="8">
        <f>Timetraces!B1186-Timetraces!C1186</f>
        <v>41.605252265930176</v>
      </c>
      <c r="C1104" s="8">
        <f t="shared" si="34"/>
        <v>18.226768713923576</v>
      </c>
      <c r="D1104" s="8"/>
      <c r="E1104" s="23">
        <f>Timetraces!F1186/1000*0.145</f>
        <v>20.062970915932233</v>
      </c>
      <c r="F1104" s="8">
        <f>Timetraces!H1186</f>
        <v>6.5248597490736318E-2</v>
      </c>
      <c r="G1104" s="8">
        <f>(Timetraces!G1186-Timetraces!$G$86)/0.3048</f>
        <v>6.5429317043835091</v>
      </c>
      <c r="H1104" s="13">
        <f>Timetraces!D1186/9.81/0.4536</f>
        <v>1343.30266847691</v>
      </c>
      <c r="I1104" s="77">
        <f>Timetraces!F1186/Timetraces!H1186*1000</f>
        <v>2120586832.2494757</v>
      </c>
      <c r="J1104" s="23"/>
      <c r="K1104" s="8">
        <f>Timetraces!I1186-Timetraces!J1186</f>
        <v>41.605252265930176</v>
      </c>
      <c r="L1104" s="8">
        <f t="shared" si="35"/>
        <v>18.226768713923576</v>
      </c>
      <c r="M1104" s="8"/>
      <c r="N1104" s="13">
        <f>Timetraces!K1186/9.81/0.4536</f>
        <v>1343.30266847691</v>
      </c>
      <c r="O1104" s="23">
        <f>Timetraces!M1186/1000*0.145</f>
        <v>20.062970915079891</v>
      </c>
      <c r="P1104" s="37">
        <f>Timetraces!O1186</f>
        <v>6.5248597512023637E-2</v>
      </c>
    </row>
    <row r="1105" spans="1:16" x14ac:dyDescent="0.2">
      <c r="A1105" s="37">
        <f>Timetraces!E1187</f>
        <v>110.10000000000001</v>
      </c>
      <c r="B1105" s="8">
        <f>Timetraces!B1187-Timetraces!C1187</f>
        <v>41.626680850982666</v>
      </c>
      <c r="C1105" s="8">
        <f t="shared" si="34"/>
        <v>18.297072470657469</v>
      </c>
      <c r="D1105" s="8"/>
      <c r="E1105" s="23">
        <f>Timetraces!F1187/1000*0.145</f>
        <v>19.948540562568262</v>
      </c>
      <c r="F1105" s="8">
        <f>Timetraces!H1187</f>
        <v>6.4876346154210993E-2</v>
      </c>
      <c r="G1105" s="8">
        <f>(Timetraces!G1187-Timetraces!$G$86)/0.3048</f>
        <v>6.6085500041330887</v>
      </c>
      <c r="H1105" s="13">
        <f>Timetraces!D1187/9.81/0.4536</f>
        <v>1344.0624435721049</v>
      </c>
      <c r="I1105" s="77">
        <f>Timetraces!F1187/Timetraces!H1187*1000</f>
        <v>2120590168.314925</v>
      </c>
      <c r="J1105" s="23"/>
      <c r="K1105" s="8">
        <f>Timetraces!I1187-Timetraces!J1187</f>
        <v>41.626680850982666</v>
      </c>
      <c r="L1105" s="8">
        <f t="shared" si="35"/>
        <v>18.297072470657469</v>
      </c>
      <c r="M1105" s="8"/>
      <c r="N1105" s="13">
        <f>Timetraces!K1187/9.81/0.4536</f>
        <v>1344.0624435721049</v>
      </c>
      <c r="O1105" s="23">
        <f>Timetraces!M1187/1000*0.145</f>
        <v>19.948540561761757</v>
      </c>
      <c r="P1105" s="37">
        <f>Timetraces!O1187</f>
        <v>6.4876346175510163E-2</v>
      </c>
    </row>
    <row r="1106" spans="1:16" x14ac:dyDescent="0.2">
      <c r="A1106" s="37">
        <f>Timetraces!E1188</f>
        <v>110.2</v>
      </c>
      <c r="B1106" s="8">
        <f>Timetraces!B1188-Timetraces!C1188</f>
        <v>41.648067474365234</v>
      </c>
      <c r="C1106" s="8">
        <f t="shared" si="34"/>
        <v>18.367238557870618</v>
      </c>
      <c r="D1106" s="8"/>
      <c r="E1106" s="23">
        <f>Timetraces!F1188/1000*0.145</f>
        <v>19.849755050394773</v>
      </c>
      <c r="F1106" s="8">
        <f>Timetraces!H1188</f>
        <v>6.4554991879185411E-2</v>
      </c>
      <c r="G1106" s="8">
        <f>(Timetraces!G1188-Timetraces!$G$86)/0.3048</f>
        <v>6.6741683038826682</v>
      </c>
      <c r="H1106" s="13">
        <f>Timetraces!D1188/9.81/0.4536</f>
        <v>1344.8305581975185</v>
      </c>
      <c r="I1106" s="77">
        <f>Timetraces!F1188/Timetraces!H1188*1000</f>
        <v>2120592977.1118901</v>
      </c>
      <c r="J1106" s="23"/>
      <c r="K1106" s="8">
        <f>Timetraces!I1188-Timetraces!J1188</f>
        <v>41.648067474365234</v>
      </c>
      <c r="L1106" s="8">
        <f t="shared" si="35"/>
        <v>18.367238557870618</v>
      </c>
      <c r="M1106" s="8"/>
      <c r="N1106" s="13">
        <f>Timetraces!K1188/9.81/0.4536</f>
        <v>1344.8305581975185</v>
      </c>
      <c r="O1106" s="23">
        <f>Timetraces!M1188/1000*0.145</f>
        <v>19.849755049628399</v>
      </c>
      <c r="P1106" s="37">
        <f>Timetraces!O1188</f>
        <v>6.4554991900496628E-2</v>
      </c>
    </row>
    <row r="1107" spans="1:16" x14ac:dyDescent="0.2">
      <c r="A1107" s="37">
        <f>Timetraces!E1189</f>
        <v>110.30000000000001</v>
      </c>
      <c r="B1107" s="8">
        <f>Timetraces!B1189-Timetraces!C1189</f>
        <v>41.669456481933594</v>
      </c>
      <c r="C1107" s="8">
        <f t="shared" si="34"/>
        <v>18.43741246721563</v>
      </c>
      <c r="D1107" s="8"/>
      <c r="E1107" s="23">
        <f>Timetraces!F1189/1000*0.145</f>
        <v>19.743072843930513</v>
      </c>
      <c r="F1107" s="8">
        <f>Timetraces!H1189</f>
        <v>6.420794548391455E-2</v>
      </c>
      <c r="G1107" s="8">
        <f>(Timetraces!G1189-Timetraces!$G$86)/0.3048</f>
        <v>6.7397803459267598</v>
      </c>
      <c r="H1107" s="13">
        <f>Timetraces!D1189/9.81/0.4536</f>
        <v>1345.588687332802</v>
      </c>
      <c r="I1107" s="77">
        <f>Timetraces!F1189/Timetraces!H1189*1000</f>
        <v>2120596166.6488843</v>
      </c>
      <c r="J1107" s="23"/>
      <c r="K1107" s="8">
        <f>Timetraces!I1189-Timetraces!J1189</f>
        <v>41.669456481933594</v>
      </c>
      <c r="L1107" s="8">
        <f t="shared" si="35"/>
        <v>18.43741246721563</v>
      </c>
      <c r="M1107" s="8"/>
      <c r="N1107" s="13">
        <f>Timetraces!K1189/9.81/0.4536</f>
        <v>1345.588687332802</v>
      </c>
      <c r="O1107" s="23">
        <f>Timetraces!M1189/1000*0.145</f>
        <v>19.743072843207113</v>
      </c>
      <c r="P1107" s="37">
        <f>Timetraces!O1189</f>
        <v>6.4207945505237604E-2</v>
      </c>
    </row>
    <row r="1108" spans="1:16" x14ac:dyDescent="0.2">
      <c r="A1108" s="37">
        <f>Timetraces!E1190</f>
        <v>110.4</v>
      </c>
      <c r="B1108" s="8">
        <f>Timetraces!B1190-Timetraces!C1190</f>
        <v>41.690889358520508</v>
      </c>
      <c r="C1108" s="8">
        <f t="shared" si="34"/>
        <v>18.507730303786872</v>
      </c>
      <c r="D1108" s="8"/>
      <c r="E1108" s="23">
        <f>Timetraces!F1190/1000*0.145</f>
        <v>19.636116664218864</v>
      </c>
      <c r="F1108" s="8">
        <f>Timetraces!H1190</f>
        <v>6.386000477044769E-2</v>
      </c>
      <c r="G1108" s="8">
        <f>(Timetraces!G1190-Timetraces!$G$86)/0.3048</f>
        <v>6.8053986456763393</v>
      </c>
      <c r="H1108" s="13">
        <f>Timetraces!D1190/9.81/0.4536</f>
        <v>1346.3254189892343</v>
      </c>
      <c r="I1108" s="77">
        <f>Timetraces!F1190/Timetraces!H1190*1000</f>
        <v>2120599500.7795677</v>
      </c>
      <c r="J1108" s="23"/>
      <c r="K1108" s="8">
        <f>Timetraces!I1190-Timetraces!J1190</f>
        <v>41.690889358520508</v>
      </c>
      <c r="L1108" s="8">
        <f t="shared" si="35"/>
        <v>18.507730303786872</v>
      </c>
      <c r="M1108" s="8"/>
      <c r="N1108" s="13">
        <f>Timetraces!K1190/9.81/0.4536</f>
        <v>1346.3254189892343</v>
      </c>
      <c r="O1108" s="23">
        <f>Timetraces!M1190/1000*0.145</f>
        <v>19.636116663538459</v>
      </c>
      <c r="P1108" s="37">
        <f>Timetraces!O1190</f>
        <v>6.3860004791782291E-2</v>
      </c>
    </row>
    <row r="1109" spans="1:16" x14ac:dyDescent="0.2">
      <c r="A1109" s="37">
        <f>Timetraces!E1191</f>
        <v>110.5</v>
      </c>
      <c r="B1109" s="8">
        <f>Timetraces!B1191-Timetraces!C1191</f>
        <v>41.712398529052734</v>
      </c>
      <c r="C1109" s="8">
        <f t="shared" si="34"/>
        <v>18.578298448577641</v>
      </c>
      <c r="D1109" s="8"/>
      <c r="E1109" s="23">
        <f>Timetraces!F1191/1000*0.145</f>
        <v>19.536615754745217</v>
      </c>
      <c r="F1109" s="8">
        <f>Timetraces!H1191</f>
        <v>6.3536318088806235E-2</v>
      </c>
      <c r="G1109" s="8">
        <f>(Timetraces!G1191-Timetraces!$G$86)/0.3048</f>
        <v>6.8710169454259189</v>
      </c>
      <c r="H1109" s="13">
        <f>Timetraces!D1191/9.81/0.4536</f>
        <v>1347.0383390922793</v>
      </c>
      <c r="I1109" s="77">
        <f>Timetraces!F1191/Timetraces!H1191*1000</f>
        <v>2120602595.8080492</v>
      </c>
      <c r="J1109" s="23"/>
      <c r="K1109" s="8">
        <f>Timetraces!I1191-Timetraces!J1191</f>
        <v>41.712398529052734</v>
      </c>
      <c r="L1109" s="8">
        <f t="shared" si="35"/>
        <v>18.578298448577641</v>
      </c>
      <c r="M1109" s="8"/>
      <c r="N1109" s="13">
        <f>Timetraces!K1191/9.81/0.4536</f>
        <v>1347.0383390922793</v>
      </c>
      <c r="O1109" s="23">
        <f>Timetraces!M1191/1000*0.145</f>
        <v>19.536615754104922</v>
      </c>
      <c r="P1109" s="37">
        <f>Timetraces!O1191</f>
        <v>6.3536318110151979E-2</v>
      </c>
    </row>
    <row r="1110" spans="1:16" x14ac:dyDescent="0.2">
      <c r="A1110" s="37">
        <f>Timetraces!E1192</f>
        <v>110.60000000000001</v>
      </c>
      <c r="B1110" s="8">
        <f>Timetraces!B1192-Timetraces!C1192</f>
        <v>41.734017848968506</v>
      </c>
      <c r="C1110" s="8">
        <f t="shared" si="34"/>
        <v>18.649227975860356</v>
      </c>
      <c r="D1110" s="8"/>
      <c r="E1110" s="23">
        <f>Timetraces!F1192/1000*0.145</f>
        <v>19.429063504397348</v>
      </c>
      <c r="F1110" s="8">
        <f>Timetraces!H1192</f>
        <v>6.3186437146925373E-2</v>
      </c>
      <c r="G1110" s="8">
        <f>(Timetraces!G1192-Timetraces!$G$86)/0.3048</f>
        <v>6.9366352451754993</v>
      </c>
      <c r="H1110" s="13">
        <f>Timetraces!D1192/9.81/0.4536</f>
        <v>1347.7290936018478</v>
      </c>
      <c r="I1110" s="77">
        <f>Timetraces!F1192/Timetraces!H1192*1000</f>
        <v>2120606058.1967304</v>
      </c>
      <c r="J1110" s="23"/>
      <c r="K1110" s="8">
        <f>Timetraces!I1192-Timetraces!J1192</f>
        <v>41.734017848968506</v>
      </c>
      <c r="L1110" s="8">
        <f t="shared" si="35"/>
        <v>18.649227975860356</v>
      </c>
      <c r="M1110" s="8"/>
      <c r="N1110" s="13">
        <f>Timetraces!K1192/9.81/0.4536</f>
        <v>1347.7290936018478</v>
      </c>
      <c r="O1110" s="23">
        <f>Timetraces!M1192/1000*0.145</f>
        <v>19.42906350380002</v>
      </c>
      <c r="P1110" s="37">
        <f>Timetraces!O1192</f>
        <v>6.3186437168281914E-2</v>
      </c>
    </row>
    <row r="1111" spans="1:16" x14ac:dyDescent="0.2">
      <c r="A1111" s="37">
        <f>Timetraces!E1193</f>
        <v>110.7</v>
      </c>
      <c r="B1111" s="8">
        <f>Timetraces!B1193-Timetraces!C1193</f>
        <v>41.755762100219727</v>
      </c>
      <c r="C1111" s="8">
        <f t="shared" si="34"/>
        <v>18.720567382852547</v>
      </c>
      <c r="D1111" s="8"/>
      <c r="E1111" s="23">
        <f>Timetraces!F1193/1000*0.145</f>
        <v>19.336764958911026</v>
      </c>
      <c r="F1111" s="8">
        <f>Timetraces!H1193</f>
        <v>6.2886177115784259E-2</v>
      </c>
      <c r="G1111" s="8">
        <f>(Timetraces!G1193-Timetraces!$G$86)/0.3048</f>
        <v>7.00224728721959</v>
      </c>
      <c r="H1111" s="13">
        <f>Timetraces!D1193/9.81/0.4536</f>
        <v>1348.3980117099225</v>
      </c>
      <c r="I1111" s="77">
        <f>Timetraces!F1193/Timetraces!H1193*1000</f>
        <v>2120609104.1453295</v>
      </c>
      <c r="J1111" s="23"/>
      <c r="K1111" s="8">
        <f>Timetraces!I1193-Timetraces!J1193</f>
        <v>41.755762100219727</v>
      </c>
      <c r="L1111" s="8">
        <f t="shared" si="35"/>
        <v>18.720567382852547</v>
      </c>
      <c r="M1111" s="8"/>
      <c r="N1111" s="13">
        <f>Timetraces!K1193/9.81/0.4536</f>
        <v>1348.3980117099225</v>
      </c>
      <c r="O1111" s="23">
        <f>Timetraces!M1193/1000*0.145</f>
        <v>19.336763536117783</v>
      </c>
      <c r="P1111" s="37">
        <f>Timetraces!O1193</f>
        <v>6.2886172510441193E-2</v>
      </c>
    </row>
    <row r="1112" spans="1:16" x14ac:dyDescent="0.2">
      <c r="A1112" s="37">
        <f>Timetraces!E1194</f>
        <v>110.80000000000001</v>
      </c>
      <c r="B1112" s="8">
        <f>Timetraces!B1194-Timetraces!C1194</f>
        <v>41.777639389038086</v>
      </c>
      <c r="C1112" s="8">
        <f t="shared" si="34"/>
        <v>18.792343264802547</v>
      </c>
      <c r="D1112" s="8"/>
      <c r="E1112" s="23">
        <f>Timetraces!F1194/1000*0.145</f>
        <v>19.244126984294724</v>
      </c>
      <c r="F1112" s="8">
        <f>Timetraces!H1194</f>
        <v>6.2584811161576423E-2</v>
      </c>
      <c r="G1112" s="8">
        <f>(Timetraces!G1194-Timetraces!$G$86)/0.3048</f>
        <v>7.0678655869691704</v>
      </c>
      <c r="H1112" s="13">
        <f>Timetraces!D1194/9.81/0.4536</f>
        <v>1349.0408139207329</v>
      </c>
      <c r="I1112" s="77">
        <f>Timetraces!F1194/Timetraces!H1194*1000</f>
        <v>2120612248.7199991</v>
      </c>
      <c r="J1112" s="23"/>
      <c r="K1112" s="8">
        <f>Timetraces!I1194-Timetraces!J1194</f>
        <v>41.777639389038086</v>
      </c>
      <c r="L1112" s="8">
        <f t="shared" si="35"/>
        <v>18.792343264802547</v>
      </c>
      <c r="M1112" s="8"/>
      <c r="N1112" s="13">
        <f>Timetraces!K1194/9.81/0.4536</f>
        <v>1349.0408139207329</v>
      </c>
      <c r="O1112" s="23">
        <f>Timetraces!M1194/1000*0.145</f>
        <v>19.24412698377191</v>
      </c>
      <c r="P1112" s="37">
        <f>Timetraces!O1194</f>
        <v>6.2584811182953504E-2</v>
      </c>
    </row>
    <row r="1113" spans="1:16" x14ac:dyDescent="0.2">
      <c r="A1113" s="37">
        <f>Timetraces!E1195</f>
        <v>110.9</v>
      </c>
      <c r="B1113" s="8">
        <f>Timetraces!B1195-Timetraces!C1195</f>
        <v>41.799647808074951</v>
      </c>
      <c r="C1113" s="8">
        <f t="shared" si="34"/>
        <v>18.864549364004858</v>
      </c>
      <c r="D1113" s="8"/>
      <c r="E1113" s="23">
        <f>Timetraces!F1195/1000*0.145</f>
        <v>19.166611453295772</v>
      </c>
      <c r="F1113" s="8">
        <f>Timetraces!H1195</f>
        <v>6.2332635226466197E-2</v>
      </c>
      <c r="G1113" s="8">
        <f>(Timetraces!G1195-Timetraces!$G$86)/0.3048</f>
        <v>7.13348388671875</v>
      </c>
      <c r="H1113" s="13">
        <f>Timetraces!D1195/9.81/0.4536</f>
        <v>1349.6516845092583</v>
      </c>
      <c r="I1113" s="77">
        <f>Timetraces!F1195/Timetraces!H1195*1000</f>
        <v>2120615096.4717143</v>
      </c>
      <c r="J1113" s="23"/>
      <c r="K1113" s="8">
        <f>Timetraces!I1195-Timetraces!J1195</f>
        <v>41.799647808074951</v>
      </c>
      <c r="L1113" s="8">
        <f t="shared" si="35"/>
        <v>18.864549364004858</v>
      </c>
      <c r="M1113" s="8"/>
      <c r="N1113" s="13">
        <f>Timetraces!K1195/9.81/0.4536</f>
        <v>1349.6516845092583</v>
      </c>
      <c r="O1113" s="23">
        <f>Timetraces!M1195/1000*0.145</f>
        <v>19.166611452804467</v>
      </c>
      <c r="P1113" s="37">
        <f>Timetraces!O1195</f>
        <v>6.2332635247852812E-2</v>
      </c>
    </row>
    <row r="1114" spans="1:16" x14ac:dyDescent="0.2">
      <c r="A1114" s="37">
        <f>Timetraces!E1196</f>
        <v>111</v>
      </c>
      <c r="B1114" s="8">
        <f>Timetraces!B1196-Timetraces!C1196</f>
        <v>41.821770668029785</v>
      </c>
      <c r="C1114" s="8">
        <f t="shared" si="34"/>
        <v>18.937130925536469</v>
      </c>
      <c r="D1114" s="8"/>
      <c r="E1114" s="23">
        <f>Timetraces!F1196/1000*0.145</f>
        <v>19.088663050629407</v>
      </c>
      <c r="F1114" s="8">
        <f>Timetraces!H1196</f>
        <v>6.2079055179642635E-2</v>
      </c>
      <c r="G1114" s="8">
        <f>(Timetraces!G1196-Timetraces!$G$86)/0.3048</f>
        <v>7.1991021864683296</v>
      </c>
      <c r="H1114" s="13">
        <f>Timetraces!D1196/9.81/0.4536</f>
        <v>1350.2291969769085</v>
      </c>
      <c r="I1114" s="77">
        <f>Timetraces!F1196/Timetraces!H1196*1000</f>
        <v>2120617842.7225235</v>
      </c>
      <c r="J1114" s="23"/>
      <c r="K1114" s="8">
        <f>Timetraces!I1196-Timetraces!J1196</f>
        <v>41.821770668029785</v>
      </c>
      <c r="L1114" s="8">
        <f t="shared" si="35"/>
        <v>18.937130925536469</v>
      </c>
      <c r="M1114" s="8"/>
      <c r="N1114" s="13">
        <f>Timetraces!K1196/9.81/0.4536</f>
        <v>1350.2291969769085</v>
      </c>
      <c r="O1114" s="23">
        <f>Timetraces!M1196/1000*0.145</f>
        <v>19.088663050169632</v>
      </c>
      <c r="P1114" s="37">
        <f>Timetraces!O1196</f>
        <v>6.2079055201038277E-2</v>
      </c>
    </row>
    <row r="1115" spans="1:16" x14ac:dyDescent="0.2">
      <c r="A1115" s="37">
        <f>Timetraces!E1197</f>
        <v>111.10000000000001</v>
      </c>
      <c r="B1115" s="8">
        <f>Timetraces!B1197-Timetraces!C1197</f>
        <v>41.84398078918457</v>
      </c>
      <c r="C1115" s="8">
        <f t="shared" si="34"/>
        <v>19.009998777094161</v>
      </c>
      <c r="D1115" s="8"/>
      <c r="E1115" s="23">
        <f>Timetraces!F1197/1000*0.145</f>
        <v>19.041449963354214</v>
      </c>
      <c r="F1115" s="8">
        <f>Timetraces!H1197</f>
        <v>6.1925459538662291E-2</v>
      </c>
      <c r="G1115" s="8">
        <f>(Timetraces!G1197-Timetraces!$G$86)/0.3048</f>
        <v>7.2647142285124211</v>
      </c>
      <c r="H1115" s="13">
        <f>Timetraces!D1197/9.81/0.4536</f>
        <v>1350.7808130086164</v>
      </c>
      <c r="I1115" s="77">
        <f>Timetraces!F1197/Timetraces!H1197*1000</f>
        <v>2120619621.6092455</v>
      </c>
      <c r="J1115" s="23"/>
      <c r="K1115" s="8">
        <f>Timetraces!I1197-Timetraces!J1197</f>
        <v>41.84398078918457</v>
      </c>
      <c r="L1115" s="8">
        <f t="shared" si="35"/>
        <v>19.009998777094161</v>
      </c>
      <c r="M1115" s="8"/>
      <c r="N1115" s="13">
        <f>Timetraces!K1197/9.81/0.4536</f>
        <v>1350.7808130086164</v>
      </c>
      <c r="O1115" s="23">
        <f>Timetraces!M1197/1000*0.145</f>
        <v>19.041449962914495</v>
      </c>
      <c r="P1115" s="37">
        <f>Timetraces!O1197</f>
        <v>6.1925459560066544E-2</v>
      </c>
    </row>
    <row r="1116" spans="1:16" x14ac:dyDescent="0.2">
      <c r="A1116" s="37">
        <f>Timetraces!E1198</f>
        <v>111.2</v>
      </c>
      <c r="B1116" s="8">
        <f>Timetraces!B1198-Timetraces!C1198</f>
        <v>41.866239547729492</v>
      </c>
      <c r="C1116" s="8">
        <f t="shared" si="34"/>
        <v>19.083026200141806</v>
      </c>
      <c r="D1116" s="8"/>
      <c r="E1116" s="23">
        <f>Timetraces!F1198/1000*0.145</f>
        <v>18.994107422185827</v>
      </c>
      <c r="F1116" s="8">
        <f>Timetraces!H1198</f>
        <v>6.1771437949688035E-2</v>
      </c>
      <c r="G1116" s="8">
        <f>(Timetraces!G1198-Timetraces!$G$86)/0.3048</f>
        <v>7.3303325282620007</v>
      </c>
      <c r="H1116" s="13">
        <f>Timetraces!D1198/9.81/0.4536</f>
        <v>1351.3224435501938</v>
      </c>
      <c r="I1116" s="77">
        <f>Timetraces!F1198/Timetraces!H1198*1000</f>
        <v>2120621579.1451931</v>
      </c>
      <c r="J1116" s="23"/>
      <c r="K1116" s="8">
        <f>Timetraces!I1198-Timetraces!J1198</f>
        <v>41.866239547729492</v>
      </c>
      <c r="L1116" s="8">
        <f t="shared" si="35"/>
        <v>19.083026200141806</v>
      </c>
      <c r="M1116" s="8"/>
      <c r="N1116" s="13">
        <f>Timetraces!K1198/9.81/0.4536</f>
        <v>1351.3224435501938</v>
      </c>
      <c r="O1116" s="23">
        <f>Timetraces!M1198/1000*0.145</f>
        <v>18.994107421766156</v>
      </c>
      <c r="P1116" s="37">
        <f>Timetraces!O1198</f>
        <v>6.1771437971100754E-2</v>
      </c>
    </row>
    <row r="1117" spans="1:16" x14ac:dyDescent="0.2">
      <c r="A1117" s="37">
        <f>Timetraces!E1199</f>
        <v>111.30000000000001</v>
      </c>
      <c r="B1117" s="8">
        <f>Timetraces!B1199-Timetraces!C1199</f>
        <v>41.888501644134521</v>
      </c>
      <c r="C1117" s="8">
        <f t="shared" si="34"/>
        <v>19.156064574174053</v>
      </c>
      <c r="D1117" s="8"/>
      <c r="E1117" s="23">
        <f>Timetraces!F1199/1000*0.145</f>
        <v>18.946871416087731</v>
      </c>
      <c r="F1117" s="8">
        <f>Timetraces!H1199</f>
        <v>6.1617771868302022E-2</v>
      </c>
      <c r="G1117" s="8">
        <f>(Timetraces!G1199-Timetraces!$G$86)/0.3048</f>
        <v>7.3959508280115802</v>
      </c>
      <c r="H1117" s="13">
        <f>Timetraces!D1199/9.81/0.4536</f>
        <v>1351.8723038913295</v>
      </c>
      <c r="I1117" s="77">
        <f>Timetraces!F1199/Timetraces!H1199*1000</f>
        <v>2120623235.3049266</v>
      </c>
      <c r="J1117" s="23"/>
      <c r="K1117" s="8">
        <f>Timetraces!I1199-Timetraces!J1199</f>
        <v>41.888501644134521</v>
      </c>
      <c r="L1117" s="8">
        <f t="shared" si="35"/>
        <v>19.156064574174053</v>
      </c>
      <c r="M1117" s="8"/>
      <c r="N1117" s="13">
        <f>Timetraces!K1199/9.81/0.4536</f>
        <v>1351.8723038913295</v>
      </c>
      <c r="O1117" s="23">
        <f>Timetraces!M1199/1000*0.145</f>
        <v>18.946871415688115</v>
      </c>
      <c r="P1117" s="37">
        <f>Timetraces!O1199</f>
        <v>6.1617771889723325E-2</v>
      </c>
    </row>
    <row r="1118" spans="1:16" x14ac:dyDescent="0.2">
      <c r="A1118" s="37">
        <f>Timetraces!E1200</f>
        <v>111.4</v>
      </c>
      <c r="B1118" s="8">
        <f>Timetraces!B1200-Timetraces!C1200</f>
        <v>41.910734176635742</v>
      </c>
      <c r="C1118" s="8">
        <f t="shared" si="34"/>
        <v>19.229005953771235</v>
      </c>
      <c r="D1118" s="8"/>
      <c r="E1118" s="23">
        <f>Timetraces!F1200/1000*0.145</f>
        <v>18.92323233994075</v>
      </c>
      <c r="F1118" s="8">
        <f>Timetraces!H1200</f>
        <v>6.1540861581531131E-2</v>
      </c>
      <c r="G1118" s="8">
        <f>(Timetraces!G1200-Timetraces!$G$86)/0.3048</f>
        <v>7.4615691277611598</v>
      </c>
      <c r="H1118" s="13">
        <f>Timetraces!D1200/9.81/0.4536</f>
        <v>1352.4445492872624</v>
      </c>
      <c r="I1118" s="77">
        <f>Timetraces!F1200/Timetraces!H1200*1000</f>
        <v>2120624366.7450795</v>
      </c>
      <c r="J1118" s="23"/>
      <c r="K1118" s="8">
        <f>Timetraces!I1200-Timetraces!J1200</f>
        <v>41.910734176635742</v>
      </c>
      <c r="L1118" s="8">
        <f t="shared" si="35"/>
        <v>19.229005953771235</v>
      </c>
      <c r="M1118" s="8"/>
      <c r="N1118" s="13">
        <f>Timetraces!K1200/9.81/0.4536</f>
        <v>1352.4445492872624</v>
      </c>
      <c r="O1118" s="23">
        <f>Timetraces!M1200/1000*0.145</f>
        <v>18.923232339552598</v>
      </c>
      <c r="P1118" s="37">
        <f>Timetraces!O1200</f>
        <v>6.154086160296135E-2</v>
      </c>
    </row>
    <row r="1119" spans="1:16" x14ac:dyDescent="0.2">
      <c r="A1119" s="37">
        <f>Timetraces!E1201</f>
        <v>111.5</v>
      </c>
      <c r="B1119" s="8">
        <f>Timetraces!B1201-Timetraces!C1201</f>
        <v>41.932901859283447</v>
      </c>
      <c r="C1119" s="8">
        <f t="shared" si="34"/>
        <v>19.301734571381814</v>
      </c>
      <c r="D1119" s="8"/>
      <c r="E1119" s="23">
        <f>Timetraces!F1201/1000*0.145</f>
        <v>18.907728132039932</v>
      </c>
      <c r="F1119" s="8">
        <f>Timetraces!H1201</f>
        <v>6.1490411240897623E-2</v>
      </c>
      <c r="G1119" s="8">
        <f>(Timetraces!G1201-Timetraces!$G$86)/0.3048</f>
        <v>7.5271811698052513</v>
      </c>
      <c r="H1119" s="13">
        <f>Timetraces!D1201/9.81/0.4536</f>
        <v>1353.0452149243361</v>
      </c>
      <c r="I1119" s="77">
        <f>Timetraces!F1201/Timetraces!H1201*1000</f>
        <v>2120625353.0765581</v>
      </c>
      <c r="J1119" s="23"/>
      <c r="K1119" s="8">
        <f>Timetraces!I1201-Timetraces!J1201</f>
        <v>41.932901859283447</v>
      </c>
      <c r="L1119" s="8">
        <f t="shared" si="35"/>
        <v>19.301734571381814</v>
      </c>
      <c r="M1119" s="8"/>
      <c r="N1119" s="13">
        <f>Timetraces!K1201/9.81/0.4536</f>
        <v>1353.0452149243361</v>
      </c>
      <c r="O1119" s="23">
        <f>Timetraces!M1201/1000*0.145</f>
        <v>18.907728131660374</v>
      </c>
      <c r="P1119" s="37">
        <f>Timetraces!O1201</f>
        <v>6.1490411262337202E-2</v>
      </c>
    </row>
    <row r="1120" spans="1:16" x14ac:dyDescent="0.2">
      <c r="A1120" s="37">
        <f>Timetraces!E1202</f>
        <v>111.60000000000001</v>
      </c>
      <c r="B1120" s="8">
        <f>Timetraces!B1202-Timetraces!C1202</f>
        <v>41.954982757568359</v>
      </c>
      <c r="C1120" s="8">
        <f t="shared" si="34"/>
        <v>19.374178463392681</v>
      </c>
      <c r="D1120" s="8"/>
      <c r="E1120" s="23">
        <f>Timetraces!F1202/1000*0.145</f>
        <v>18.908119259901639</v>
      </c>
      <c r="F1120" s="8">
        <f>Timetraces!H1202</f>
        <v>6.1491675494262196E-2</v>
      </c>
      <c r="G1120" s="8">
        <f>(Timetraces!G1202-Timetraces!$G$86)/0.3048</f>
        <v>7.5927994695548309</v>
      </c>
      <c r="H1120" s="13">
        <f>Timetraces!D1202/9.81/0.4536</f>
        <v>1353.6735326879245</v>
      </c>
      <c r="I1120" s="77">
        <f>Timetraces!F1202/Timetraces!H1202*1000</f>
        <v>2120625620.1987541</v>
      </c>
      <c r="J1120" s="23"/>
      <c r="K1120" s="8">
        <f>Timetraces!I1202-Timetraces!J1202</f>
        <v>41.954982757568359</v>
      </c>
      <c r="L1120" s="8">
        <f t="shared" si="35"/>
        <v>19.374178463392681</v>
      </c>
      <c r="M1120" s="8"/>
      <c r="N1120" s="13">
        <f>Timetraces!K1202/9.81/0.4536</f>
        <v>1353.6735326879245</v>
      </c>
      <c r="O1120" s="23">
        <f>Timetraces!M1202/1000*0.145</f>
        <v>18.908119259524948</v>
      </c>
      <c r="P1120" s="37">
        <f>Timetraces!O1202</f>
        <v>6.1491675515711587E-2</v>
      </c>
    </row>
    <row r="1121" spans="1:16" x14ac:dyDescent="0.2">
      <c r="A1121" s="37">
        <f>Timetraces!E1203</f>
        <v>111.7</v>
      </c>
      <c r="B1121" s="8">
        <f>Timetraces!B1203-Timetraces!C1203</f>
        <v>41.976964473724365</v>
      </c>
      <c r="C1121" s="8">
        <f t="shared" si="34"/>
        <v>19.446296954718161</v>
      </c>
      <c r="D1121" s="8"/>
      <c r="E1121" s="23">
        <f>Timetraces!F1203/1000*0.145</f>
        <v>18.924374059133097</v>
      </c>
      <c r="F1121" s="8">
        <f>Timetraces!H1203</f>
        <v>6.1544545815567349E-2</v>
      </c>
      <c r="G1121" s="8">
        <f>(Timetraces!G1203-Timetraces!$G$86)/0.3048</f>
        <v>7.6584177693044104</v>
      </c>
      <c r="H1121" s="13">
        <f>Timetraces!D1203/9.81/0.4536</f>
        <v>1354.3271982341516</v>
      </c>
      <c r="I1121" s="77">
        <f>Timetraces!F1203/Timetraces!H1203*1000</f>
        <v>2120625358.6931663</v>
      </c>
      <c r="J1121" s="23"/>
      <c r="K1121" s="8">
        <f>Timetraces!I1203-Timetraces!J1203</f>
        <v>41.976964473724365</v>
      </c>
      <c r="L1121" s="8">
        <f t="shared" si="35"/>
        <v>19.446296954718161</v>
      </c>
      <c r="M1121" s="8"/>
      <c r="N1121" s="13">
        <f>Timetraces!K1203/9.81/0.4536</f>
        <v>1354.3271982341516</v>
      </c>
      <c r="O1121" s="23">
        <f>Timetraces!M1203/1000*0.145</f>
        <v>18.924374058753539</v>
      </c>
      <c r="P1121" s="37">
        <f>Timetraces!O1203</f>
        <v>6.1544545837026933E-2</v>
      </c>
    </row>
    <row r="1122" spans="1:16" x14ac:dyDescent="0.2">
      <c r="A1122" s="37">
        <f>Timetraces!E1204</f>
        <v>111.80000000000001</v>
      </c>
      <c r="B1122" s="8">
        <f>Timetraces!B1204-Timetraces!C1204</f>
        <v>41.99884557723999</v>
      </c>
      <c r="C1122" s="8">
        <f t="shared" si="34"/>
        <v>19.518085352079137</v>
      </c>
      <c r="D1122" s="8"/>
      <c r="E1122" s="23">
        <f>Timetraces!F1204/1000*0.145</f>
        <v>18.956489191295926</v>
      </c>
      <c r="F1122" s="8">
        <f>Timetraces!H1204</f>
        <v>6.1649011355743098E-2</v>
      </c>
      <c r="G1122" s="8">
        <f>(Timetraces!G1204-Timetraces!$G$86)/0.3048</f>
        <v>7.72403606905399</v>
      </c>
      <c r="H1122" s="13">
        <f>Timetraces!D1204/9.81/0.4536</f>
        <v>1355.0058823710351</v>
      </c>
      <c r="I1122" s="77">
        <f>Timetraces!F1204/Timetraces!H1204*1000</f>
        <v>2120624570.3022945</v>
      </c>
      <c r="J1122" s="23"/>
      <c r="K1122" s="8">
        <f>Timetraces!I1204-Timetraces!J1204</f>
        <v>41.99884557723999</v>
      </c>
      <c r="L1122" s="8">
        <f t="shared" si="35"/>
        <v>19.518085352079137</v>
      </c>
      <c r="M1122" s="8"/>
      <c r="N1122" s="13">
        <f>Timetraces!K1204/9.81/0.4536</f>
        <v>1355.0058823710351</v>
      </c>
      <c r="O1122" s="23">
        <f>Timetraces!M1204/1000*0.145</f>
        <v>18.956489190907771</v>
      </c>
      <c r="P1122" s="37">
        <f>Timetraces!O1204</f>
        <v>6.1649011377213223E-2</v>
      </c>
    </row>
    <row r="1123" spans="1:16" x14ac:dyDescent="0.2">
      <c r="A1123" s="37">
        <f>Timetraces!E1205</f>
        <v>111.9</v>
      </c>
      <c r="B1123" s="8">
        <f>Timetraces!B1205-Timetraces!C1205</f>
        <v>42.020636081695557</v>
      </c>
      <c r="C1123" s="8">
        <f t="shared" si="34"/>
        <v>19.589576508429417</v>
      </c>
      <c r="D1123" s="8"/>
      <c r="E1123" s="23">
        <f>Timetraces!F1205/1000*0.145</f>
        <v>18.988951969966852</v>
      </c>
      <c r="F1123" s="8">
        <f>Timetraces!H1205</f>
        <v>6.1754607902998117E-2</v>
      </c>
      <c r="G1123" s="8">
        <f>(Timetraces!G1205-Timetraces!$G$86)/0.3048</f>
        <v>7.7896543688035695</v>
      </c>
      <c r="H1123" s="13">
        <f>Timetraces!D1205/9.81/0.4536</f>
        <v>1355.711340789147</v>
      </c>
      <c r="I1123" s="77">
        <f>Timetraces!F1205/Timetraces!H1205*1000</f>
        <v>2120623770.3549466</v>
      </c>
      <c r="J1123" s="23"/>
      <c r="K1123" s="8">
        <f>Timetraces!I1205-Timetraces!J1205</f>
        <v>42.020636081695557</v>
      </c>
      <c r="L1123" s="8">
        <f t="shared" si="35"/>
        <v>19.589576508429417</v>
      </c>
      <c r="M1123" s="8"/>
      <c r="N1123" s="13">
        <f>Timetraces!K1205/9.81/0.4536</f>
        <v>1355.711340789147</v>
      </c>
      <c r="O1123" s="23">
        <f>Timetraces!M1205/1000*0.145</f>
        <v>18.988951969570092</v>
      </c>
      <c r="P1123" s="37">
        <f>Timetraces!O1205</f>
        <v>6.1754607924479191E-2</v>
      </c>
    </row>
    <row r="1124" spans="1:16" x14ac:dyDescent="0.2">
      <c r="A1124" s="37">
        <f>Timetraces!E1206</f>
        <v>112</v>
      </c>
      <c r="B1124" s="8">
        <f>Timetraces!B1206-Timetraces!C1206</f>
        <v>42.042354106903076</v>
      </c>
      <c r="C1124" s="8">
        <f t="shared" si="34"/>
        <v>19.660829871971149</v>
      </c>
      <c r="D1124" s="8"/>
      <c r="E1124" s="23">
        <f>Timetraces!F1206/1000*0.145</f>
        <v>19.037299085175373</v>
      </c>
      <c r="F1124" s="8">
        <f>Timetraces!H1206</f>
        <v>6.1911892001192549E-2</v>
      </c>
      <c r="G1124" s="8">
        <f>(Timetraces!G1206-Timetraces!$G$86)/0.3048</f>
        <v>7.8552664108476611</v>
      </c>
      <c r="H1124" s="13">
        <f>Timetraces!D1206/9.81/0.4536</f>
        <v>1356.4437929498094</v>
      </c>
      <c r="I1124" s="77">
        <f>Timetraces!F1206/Timetraces!H1206*1000</f>
        <v>2120621961.0647135</v>
      </c>
      <c r="J1124" s="23"/>
      <c r="K1124" s="8">
        <f>Timetraces!I1206-Timetraces!J1206</f>
        <v>42.042354106903076</v>
      </c>
      <c r="L1124" s="8">
        <f t="shared" si="35"/>
        <v>19.660829871971149</v>
      </c>
      <c r="M1124" s="8"/>
      <c r="N1124" s="13">
        <f>Timetraces!K1206/9.81/0.4536</f>
        <v>1356.4437929498094</v>
      </c>
      <c r="O1124" s="23">
        <f>Timetraces!M1206/1000*0.145</f>
        <v>19.037299084764296</v>
      </c>
      <c r="P1124" s="37">
        <f>Timetraces!O1206</f>
        <v>6.191189202268501E-2</v>
      </c>
    </row>
    <row r="1125" spans="1:16" x14ac:dyDescent="0.2">
      <c r="A1125" s="37">
        <f>Timetraces!E1207</f>
        <v>112.10000000000001</v>
      </c>
      <c r="B1125" s="8">
        <f>Timetraces!B1207-Timetraces!C1207</f>
        <v>42.064029216766357</v>
      </c>
      <c r="C1125" s="8">
        <f t="shared" si="34"/>
        <v>19.731942437139395</v>
      </c>
      <c r="D1125" s="8"/>
      <c r="E1125" s="23">
        <f>Timetraces!F1207/1000*0.145</f>
        <v>19.101457382401286</v>
      </c>
      <c r="F1125" s="8">
        <f>Timetraces!H1207</f>
        <v>6.2120609921257959E-2</v>
      </c>
      <c r="G1125" s="8">
        <f>(Timetraces!G1207-Timetraces!$G$86)/0.3048</f>
        <v>7.9208847105972406</v>
      </c>
      <c r="H1125" s="13">
        <f>Timetraces!D1207/9.81/0.4536</f>
        <v>1357.197532858662</v>
      </c>
      <c r="I1125" s="77">
        <f>Timetraces!F1207/Timetraces!H1207*1000</f>
        <v>2120619694.6734543</v>
      </c>
      <c r="J1125" s="23"/>
      <c r="K1125" s="8">
        <f>Timetraces!I1207-Timetraces!J1207</f>
        <v>42.064029216766357</v>
      </c>
      <c r="L1125" s="8">
        <f t="shared" si="35"/>
        <v>19.731942437139395</v>
      </c>
      <c r="M1125" s="8"/>
      <c r="N1125" s="13">
        <f>Timetraces!K1207/9.81/0.4536</f>
        <v>1357.197532858662</v>
      </c>
      <c r="O1125" s="23">
        <f>Timetraces!M1207/1000*0.145</f>
        <v>19.101457381970157</v>
      </c>
      <c r="P1125" s="37">
        <f>Timetraces!O1207</f>
        <v>6.2120609942762167E-2</v>
      </c>
    </row>
    <row r="1126" spans="1:16" x14ac:dyDescent="0.2">
      <c r="A1126" s="37">
        <f>Timetraces!E1208</f>
        <v>112.2</v>
      </c>
      <c r="B1126" s="8">
        <f>Timetraces!B1208-Timetraces!C1208</f>
        <v>42.085693836212158</v>
      </c>
      <c r="C1126" s="8">
        <f t="shared" si="34"/>
        <v>19.803020584927456</v>
      </c>
      <c r="D1126" s="8"/>
      <c r="E1126" s="23">
        <f>Timetraces!F1208/1000*0.145</f>
        <v>19.173494405924608</v>
      </c>
      <c r="F1126" s="8">
        <f>Timetraces!H1208</f>
        <v>6.2354943275474431E-2</v>
      </c>
      <c r="G1126" s="8">
        <f>(Timetraces!G1208-Timetraces!$G$86)/0.3048</f>
        <v>7.9865030103468202</v>
      </c>
      <c r="H1126" s="13">
        <f>Timetraces!D1208/9.81/0.4536</f>
        <v>1357.9595025670724</v>
      </c>
      <c r="I1126" s="77">
        <f>Timetraces!F1208/Timetraces!H1208*1000</f>
        <v>2120617692.149159</v>
      </c>
      <c r="J1126" s="23"/>
      <c r="K1126" s="8">
        <f>Timetraces!I1208-Timetraces!J1208</f>
        <v>42.085693836212158</v>
      </c>
      <c r="L1126" s="8">
        <f t="shared" si="35"/>
        <v>19.803020584927456</v>
      </c>
      <c r="M1126" s="8"/>
      <c r="N1126" s="13">
        <f>Timetraces!K1208/9.81/0.4536</f>
        <v>1357.9595025670724</v>
      </c>
      <c r="O1126" s="23">
        <f>Timetraces!M1208/1000*0.145</f>
        <v>19.173494405470539</v>
      </c>
      <c r="P1126" s="37">
        <f>Timetraces!O1208</f>
        <v>6.2354943296990456E-2</v>
      </c>
    </row>
    <row r="1127" spans="1:16" x14ac:dyDescent="0.2">
      <c r="A1127" s="37">
        <f>Timetraces!E1209</f>
        <v>112.30000000000001</v>
      </c>
      <c r="B1127" s="8">
        <f>Timetraces!B1209-Timetraces!C1209</f>
        <v>42.107393264770508</v>
      </c>
      <c r="C1127" s="8">
        <f t="shared" si="34"/>
        <v>19.874212935840674</v>
      </c>
      <c r="D1127" s="8"/>
      <c r="E1127" s="23">
        <f>Timetraces!F1209/1000*0.145</f>
        <v>19.253190950854506</v>
      </c>
      <c r="F1127" s="8">
        <f>Timetraces!H1209</f>
        <v>6.2614196395412394E-2</v>
      </c>
      <c r="G1127" s="8">
        <f>(Timetraces!G1209-Timetraces!$G$86)/0.3048</f>
        <v>8.0521213100963998</v>
      </c>
      <c r="H1127" s="13">
        <f>Timetraces!D1209/9.81/0.4536</f>
        <v>1358.7131327452641</v>
      </c>
      <c r="I1127" s="77">
        <f>Timetraces!F1209/Timetraces!H1209*1000</f>
        <v>2120615369.8556614</v>
      </c>
      <c r="J1127" s="23"/>
      <c r="K1127" s="8">
        <f>Timetraces!I1209-Timetraces!J1209</f>
        <v>42.107393264770508</v>
      </c>
      <c r="L1127" s="8">
        <f t="shared" si="35"/>
        <v>19.874212935840674</v>
      </c>
      <c r="M1127" s="8"/>
      <c r="N1127" s="13">
        <f>Timetraces!K1209/9.81/0.4536</f>
        <v>1358.7131327452641</v>
      </c>
      <c r="O1127" s="23">
        <f>Timetraces!M1209/1000*0.145</f>
        <v>19.253190950374663</v>
      </c>
      <c r="P1127" s="37">
        <f>Timetraces!O1209</f>
        <v>6.2614196416940132E-2</v>
      </c>
    </row>
    <row r="1128" spans="1:16" x14ac:dyDescent="0.2">
      <c r="A1128" s="37">
        <f>Timetraces!E1210</f>
        <v>112.4</v>
      </c>
      <c r="B1128" s="8">
        <f>Timetraces!B1210-Timetraces!C1210</f>
        <v>42.129158020019531</v>
      </c>
      <c r="C1128" s="8">
        <f t="shared" si="34"/>
        <v>19.945619613166869</v>
      </c>
      <c r="D1128" s="8"/>
      <c r="E1128" s="23">
        <f>Timetraces!F1210/1000*0.145</f>
        <v>19.340356672042478</v>
      </c>
      <c r="F1128" s="8">
        <f>Timetraces!H1210</f>
        <v>6.289776195038585E-2</v>
      </c>
      <c r="G1128" s="8">
        <f>(Timetraces!G1210-Timetraces!$G$86)/0.3048</f>
        <v>8.1177333521404922</v>
      </c>
      <c r="H1128" s="13">
        <f>Timetraces!D1210/9.81/0.4536</f>
        <v>1359.4440486766755</v>
      </c>
      <c r="I1128" s="77">
        <f>Timetraces!F1210/Timetraces!H1210*1000</f>
        <v>2120612340.026176</v>
      </c>
      <c r="J1128" s="23"/>
      <c r="K1128" s="8">
        <f>Timetraces!I1210-Timetraces!J1210</f>
        <v>42.129158020019531</v>
      </c>
      <c r="L1128" s="8">
        <f t="shared" si="35"/>
        <v>19.945619613166869</v>
      </c>
      <c r="M1128" s="8"/>
      <c r="N1128" s="13">
        <f>Timetraces!K1210/9.81/0.4536</f>
        <v>1359.4440486766755</v>
      </c>
      <c r="O1128" s="23">
        <f>Timetraces!M1210/1000*0.145</f>
        <v>19.340356671533989</v>
      </c>
      <c r="P1128" s="37">
        <f>Timetraces!O1210</f>
        <v>6.2897761971924926E-2</v>
      </c>
    </row>
    <row r="1129" spans="1:16" x14ac:dyDescent="0.2">
      <c r="A1129" s="37">
        <f>Timetraces!E1211</f>
        <v>112.5</v>
      </c>
      <c r="B1129" s="8">
        <f>Timetraces!B1211-Timetraces!C1211</f>
        <v>42.151013851165771</v>
      </c>
      <c r="C1129" s="8">
        <f t="shared" si="34"/>
        <v>20.017325095930122</v>
      </c>
      <c r="D1129" s="8"/>
      <c r="E1129" s="23">
        <f>Timetraces!F1211/1000*0.145</f>
        <v>19.434901202740694</v>
      </c>
      <c r="F1129" s="8">
        <f>Timetraces!H1211</f>
        <v>6.3205326607883472E-2</v>
      </c>
      <c r="G1129" s="8">
        <f>(Timetraces!G1211-Timetraces!$G$86)/0.3048</f>
        <v>8.1833516518900709</v>
      </c>
      <c r="H1129" s="13">
        <f>Timetraces!D1211/9.81/0.4536</f>
        <v>1360.1446789457136</v>
      </c>
      <c r="I1129" s="77">
        <f>Timetraces!F1211/Timetraces!H1211*1000</f>
        <v>2120609268.1038995</v>
      </c>
      <c r="J1129" s="23"/>
      <c r="K1129" s="8">
        <f>Timetraces!I1211-Timetraces!J1211</f>
        <v>42.151013851165771</v>
      </c>
      <c r="L1129" s="8">
        <f t="shared" si="35"/>
        <v>20.017325095930122</v>
      </c>
      <c r="M1129" s="8"/>
      <c r="N1129" s="13">
        <f>Timetraces!K1211/9.81/0.4536</f>
        <v>1360.1446789457136</v>
      </c>
      <c r="O1129" s="23">
        <f>Timetraces!M1211/1000*0.145</f>
        <v>19.434901202200685</v>
      </c>
      <c r="P1129" s="37">
        <f>Timetraces!O1211</f>
        <v>6.3205326629433428E-2</v>
      </c>
    </row>
    <row r="1130" spans="1:16" x14ac:dyDescent="0.2">
      <c r="A1130" s="37">
        <f>Timetraces!E1212</f>
        <v>112.60000000000001</v>
      </c>
      <c r="B1130" s="8">
        <f>Timetraces!B1212-Timetraces!C1212</f>
        <v>42.172974109649658</v>
      </c>
      <c r="C1130" s="8">
        <f t="shared" si="34"/>
        <v>20.089373188068858</v>
      </c>
      <c r="D1130" s="8"/>
      <c r="E1130" s="23">
        <f>Timetraces!F1212/1000*0.145</f>
        <v>19.521279197338611</v>
      </c>
      <c r="F1130" s="8">
        <f>Timetraces!H1212</f>
        <v>6.3486317609432019E-2</v>
      </c>
      <c r="G1130" s="8">
        <f>(Timetraces!G1212-Timetraces!$G$86)/0.3048</f>
        <v>8.2489699516396513</v>
      </c>
      <c r="H1130" s="13">
        <f>Timetraces!D1212/9.81/0.4536</f>
        <v>1360.8144748990744</v>
      </c>
      <c r="I1130" s="77">
        <f>Timetraces!F1212/Timetraces!H1212*1000</f>
        <v>2120606719.2938263</v>
      </c>
      <c r="J1130" s="23"/>
      <c r="K1130" s="8">
        <f>Timetraces!I1212-Timetraces!J1212</f>
        <v>42.172974109649658</v>
      </c>
      <c r="L1130" s="8">
        <f t="shared" si="35"/>
        <v>20.089373188068858</v>
      </c>
      <c r="M1130" s="8"/>
      <c r="N1130" s="13">
        <f>Timetraces!K1212/9.81/0.4536</f>
        <v>1360.8144748990744</v>
      </c>
      <c r="O1130" s="23">
        <f>Timetraces!M1212/1000*0.145</f>
        <v>19.521279196769949</v>
      </c>
      <c r="P1130" s="37">
        <f>Timetraces!O1212</f>
        <v>6.348631763099237E-2</v>
      </c>
    </row>
    <row r="1131" spans="1:16" x14ac:dyDescent="0.2">
      <c r="A1131" s="37">
        <f>Timetraces!E1213</f>
        <v>112.7</v>
      </c>
      <c r="B1131" s="8">
        <f>Timetraces!B1213-Timetraces!C1213</f>
        <v>42.195040225982666</v>
      </c>
      <c r="C1131" s="8">
        <f t="shared" si="34"/>
        <v>20.161768582862191</v>
      </c>
      <c r="D1131" s="8"/>
      <c r="E1131" s="23">
        <f>Timetraces!F1213/1000*0.145</f>
        <v>19.622845849763067</v>
      </c>
      <c r="F1131" s="8">
        <f>Timetraces!H1213</f>
        <v>6.3816722238443105E-2</v>
      </c>
      <c r="G1131" s="8">
        <f>(Timetraces!G1213-Timetraces!$G$86)/0.3048</f>
        <v>8.31458825138923</v>
      </c>
      <c r="H1131" s="13">
        <f>Timetraces!D1213/9.81/0.4536</f>
        <v>1361.4574965712065</v>
      </c>
      <c r="I1131" s="77">
        <f>Timetraces!F1213/Timetraces!H1213*1000</f>
        <v>2120603607.1867347</v>
      </c>
      <c r="J1131" s="23"/>
      <c r="K1131" s="8">
        <f>Timetraces!I1213-Timetraces!J1213</f>
        <v>42.195040225982666</v>
      </c>
      <c r="L1131" s="8">
        <f t="shared" si="35"/>
        <v>20.161768582862191</v>
      </c>
      <c r="M1131" s="8"/>
      <c r="N1131" s="13">
        <f>Timetraces!K1213/9.81/0.4536</f>
        <v>1361.4574965712065</v>
      </c>
      <c r="O1131" s="23">
        <f>Timetraces!M1213/1000*0.145</f>
        <v>19.622845849160015</v>
      </c>
      <c r="P1131" s="37">
        <f>Timetraces!O1213</f>
        <v>6.3816722260013434E-2</v>
      </c>
    </row>
    <row r="1132" spans="1:16" x14ac:dyDescent="0.2">
      <c r="A1132" s="37">
        <f>Timetraces!E1214</f>
        <v>112.80000000000001</v>
      </c>
      <c r="B1132" s="8">
        <f>Timetraces!B1214-Timetraces!C1214</f>
        <v>42.217202663421631</v>
      </c>
      <c r="C1132" s="8">
        <f t="shared" si="34"/>
        <v>20.234479991782681</v>
      </c>
      <c r="D1132" s="8"/>
      <c r="E1132" s="23">
        <f>Timetraces!F1214/1000*0.145</f>
        <v>19.731881616626424</v>
      </c>
      <c r="F1132" s="8">
        <f>Timetraces!H1214</f>
        <v>6.4171422214895579E-2</v>
      </c>
      <c r="G1132" s="8">
        <f>(Timetraces!G1214-Timetraces!$G$86)/0.3048</f>
        <v>8.3802002934333224</v>
      </c>
      <c r="H1132" s="13">
        <f>Timetraces!D1214/9.81/0.4536</f>
        <v>1362.077474804576</v>
      </c>
      <c r="I1132" s="77">
        <f>Timetraces!F1214/Timetraces!H1214*1000</f>
        <v>2120600377.6560054</v>
      </c>
      <c r="J1132" s="23"/>
      <c r="K1132" s="8">
        <f>Timetraces!I1214-Timetraces!J1214</f>
        <v>42.217202663421631</v>
      </c>
      <c r="L1132" s="8">
        <f t="shared" si="35"/>
        <v>20.234479991782681</v>
      </c>
      <c r="M1132" s="8"/>
      <c r="N1132" s="13">
        <f>Timetraces!K1214/9.81/0.4536</f>
        <v>1362.077474804576</v>
      </c>
      <c r="O1132" s="23">
        <f>Timetraces!M1214/1000*0.145</f>
        <v>19.731881615986119</v>
      </c>
      <c r="P1132" s="37">
        <f>Timetraces!O1214</f>
        <v>6.4171422236475484E-2</v>
      </c>
    </row>
    <row r="1133" spans="1:16" x14ac:dyDescent="0.2">
      <c r="A1133" s="37">
        <f>Timetraces!E1215</f>
        <v>112.9</v>
      </c>
      <c r="B1133" s="8">
        <f>Timetraces!B1215-Timetraces!C1215</f>
        <v>42.239441394805908</v>
      </c>
      <c r="C1133" s="8">
        <f t="shared" si="34"/>
        <v>20.307441708922699</v>
      </c>
      <c r="D1133" s="8"/>
      <c r="E1133" s="23">
        <f>Timetraces!F1215/1000*0.145</f>
        <v>19.840646300937596</v>
      </c>
      <c r="F1133" s="8">
        <f>Timetraces!H1215</f>
        <v>6.4525242483224166E-2</v>
      </c>
      <c r="G1133" s="8">
        <f>(Timetraces!G1215-Timetraces!$G$86)/0.3048</f>
        <v>8.4458185931829011</v>
      </c>
      <c r="H1133" s="13">
        <f>Timetraces!D1215/9.81/0.4536</f>
        <v>1362.676494481738</v>
      </c>
      <c r="I1133" s="77">
        <f>Timetraces!F1215/Timetraces!H1215*1000</f>
        <v>2120597121.2013168</v>
      </c>
      <c r="J1133" s="23"/>
      <c r="K1133" s="8">
        <f>Timetraces!I1215-Timetraces!J1215</f>
        <v>42.239441394805908</v>
      </c>
      <c r="L1133" s="8">
        <f t="shared" si="35"/>
        <v>20.307441708922699</v>
      </c>
      <c r="M1133" s="8"/>
      <c r="N1133" s="13">
        <f>Timetraces!K1215/9.81/0.4536</f>
        <v>1362.676494481738</v>
      </c>
      <c r="O1133" s="23">
        <f>Timetraces!M1215/1000*0.145</f>
        <v>19.840646300260044</v>
      </c>
      <c r="P1133" s="37">
        <f>Timetraces!O1215</f>
        <v>6.4525242504813382E-2</v>
      </c>
    </row>
    <row r="1134" spans="1:16" x14ac:dyDescent="0.2">
      <c r="A1134" s="37">
        <f>Timetraces!E1216</f>
        <v>113</v>
      </c>
      <c r="B1134" s="8">
        <f>Timetraces!B1216-Timetraces!C1216</f>
        <v>42.261724948883057</v>
      </c>
      <c r="C1134" s="8">
        <f t="shared" si="34"/>
        <v>20.38055048214169</v>
      </c>
      <c r="D1134" s="8"/>
      <c r="E1134" s="23">
        <f>Timetraces!F1216/1000*0.145</f>
        <v>19.933630386852872</v>
      </c>
      <c r="F1134" s="8">
        <f>Timetraces!H1216</f>
        <v>6.4827726422803753E-2</v>
      </c>
      <c r="G1134" s="8">
        <f>(Timetraces!G1216-Timetraces!$G$86)/0.3048</f>
        <v>8.5114368929324815</v>
      </c>
      <c r="H1134" s="13">
        <f>Timetraces!D1216/9.81/0.4536</f>
        <v>1363.2563112932646</v>
      </c>
      <c r="I1134" s="77">
        <f>Timetraces!F1216/Timetraces!H1216*1000</f>
        <v>2120594390.680666</v>
      </c>
      <c r="J1134" s="23"/>
      <c r="K1134" s="8">
        <f>Timetraces!I1216-Timetraces!J1216</f>
        <v>42.261724948883057</v>
      </c>
      <c r="L1134" s="8">
        <f t="shared" si="35"/>
        <v>20.38055048214169</v>
      </c>
      <c r="M1134" s="8"/>
      <c r="N1134" s="13">
        <f>Timetraces!K1216/9.81/0.4536</f>
        <v>1363.2563112932646</v>
      </c>
      <c r="O1134" s="23">
        <f>Timetraces!M1216/1000*0.145</f>
        <v>19.933630386143797</v>
      </c>
      <c r="P1134" s="37">
        <f>Timetraces!O1216</f>
        <v>6.4827726444401962E-2</v>
      </c>
    </row>
    <row r="1135" spans="1:16" x14ac:dyDescent="0.2">
      <c r="A1135" s="37">
        <f>Timetraces!E1217</f>
        <v>113.10000000000001</v>
      </c>
      <c r="B1135" s="8">
        <f>Timetraces!B1217-Timetraces!C1217</f>
        <v>42.2840256690979</v>
      </c>
      <c r="C1135" s="8">
        <f t="shared" si="34"/>
        <v>20.453715574710074</v>
      </c>
      <c r="D1135" s="8"/>
      <c r="E1135" s="23">
        <f>Timetraces!F1217/1000*0.145</f>
        <v>20.026425497108999</v>
      </c>
      <c r="F1135" s="8">
        <f>Timetraces!H1217</f>
        <v>6.5129591726735381E-2</v>
      </c>
      <c r="G1135" s="8">
        <f>(Timetraces!G1217-Timetraces!$G$86)/0.3048</f>
        <v>8.5770551926820602</v>
      </c>
      <c r="H1135" s="13">
        <f>Timetraces!D1217/9.81/0.4536</f>
        <v>1363.8217533882298</v>
      </c>
      <c r="I1135" s="77">
        <f>Timetraces!F1217/Timetraces!H1217*1000</f>
        <v>2120591817.4627843</v>
      </c>
      <c r="J1135" s="23"/>
      <c r="K1135" s="8">
        <f>Timetraces!I1217-Timetraces!J1217</f>
        <v>42.2840256690979</v>
      </c>
      <c r="L1135" s="8">
        <f t="shared" si="35"/>
        <v>20.453715574710074</v>
      </c>
      <c r="M1135" s="8"/>
      <c r="N1135" s="13">
        <f>Timetraces!K1217/9.81/0.4536</f>
        <v>1363.8217533882298</v>
      </c>
      <c r="O1135" s="23">
        <f>Timetraces!M1217/1000*0.145</f>
        <v>20.034192090853715</v>
      </c>
      <c r="P1135" s="37">
        <f>Timetraces!O1217</f>
        <v>6.5154857856593751E-2</v>
      </c>
    </row>
    <row r="1136" spans="1:16" x14ac:dyDescent="0.2">
      <c r="A1136" s="37">
        <f>Timetraces!E1218</f>
        <v>113.2</v>
      </c>
      <c r="B1136" s="8">
        <f>Timetraces!B1218-Timetraces!C1218</f>
        <v>42.306301116943359</v>
      </c>
      <c r="C1136" s="8">
        <f t="shared" si="34"/>
        <v>20.526797752680739</v>
      </c>
      <c r="D1136" s="8"/>
      <c r="E1136" s="23">
        <f>Timetraces!F1218/1000*0.145</f>
        <v>20.134702197377116</v>
      </c>
      <c r="F1136" s="8">
        <f>Timetraces!H1218</f>
        <v>6.5481821163057632E-2</v>
      </c>
      <c r="G1136" s="8">
        <f>(Timetraces!G1218-Timetraces!$G$86)/0.3048</f>
        <v>8.6426672347261526</v>
      </c>
      <c r="H1136" s="13">
        <f>Timetraces!D1218/9.81/0.4536</f>
        <v>1364.3830257180857</v>
      </c>
      <c r="I1136" s="77">
        <f>Timetraces!F1218/Timetraces!H1218*1000</f>
        <v>2120588778.5030711</v>
      </c>
      <c r="J1136" s="23"/>
      <c r="K1136" s="8">
        <f>Timetraces!I1218-Timetraces!J1218</f>
        <v>42.306301116943359</v>
      </c>
      <c r="L1136" s="8">
        <f t="shared" si="35"/>
        <v>20.526797752680739</v>
      </c>
      <c r="M1136" s="8"/>
      <c r="N1136" s="13">
        <f>Timetraces!K1218/9.81/0.4536</f>
        <v>1364.3830257180857</v>
      </c>
      <c r="O1136" s="23">
        <f>Timetraces!M1218/1000*0.145</f>
        <v>20.134702196599275</v>
      </c>
      <c r="P1136" s="37">
        <f>Timetraces!O1218</f>
        <v>6.5481821184673328E-2</v>
      </c>
    </row>
    <row r="1137" spans="1:16" x14ac:dyDescent="0.2">
      <c r="A1137" s="37">
        <f>Timetraces!E1219</f>
        <v>113.30000000000001</v>
      </c>
      <c r="B1137" s="8">
        <f>Timetraces!B1219-Timetraces!C1219</f>
        <v>42.328510761260986</v>
      </c>
      <c r="C1137" s="8">
        <f t="shared" si="34"/>
        <v>20.599664039812062</v>
      </c>
      <c r="D1137" s="8"/>
      <c r="E1137" s="23">
        <f>Timetraces!F1219/1000*0.145</f>
        <v>20.227565195672899</v>
      </c>
      <c r="F1137" s="8">
        <f>Timetraces!H1219</f>
        <v>6.5783907836579975E-2</v>
      </c>
      <c r="G1137" s="8">
        <f>(Timetraces!G1219-Timetraces!$G$86)/0.3048</f>
        <v>8.7082855344757313</v>
      </c>
      <c r="H1137" s="13">
        <f>Timetraces!D1219/9.81/0.4536</f>
        <v>1364.9535154234468</v>
      </c>
      <c r="I1137" s="77">
        <f>Timetraces!F1219/Timetraces!H1219*1000</f>
        <v>2120586237.7753019</v>
      </c>
      <c r="J1137" s="23"/>
      <c r="K1137" s="8">
        <f>Timetraces!I1219-Timetraces!J1219</f>
        <v>42.328510761260986</v>
      </c>
      <c r="L1137" s="8">
        <f t="shared" si="35"/>
        <v>20.599664039812062</v>
      </c>
      <c r="M1137" s="8"/>
      <c r="N1137" s="13">
        <f>Timetraces!K1219/9.81/0.4536</f>
        <v>1364.9535154234468</v>
      </c>
      <c r="O1137" s="23">
        <f>Timetraces!M1219/1000*0.145</f>
        <v>20.227565194863534</v>
      </c>
      <c r="P1137" s="37">
        <f>Timetraces!O1219</f>
        <v>6.5783907858204482E-2</v>
      </c>
    </row>
    <row r="1138" spans="1:16" x14ac:dyDescent="0.2">
      <c r="A1138" s="37">
        <f>Timetraces!E1220</f>
        <v>113.4</v>
      </c>
      <c r="B1138" s="8">
        <f>Timetraces!B1220-Timetraces!C1220</f>
        <v>42.350621223449707</v>
      </c>
      <c r="C1138" s="8">
        <f t="shared" si="34"/>
        <v>20.672204926257997</v>
      </c>
      <c r="D1138" s="8"/>
      <c r="E1138" s="23">
        <f>Timetraces!F1220/1000*0.145</f>
        <v>20.312951014421646</v>
      </c>
      <c r="F1138" s="8">
        <f>Timetraces!H1220</f>
        <v>6.6061670265121386E-2</v>
      </c>
      <c r="G1138" s="8">
        <f>(Timetraces!G1220-Timetraces!$G$86)/0.3048</f>
        <v>8.7739038342253117</v>
      </c>
      <c r="H1138" s="13">
        <f>Timetraces!D1220/9.81/0.4536</f>
        <v>1365.5462804529443</v>
      </c>
      <c r="I1138" s="77">
        <f>Timetraces!F1220/Timetraces!H1220*1000</f>
        <v>2120583944.9506319</v>
      </c>
      <c r="J1138" s="23"/>
      <c r="K1138" s="8">
        <f>Timetraces!I1220-Timetraces!J1220</f>
        <v>42.350621223449707</v>
      </c>
      <c r="L1138" s="8">
        <f t="shared" si="35"/>
        <v>20.672204926257997</v>
      </c>
      <c r="M1138" s="8"/>
      <c r="N1138" s="13">
        <f>Timetraces!K1220/9.81/0.4536</f>
        <v>1365.5462804529443</v>
      </c>
      <c r="O1138" s="23">
        <f>Timetraces!M1220/1000*0.145</f>
        <v>20.312951013583632</v>
      </c>
      <c r="P1138" s="37">
        <f>Timetraces!O1220</f>
        <v>6.6061670286755095E-2</v>
      </c>
    </row>
    <row r="1139" spans="1:16" x14ac:dyDescent="0.2">
      <c r="A1139" s="37">
        <f>Timetraces!E1221</f>
        <v>113.5</v>
      </c>
      <c r="B1139" s="8">
        <f>Timetraces!B1221-Timetraces!C1221</f>
        <v>42.372608184814453</v>
      </c>
      <c r="C1139" s="8">
        <f t="shared" si="34"/>
        <v>20.744340626273566</v>
      </c>
      <c r="D1139" s="8"/>
      <c r="E1139" s="23">
        <f>Timetraces!F1221/1000*0.145</f>
        <v>20.390955682556424</v>
      </c>
      <c r="F1139" s="8">
        <f>Timetraces!H1221</f>
        <v>6.6315421518683623E-2</v>
      </c>
      <c r="G1139" s="8">
        <f>(Timetraces!G1221-Timetraces!$G$86)/0.3048</f>
        <v>8.8395221339748904</v>
      </c>
      <c r="H1139" s="13">
        <f>Timetraces!D1221/9.81/0.4536</f>
        <v>1366.1688922221726</v>
      </c>
      <c r="I1139" s="77">
        <f>Timetraces!F1221/Timetraces!H1221*1000</f>
        <v>2120581869.931031</v>
      </c>
      <c r="J1139" s="23"/>
      <c r="K1139" s="8">
        <f>Timetraces!I1221-Timetraces!J1221</f>
        <v>42.372608184814453</v>
      </c>
      <c r="L1139" s="8">
        <f t="shared" si="35"/>
        <v>20.744340626273566</v>
      </c>
      <c r="M1139" s="8"/>
      <c r="N1139" s="13">
        <f>Timetraces!K1221/9.81/0.4536</f>
        <v>1366.1688922221726</v>
      </c>
      <c r="O1139" s="23">
        <f>Timetraces!M1221/1000*0.145</f>
        <v>20.390955681692599</v>
      </c>
      <c r="P1139" s="37">
        <f>Timetraces!O1221</f>
        <v>6.6315421540326991E-2</v>
      </c>
    </row>
    <row r="1140" spans="1:16" x14ac:dyDescent="0.2">
      <c r="A1140" s="37">
        <f>Timetraces!E1222</f>
        <v>113.60000000000001</v>
      </c>
      <c r="B1140" s="8">
        <f>Timetraces!B1222-Timetraces!C1222</f>
        <v>42.394459247589111</v>
      </c>
      <c r="C1140" s="8">
        <f t="shared" si="34"/>
        <v>20.816030464773103</v>
      </c>
      <c r="D1140" s="8"/>
      <c r="E1140" s="23">
        <f>Timetraces!F1222/1000*0.145</f>
        <v>20.461590459517009</v>
      </c>
      <c r="F1140" s="8">
        <f>Timetraces!H1222</f>
        <v>6.654519230114557E-2</v>
      </c>
      <c r="G1140" s="8">
        <f>(Timetraces!G1222-Timetraces!$G$86)/0.3048</f>
        <v>8.9051341760189828</v>
      </c>
      <c r="H1140" s="13">
        <f>Timetraces!D1222/9.81/0.4536</f>
        <v>1366.8221188457567</v>
      </c>
      <c r="I1140" s="77">
        <f>Timetraces!F1222/Timetraces!H1222*1000</f>
        <v>2120580196.4412839</v>
      </c>
      <c r="J1140" s="23"/>
      <c r="K1140" s="8">
        <f>Timetraces!I1222-Timetraces!J1222</f>
        <v>42.394459247589111</v>
      </c>
      <c r="L1140" s="8">
        <f t="shared" si="35"/>
        <v>20.816030464773103</v>
      </c>
      <c r="M1140" s="8"/>
      <c r="N1140" s="13">
        <f>Timetraces!K1222/9.81/0.4536</f>
        <v>1366.8221188457567</v>
      </c>
      <c r="O1140" s="23">
        <f>Timetraces!M1222/1000*0.145</f>
        <v>20.461590458630265</v>
      </c>
      <c r="P1140" s="37">
        <f>Timetraces!O1222</f>
        <v>6.6545192322799124E-2</v>
      </c>
    </row>
    <row r="1141" spans="1:16" x14ac:dyDescent="0.2">
      <c r="A1141" s="37">
        <f>Timetraces!E1223</f>
        <v>113.7</v>
      </c>
      <c r="B1141" s="8">
        <f>Timetraces!B1223-Timetraces!C1223</f>
        <v>42.416175365447998</v>
      </c>
      <c r="C1141" s="8">
        <f t="shared" si="34"/>
        <v>20.887277570609346</v>
      </c>
      <c r="D1141" s="8"/>
      <c r="E1141" s="23">
        <f>Timetraces!F1223/1000*0.145</f>
        <v>20.540323450101425</v>
      </c>
      <c r="F1141" s="8">
        <f>Timetraces!H1223</f>
        <v>6.6801315465180588E-2</v>
      </c>
      <c r="G1141" s="8">
        <f>(Timetraces!G1223-Timetraces!$G$86)/0.3048</f>
        <v>8.9707524757685615</v>
      </c>
      <c r="H1141" s="13">
        <f>Timetraces!D1223/9.81/0.4536</f>
        <v>1367.5010224439616</v>
      </c>
      <c r="I1141" s="77">
        <f>Timetraces!F1223/Timetraces!H1223*1000</f>
        <v>2120578047.2689202</v>
      </c>
      <c r="J1141" s="23"/>
      <c r="K1141" s="8">
        <f>Timetraces!I1223-Timetraces!J1223</f>
        <v>42.416175365447998</v>
      </c>
      <c r="L1141" s="8">
        <f t="shared" si="35"/>
        <v>20.887277570609346</v>
      </c>
      <c r="M1141" s="8"/>
      <c r="N1141" s="13">
        <f>Timetraces!K1223/9.81/0.4536</f>
        <v>1367.5010224439616</v>
      </c>
      <c r="O1141" s="23">
        <f>Timetraces!M1223/1000*0.145</f>
        <v>20.540323449188886</v>
      </c>
      <c r="P1141" s="37">
        <f>Timetraces!O1223</f>
        <v>6.680131548684462E-2</v>
      </c>
    </row>
    <row r="1142" spans="1:16" x14ac:dyDescent="0.2">
      <c r="A1142" s="37">
        <f>Timetraces!E1224</f>
        <v>113.80000000000001</v>
      </c>
      <c r="B1142" s="8">
        <f>Timetraces!B1224-Timetraces!C1224</f>
        <v>42.437765598297119</v>
      </c>
      <c r="C1142" s="8">
        <f t="shared" si="34"/>
        <v>20.958111667883365</v>
      </c>
      <c r="D1142" s="8"/>
      <c r="E1142" s="23">
        <f>Timetraces!F1224/1000*0.145</f>
        <v>20.588235957855286</v>
      </c>
      <c r="F1142" s="8">
        <f>Timetraces!H1224</f>
        <v>6.695717087571107E-2</v>
      </c>
      <c r="G1142" s="8">
        <f>(Timetraces!G1224-Timetraces!$G$86)/0.3048</f>
        <v>9.0363707755181419</v>
      </c>
      <c r="H1142" s="13">
        <f>Timetraces!D1224/9.81/0.4536</f>
        <v>1368.1991289078019</v>
      </c>
      <c r="I1142" s="77">
        <f>Timetraces!F1224/Timetraces!H1224*1000</f>
        <v>2120576964.8731077</v>
      </c>
      <c r="J1142" s="23"/>
      <c r="K1142" s="8">
        <f>Timetraces!I1224-Timetraces!J1224</f>
        <v>42.437765598297119</v>
      </c>
      <c r="L1142" s="8">
        <f t="shared" si="35"/>
        <v>20.958111667883365</v>
      </c>
      <c r="M1142" s="8"/>
      <c r="N1142" s="13">
        <f>Timetraces!K1224/9.81/0.4536</f>
        <v>1368.1991289078019</v>
      </c>
      <c r="O1142" s="23">
        <f>Timetraces!M1224/1000*0.145</f>
        <v>20.588235956928418</v>
      </c>
      <c r="P1142" s="37">
        <f>Timetraces!O1224</f>
        <v>6.6957170897385954E-2</v>
      </c>
    </row>
    <row r="1143" spans="1:16" x14ac:dyDescent="0.2">
      <c r="A1143" s="37">
        <f>Timetraces!E1225</f>
        <v>113.9</v>
      </c>
      <c r="B1143" s="8">
        <f>Timetraces!B1225-Timetraces!C1225</f>
        <v>42.459259033203125</v>
      </c>
      <c r="C1143" s="8">
        <f t="shared" si="34"/>
        <v>21.028628186603857</v>
      </c>
      <c r="D1143" s="8"/>
      <c r="E1143" s="23">
        <f>Timetraces!F1225/1000*0.145</f>
        <v>20.636323715580076</v>
      </c>
      <c r="F1143" s="8">
        <f>Timetraces!H1225</f>
        <v>6.7113599484064895E-2</v>
      </c>
      <c r="G1143" s="8">
        <f>(Timetraces!G1225-Timetraces!$G$86)/0.3048</f>
        <v>9.1019890752677206</v>
      </c>
      <c r="H1143" s="13">
        <f>Timetraces!D1225/9.81/0.4536</f>
        <v>1368.9109517042389</v>
      </c>
      <c r="I1143" s="77">
        <f>Timetraces!F1225/Timetraces!H1225*1000</f>
        <v>2120575784.8577895</v>
      </c>
      <c r="J1143" s="23"/>
      <c r="K1143" s="8">
        <f>Timetraces!I1225-Timetraces!J1225</f>
        <v>42.459259033203125</v>
      </c>
      <c r="L1143" s="8">
        <f t="shared" si="35"/>
        <v>21.028628186603857</v>
      </c>
      <c r="M1143" s="8"/>
      <c r="N1143" s="13">
        <f>Timetraces!K1225/9.81/0.4536</f>
        <v>1368.9109517042389</v>
      </c>
      <c r="O1143" s="23">
        <f>Timetraces!M1225/1000*0.145</f>
        <v>20.636323714638877</v>
      </c>
      <c r="P1143" s="37">
        <f>Timetraces!O1225</f>
        <v>6.7113599505750854E-2</v>
      </c>
    </row>
    <row r="1144" spans="1:16" x14ac:dyDescent="0.2">
      <c r="A1144" s="37">
        <f>Timetraces!E1226</f>
        <v>114</v>
      </c>
      <c r="B1144" s="8">
        <f>Timetraces!B1226-Timetraces!C1226</f>
        <v>42.480679988861084</v>
      </c>
      <c r="C1144" s="8">
        <f t="shared" si="34"/>
        <v>21.098906912515794</v>
      </c>
      <c r="D1144" s="8"/>
      <c r="E1144" s="23">
        <f>Timetraces!F1226/1000*0.145</f>
        <v>20.668999920349101</v>
      </c>
      <c r="F1144" s="8">
        <f>Timetraces!H1226</f>
        <v>6.7219892911353385E-2</v>
      </c>
      <c r="G1144" s="8">
        <f>(Timetraces!G1226-Timetraces!$G$86)/0.3048</f>
        <v>9.167601117311813</v>
      </c>
      <c r="H1144" s="13">
        <f>Timetraces!D1226/9.81/0.4536</f>
        <v>1369.632321068163</v>
      </c>
      <c r="I1144" s="77">
        <f>Timetraces!F1226/Timetraces!H1226*1000</f>
        <v>2120575039.0717247</v>
      </c>
      <c r="J1144" s="23"/>
      <c r="K1144" s="8">
        <f>Timetraces!I1226-Timetraces!J1226</f>
        <v>42.480679988861084</v>
      </c>
      <c r="L1144" s="8">
        <f t="shared" si="35"/>
        <v>21.098906912515794</v>
      </c>
      <c r="M1144" s="8"/>
      <c r="N1144" s="13">
        <f>Timetraces!K1226/9.81/0.4536</f>
        <v>1369.632321068163</v>
      </c>
      <c r="O1144" s="23">
        <f>Timetraces!M1226/1000*0.145</f>
        <v>20.668999919399297</v>
      </c>
      <c r="P1144" s="37">
        <f>Timetraces!O1226</f>
        <v>6.7219892933050598E-2</v>
      </c>
    </row>
    <row r="1145" spans="1:16" x14ac:dyDescent="0.2">
      <c r="A1145" s="37">
        <f>Timetraces!E1227</f>
        <v>114.10000000000001</v>
      </c>
      <c r="B1145" s="8">
        <f>Timetraces!B1227-Timetraces!C1227</f>
        <v>42.502060890197754</v>
      </c>
      <c r="C1145" s="8">
        <f t="shared" si="34"/>
        <v>21.169054226612481</v>
      </c>
      <c r="D1145" s="8"/>
      <c r="E1145" s="23">
        <f>Timetraces!F1227/1000*0.145</f>
        <v>20.701732322690887</v>
      </c>
      <c r="F1145" s="8">
        <f>Timetraces!H1227</f>
        <v>6.7326373275033019E-2</v>
      </c>
      <c r="G1145" s="8">
        <f>(Timetraces!G1227-Timetraces!$G$86)/0.3048</f>
        <v>9.2332194170613917</v>
      </c>
      <c r="H1145" s="13">
        <f>Timetraces!D1227/9.81/0.4536</f>
        <v>1370.35829911984</v>
      </c>
      <c r="I1145" s="77">
        <f>Timetraces!F1227/Timetraces!H1227*1000</f>
        <v>2120574164.2946947</v>
      </c>
      <c r="J1145" s="23"/>
      <c r="K1145" s="8">
        <f>Timetraces!I1227-Timetraces!J1227</f>
        <v>42.502060890197754</v>
      </c>
      <c r="L1145" s="8">
        <f t="shared" si="35"/>
        <v>21.169054226612481</v>
      </c>
      <c r="M1145" s="8"/>
      <c r="N1145" s="13">
        <f>Timetraces!K1227/9.81/0.4536</f>
        <v>1370.35829911984</v>
      </c>
      <c r="O1145" s="23">
        <f>Timetraces!M1227/1000*0.145</f>
        <v>20.701732321732507</v>
      </c>
      <c r="P1145" s="37">
        <f>Timetraces!O1227</f>
        <v>6.7326373296741529E-2</v>
      </c>
    </row>
    <row r="1146" spans="1:16" x14ac:dyDescent="0.2">
      <c r="A1146" s="37">
        <f>Timetraces!E1228</f>
        <v>114.2</v>
      </c>
      <c r="B1146" s="8">
        <f>Timetraces!B1228-Timetraces!C1228</f>
        <v>42.523435592651367</v>
      </c>
      <c r="C1146" s="8">
        <f t="shared" si="34"/>
        <v>21.239181203166329</v>
      </c>
      <c r="D1146" s="8"/>
      <c r="E1146" s="23">
        <f>Timetraces!F1228/1000*0.145</f>
        <v>20.718896051379232</v>
      </c>
      <c r="F1146" s="8">
        <f>Timetraces!H1228</f>
        <v>6.7382198752119898E-2</v>
      </c>
      <c r="G1146" s="8">
        <f>(Timetraces!G1228-Timetraces!$G$86)/0.3048</f>
        <v>9.2988377168109722</v>
      </c>
      <c r="H1146" s="13">
        <f>Timetraces!D1228/9.81/0.4536</f>
        <v>1371.0815339049973</v>
      </c>
      <c r="I1146" s="77">
        <f>Timetraces!F1228/Timetraces!H1228*1000</f>
        <v>2120573993.303812</v>
      </c>
      <c r="J1146" s="23"/>
      <c r="K1146" s="8">
        <f>Timetraces!I1228-Timetraces!J1228</f>
        <v>42.523435592651367</v>
      </c>
      <c r="L1146" s="8">
        <f t="shared" si="35"/>
        <v>21.239181203166329</v>
      </c>
      <c r="M1146" s="8"/>
      <c r="N1146" s="13">
        <f>Timetraces!K1228/9.81/0.4536</f>
        <v>1371.0815339049973</v>
      </c>
      <c r="O1146" s="23">
        <f>Timetraces!M1228/1000*0.145</f>
        <v>20.718896050417982</v>
      </c>
      <c r="P1146" s="37">
        <f>Timetraces!O1228</f>
        <v>6.7382198773839677E-2</v>
      </c>
    </row>
    <row r="1147" spans="1:16" x14ac:dyDescent="0.2">
      <c r="A1147" s="37">
        <f>Timetraces!E1229</f>
        <v>114.30000000000001</v>
      </c>
      <c r="B1147" s="8">
        <f>Timetraces!B1229-Timetraces!C1229</f>
        <v>42.544835567474365</v>
      </c>
      <c r="C1147" s="8">
        <f t="shared" si="34"/>
        <v>21.309391094317899</v>
      </c>
      <c r="D1147" s="8"/>
      <c r="E1147" s="23">
        <f>Timetraces!F1229/1000*0.145</f>
        <v>20.720345444843101</v>
      </c>
      <c r="F1147" s="8">
        <f>Timetraces!H1229</f>
        <v>6.7386912820830716E-2</v>
      </c>
      <c r="G1147" s="8">
        <f>(Timetraces!G1229-Timetraces!$G$86)/0.3048</f>
        <v>9.3644560165605508</v>
      </c>
      <c r="H1147" s="13">
        <f>Timetraces!D1229/9.81/0.4536</f>
        <v>1371.7913815495403</v>
      </c>
      <c r="I1147" s="77">
        <f>Timetraces!F1229/Timetraces!H1229*1000</f>
        <v>2120573982.7005868</v>
      </c>
      <c r="J1147" s="23"/>
      <c r="K1147" s="8">
        <f>Timetraces!I1229-Timetraces!J1229</f>
        <v>42.544835567474365</v>
      </c>
      <c r="L1147" s="8">
        <f t="shared" si="35"/>
        <v>21.309391094317899</v>
      </c>
      <c r="M1147" s="8"/>
      <c r="N1147" s="13">
        <f>Timetraces!K1229/9.81/0.4536</f>
        <v>1371.7913815495403</v>
      </c>
      <c r="O1147" s="23">
        <f>Timetraces!M1229/1000*0.145</f>
        <v>20.720342809716783</v>
      </c>
      <c r="P1147" s="37">
        <f>Timetraces!O1229</f>
        <v>6.738690427413678E-2</v>
      </c>
    </row>
    <row r="1148" spans="1:16" x14ac:dyDescent="0.2">
      <c r="A1148" s="37">
        <f>Timetraces!E1230</f>
        <v>114.4</v>
      </c>
      <c r="B1148" s="8">
        <f>Timetraces!B1230-Timetraces!C1230</f>
        <v>42.566287994384766</v>
      </c>
      <c r="C1148" s="8">
        <f t="shared" si="34"/>
        <v>21.379773072370394</v>
      </c>
      <c r="D1148" s="8"/>
      <c r="E1148" s="23">
        <f>Timetraces!F1230/1000*0.145</f>
        <v>20.721481365724351</v>
      </c>
      <c r="F1148" s="8">
        <f>Timetraces!H1230</f>
        <v>6.7390602323141896E-2</v>
      </c>
      <c r="G1148" s="8">
        <f>(Timetraces!G1230-Timetraces!$G$86)/0.3048</f>
        <v>9.4300743163101313</v>
      </c>
      <c r="H1148" s="13">
        <f>Timetraces!D1230/9.81/0.4536</f>
        <v>1372.4775273713562</v>
      </c>
      <c r="I1148" s="77">
        <f>Timetraces!F1230/Timetraces!H1230*1000</f>
        <v>2120574132.1947525</v>
      </c>
      <c r="J1148" s="23"/>
      <c r="K1148" s="8">
        <f>Timetraces!I1230-Timetraces!J1230</f>
        <v>42.566287994384766</v>
      </c>
      <c r="L1148" s="8">
        <f t="shared" si="35"/>
        <v>21.379773072370394</v>
      </c>
      <c r="M1148" s="8"/>
      <c r="N1148" s="13">
        <f>Timetraces!K1230/9.81/0.4536</f>
        <v>1372.4775273713562</v>
      </c>
      <c r="O1148" s="23">
        <f>Timetraces!M1230/1000*0.145</f>
        <v>20.721481364768831</v>
      </c>
      <c r="P1148" s="37">
        <f>Timetraces!O1230</f>
        <v>6.7390602344883394E-2</v>
      </c>
    </row>
    <row r="1149" spans="1:16" x14ac:dyDescent="0.2">
      <c r="A1149" s="37">
        <f>Timetraces!E1231</f>
        <v>114.5</v>
      </c>
      <c r="B1149" s="8">
        <f>Timetraces!B1231-Timetraces!C1231</f>
        <v>42.587808609008789</v>
      </c>
      <c r="C1149" s="8">
        <f t="shared" si="34"/>
        <v>21.450378763394092</v>
      </c>
      <c r="D1149" s="8"/>
      <c r="E1149" s="23">
        <f>Timetraces!F1231/1000*0.145</f>
        <v>20.706696126743513</v>
      </c>
      <c r="F1149" s="8">
        <f>Timetraces!H1231</f>
        <v>6.7342503296396336E-2</v>
      </c>
      <c r="G1149" s="8">
        <f>(Timetraces!G1231-Timetraces!$G$86)/0.3048</f>
        <v>9.4956863583542219</v>
      </c>
      <c r="H1149" s="13">
        <f>Timetraces!D1231/9.81/0.4536</f>
        <v>1373.1337167227812</v>
      </c>
      <c r="I1149" s="77">
        <f>Timetraces!F1231/Timetraces!H1231*1000</f>
        <v>2120574583.4181817</v>
      </c>
      <c r="J1149" s="23"/>
      <c r="K1149" s="8">
        <f>Timetraces!I1231-Timetraces!J1231</f>
        <v>42.587808609008789</v>
      </c>
      <c r="L1149" s="8">
        <f t="shared" si="35"/>
        <v>21.450378763394092</v>
      </c>
      <c r="M1149" s="8"/>
      <c r="N1149" s="13">
        <f>Timetraces!K1231/9.81/0.4536</f>
        <v>1373.1337167227812</v>
      </c>
      <c r="O1149" s="23">
        <f>Timetraces!M1231/1000*0.145</f>
        <v>20.706696125796586</v>
      </c>
      <c r="P1149" s="37">
        <f>Timetraces!O1231</f>
        <v>6.7342503318148075E-2</v>
      </c>
    </row>
    <row r="1150" spans="1:16" x14ac:dyDescent="0.2">
      <c r="A1150" s="37">
        <f>Timetraces!E1232</f>
        <v>114.60000000000001</v>
      </c>
      <c r="B1150" s="8">
        <f>Timetraces!B1232-Timetraces!C1232</f>
        <v>42.609401226043701</v>
      </c>
      <c r="C1150" s="8">
        <f t="shared" si="34"/>
        <v>21.521220682799971</v>
      </c>
      <c r="D1150" s="8"/>
      <c r="E1150" s="23">
        <f>Timetraces!F1232/1000*0.145</f>
        <v>20.683747012527004</v>
      </c>
      <c r="F1150" s="8">
        <f>Timetraces!H1232</f>
        <v>6.7267839102721938E-2</v>
      </c>
      <c r="G1150" s="8">
        <f>(Timetraces!G1232-Timetraces!$G$86)/0.3048</f>
        <v>9.5613046581038024</v>
      </c>
      <c r="H1150" s="13">
        <f>Timetraces!D1232/9.81/0.4536</f>
        <v>1373.7595106811718</v>
      </c>
      <c r="I1150" s="77">
        <f>Timetraces!F1232/Timetraces!H1232*1000</f>
        <v>2120575493.7816012</v>
      </c>
      <c r="J1150" s="23"/>
      <c r="K1150" s="8">
        <f>Timetraces!I1232-Timetraces!J1232</f>
        <v>42.609401226043701</v>
      </c>
      <c r="L1150" s="8">
        <f t="shared" si="35"/>
        <v>21.521220682799971</v>
      </c>
      <c r="M1150" s="8"/>
      <c r="N1150" s="13">
        <f>Timetraces!K1232/9.81/0.4536</f>
        <v>1373.7595106811718</v>
      </c>
      <c r="O1150" s="23">
        <f>Timetraces!M1232/1000*0.145</f>
        <v>20.683747011591535</v>
      </c>
      <c r="P1150" s="37">
        <f>Timetraces!O1232</f>
        <v>6.726783912448342E-2</v>
      </c>
    </row>
    <row r="1151" spans="1:16" x14ac:dyDescent="0.2">
      <c r="A1151" s="37">
        <f>Timetraces!E1233</f>
        <v>114.7</v>
      </c>
      <c r="B1151" s="8">
        <f>Timetraces!B1233-Timetraces!C1233</f>
        <v>42.631054878234863</v>
      </c>
      <c r="C1151" s="8">
        <f t="shared" si="34"/>
        <v>21.592262848781473</v>
      </c>
      <c r="D1151" s="8"/>
      <c r="E1151" s="23">
        <f>Timetraces!F1233/1000*0.145</f>
        <v>20.652709187600824</v>
      </c>
      <c r="F1151" s="8">
        <f>Timetraces!H1233</f>
        <v>6.716686357836274E-2</v>
      </c>
      <c r="G1151" s="8">
        <f>(Timetraces!G1233-Timetraces!$G$86)/0.3048</f>
        <v>9.626922957853381</v>
      </c>
      <c r="H1151" s="13">
        <f>Timetraces!D1233/9.81/0.4536</f>
        <v>1374.3607249715492</v>
      </c>
      <c r="I1151" s="77">
        <f>Timetraces!F1233/Timetraces!H1233*1000</f>
        <v>2120576569.5712972</v>
      </c>
      <c r="J1151" s="23"/>
      <c r="K1151" s="8">
        <f>Timetraces!I1233-Timetraces!J1233</f>
        <v>42.631054878234863</v>
      </c>
      <c r="L1151" s="8">
        <f t="shared" si="35"/>
        <v>21.592262848781473</v>
      </c>
      <c r="M1151" s="8"/>
      <c r="N1151" s="13">
        <f>Timetraces!K1233/9.81/0.4536</f>
        <v>1374.3607249715492</v>
      </c>
      <c r="O1151" s="23">
        <f>Timetraces!M1233/1000*0.145</f>
        <v>20.652709186679687</v>
      </c>
      <c r="P1151" s="37">
        <f>Timetraces!O1233</f>
        <v>6.7166863600133617E-2</v>
      </c>
    </row>
    <row r="1152" spans="1:16" x14ac:dyDescent="0.2">
      <c r="A1152" s="37">
        <f>Timetraces!E1234</f>
        <v>114.80000000000001</v>
      </c>
      <c r="B1152" s="8">
        <f>Timetraces!B1234-Timetraces!C1234</f>
        <v>42.652758121490479</v>
      </c>
      <c r="C1152" s="8">
        <f t="shared" si="34"/>
        <v>21.663467715105671</v>
      </c>
      <c r="D1152" s="8"/>
      <c r="E1152" s="23">
        <f>Timetraces!F1234/1000*0.145</f>
        <v>20.613680642510047</v>
      </c>
      <c r="F1152" s="8">
        <f>Timetraces!H1234</f>
        <v>6.7039901125421325E-2</v>
      </c>
      <c r="G1152" s="8">
        <f>(Timetraces!G1234-Timetraces!$G$86)/0.3048</f>
        <v>9.6925412576029615</v>
      </c>
      <c r="H1152" s="13">
        <f>Timetraces!D1234/9.81/0.4536</f>
        <v>1374.9455893934717</v>
      </c>
      <c r="I1152" s="77">
        <f>Timetraces!F1234/Timetraces!H1234*1000</f>
        <v>2120577631.9682472</v>
      </c>
      <c r="J1152" s="23"/>
      <c r="K1152" s="8">
        <f>Timetraces!I1234-Timetraces!J1234</f>
        <v>42.652758121490479</v>
      </c>
      <c r="L1152" s="8">
        <f t="shared" si="35"/>
        <v>21.663467715105671</v>
      </c>
      <c r="M1152" s="8"/>
      <c r="N1152" s="13">
        <f>Timetraces!K1234/9.81/0.4536</f>
        <v>1374.9455893934717</v>
      </c>
      <c r="O1152" s="23">
        <f>Timetraces!M1234/1000*0.145</f>
        <v>20.613680641606098</v>
      </c>
      <c r="P1152" s="37">
        <f>Timetraces!O1234</f>
        <v>6.7039901147201306E-2</v>
      </c>
    </row>
    <row r="1153" spans="1:16" x14ac:dyDescent="0.2">
      <c r="A1153" s="37">
        <f>Timetraces!E1235</f>
        <v>114.9</v>
      </c>
      <c r="B1153" s="8">
        <f>Timetraces!B1235-Timetraces!C1235</f>
        <v>42.674482822418213</v>
      </c>
      <c r="C1153" s="8">
        <f t="shared" si="34"/>
        <v>21.734742980616613</v>
      </c>
      <c r="D1153" s="8"/>
      <c r="E1153" s="23">
        <f>Timetraces!F1235/1000*0.145</f>
        <v>20.56679650721205</v>
      </c>
      <c r="F1153" s="8">
        <f>Timetraces!H1235</f>
        <v>6.6887380872954247E-2</v>
      </c>
      <c r="G1153" s="8">
        <f>(Timetraces!G1235-Timetraces!$G$86)/0.3048</f>
        <v>9.7581532996470521</v>
      </c>
      <c r="H1153" s="13">
        <f>Timetraces!D1235/9.81/0.4536</f>
        <v>1375.5227726691394</v>
      </c>
      <c r="I1153" s="77">
        <f>Timetraces!F1235/Timetraces!H1235*1000</f>
        <v>2120579009.9812369</v>
      </c>
      <c r="J1153" s="23"/>
      <c r="K1153" s="8">
        <f>Timetraces!I1235-Timetraces!J1235</f>
        <v>42.674482822418213</v>
      </c>
      <c r="L1153" s="8">
        <f t="shared" si="35"/>
        <v>21.734742980616613</v>
      </c>
      <c r="M1153" s="8"/>
      <c r="N1153" s="13">
        <f>Timetraces!K1235/9.81/0.4536</f>
        <v>1375.5227726691394</v>
      </c>
      <c r="O1153" s="23">
        <f>Timetraces!M1235/1000*0.145</f>
        <v>20.566796506328156</v>
      </c>
      <c r="P1153" s="37">
        <f>Timetraces!O1235</f>
        <v>6.688738089474322E-2</v>
      </c>
    </row>
    <row r="1154" spans="1:16" x14ac:dyDescent="0.2">
      <c r="A1154" s="37">
        <f>Timetraces!E1236</f>
        <v>115</v>
      </c>
      <c r="B1154" s="8">
        <f>Timetraces!B1236-Timetraces!C1236</f>
        <v>42.6961989402771</v>
      </c>
      <c r="C1154" s="8">
        <f t="shared" si="34"/>
        <v>21.805990086452855</v>
      </c>
      <c r="D1154" s="8"/>
      <c r="E1154" s="23">
        <f>Timetraces!F1236/1000*0.145</f>
        <v>20.519886455971569</v>
      </c>
      <c r="F1154" s="8">
        <f>Timetraces!H1236</f>
        <v>6.6734771627058237E-2</v>
      </c>
      <c r="G1154" s="8">
        <f>(Timetraces!G1236-Timetraces!$G$86)/0.3048</f>
        <v>9.8237715993966326</v>
      </c>
      <c r="H1154" s="13">
        <f>Timetraces!D1236/9.81/0.4536</f>
        <v>1376.0984197155567</v>
      </c>
      <c r="I1154" s="77">
        <f>Timetraces!F1236/Timetraces!H1236*1000</f>
        <v>2120580543.9463904</v>
      </c>
      <c r="J1154" s="23"/>
      <c r="K1154" s="8">
        <f>Timetraces!I1236-Timetraces!J1236</f>
        <v>42.6961989402771</v>
      </c>
      <c r="L1154" s="8">
        <f t="shared" si="35"/>
        <v>21.805990086452855</v>
      </c>
      <c r="M1154" s="8"/>
      <c r="N1154" s="13">
        <f>Timetraces!K1236/9.81/0.4536</f>
        <v>1376.0984197155567</v>
      </c>
      <c r="O1154" s="23">
        <f>Timetraces!M1236/1000*0.145</f>
        <v>20.519886455107756</v>
      </c>
      <c r="P1154" s="37">
        <f>Timetraces!O1236</f>
        <v>6.6734771648856231E-2</v>
      </c>
    </row>
    <row r="1155" spans="1:16" x14ac:dyDescent="0.2">
      <c r="A1155" s="37">
        <f>Timetraces!E1237</f>
        <v>115.10000000000001</v>
      </c>
      <c r="B1155" s="8">
        <f>Timetraces!B1237-Timetraces!C1237</f>
        <v>42.717878341674805</v>
      </c>
      <c r="C1155" s="8">
        <f t="shared" si="34"/>
        <v>21.877116731458447</v>
      </c>
      <c r="D1155" s="8"/>
      <c r="E1155" s="23">
        <f>Timetraces!F1237/1000*0.145</f>
        <v>20.465257685644687</v>
      </c>
      <c r="F1155" s="8">
        <f>Timetraces!H1237</f>
        <v>6.6557066947405125E-2</v>
      </c>
      <c r="G1155" s="8">
        <f>(Timetraces!G1237-Timetraces!$G$86)/0.3048</f>
        <v>9.889389899146213</v>
      </c>
      <c r="H1155" s="13">
        <f>Timetraces!D1237/9.81/0.4536</f>
        <v>1376.6782365270833</v>
      </c>
      <c r="I1155" s="77">
        <f>Timetraces!F1237/Timetraces!H1237*1000</f>
        <v>2120581850.2848339</v>
      </c>
      <c r="J1155" s="23"/>
      <c r="K1155" s="8">
        <f>Timetraces!I1237-Timetraces!J1237</f>
        <v>42.717878341674805</v>
      </c>
      <c r="L1155" s="8">
        <f t="shared" si="35"/>
        <v>21.877116731458447</v>
      </c>
      <c r="M1155" s="8"/>
      <c r="N1155" s="13">
        <f>Timetraces!K1237/9.81/0.4536</f>
        <v>1376.6782365270833</v>
      </c>
      <c r="O1155" s="23">
        <f>Timetraces!M1237/1000*0.145</f>
        <v>20.465257684803788</v>
      </c>
      <c r="P1155" s="37">
        <f>Timetraces!O1237</f>
        <v>6.6557066969212167E-2</v>
      </c>
    </row>
    <row r="1156" spans="1:16" x14ac:dyDescent="0.2">
      <c r="A1156" s="37">
        <f>Timetraces!E1238</f>
        <v>115.2</v>
      </c>
      <c r="B1156" s="8">
        <f>Timetraces!B1238-Timetraces!C1238</f>
        <v>42.739492416381836</v>
      </c>
      <c r="C1156" s="8">
        <f t="shared" si="34"/>
        <v>21.948029050051069</v>
      </c>
      <c r="D1156" s="8"/>
      <c r="E1156" s="23">
        <f>Timetraces!F1238/1000*0.145</f>
        <v>20.402998074947579</v>
      </c>
      <c r="F1156" s="8">
        <f>Timetraces!H1238</f>
        <v>6.6354525176198373E-2</v>
      </c>
      <c r="G1156" s="8">
        <f>(Timetraces!G1238-Timetraces!$G$86)/0.3048</f>
        <v>9.9550081988957917</v>
      </c>
      <c r="H1156" s="13">
        <f>Timetraces!D1238/9.81/0.4536</f>
        <v>1377.2680388287401</v>
      </c>
      <c r="I1156" s="77">
        <f>Timetraces!F1238/Timetraces!H1238*1000</f>
        <v>2120583806.1190131</v>
      </c>
      <c r="J1156" s="23"/>
      <c r="K1156" s="8">
        <f>Timetraces!I1238-Timetraces!J1238</f>
        <v>42.739492416381836</v>
      </c>
      <c r="L1156" s="8">
        <f t="shared" si="35"/>
        <v>21.948029050051069</v>
      </c>
      <c r="M1156" s="8"/>
      <c r="N1156" s="13">
        <f>Timetraces!K1238/9.81/0.4536</f>
        <v>1377.2680388287401</v>
      </c>
      <c r="O1156" s="23">
        <f>Timetraces!M1238/1000*0.145</f>
        <v>20.40299807413248</v>
      </c>
      <c r="P1156" s="37">
        <f>Timetraces!O1238</f>
        <v>6.635452519801463E-2</v>
      </c>
    </row>
    <row r="1157" spans="1:16" x14ac:dyDescent="0.2">
      <c r="A1157" s="37">
        <f>Timetraces!E1239</f>
        <v>115.30000000000001</v>
      </c>
      <c r="B1157" s="8">
        <f>Timetraces!B1239-Timetraces!C1239</f>
        <v>42.761019229888916</v>
      </c>
      <c r="C1157" s="8">
        <f t="shared" ref="C1157:C1220" si="36">(B1157-$B$4)/0.3048</f>
        <v>22.018655078617606</v>
      </c>
      <c r="D1157" s="8"/>
      <c r="E1157" s="23">
        <f>Timetraces!F1239/1000*0.145</f>
        <v>20.348725338303034</v>
      </c>
      <c r="F1157" s="8">
        <f>Timetraces!H1239</f>
        <v>6.6177970282057366E-2</v>
      </c>
      <c r="G1157" s="8">
        <f>(Timetraces!G1239-Timetraces!$G$86)/0.3048</f>
        <v>10.020620240939882</v>
      </c>
      <c r="H1157" s="13">
        <f>Timetraces!D1239/9.81/0.4536</f>
        <v>1377.8750688441385</v>
      </c>
      <c r="I1157" s="77">
        <f>Timetraces!F1239/Timetraces!H1239*1000</f>
        <v>2120585388.4269385</v>
      </c>
      <c r="J1157" s="23"/>
      <c r="K1157" s="8">
        <f>Timetraces!I1239-Timetraces!J1239</f>
        <v>42.761019229888916</v>
      </c>
      <c r="L1157" s="8">
        <f t="shared" ref="L1157:L1220" si="37">(K1157-$K$4)/0.3048</f>
        <v>22.018655078617606</v>
      </c>
      <c r="M1157" s="8"/>
      <c r="N1157" s="13">
        <f>Timetraces!K1239/9.81/0.4536</f>
        <v>1377.8750688441385</v>
      </c>
      <c r="O1157" s="23">
        <f>Timetraces!M1239/1000*0.145</f>
        <v>20.348725337510867</v>
      </c>
      <c r="P1157" s="37">
        <f>Timetraces!O1239</f>
        <v>6.6177970303883143E-2</v>
      </c>
    </row>
    <row r="1158" spans="1:16" x14ac:dyDescent="0.2">
      <c r="A1158" s="37">
        <f>Timetraces!E1240</f>
        <v>115.4</v>
      </c>
      <c r="B1158" s="8">
        <f>Timetraces!B1240-Timetraces!C1240</f>
        <v>42.782444000244141</v>
      </c>
      <c r="C1158" s="8">
        <f t="shared" si="36"/>
        <v>22.088946319940522</v>
      </c>
      <c r="D1158" s="8"/>
      <c r="E1158" s="23">
        <f>Timetraces!F1240/1000*0.145</f>
        <v>20.279241446728165</v>
      </c>
      <c r="F1158" s="8">
        <f>Timetraces!H1240</f>
        <v>6.5951926245749193E-2</v>
      </c>
      <c r="G1158" s="8">
        <f>(Timetraces!G1240-Timetraces!$G$86)/0.3048</f>
        <v>10.086238540689463</v>
      </c>
      <c r="H1158" s="13">
        <f>Timetraces!D1240/9.81/0.4536</f>
        <v>1378.5067882582111</v>
      </c>
      <c r="I1158" s="77">
        <f>Timetraces!F1240/Timetraces!H1240*1000</f>
        <v>2120587608.6546714</v>
      </c>
      <c r="J1158" s="23"/>
      <c r="K1158" s="8">
        <f>Timetraces!I1240-Timetraces!J1240</f>
        <v>42.782444000244141</v>
      </c>
      <c r="L1158" s="8">
        <f t="shared" si="37"/>
        <v>22.088946319940522</v>
      </c>
      <c r="M1158" s="8"/>
      <c r="N1158" s="13">
        <f>Timetraces!K1240/9.81/0.4536</f>
        <v>1378.5067882582111</v>
      </c>
      <c r="O1158" s="23">
        <f>Timetraces!M1240/1000*0.145</f>
        <v>20.279241445964647</v>
      </c>
      <c r="P1158" s="37">
        <f>Timetraces!O1240</f>
        <v>6.5951926267584823E-2</v>
      </c>
    </row>
    <row r="1159" spans="1:16" x14ac:dyDescent="0.2">
      <c r="A1159" s="37">
        <f>Timetraces!E1241</f>
        <v>115.5</v>
      </c>
      <c r="B1159" s="8">
        <f>Timetraces!B1241-Timetraces!C1241</f>
        <v>42.803759574890137</v>
      </c>
      <c r="C1159" s="8">
        <f t="shared" si="36"/>
        <v>22.158879307624236</v>
      </c>
      <c r="D1159" s="8"/>
      <c r="E1159" s="23">
        <f>Timetraces!F1241/1000*0.145</f>
        <v>20.210132211370993</v>
      </c>
      <c r="F1159" s="8">
        <f>Timetraces!H1241</f>
        <v>6.5727111707232291E-2</v>
      </c>
      <c r="G1159" s="8">
        <f>(Timetraces!G1241-Timetraces!$G$86)/0.3048</f>
        <v>10.151856840439043</v>
      </c>
      <c r="H1159" s="13">
        <f>Timetraces!D1241/9.81/0.4536</f>
        <v>1379.1675862973884</v>
      </c>
      <c r="I1159" s="77">
        <f>Timetraces!F1241/Timetraces!H1241*1000</f>
        <v>2120589487.7630756</v>
      </c>
      <c r="J1159" s="23"/>
      <c r="K1159" s="8">
        <f>Timetraces!I1241-Timetraces!J1241</f>
        <v>42.803759574890137</v>
      </c>
      <c r="L1159" s="8">
        <f t="shared" si="37"/>
        <v>22.158879307624236</v>
      </c>
      <c r="M1159" s="8"/>
      <c r="N1159" s="13">
        <f>Timetraces!K1241/9.81/0.4536</f>
        <v>1379.1675862973884</v>
      </c>
      <c r="O1159" s="23">
        <f>Timetraces!M1241/1000*0.145</f>
        <v>20.210132210636139</v>
      </c>
      <c r="P1159" s="37">
        <f>Timetraces!O1241</f>
        <v>6.5727111729078247E-2</v>
      </c>
    </row>
    <row r="1160" spans="1:16" x14ac:dyDescent="0.2">
      <c r="A1160" s="37">
        <f>Timetraces!E1242</f>
        <v>115.60000000000001</v>
      </c>
      <c r="B1160" s="8">
        <f>Timetraces!B1242-Timetraces!C1242</f>
        <v>42.824981689453125</v>
      </c>
      <c r="C1160" s="8">
        <f t="shared" si="36"/>
        <v>22.228505667739025</v>
      </c>
      <c r="D1160" s="8"/>
      <c r="E1160" s="23">
        <f>Timetraces!F1242/1000*0.145</f>
        <v>20.156926695613301</v>
      </c>
      <c r="F1160" s="8">
        <f>Timetraces!H1242</f>
        <v>6.5554024405599598E-2</v>
      </c>
      <c r="G1160" s="8">
        <f>(Timetraces!G1242-Timetraces!$G$86)/0.3048</f>
        <v>10.217475140188622</v>
      </c>
      <c r="H1160" s="13">
        <f>Timetraces!D1242/9.81/0.4536</f>
        <v>1379.8566948470452</v>
      </c>
      <c r="I1160" s="77">
        <f>Timetraces!F1242/Timetraces!H1242*1000</f>
        <v>2120591204.2232962</v>
      </c>
      <c r="J1160" s="23"/>
      <c r="K1160" s="8">
        <f>Timetraces!I1242-Timetraces!J1242</f>
        <v>42.824981689453125</v>
      </c>
      <c r="L1160" s="8">
        <f t="shared" si="37"/>
        <v>22.228505667739025</v>
      </c>
      <c r="M1160" s="8"/>
      <c r="N1160" s="13">
        <f>Timetraces!K1242/9.81/0.4536</f>
        <v>1379.8566948470452</v>
      </c>
      <c r="O1160" s="23">
        <f>Timetraces!M1242/1000*0.145</f>
        <v>20.156926694901369</v>
      </c>
      <c r="P1160" s="37">
        <f>Timetraces!O1242</f>
        <v>6.5554024427456323E-2</v>
      </c>
    </row>
    <row r="1161" spans="1:16" x14ac:dyDescent="0.2">
      <c r="A1161" s="37">
        <f>Timetraces!E1243</f>
        <v>115.7</v>
      </c>
      <c r="B1161" s="8">
        <f>Timetraces!B1243-Timetraces!C1243</f>
        <v>42.846127033233643</v>
      </c>
      <c r="C1161" s="8">
        <f t="shared" si="36"/>
        <v>22.297880155207917</v>
      </c>
      <c r="D1161" s="8"/>
      <c r="E1161" s="23">
        <f>Timetraces!F1243/1000*0.145</f>
        <v>20.096240227003484</v>
      </c>
      <c r="F1161" s="8">
        <f>Timetraces!H1243</f>
        <v>6.5356606433599085E-2</v>
      </c>
      <c r="G1161" s="8">
        <f>(Timetraces!G1243-Timetraces!$G$86)/0.3048</f>
        <v>10.283087182232714</v>
      </c>
      <c r="H1161" s="13">
        <f>Timetraces!D1243/9.81/0.4536</f>
        <v>1380.5677495288569</v>
      </c>
      <c r="I1161" s="77">
        <f>Timetraces!F1243/Timetraces!H1243*1000</f>
        <v>2120592970.6133115</v>
      </c>
      <c r="J1161" s="23"/>
      <c r="K1161" s="8">
        <f>Timetraces!I1243-Timetraces!J1243</f>
        <v>42.846127033233643</v>
      </c>
      <c r="L1161" s="8">
        <f t="shared" si="37"/>
        <v>22.297880155207917</v>
      </c>
      <c r="M1161" s="8"/>
      <c r="N1161" s="13">
        <f>Timetraces!K1243/9.81/0.4536</f>
        <v>1380.5677495288569</v>
      </c>
      <c r="O1161" s="23">
        <f>Timetraces!M1243/1000*0.145</f>
        <v>20.096240226317345</v>
      </c>
      <c r="P1161" s="37">
        <f>Timetraces!O1243</f>
        <v>6.5356606455466898E-2</v>
      </c>
    </row>
    <row r="1162" spans="1:16" x14ac:dyDescent="0.2">
      <c r="A1162" s="37">
        <f>Timetraces!E1244</f>
        <v>115.80000000000001</v>
      </c>
      <c r="B1162" s="8">
        <f>Timetraces!B1244-Timetraces!C1244</f>
        <v>42.867224216461182</v>
      </c>
      <c r="C1162" s="8">
        <f t="shared" si="36"/>
        <v>22.367096635613226</v>
      </c>
      <c r="D1162" s="8"/>
      <c r="E1162" s="23">
        <f>Timetraces!F1244/1000*0.145</f>
        <v>20.035712888311988</v>
      </c>
      <c r="F1162" s="8">
        <f>Timetraces!H1244</f>
        <v>6.5159702365517755E-2</v>
      </c>
      <c r="G1162" s="8">
        <f>(Timetraces!G1244-Timetraces!$G$86)/0.3048</f>
        <v>10.348705481982293</v>
      </c>
      <c r="H1162" s="13">
        <f>Timetraces!D1244/9.81/0.4536</f>
        <v>1381.2909843140142</v>
      </c>
      <c r="I1162" s="77">
        <f>Timetraces!F1244/Timetraces!H1244*1000</f>
        <v>2120594865.3526003</v>
      </c>
      <c r="J1162" s="23"/>
      <c r="K1162" s="8">
        <f>Timetraces!I1244-Timetraces!J1244</f>
        <v>42.867224216461182</v>
      </c>
      <c r="L1162" s="8">
        <f t="shared" si="37"/>
        <v>22.367096635613226</v>
      </c>
      <c r="M1162" s="8"/>
      <c r="N1162" s="13">
        <f>Timetraces!K1244/9.81/0.4536</f>
        <v>1381.2909843140142</v>
      </c>
      <c r="O1162" s="23">
        <f>Timetraces!M1244/1000*0.145</f>
        <v>20.035712887651634</v>
      </c>
      <c r="P1162" s="37">
        <f>Timetraces!O1244</f>
        <v>6.5159702387396851E-2</v>
      </c>
    </row>
    <row r="1163" spans="1:16" x14ac:dyDescent="0.2">
      <c r="A1163" s="37">
        <f>Timetraces!E1245</f>
        <v>115.9</v>
      </c>
      <c r="B1163" s="8">
        <f>Timetraces!B1245-Timetraces!C1245</f>
        <v>42.888309001922607</v>
      </c>
      <c r="C1163" s="8">
        <f t="shared" si="36"/>
        <v>22.436272440932864</v>
      </c>
      <c r="D1163" s="8"/>
      <c r="E1163" s="23">
        <f>Timetraces!F1245/1000*0.145</f>
        <v>19.982979952950828</v>
      </c>
      <c r="F1163" s="8">
        <f>Timetraces!H1245</f>
        <v>6.4988155262601807E-2</v>
      </c>
      <c r="G1163" s="8">
        <f>(Timetraces!G1245-Timetraces!$G$86)/0.3048</f>
        <v>10.414323781731873</v>
      </c>
      <c r="H1163" s="13">
        <f>Timetraces!D1245/9.81/0.4536</f>
        <v>1382.0161942510656</v>
      </c>
      <c r="I1163" s="77">
        <f>Timetraces!F1245/Timetraces!H1245*1000</f>
        <v>2120596503.9485161</v>
      </c>
      <c r="J1163" s="23"/>
      <c r="K1163" s="8">
        <f>Timetraces!I1245-Timetraces!J1245</f>
        <v>42.888309001922607</v>
      </c>
      <c r="L1163" s="8">
        <f t="shared" si="37"/>
        <v>22.436272440932864</v>
      </c>
      <c r="M1163" s="8"/>
      <c r="N1163" s="13">
        <f>Timetraces!K1245/9.81/0.4536</f>
        <v>1382.0161942510656</v>
      </c>
      <c r="O1163" s="23">
        <f>Timetraces!M1245/1000*0.145</f>
        <v>19.982979952313393</v>
      </c>
      <c r="P1163" s="37">
        <f>Timetraces!O1245</f>
        <v>6.4988155284492199E-2</v>
      </c>
    </row>
    <row r="1164" spans="1:16" x14ac:dyDescent="0.2">
      <c r="A1164" s="37">
        <f>Timetraces!E1246</f>
        <v>116</v>
      </c>
      <c r="B1164" s="8">
        <f>Timetraces!B1246-Timetraces!C1246</f>
        <v>42.909417152404785</v>
      </c>
      <c r="C1164" s="8">
        <f t="shared" si="36"/>
        <v>22.505524903144735</v>
      </c>
      <c r="D1164" s="8"/>
      <c r="E1164" s="23">
        <f>Timetraces!F1246/1000*0.145</f>
        <v>19.937929131484754</v>
      </c>
      <c r="F1164" s="8">
        <f>Timetraces!H1246</f>
        <v>6.4841596963883447E-2</v>
      </c>
      <c r="G1164" s="8">
        <f>(Timetraces!G1246-Timetraces!$G$86)/0.3048</f>
        <v>10.479942081481452</v>
      </c>
      <c r="H1164" s="13">
        <f>Timetraces!D1246/9.81/0.4536</f>
        <v>1382.7348203484705</v>
      </c>
      <c r="I1164" s="77">
        <f>Timetraces!F1246/Timetraces!H1246*1000</f>
        <v>2120597979.7824802</v>
      </c>
      <c r="J1164" s="23"/>
      <c r="K1164" s="8">
        <f>Timetraces!I1246-Timetraces!J1246</f>
        <v>42.909417152404785</v>
      </c>
      <c r="L1164" s="8">
        <f t="shared" si="37"/>
        <v>22.505524903144735</v>
      </c>
      <c r="M1164" s="8"/>
      <c r="N1164" s="13">
        <f>Timetraces!K1246/9.81/0.4536</f>
        <v>1382.7348203484705</v>
      </c>
      <c r="O1164" s="23">
        <f>Timetraces!M1246/1000*0.145</f>
        <v>19.937929130867378</v>
      </c>
      <c r="P1164" s="37">
        <f>Timetraces!O1246</f>
        <v>6.484159698578508E-2</v>
      </c>
    </row>
    <row r="1165" spans="1:16" x14ac:dyDescent="0.2">
      <c r="A1165" s="37">
        <f>Timetraces!E1247</f>
        <v>116.10000000000001</v>
      </c>
      <c r="B1165" s="8">
        <f>Timetraces!B1247-Timetraces!C1247</f>
        <v>42.930582523345947</v>
      </c>
      <c r="C1165" s="8">
        <f t="shared" si="36"/>
        <v>22.57496509652125</v>
      </c>
      <c r="D1165" s="8"/>
      <c r="E1165" s="23">
        <f>Timetraces!F1247/1000*0.145</f>
        <v>19.892714182607556</v>
      </c>
      <c r="F1165" s="8">
        <f>Timetraces!H1247</f>
        <v>6.4694506903043431E-2</v>
      </c>
      <c r="G1165" s="8">
        <f>(Timetraces!G1247-Timetraces!$G$86)/0.3048</f>
        <v>10.545554123525545</v>
      </c>
      <c r="H1165" s="13">
        <f>Timetraces!D1247/9.81/0.4536</f>
        <v>1383.4407176892257</v>
      </c>
      <c r="I1165" s="77">
        <f>Timetraces!F1247/Timetraces!H1247*1000</f>
        <v>2120599396.4750552</v>
      </c>
      <c r="J1165" s="23"/>
      <c r="K1165" s="8">
        <f>Timetraces!I1247-Timetraces!J1247</f>
        <v>42.930582523345947</v>
      </c>
      <c r="L1165" s="8">
        <f t="shared" si="37"/>
        <v>22.57496509652125</v>
      </c>
      <c r="M1165" s="8"/>
      <c r="N1165" s="13">
        <f>Timetraces!K1247/9.81/0.4536</f>
        <v>1383.4407176892257</v>
      </c>
      <c r="O1165" s="23">
        <f>Timetraces!M1247/1000*0.145</f>
        <v>19.892714182010248</v>
      </c>
      <c r="P1165" s="37">
        <f>Timetraces!O1247</f>
        <v>6.4694506924956069E-2</v>
      </c>
    </row>
    <row r="1166" spans="1:16" x14ac:dyDescent="0.2">
      <c r="A1166" s="37">
        <f>Timetraces!E1248</f>
        <v>116.2</v>
      </c>
      <c r="B1166" s="8">
        <f>Timetraces!B1248-Timetraces!C1248</f>
        <v>42.951834678649902</v>
      </c>
      <c r="C1166" s="8">
        <f t="shared" si="36"/>
        <v>22.644690015497481</v>
      </c>
      <c r="D1166" s="8"/>
      <c r="E1166" s="23">
        <f>Timetraces!F1248/1000*0.145</f>
        <v>19.855040747261295</v>
      </c>
      <c r="F1166" s="8">
        <f>Timetraces!H1248</f>
        <v>6.4571948121632847E-2</v>
      </c>
      <c r="G1166" s="8">
        <f>(Timetraces!G1248-Timetraces!$G$86)/0.3048</f>
        <v>10.611172423275123</v>
      </c>
      <c r="H1166" s="13">
        <f>Timetraces!D1248/9.81/0.4536</f>
        <v>1384.1290581242572</v>
      </c>
      <c r="I1166" s="77">
        <f>Timetraces!F1248/Timetraces!H1248*1000</f>
        <v>2120600655.263166</v>
      </c>
      <c r="J1166" s="23"/>
      <c r="K1166" s="8">
        <f>Timetraces!I1248-Timetraces!J1248</f>
        <v>42.951834678649902</v>
      </c>
      <c r="L1166" s="8">
        <f t="shared" si="37"/>
        <v>22.644690015497481</v>
      </c>
      <c r="M1166" s="8"/>
      <c r="N1166" s="13">
        <f>Timetraces!K1248/9.81/0.4536</f>
        <v>1384.1290581242572</v>
      </c>
      <c r="O1166" s="23">
        <f>Timetraces!M1248/1000*0.145</f>
        <v>19.855038777243326</v>
      </c>
      <c r="P1166" s="37">
        <f>Timetraces!O1248</f>
        <v>6.4571941736914537E-2</v>
      </c>
    </row>
    <row r="1167" spans="1:16" x14ac:dyDescent="0.2">
      <c r="A1167" s="37">
        <f>Timetraces!E1249</f>
        <v>116.30000000000001</v>
      </c>
      <c r="B1167" s="8">
        <f>Timetraces!B1249-Timetraces!C1249</f>
        <v>42.973190307617187</v>
      </c>
      <c r="C1167" s="8">
        <f t="shared" si="36"/>
        <v>22.714754414996449</v>
      </c>
      <c r="D1167" s="8"/>
      <c r="E1167" s="23">
        <f>Timetraces!F1249/1000*0.145</f>
        <v>19.817078127764514</v>
      </c>
      <c r="F1167" s="8">
        <f>Timetraces!H1249</f>
        <v>6.4448448972285285E-2</v>
      </c>
      <c r="G1167" s="8">
        <f>(Timetraces!G1249-Timetraces!$G$86)/0.3048</f>
        <v>10.676790723024704</v>
      </c>
      <c r="H1167" s="13">
        <f>Timetraces!D1249/9.81/0.4536</f>
        <v>1384.7951232351516</v>
      </c>
      <c r="I1167" s="77">
        <f>Timetraces!F1249/Timetraces!H1249*1000</f>
        <v>2120601915.3103642</v>
      </c>
      <c r="J1167" s="23"/>
      <c r="K1167" s="8">
        <f>Timetraces!I1249-Timetraces!J1249</f>
        <v>42.973190307617187</v>
      </c>
      <c r="L1167" s="8">
        <f t="shared" si="37"/>
        <v>22.714754414996449</v>
      </c>
      <c r="M1167" s="8"/>
      <c r="N1167" s="13">
        <f>Timetraces!K1249/9.81/0.4536</f>
        <v>1384.7952329658124</v>
      </c>
      <c r="O1167" s="23">
        <f>Timetraces!M1249/1000*0.145</f>
        <v>19.82484613973752</v>
      </c>
      <c r="P1167" s="37">
        <f>Timetraces!O1249</f>
        <v>6.4473719423005629E-2</v>
      </c>
    </row>
    <row r="1168" spans="1:16" x14ac:dyDescent="0.2">
      <c r="A1168" s="37">
        <f>Timetraces!E1250</f>
        <v>116.4</v>
      </c>
      <c r="B1168" s="8">
        <f>Timetraces!B1250-Timetraces!C1250</f>
        <v>42.994668960571289</v>
      </c>
      <c r="C1168" s="8">
        <f t="shared" si="36"/>
        <v>22.785222436499406</v>
      </c>
      <c r="D1168" s="8"/>
      <c r="E1168" s="23">
        <f>Timetraces!F1250/1000*0.145</f>
        <v>19.794310210351643</v>
      </c>
      <c r="F1168" s="8">
        <f>Timetraces!H1250</f>
        <v>6.4374378056074377E-2</v>
      </c>
      <c r="G1168" s="8">
        <f>(Timetraces!G1250-Timetraces!$G$86)/0.3048</f>
        <v>10.742409022774282</v>
      </c>
      <c r="H1168" s="13">
        <f>Timetraces!D1250/9.81/0.4536</f>
        <v>1385.4347432567997</v>
      </c>
      <c r="I1168" s="77">
        <f>Timetraces!F1250/Timetraces!H1250*1000</f>
        <v>2120602766.6847544</v>
      </c>
      <c r="J1168" s="23"/>
      <c r="K1168" s="8">
        <f>Timetraces!I1250-Timetraces!J1250</f>
        <v>42.994668960571289</v>
      </c>
      <c r="L1168" s="8">
        <f t="shared" si="37"/>
        <v>22.785222436499406</v>
      </c>
      <c r="M1168" s="8"/>
      <c r="N1168" s="13">
        <f>Timetraces!K1250/9.81/0.4536</f>
        <v>1385.4347432567997</v>
      </c>
      <c r="O1168" s="23">
        <f>Timetraces!M1250/1000*0.145</f>
        <v>19.794310209800177</v>
      </c>
      <c r="P1168" s="37">
        <f>Timetraces!O1250</f>
        <v>6.4374378078018143E-2</v>
      </c>
    </row>
    <row r="1169" spans="1:16" x14ac:dyDescent="0.2">
      <c r="A1169" s="37">
        <f>Timetraces!E1251</f>
        <v>116.5</v>
      </c>
      <c r="B1169" s="8">
        <f>Timetraces!B1251-Timetraces!C1251</f>
        <v>43.016266345977783</v>
      </c>
      <c r="C1169" s="8">
        <f t="shared" si="36"/>
        <v>22.856080000169008</v>
      </c>
      <c r="D1169" s="8"/>
      <c r="E1169" s="23">
        <f>Timetraces!F1251/1000*0.145</f>
        <v>19.778938386705658</v>
      </c>
      <c r="F1169" s="8">
        <f>Timetraces!H1251</f>
        <v>6.4324362435220883E-2</v>
      </c>
      <c r="G1169" s="8">
        <f>(Timetraces!G1251-Timetraces!$G$86)/0.3048</f>
        <v>10.808021064818375</v>
      </c>
      <c r="H1169" s="13">
        <f>Timetraces!D1251/9.81/0.4536</f>
        <v>1386.0458333066467</v>
      </c>
      <c r="I1169" s="77">
        <f>Timetraces!F1251/Timetraces!H1251*1000</f>
        <v>2120603554.6768713</v>
      </c>
      <c r="J1169" s="23"/>
      <c r="K1169" s="8">
        <f>Timetraces!I1251-Timetraces!J1251</f>
        <v>43.016266345977783</v>
      </c>
      <c r="L1169" s="8">
        <f t="shared" si="37"/>
        <v>22.856080000169008</v>
      </c>
      <c r="M1169" s="8"/>
      <c r="N1169" s="13">
        <f>Timetraces!K1251/9.81/0.4536</f>
        <v>1386.0458333066467</v>
      </c>
      <c r="O1169" s="23">
        <f>Timetraces!M1251/1000*0.145</f>
        <v>19.778938386162793</v>
      </c>
      <c r="P1169" s="37">
        <f>Timetraces!O1251</f>
        <v>6.4324362457174156E-2</v>
      </c>
    </row>
    <row r="1170" spans="1:16" x14ac:dyDescent="0.2">
      <c r="A1170" s="37">
        <f>Timetraces!E1252</f>
        <v>116.60000000000001</v>
      </c>
      <c r="B1170" s="8">
        <f>Timetraces!B1252-Timetraces!C1252</f>
        <v>43.037970542907715</v>
      </c>
      <c r="C1170" s="8">
        <f t="shared" si="36"/>
        <v>22.927287995345949</v>
      </c>
      <c r="D1170" s="8"/>
      <c r="E1170" s="23">
        <f>Timetraces!F1252/1000*0.145</f>
        <v>19.770989054641149</v>
      </c>
      <c r="F1170" s="8">
        <f>Timetraces!H1252</f>
        <v>6.4298498452602854E-2</v>
      </c>
      <c r="G1170" s="8">
        <f>(Timetraces!G1252-Timetraces!$G$86)/0.3048</f>
        <v>10.873639364567953</v>
      </c>
      <c r="H1170" s="13">
        <f>Timetraces!D1252/9.81/0.4536</f>
        <v>1386.6302588059259</v>
      </c>
      <c r="I1170" s="77">
        <f>Timetraces!F1252/Timetraces!H1252*1000</f>
        <v>2120603932.1930375</v>
      </c>
      <c r="J1170" s="23"/>
      <c r="K1170" s="8">
        <f>Timetraces!I1252-Timetraces!J1252</f>
        <v>43.037970542907715</v>
      </c>
      <c r="L1170" s="8">
        <f t="shared" si="37"/>
        <v>22.927287995345949</v>
      </c>
      <c r="M1170" s="8"/>
      <c r="N1170" s="13">
        <f>Timetraces!K1252/9.81/0.4536</f>
        <v>1386.6302588059259</v>
      </c>
      <c r="O1170" s="23">
        <f>Timetraces!M1252/1000*0.145</f>
        <v>19.770989054104007</v>
      </c>
      <c r="P1170" s="37">
        <f>Timetraces!O1252</f>
        <v>6.4298498474565216E-2</v>
      </c>
    </row>
    <row r="1171" spans="1:16" x14ac:dyDescent="0.2">
      <c r="A1171" s="37">
        <f>Timetraces!E1253</f>
        <v>116.7</v>
      </c>
      <c r="B1171" s="8">
        <f>Timetraces!B1253-Timetraces!C1253</f>
        <v>43.059758186340332</v>
      </c>
      <c r="C1171" s="8">
        <f t="shared" si="36"/>
        <v>22.998769765138</v>
      </c>
      <c r="D1171" s="8"/>
      <c r="E1171" s="23">
        <f>Timetraces!F1253/1000*0.145</f>
        <v>19.770554733563603</v>
      </c>
      <c r="F1171" s="8">
        <f>Timetraces!H1253</f>
        <v>6.4297082788214527E-2</v>
      </c>
      <c r="G1171" s="8">
        <f>(Timetraces!G1253-Timetraces!$G$86)/0.3048</f>
        <v>10.939257664317534</v>
      </c>
      <c r="H1171" s="13">
        <f>Timetraces!D1253/9.81/0.4536</f>
        <v>1387.1951522475874</v>
      </c>
      <c r="I1171" s="77">
        <f>Timetraces!F1253/Timetraces!H1253*1000</f>
        <v>2120604037.1074769</v>
      </c>
      <c r="J1171" s="23"/>
      <c r="K1171" s="8">
        <f>Timetraces!I1253-Timetraces!J1253</f>
        <v>43.059758186340332</v>
      </c>
      <c r="L1171" s="8">
        <f t="shared" si="37"/>
        <v>22.998769765138</v>
      </c>
      <c r="M1171" s="8"/>
      <c r="N1171" s="13">
        <f>Timetraces!K1253/9.81/0.4536</f>
        <v>1387.1951522475874</v>
      </c>
      <c r="O1171" s="23">
        <f>Timetraces!M1253/1000*0.145</f>
        <v>19.770554733029332</v>
      </c>
      <c r="P1171" s="37">
        <f>Timetraces!O1253</f>
        <v>6.4297082810185743E-2</v>
      </c>
    </row>
    <row r="1172" spans="1:16" x14ac:dyDescent="0.2">
      <c r="A1172" s="37">
        <f>Timetraces!E1254</f>
        <v>116.80000000000001</v>
      </c>
      <c r="B1172" s="8">
        <f>Timetraces!B1254-Timetraces!C1254</f>
        <v>43.081597328186035</v>
      </c>
      <c r="C1172" s="8">
        <f t="shared" si="36"/>
        <v>23.070420492978233</v>
      </c>
      <c r="D1172" s="8"/>
      <c r="E1172" s="23">
        <f>Timetraces!F1254/1000*0.145</f>
        <v>19.769995077584682</v>
      </c>
      <c r="F1172" s="8">
        <f>Timetraces!H1254</f>
        <v>6.4295259136559604E-2</v>
      </c>
      <c r="G1172" s="8">
        <f>(Timetraces!G1254-Timetraces!$G$86)/0.3048</f>
        <v>11.004875964067113</v>
      </c>
      <c r="H1172" s="13">
        <f>Timetraces!D1254/9.81/0.4536</f>
        <v>1387.750718583083</v>
      </c>
      <c r="I1172" s="77">
        <f>Timetraces!F1254/Timetraces!H1254*1000</f>
        <v>2120604154.4824667</v>
      </c>
      <c r="J1172" s="23"/>
      <c r="K1172" s="8">
        <f>Timetraces!I1254-Timetraces!J1254</f>
        <v>43.081597328186035</v>
      </c>
      <c r="L1172" s="8">
        <f t="shared" si="37"/>
        <v>23.070420492978233</v>
      </c>
      <c r="M1172" s="8"/>
      <c r="N1172" s="13">
        <f>Timetraces!K1254/9.81/0.4536</f>
        <v>1387.750718583083</v>
      </c>
      <c r="O1172" s="23">
        <f>Timetraces!M1254/1000*0.145</f>
        <v>19.769995077053277</v>
      </c>
      <c r="P1172" s="37">
        <f>Timetraces!O1254</f>
        <v>6.4295259158539439E-2</v>
      </c>
    </row>
    <row r="1173" spans="1:16" x14ac:dyDescent="0.2">
      <c r="A1173" s="37">
        <f>Timetraces!E1255</f>
        <v>116.9</v>
      </c>
      <c r="B1173" s="8">
        <f>Timetraces!B1255-Timetraces!C1255</f>
        <v>43.103452682495117</v>
      </c>
      <c r="C1173" s="8">
        <f t="shared" si="36"/>
        <v>23.142124411315116</v>
      </c>
      <c r="D1173" s="8"/>
      <c r="E1173" s="23">
        <f>Timetraces!F1255/1000*0.145</f>
        <v>19.785005215861922</v>
      </c>
      <c r="F1173" s="8">
        <f>Timetraces!H1255</f>
        <v>6.4344082764295776E-2</v>
      </c>
      <c r="G1173" s="8">
        <f>(Timetraces!G1255-Timetraces!$G$86)/0.3048</f>
        <v>11.070494263816693</v>
      </c>
      <c r="H1173" s="13">
        <f>Timetraces!D1255/9.81/0.4536</f>
        <v>1388.3083698011333</v>
      </c>
      <c r="I1173" s="77">
        <f>Timetraces!F1255/Timetraces!H1255*1000</f>
        <v>2120603884.1732476</v>
      </c>
      <c r="J1173" s="23"/>
      <c r="K1173" s="8">
        <f>Timetraces!I1255-Timetraces!J1255</f>
        <v>43.103452682495117</v>
      </c>
      <c r="L1173" s="8">
        <f t="shared" si="37"/>
        <v>23.142124411315116</v>
      </c>
      <c r="M1173" s="8"/>
      <c r="N1173" s="13">
        <f>Timetraces!K1255/9.81/0.4536</f>
        <v>1388.3083698011333</v>
      </c>
      <c r="O1173" s="23">
        <f>Timetraces!M1255/1000*0.145</f>
        <v>19.785005215327658</v>
      </c>
      <c r="P1173" s="37">
        <f>Timetraces!O1255</f>
        <v>6.4344082786284326E-2</v>
      </c>
    </row>
    <row r="1174" spans="1:16" x14ac:dyDescent="0.2">
      <c r="A1174" s="37">
        <f>Timetraces!E1256</f>
        <v>117</v>
      </c>
      <c r="B1174" s="8">
        <f>Timetraces!B1256-Timetraces!C1256</f>
        <v>43.125287532806396</v>
      </c>
      <c r="C1174" s="8">
        <f t="shared" si="36"/>
        <v>23.213761059317999</v>
      </c>
      <c r="D1174" s="8"/>
      <c r="E1174" s="23">
        <f>Timetraces!F1256/1000*0.145</f>
        <v>19.800167207645728</v>
      </c>
      <c r="F1174" s="8">
        <f>Timetraces!H1256</f>
        <v>6.4393400297807879E-2</v>
      </c>
      <c r="G1174" s="8">
        <f>(Timetraces!G1256-Timetraces!$G$86)/0.3048</f>
        <v>11.136106305860784</v>
      </c>
      <c r="H1174" s="13">
        <f>Timetraces!D1256/9.81/0.4536</f>
        <v>1388.8778719305474</v>
      </c>
      <c r="I1174" s="77">
        <f>Timetraces!F1256/Timetraces!H1256*1000</f>
        <v>2120603612.5220289</v>
      </c>
      <c r="J1174" s="23"/>
      <c r="K1174" s="8">
        <f>Timetraces!I1256-Timetraces!J1256</f>
        <v>43.125287532806396</v>
      </c>
      <c r="L1174" s="8">
        <f t="shared" si="37"/>
        <v>23.213761059317999</v>
      </c>
      <c r="M1174" s="8"/>
      <c r="N1174" s="13">
        <f>Timetraces!K1256/9.81/0.4536</f>
        <v>1388.8777621998863</v>
      </c>
      <c r="O1174" s="23">
        <f>Timetraces!M1256/1000*0.145</f>
        <v>19.800165782608655</v>
      </c>
      <c r="P1174" s="37">
        <f>Timetraces!O1256</f>
        <v>6.439339568577819E-2</v>
      </c>
    </row>
    <row r="1175" spans="1:16" x14ac:dyDescent="0.2">
      <c r="A1175" s="37">
        <f>Timetraces!E1257</f>
        <v>117.10000000000001</v>
      </c>
      <c r="B1175" s="8">
        <f>Timetraces!B1257-Timetraces!C1257</f>
        <v>43.14707088470459</v>
      </c>
      <c r="C1175" s="8">
        <f t="shared" si="36"/>
        <v>23.285228749272704</v>
      </c>
      <c r="D1175" s="8"/>
      <c r="E1175" s="23">
        <f>Timetraces!F1257/1000*0.145</f>
        <v>19.815572395240483</v>
      </c>
      <c r="F1175" s="8">
        <f>Timetraces!H1257</f>
        <v>6.4443512072271558E-2</v>
      </c>
      <c r="G1175" s="8">
        <f>(Timetraces!G1257-Timetraces!$G$86)/0.3048</f>
        <v>11.201724605610364</v>
      </c>
      <c r="H1175" s="13">
        <f>Timetraces!D1257/9.81/0.4536</f>
        <v>1389.4656990803101</v>
      </c>
      <c r="I1175" s="77">
        <f>Timetraces!F1257/Timetraces!H1257*1000</f>
        <v>2120603231.7716713</v>
      </c>
      <c r="J1175" s="23"/>
      <c r="K1175" s="8">
        <f>Timetraces!I1257-Timetraces!J1257</f>
        <v>43.14707088470459</v>
      </c>
      <c r="L1175" s="8">
        <f t="shared" si="37"/>
        <v>23.285228749272704</v>
      </c>
      <c r="M1175" s="8"/>
      <c r="N1175" s="13">
        <f>Timetraces!K1257/9.81/0.4536</f>
        <v>1389.4656990803101</v>
      </c>
      <c r="O1175" s="23">
        <f>Timetraces!M1257/1000*0.145</f>
        <v>19.815572394700478</v>
      </c>
      <c r="P1175" s="37">
        <f>Timetraces!O1257</f>
        <v>6.4443512094278108E-2</v>
      </c>
    </row>
    <row r="1176" spans="1:16" x14ac:dyDescent="0.2">
      <c r="A1176" s="37">
        <f>Timetraces!E1258</f>
        <v>117.2</v>
      </c>
      <c r="B1176" s="8">
        <f>Timetraces!B1258-Timetraces!C1258</f>
        <v>43.168773651123047</v>
      </c>
      <c r="C1176" s="8">
        <f t="shared" si="36"/>
        <v>23.356432051170529</v>
      </c>
      <c r="D1176" s="8"/>
      <c r="E1176" s="23">
        <f>Timetraces!F1258/1000*0.145</f>
        <v>19.846801034054092</v>
      </c>
      <c r="F1176" s="8">
        <f>Timetraces!H1258</f>
        <v>6.4545096204026361E-2</v>
      </c>
      <c r="G1176" s="8">
        <f>(Timetraces!G1258-Timetraces!$G$86)/0.3048</f>
        <v>11.267342905359943</v>
      </c>
      <c r="H1176" s="13">
        <f>Timetraces!D1258/9.81/0.4536</f>
        <v>1390.0761307461926</v>
      </c>
      <c r="I1176" s="77">
        <f>Timetraces!F1258/Timetraces!H1258*1000</f>
        <v>2120602461.5312278</v>
      </c>
      <c r="J1176" s="23"/>
      <c r="K1176" s="8">
        <f>Timetraces!I1258-Timetraces!J1258</f>
        <v>43.168773651123047</v>
      </c>
      <c r="L1176" s="8">
        <f t="shared" si="37"/>
        <v>23.356432051170529</v>
      </c>
      <c r="M1176" s="8"/>
      <c r="N1176" s="13">
        <f>Timetraces!K1258/9.81/0.4536</f>
        <v>1390.0761307461926</v>
      </c>
      <c r="O1176" s="23">
        <f>Timetraces!M1258/1000*0.145</f>
        <v>19.846801033505493</v>
      </c>
      <c r="P1176" s="37">
        <f>Timetraces!O1258</f>
        <v>6.4545096226042403E-2</v>
      </c>
    </row>
    <row r="1177" spans="1:16" x14ac:dyDescent="0.2">
      <c r="A1177" s="37">
        <f>Timetraces!E1259</f>
        <v>117.30000000000001</v>
      </c>
      <c r="B1177" s="8">
        <f>Timetraces!B1259-Timetraces!C1259</f>
        <v>43.190387725830078</v>
      </c>
      <c r="C1177" s="8">
        <f t="shared" si="36"/>
        <v>23.427344369763151</v>
      </c>
      <c r="D1177" s="8"/>
      <c r="E1177" s="23">
        <f>Timetraces!F1259/1000*0.145</f>
        <v>19.893894552477956</v>
      </c>
      <c r="F1177" s="8">
        <f>Timetraces!H1259</f>
        <v>6.4698290314121498E-2</v>
      </c>
      <c r="G1177" s="8">
        <f>(Timetraces!G1259-Timetraces!$G$86)/0.3048</f>
        <v>11.332961205109523</v>
      </c>
      <c r="H1177" s="13">
        <f>Timetraces!D1259/9.81/0.4536</f>
        <v>1390.7115810027312</v>
      </c>
      <c r="I1177" s="77">
        <f>Timetraces!F1259/Timetraces!H1259*1000</f>
        <v>2120601210.782907</v>
      </c>
      <c r="J1177" s="23"/>
      <c r="K1177" s="8">
        <f>Timetraces!I1259-Timetraces!J1259</f>
        <v>43.190387725830078</v>
      </c>
      <c r="L1177" s="8">
        <f t="shared" si="37"/>
        <v>23.427344369763151</v>
      </c>
      <c r="M1177" s="8"/>
      <c r="N1177" s="13">
        <f>Timetraces!K1259/9.81/0.4536</f>
        <v>1390.7115810027312</v>
      </c>
      <c r="O1177" s="23">
        <f>Timetraces!M1259/1000*0.145</f>
        <v>19.893894551915029</v>
      </c>
      <c r="P1177" s="37">
        <f>Timetraces!O1259</f>
        <v>6.4698290336147421E-2</v>
      </c>
    </row>
    <row r="1178" spans="1:16" x14ac:dyDescent="0.2">
      <c r="A1178" s="37">
        <f>Timetraces!E1260</f>
        <v>117.4</v>
      </c>
      <c r="B1178" s="8">
        <f>Timetraces!B1260-Timetraces!C1260</f>
        <v>43.211904048919678</v>
      </c>
      <c r="C1178" s="8">
        <f t="shared" si="36"/>
        <v>23.497935980949499</v>
      </c>
      <c r="D1178" s="8"/>
      <c r="E1178" s="23">
        <f>Timetraces!F1260/1000*0.145</f>
        <v>19.941329984745877</v>
      </c>
      <c r="F1178" s="8">
        <f>Timetraces!H1260</f>
        <v>6.4852602990313271E-2</v>
      </c>
      <c r="G1178" s="8">
        <f>(Timetraces!G1260-Timetraces!$G$86)/0.3048</f>
        <v>11.398573247153614</v>
      </c>
      <c r="H1178" s="13">
        <f>Timetraces!D1260/9.81/0.4536</f>
        <v>1391.3736958098377</v>
      </c>
      <c r="I1178" s="77">
        <f>Timetraces!F1260/Timetraces!H1260*1000</f>
        <v>2120599749.9968395</v>
      </c>
      <c r="J1178" s="23"/>
      <c r="K1178" s="8">
        <f>Timetraces!I1260-Timetraces!J1260</f>
        <v>43.211904048919678</v>
      </c>
      <c r="L1178" s="8">
        <f t="shared" si="37"/>
        <v>23.497935980949499</v>
      </c>
      <c r="M1178" s="8"/>
      <c r="N1178" s="13">
        <f>Timetraces!K1260/9.81/0.4536</f>
        <v>1391.3736958098377</v>
      </c>
      <c r="O1178" s="23">
        <f>Timetraces!M1260/1000*0.145</f>
        <v>19.941329984168625</v>
      </c>
      <c r="P1178" s="37">
        <f>Timetraces!O1260</f>
        <v>6.4852603012349505E-2</v>
      </c>
    </row>
    <row r="1179" spans="1:16" x14ac:dyDescent="0.2">
      <c r="A1179" s="37">
        <f>Timetraces!E1261</f>
        <v>117.5</v>
      </c>
      <c r="B1179" s="8">
        <f>Timetraces!B1261-Timetraces!C1261</f>
        <v>43.233328342437744</v>
      </c>
      <c r="C1179" s="8">
        <f t="shared" si="36"/>
        <v>23.568225657846043</v>
      </c>
      <c r="D1179" s="8"/>
      <c r="E1179" s="23">
        <f>Timetraces!F1261/1000*0.145</f>
        <v>19.989109841139907</v>
      </c>
      <c r="F1179" s="8">
        <f>Timetraces!H1261</f>
        <v>6.5008030614074425E-2</v>
      </c>
      <c r="G1179" s="8">
        <f>(Timetraces!G1261-Timetraces!$G$86)/0.3048</f>
        <v>11.464191546903194</v>
      </c>
      <c r="H1179" s="13">
        <f>Timetraces!D1261/9.81/0.4536</f>
        <v>1392.0620362448694</v>
      </c>
      <c r="I1179" s="77">
        <f>Timetraces!F1261/Timetraces!H1261*1000</f>
        <v>2120598465.0925529</v>
      </c>
      <c r="J1179" s="23"/>
      <c r="K1179" s="8">
        <f>Timetraces!I1261-Timetraces!J1261</f>
        <v>43.233328342437744</v>
      </c>
      <c r="L1179" s="8">
        <f t="shared" si="37"/>
        <v>23.568225657846043</v>
      </c>
      <c r="M1179" s="8"/>
      <c r="N1179" s="13">
        <f>Timetraces!K1261/9.81/0.4536</f>
        <v>1392.0620362448694</v>
      </c>
      <c r="O1179" s="23">
        <f>Timetraces!M1261/1000*0.145</f>
        <v>19.989109840548316</v>
      </c>
      <c r="P1179" s="37">
        <f>Timetraces!O1261</f>
        <v>6.5008030636121317E-2</v>
      </c>
    </row>
    <row r="1180" spans="1:16" x14ac:dyDescent="0.2">
      <c r="A1180" s="37">
        <f>Timetraces!E1262</f>
        <v>117.60000000000001</v>
      </c>
      <c r="B1180" s="8">
        <f>Timetraces!B1262-Timetraces!C1262</f>
        <v>43.254676818847656</v>
      </c>
      <c r="C1180" s="8">
        <f t="shared" si="36"/>
        <v>23.638266590949431</v>
      </c>
      <c r="D1180" s="8"/>
      <c r="E1180" s="23">
        <f>Timetraces!F1262/1000*0.145</f>
        <v>20.052718750166548</v>
      </c>
      <c r="F1180" s="8">
        <f>Timetraces!H1262</f>
        <v>6.5214956545155203E-2</v>
      </c>
      <c r="G1180" s="8">
        <f>(Timetraces!G1262-Timetraces!$G$86)/0.3048</f>
        <v>11.529809846652773</v>
      </c>
      <c r="H1180" s="13">
        <f>Timetraces!D1262/9.81/0.4536</f>
        <v>1392.7730909266809</v>
      </c>
      <c r="I1180" s="77">
        <f>Timetraces!F1262/Timetraces!H1262*1000</f>
        <v>2120596553.2516789</v>
      </c>
      <c r="J1180" s="23"/>
      <c r="K1180" s="8">
        <f>Timetraces!I1262-Timetraces!J1262</f>
        <v>43.254676818847656</v>
      </c>
      <c r="L1180" s="8">
        <f t="shared" si="37"/>
        <v>23.638266590949431</v>
      </c>
      <c r="M1180" s="8"/>
      <c r="N1180" s="13">
        <f>Timetraces!K1262/9.81/0.4536</f>
        <v>1392.7730909266809</v>
      </c>
      <c r="O1180" s="23">
        <f>Timetraces!M1262/1000*0.145</f>
        <v>20.052718749554909</v>
      </c>
      <c r="P1180" s="37">
        <f>Timetraces!O1262</f>
        <v>6.5214956567213156E-2</v>
      </c>
    </row>
    <row r="1181" spans="1:16" x14ac:dyDescent="0.2">
      <c r="A1181" s="37">
        <f>Timetraces!E1263</f>
        <v>117.7</v>
      </c>
      <c r="B1181" s="8">
        <f>Timetraces!B1263-Timetraces!C1263</f>
        <v>43.275974750518799</v>
      </c>
      <c r="C1181" s="8">
        <f t="shared" si="36"/>
        <v>23.708141694857378</v>
      </c>
      <c r="D1181" s="8"/>
      <c r="E1181" s="23">
        <f>Timetraces!F1263/1000*0.145</f>
        <v>20.10876576293807</v>
      </c>
      <c r="F1181" s="8">
        <f>Timetraces!H1263</f>
        <v>6.5397279610705628E-2</v>
      </c>
      <c r="G1181" s="8">
        <f>(Timetraces!G1263-Timetraces!$G$86)/0.3048</f>
        <v>11.595428146402353</v>
      </c>
      <c r="H1181" s="13">
        <f>Timetraces!D1263/9.81/0.4536</f>
        <v>1393.4998370929832</v>
      </c>
      <c r="I1181" s="77">
        <f>Timetraces!F1263/Timetraces!H1263*1000</f>
        <v>2120594985.2686851</v>
      </c>
      <c r="J1181" s="23"/>
      <c r="K1181" s="8">
        <f>Timetraces!I1263-Timetraces!J1263</f>
        <v>43.275974750518799</v>
      </c>
      <c r="L1181" s="8">
        <f t="shared" si="37"/>
        <v>23.708141694857378</v>
      </c>
      <c r="M1181" s="8"/>
      <c r="N1181" s="13">
        <f>Timetraces!K1263/9.81/0.4536</f>
        <v>1393.4998370929832</v>
      </c>
      <c r="O1181" s="23">
        <f>Timetraces!M1263/1000*0.145</f>
        <v>20.108765762309236</v>
      </c>
      <c r="P1181" s="37">
        <f>Timetraces!O1263</f>
        <v>6.5397279632774877E-2</v>
      </c>
    </row>
    <row r="1182" spans="1:16" x14ac:dyDescent="0.2">
      <c r="A1182" s="37">
        <f>Timetraces!E1264</f>
        <v>117.80000000000001</v>
      </c>
      <c r="B1182" s="8">
        <f>Timetraces!B1264-Timetraces!C1264</f>
        <v>43.297254085540771</v>
      </c>
      <c r="C1182" s="8">
        <f t="shared" si="36"/>
        <v>23.777955786136815</v>
      </c>
      <c r="D1182" s="8"/>
      <c r="E1182" s="23">
        <f>Timetraces!F1264/1000*0.145</f>
        <v>20.164880648313549</v>
      </c>
      <c r="F1182" s="8">
        <f>Timetraces!H1264</f>
        <v>6.5579823531325729E-2</v>
      </c>
      <c r="G1182" s="8">
        <f>(Timetraces!G1264-Timetraces!$G$86)/0.3048</f>
        <v>11.661040188446444</v>
      </c>
      <c r="H1182" s="13">
        <f>Timetraces!D1264/9.81/0.4536</f>
        <v>1394.2316308696809</v>
      </c>
      <c r="I1182" s="77">
        <f>Timetraces!F1264/Timetraces!H1264*1000</f>
        <v>2120593422.0871036</v>
      </c>
      <c r="J1182" s="23"/>
      <c r="K1182" s="8">
        <f>Timetraces!I1264-Timetraces!J1264</f>
        <v>43.297254085540771</v>
      </c>
      <c r="L1182" s="8">
        <f t="shared" si="37"/>
        <v>23.777955786136815</v>
      </c>
      <c r="M1182" s="8"/>
      <c r="N1182" s="13">
        <f>Timetraces!K1264/9.81/0.4536</f>
        <v>1394.2316308696809</v>
      </c>
      <c r="O1182" s="23">
        <f>Timetraces!M1264/1000*0.145</f>
        <v>20.16488064766752</v>
      </c>
      <c r="P1182" s="37">
        <f>Timetraces!O1264</f>
        <v>6.5579823553406372E-2</v>
      </c>
    </row>
    <row r="1183" spans="1:16" x14ac:dyDescent="0.2">
      <c r="A1183" s="37">
        <f>Timetraces!E1265</f>
        <v>117.9</v>
      </c>
      <c r="B1183" s="8">
        <f>Timetraces!B1265-Timetraces!C1265</f>
        <v>43.318548202514648</v>
      </c>
      <c r="C1183" s="8">
        <f t="shared" si="36"/>
        <v>23.847818374633789</v>
      </c>
      <c r="D1183" s="8"/>
      <c r="E1183" s="23">
        <f>Timetraces!F1265/1000*0.145</f>
        <v>20.228680829278371</v>
      </c>
      <c r="F1183" s="8">
        <f>Timetraces!H1265</f>
        <v>6.5787369224217351E-2</v>
      </c>
      <c r="G1183" s="8">
        <f>(Timetraces!G1265-Timetraces!$G$86)/0.3048</f>
        <v>11.726658488196025</v>
      </c>
      <c r="H1183" s="13">
        <f>Timetraces!D1265/9.81/0.4536</f>
        <v>1394.9571699987146</v>
      </c>
      <c r="I1183" s="77">
        <f>Timetraces!F1265/Timetraces!H1265*1000</f>
        <v>2120591616.5263007</v>
      </c>
      <c r="J1183" s="23"/>
      <c r="K1183" s="8">
        <f>Timetraces!I1265-Timetraces!J1265</f>
        <v>43.318548202514648</v>
      </c>
      <c r="L1183" s="8">
        <f t="shared" si="37"/>
        <v>23.847818374633789</v>
      </c>
      <c r="M1183" s="8"/>
      <c r="N1183" s="13">
        <f>Timetraces!K1265/9.81/0.4536</f>
        <v>1394.9571699987146</v>
      </c>
      <c r="O1183" s="23">
        <f>Timetraces!M1265/1000*0.145</f>
        <v>20.22868082861228</v>
      </c>
      <c r="P1183" s="37">
        <f>Timetraces!O1265</f>
        <v>6.5787369246309235E-2</v>
      </c>
    </row>
    <row r="1184" spans="1:16" x14ac:dyDescent="0.2">
      <c r="A1184" s="37">
        <f>Timetraces!E1266</f>
        <v>118</v>
      </c>
      <c r="B1184" s="8">
        <f>Timetraces!B1266-Timetraces!C1266</f>
        <v>43.339884757995605</v>
      </c>
      <c r="C1184" s="8">
        <f t="shared" si="36"/>
        <v>23.917820197077873</v>
      </c>
      <c r="D1184" s="8"/>
      <c r="E1184" s="23">
        <f>Timetraces!F1266/1000*0.145</f>
        <v>20.300040081701329</v>
      </c>
      <c r="F1184" s="8">
        <f>Timetraces!H1266</f>
        <v>6.601950612616575E-2</v>
      </c>
      <c r="G1184" s="8">
        <f>(Timetraces!G1266-Timetraces!$G$86)/0.3048</f>
        <v>11.792276787945605</v>
      </c>
      <c r="H1184" s="13">
        <f>Timetraces!D1266/9.81/0.4536</f>
        <v>1395.6665787206143</v>
      </c>
      <c r="I1184" s="77">
        <f>Timetraces!F1266/Timetraces!H1266*1000</f>
        <v>2120589574.8141561</v>
      </c>
      <c r="J1184" s="23"/>
      <c r="K1184" s="8">
        <f>Timetraces!I1266-Timetraces!J1266</f>
        <v>43.339884757995605</v>
      </c>
      <c r="L1184" s="8">
        <f t="shared" si="37"/>
        <v>23.917820197077873</v>
      </c>
      <c r="M1184" s="8"/>
      <c r="N1184" s="13">
        <f>Timetraces!K1266/9.81/0.4536</f>
        <v>1395.6665787206143</v>
      </c>
      <c r="O1184" s="23">
        <f>Timetraces!M1266/1000*0.145</f>
        <v>20.30004008101232</v>
      </c>
      <c r="P1184" s="37">
        <f>Timetraces!O1266</f>
        <v>6.6019506148268708E-2</v>
      </c>
    </row>
    <row r="1185" spans="1:16" x14ac:dyDescent="0.2">
      <c r="A1185" s="37">
        <f>Timetraces!E1267</f>
        <v>118.10000000000001</v>
      </c>
      <c r="B1185" s="8">
        <f>Timetraces!B1267-Timetraces!C1267</f>
        <v>43.361296653747559</v>
      </c>
      <c r="C1185" s="8">
        <f t="shared" si="36"/>
        <v>23.988069198888741</v>
      </c>
      <c r="D1185" s="8"/>
      <c r="E1185" s="23">
        <f>Timetraces!F1267/1000*0.145</f>
        <v>20.363331062697714</v>
      </c>
      <c r="F1185" s="8">
        <f>Timetraces!H1267</f>
        <v>6.6225393119346221E-2</v>
      </c>
      <c r="G1185" s="8">
        <f>(Timetraces!G1267-Timetraces!$G$86)/0.3048</f>
        <v>11.857895087695184</v>
      </c>
      <c r="H1185" s="13">
        <f>Timetraces!D1267/9.81/0.4536</f>
        <v>1396.352834273091</v>
      </c>
      <c r="I1185" s="77">
        <f>Timetraces!F1267/Timetraces!H1267*1000</f>
        <v>2120587879.2830305</v>
      </c>
      <c r="J1185" s="23"/>
      <c r="K1185" s="8">
        <f>Timetraces!I1267-Timetraces!J1267</f>
        <v>43.361296653747559</v>
      </c>
      <c r="L1185" s="8">
        <f t="shared" si="37"/>
        <v>23.988069198888741</v>
      </c>
      <c r="M1185" s="8"/>
      <c r="N1185" s="13">
        <f>Timetraces!K1267/9.81/0.4536</f>
        <v>1396.352834273091</v>
      </c>
      <c r="O1185" s="23">
        <f>Timetraces!M1267/1000*0.145</f>
        <v>20.363331061988639</v>
      </c>
      <c r="P1185" s="37">
        <f>Timetraces!O1267</f>
        <v>6.6225393141459823E-2</v>
      </c>
    </row>
    <row r="1186" spans="1:16" x14ac:dyDescent="0.2">
      <c r="A1186" s="37">
        <f>Timetraces!E1268</f>
        <v>118.2</v>
      </c>
      <c r="B1186" s="8">
        <f>Timetraces!B1268-Timetraces!C1268</f>
        <v>43.382795810699463</v>
      </c>
      <c r="C1186" s="8">
        <f t="shared" si="36"/>
        <v>24.058604490725699</v>
      </c>
      <c r="D1186" s="8"/>
      <c r="E1186" s="23">
        <f>Timetraces!F1268/1000*0.145</f>
        <v>20.426279496226943</v>
      </c>
      <c r="F1186" s="8">
        <f>Timetraces!H1268</f>
        <v>6.6430167817337141E-2</v>
      </c>
      <c r="G1186" s="8">
        <f>(Timetraces!G1268-Timetraces!$G$86)/0.3048</f>
        <v>11.923507129739274</v>
      </c>
      <c r="H1186" s="13">
        <f>Timetraces!D1268/9.81/0.4536</f>
        <v>1397.0127544669824</v>
      </c>
      <c r="I1186" s="77">
        <f>Timetraces!F1268/Timetraces!H1268*1000</f>
        <v>2120586138.8876741</v>
      </c>
      <c r="J1186" s="23"/>
      <c r="K1186" s="8">
        <f>Timetraces!I1268-Timetraces!J1268</f>
        <v>43.382795810699463</v>
      </c>
      <c r="L1186" s="8">
        <f t="shared" si="37"/>
        <v>24.058604490725699</v>
      </c>
      <c r="M1186" s="8"/>
      <c r="N1186" s="13">
        <f>Timetraces!K1268/9.81/0.4536</f>
        <v>1397.0127544669824</v>
      </c>
      <c r="O1186" s="23">
        <f>Timetraces!M1268/1000*0.145</f>
        <v>20.426279495497809</v>
      </c>
      <c r="P1186" s="37">
        <f>Timetraces!O1268</f>
        <v>6.6430167839460985E-2</v>
      </c>
    </row>
    <row r="1187" spans="1:16" x14ac:dyDescent="0.2">
      <c r="A1187" s="37">
        <f>Timetraces!E1269</f>
        <v>118.30000000000001</v>
      </c>
      <c r="B1187" s="8">
        <f>Timetraces!B1269-Timetraces!C1269</f>
        <v>43.404388427734375</v>
      </c>
      <c r="C1187" s="8">
        <f t="shared" si="36"/>
        <v>24.129446410131578</v>
      </c>
      <c r="D1187" s="8"/>
      <c r="E1187" s="23">
        <f>Timetraces!F1269/1000*0.145</f>
        <v>20.488880050019983</v>
      </c>
      <c r="F1187" s="8">
        <f>Timetraces!H1269</f>
        <v>6.6633809561240917E-2</v>
      </c>
      <c r="G1187" s="8">
        <f>(Timetraces!G1269-Timetraces!$G$86)/0.3048</f>
        <v>11.989125429488855</v>
      </c>
      <c r="H1187" s="13">
        <f>Timetraces!D1269/9.81/0.4536</f>
        <v>1397.6454614570016</v>
      </c>
      <c r="I1187" s="77">
        <f>Timetraces!F1269/Timetraces!H1269*1000</f>
        <v>2120584459.526572</v>
      </c>
      <c r="J1187" s="23"/>
      <c r="K1187" s="8">
        <f>Timetraces!I1269-Timetraces!J1269</f>
        <v>43.404388427734375</v>
      </c>
      <c r="L1187" s="8">
        <f t="shared" si="37"/>
        <v>24.129446410131578</v>
      </c>
      <c r="M1187" s="8"/>
      <c r="N1187" s="13">
        <f>Timetraces!K1269/9.81/0.4536</f>
        <v>1397.6454614570016</v>
      </c>
      <c r="O1187" s="23">
        <f>Timetraces!M1269/1000*0.145</f>
        <v>20.488880049270787</v>
      </c>
      <c r="P1187" s="37">
        <f>Timetraces!O1269</f>
        <v>6.6633809583374587E-2</v>
      </c>
    </row>
    <row r="1188" spans="1:16" x14ac:dyDescent="0.2">
      <c r="A1188" s="37">
        <f>Timetraces!E1270</f>
        <v>118.4</v>
      </c>
      <c r="B1188" s="8">
        <f>Timetraces!B1270-Timetraces!C1270</f>
        <v>43.42606782913208</v>
      </c>
      <c r="C1188" s="8">
        <f t="shared" si="36"/>
        <v>24.200573055137173</v>
      </c>
      <c r="D1188" s="8"/>
      <c r="E1188" s="23">
        <f>Timetraces!F1270/1000*0.145</f>
        <v>20.551135771709809</v>
      </c>
      <c r="F1188" s="8">
        <f>Timetraces!H1270</f>
        <v>6.6836329176615292E-2</v>
      </c>
      <c r="G1188" s="8">
        <f>(Timetraces!G1270-Timetraces!$G$86)/0.3048</f>
        <v>12.054743729238435</v>
      </c>
      <c r="H1188" s="13">
        <f>Timetraces!D1270/9.81/0.4536</f>
        <v>1398.2521622804177</v>
      </c>
      <c r="I1188" s="77">
        <f>Timetraces!F1270/Timetraces!H1270*1000</f>
        <v>2120582811.5552342</v>
      </c>
      <c r="J1188" s="23"/>
      <c r="K1188" s="8">
        <f>Timetraces!I1270-Timetraces!J1270</f>
        <v>43.42606782913208</v>
      </c>
      <c r="L1188" s="8">
        <f t="shared" si="37"/>
        <v>24.200573055137173</v>
      </c>
      <c r="M1188" s="8"/>
      <c r="N1188" s="13">
        <f>Timetraces!K1270/9.81/0.4536</f>
        <v>1398.2521622804177</v>
      </c>
      <c r="O1188" s="23">
        <f>Timetraces!M1270/1000*0.145</f>
        <v>20.551135770940558</v>
      </c>
      <c r="P1188" s="37">
        <f>Timetraces!O1270</f>
        <v>6.6836329198758385E-2</v>
      </c>
    </row>
    <row r="1189" spans="1:16" x14ac:dyDescent="0.2">
      <c r="A1189" s="37">
        <f>Timetraces!E1271</f>
        <v>118.5</v>
      </c>
      <c r="B1189" s="8">
        <f>Timetraces!B1271-Timetraces!C1271</f>
        <v>43.447818756103516</v>
      </c>
      <c r="C1189" s="8">
        <f t="shared" si="36"/>
        <v>24.271934364098577</v>
      </c>
      <c r="D1189" s="8"/>
      <c r="E1189" s="23">
        <f>Timetraces!F1271/1000*0.145</f>
        <v>20.597556325072397</v>
      </c>
      <c r="F1189" s="8">
        <f>Timetraces!H1271</f>
        <v>6.6987335241266696E-2</v>
      </c>
      <c r="G1189" s="8">
        <f>(Timetraces!G1271-Timetraces!$G$86)/0.3048</f>
        <v>12.120362028988014</v>
      </c>
      <c r="H1189" s="13">
        <f>Timetraces!D1271/9.81/0.4536</f>
        <v>1398.8353807424282</v>
      </c>
      <c r="I1189" s="77">
        <f>Timetraces!F1271/Timetraces!H1271*1000</f>
        <v>2120581630.4691098</v>
      </c>
      <c r="J1189" s="23"/>
      <c r="K1189" s="8">
        <f>Timetraces!I1271-Timetraces!J1271</f>
        <v>43.447818756103516</v>
      </c>
      <c r="L1189" s="8">
        <f t="shared" si="37"/>
        <v>24.271934364098577</v>
      </c>
      <c r="M1189" s="8"/>
      <c r="N1189" s="13">
        <f>Timetraces!K1271/9.81/0.4536</f>
        <v>1398.8353807424282</v>
      </c>
      <c r="O1189" s="23">
        <f>Timetraces!M1271/1000*0.145</f>
        <v>20.597556324288796</v>
      </c>
      <c r="P1189" s="37">
        <f>Timetraces!O1271</f>
        <v>6.698733526341881E-2</v>
      </c>
    </row>
    <row r="1190" spans="1:16" x14ac:dyDescent="0.2">
      <c r="A1190" s="37">
        <f>Timetraces!E1272</f>
        <v>118.60000000000001</v>
      </c>
      <c r="B1190" s="8">
        <f>Timetraces!B1272-Timetraces!C1272</f>
        <v>43.469615459442139</v>
      </c>
      <c r="C1190" s="8">
        <f t="shared" si="36"/>
        <v>24.343445857991696</v>
      </c>
      <c r="D1190" s="8"/>
      <c r="E1190" s="23">
        <f>Timetraces!F1272/1000*0.145</f>
        <v>20.659271938989757</v>
      </c>
      <c r="F1190" s="8">
        <f>Timetraces!H1272</f>
        <v>6.7188096040681447E-2</v>
      </c>
      <c r="G1190" s="8">
        <f>(Timetraces!G1272-Timetraces!$G$86)/0.3048</f>
        <v>12.185974071032106</v>
      </c>
      <c r="H1190" s="13">
        <f>Timetraces!D1272/9.81/0.4536</f>
        <v>1399.4000547227683</v>
      </c>
      <c r="I1190" s="77">
        <f>Timetraces!F1272/Timetraces!H1272*1000</f>
        <v>2120580071.5651469</v>
      </c>
      <c r="J1190" s="23"/>
      <c r="K1190" s="8">
        <f>Timetraces!I1272-Timetraces!J1272</f>
        <v>43.469615459442139</v>
      </c>
      <c r="L1190" s="8">
        <f t="shared" si="37"/>
        <v>24.343445857991696</v>
      </c>
      <c r="M1190" s="8"/>
      <c r="N1190" s="13">
        <f>Timetraces!K1272/9.81/0.4536</f>
        <v>1399.4000547227683</v>
      </c>
      <c r="O1190" s="23">
        <f>Timetraces!M1272/1000*0.145</f>
        <v>20.659271938186116</v>
      </c>
      <c r="P1190" s="37">
        <f>Timetraces!O1272</f>
        <v>6.7188096062842345E-2</v>
      </c>
    </row>
    <row r="1191" spans="1:16" x14ac:dyDescent="0.2">
      <c r="A1191" s="37">
        <f>Timetraces!E1273</f>
        <v>118.7</v>
      </c>
      <c r="B1191" s="8">
        <f>Timetraces!B1273-Timetraces!C1273</f>
        <v>43.491425037384033</v>
      </c>
      <c r="C1191" s="8">
        <f t="shared" si="36"/>
        <v>24.41499959139686</v>
      </c>
      <c r="D1191" s="8"/>
      <c r="E1191" s="23">
        <f>Timetraces!F1273/1000*0.145</f>
        <v>20.697541031697156</v>
      </c>
      <c r="F1191" s="8">
        <f>Timetraces!H1273</f>
        <v>6.7312582941043669E-2</v>
      </c>
      <c r="G1191" s="8">
        <f>(Timetraces!G1273-Timetraces!$G$86)/0.3048</f>
        <v>12.251592370781685</v>
      </c>
      <c r="H1191" s="13">
        <f>Timetraces!D1273/9.81/0.4536</f>
        <v>1399.9537556370306</v>
      </c>
      <c r="I1191" s="77">
        <f>Timetraces!F1273/Timetraces!H1273*1000</f>
        <v>2120579185.2110057</v>
      </c>
      <c r="J1191" s="23"/>
      <c r="K1191" s="8">
        <f>Timetraces!I1273-Timetraces!J1273</f>
        <v>43.491425037384033</v>
      </c>
      <c r="L1191" s="8">
        <f t="shared" si="37"/>
        <v>24.41499959139686</v>
      </c>
      <c r="M1191" s="8"/>
      <c r="N1191" s="13">
        <f>Timetraces!K1273/9.81/0.4536</f>
        <v>1399.9537556370306</v>
      </c>
      <c r="O1191" s="23">
        <f>Timetraces!M1273/1000*0.145</f>
        <v>20.697541030882043</v>
      </c>
      <c r="P1191" s="37">
        <f>Timetraces!O1273</f>
        <v>6.7312582963213172E-2</v>
      </c>
    </row>
    <row r="1192" spans="1:16" x14ac:dyDescent="0.2">
      <c r="A1192" s="37">
        <f>Timetraces!E1274</f>
        <v>118.80000000000001</v>
      </c>
      <c r="B1192" s="8">
        <f>Timetraces!B1274-Timetraces!C1274</f>
        <v>43.513206958770752</v>
      </c>
      <c r="C1192" s="8">
        <f t="shared" si="36"/>
        <v>24.486462588072449</v>
      </c>
      <c r="D1192" s="8"/>
      <c r="E1192" s="23">
        <f>Timetraces!F1274/1000*0.145</f>
        <v>20.743557576948028</v>
      </c>
      <c r="F1192" s="8">
        <f>Timetraces!H1274</f>
        <v>6.7462275835989918E-2</v>
      </c>
      <c r="G1192" s="8">
        <f>(Timetraces!G1274-Timetraces!$G$86)/0.3048</f>
        <v>12.317210670531265</v>
      </c>
      <c r="H1192" s="13">
        <f>Timetraces!D1274/9.81/0.4536</f>
        <v>1400.5062495140248</v>
      </c>
      <c r="I1192" s="77">
        <f>Timetraces!F1274/Timetraces!H1274*1000</f>
        <v>2120577997.0994685</v>
      </c>
      <c r="J1192" s="23"/>
      <c r="K1192" s="8">
        <f>Timetraces!I1274-Timetraces!J1274</f>
        <v>43.513206958770752</v>
      </c>
      <c r="L1192" s="8">
        <f t="shared" si="37"/>
        <v>24.486462588072449</v>
      </c>
      <c r="M1192" s="8"/>
      <c r="N1192" s="13">
        <f>Timetraces!K1274/9.81/0.4536</f>
        <v>1400.5062495140248</v>
      </c>
      <c r="O1192" s="23">
        <f>Timetraces!M1274/1000*0.145</f>
        <v>20.743557576118583</v>
      </c>
      <c r="P1192" s="37">
        <f>Timetraces!O1274</f>
        <v>6.7462275858168011E-2</v>
      </c>
    </row>
    <row r="1193" spans="1:16" x14ac:dyDescent="0.2">
      <c r="A1193" s="37">
        <f>Timetraces!E1275</f>
        <v>118.9</v>
      </c>
      <c r="B1193" s="8">
        <f>Timetraces!B1275-Timetraces!C1275</f>
        <v>43.534933090209961</v>
      </c>
      <c r="C1193" s="8">
        <f t="shared" si="36"/>
        <v>24.557742546862503</v>
      </c>
      <c r="D1193" s="8"/>
      <c r="E1193" s="23">
        <f>Timetraces!F1275/1000*0.145</f>
        <v>20.781936256977421</v>
      </c>
      <c r="F1193" s="8">
        <f>Timetraces!H1275</f>
        <v>6.7587116416291365E-2</v>
      </c>
      <c r="G1193" s="8">
        <f>(Timetraces!G1275-Timetraces!$G$86)/0.3048</f>
        <v>12.382828970280844</v>
      </c>
      <c r="H1193" s="13">
        <f>Timetraces!D1275/9.81/0.4536</f>
        <v>1401.0685094198275</v>
      </c>
      <c r="I1193" s="77">
        <f>Timetraces!F1275/Timetraces!H1275*1000</f>
        <v>2120577203.5191474</v>
      </c>
      <c r="J1193" s="23"/>
      <c r="K1193" s="8">
        <f>Timetraces!I1275-Timetraces!J1275</f>
        <v>43.534933090209961</v>
      </c>
      <c r="L1193" s="8">
        <f t="shared" si="37"/>
        <v>24.557742546862503</v>
      </c>
      <c r="M1193" s="8"/>
      <c r="N1193" s="13">
        <f>Timetraces!K1275/9.81/0.4536</f>
        <v>1401.0685094198275</v>
      </c>
      <c r="O1193" s="23">
        <f>Timetraces!M1275/1000*0.145</f>
        <v>20.781936256136515</v>
      </c>
      <c r="P1193" s="37">
        <f>Timetraces!O1275</f>
        <v>6.7587116438478215E-2</v>
      </c>
    </row>
    <row r="1194" spans="1:16" x14ac:dyDescent="0.2">
      <c r="A1194" s="37">
        <f>Timetraces!E1276</f>
        <v>119</v>
      </c>
      <c r="B1194" s="8">
        <f>Timetraces!B1276-Timetraces!C1276</f>
        <v>43.556567192077637</v>
      </c>
      <c r="C1194" s="8">
        <f t="shared" si="36"/>
        <v>24.628720571362752</v>
      </c>
      <c r="D1194" s="8"/>
      <c r="E1194" s="23">
        <f>Timetraces!F1276/1000*0.145</f>
        <v>20.812793944916098</v>
      </c>
      <c r="F1194" s="8">
        <f>Timetraces!H1276</f>
        <v>6.7687499351995459E-2</v>
      </c>
      <c r="G1194" s="8">
        <f>(Timetraces!G1276-Timetraces!$G$86)/0.3048</f>
        <v>12.448441012324936</v>
      </c>
      <c r="H1194" s="13">
        <f>Timetraces!D1276/9.81/0.4536</f>
        <v>1401.6498624606052</v>
      </c>
      <c r="I1194" s="77">
        <f>Timetraces!F1276/Timetraces!H1276*1000</f>
        <v>2120576344.8063781</v>
      </c>
      <c r="J1194" s="23"/>
      <c r="K1194" s="8">
        <f>Timetraces!I1276-Timetraces!J1276</f>
        <v>43.556567192077637</v>
      </c>
      <c r="L1194" s="8">
        <f t="shared" si="37"/>
        <v>24.628720571362752</v>
      </c>
      <c r="M1194" s="8"/>
      <c r="N1194" s="13">
        <f>Timetraces!K1276/9.81/0.4536</f>
        <v>1401.6498624606052</v>
      </c>
      <c r="O1194" s="23">
        <f>Timetraces!M1276/1000*0.145</f>
        <v>20.812793944066605</v>
      </c>
      <c r="P1194" s="37">
        <f>Timetraces!O1276</f>
        <v>6.7687499374191329E-2</v>
      </c>
    </row>
    <row r="1195" spans="1:16" x14ac:dyDescent="0.2">
      <c r="A1195" s="37">
        <f>Timetraces!E1277</f>
        <v>119.10000000000001</v>
      </c>
      <c r="B1195" s="8">
        <f>Timetraces!B1277-Timetraces!C1277</f>
        <v>43.578084945678711</v>
      </c>
      <c r="C1195" s="8">
        <f t="shared" si="36"/>
        <v>24.69931687582822</v>
      </c>
      <c r="D1195" s="8"/>
      <c r="E1195" s="23">
        <f>Timetraces!F1277/1000*0.145</f>
        <v>20.843972657754072</v>
      </c>
      <c r="F1195" s="8">
        <f>Timetraces!H1277</f>
        <v>6.7788915949207815E-2</v>
      </c>
      <c r="G1195" s="8">
        <f>(Timetraces!G1277-Timetraces!$G$86)/0.3048</f>
        <v>12.514059312074515</v>
      </c>
      <c r="H1195" s="13">
        <f>Timetraces!D1277/9.81/0.4536</f>
        <v>1402.2563438226996</v>
      </c>
      <c r="I1195" s="77">
        <f>Timetraces!F1277/Timetraces!H1277*1000</f>
        <v>2120575813.2852638</v>
      </c>
      <c r="J1195" s="23"/>
      <c r="K1195" s="8">
        <f>Timetraces!I1277-Timetraces!J1277</f>
        <v>43.578084945678711</v>
      </c>
      <c r="L1195" s="8">
        <f t="shared" si="37"/>
        <v>24.69931687582822</v>
      </c>
      <c r="M1195" s="8"/>
      <c r="N1195" s="13">
        <f>Timetraces!K1277/9.81/0.4536</f>
        <v>1402.2563438226996</v>
      </c>
      <c r="O1195" s="23">
        <f>Timetraces!M1277/1000*0.145</f>
        <v>20.843972656895968</v>
      </c>
      <c r="P1195" s="37">
        <f>Timetraces!O1277</f>
        <v>6.7788915971413108E-2</v>
      </c>
    </row>
    <row r="1196" spans="1:16" x14ac:dyDescent="0.2">
      <c r="A1196" s="37">
        <f>Timetraces!E1278</f>
        <v>119.2</v>
      </c>
      <c r="B1196" s="8">
        <f>Timetraces!B1278-Timetraces!C1278</f>
        <v>43.59947395324707</v>
      </c>
      <c r="C1196" s="8">
        <f t="shared" si="36"/>
        <v>24.769490785173229</v>
      </c>
      <c r="D1196" s="8"/>
      <c r="E1196" s="23">
        <f>Timetraces!F1278/1000*0.145</f>
        <v>20.867747299770887</v>
      </c>
      <c r="F1196" s="8">
        <f>Timetraces!H1278</f>
        <v>6.7866259785373403E-2</v>
      </c>
      <c r="G1196" s="8">
        <f>(Timetraces!G1278-Timetraces!$G$86)/0.3048</f>
        <v>12.579677611824096</v>
      </c>
      <c r="H1196" s="13">
        <f>Timetraces!D1278/9.81/0.4536</f>
        <v>1402.8905870419699</v>
      </c>
      <c r="I1196" s="77">
        <f>Timetraces!F1278/Timetraces!H1278*1000</f>
        <v>2120575070.3551569</v>
      </c>
      <c r="J1196" s="23"/>
      <c r="K1196" s="8">
        <f>Timetraces!I1278-Timetraces!J1278</f>
        <v>43.59947395324707</v>
      </c>
      <c r="L1196" s="8">
        <f t="shared" si="37"/>
        <v>24.769490785173229</v>
      </c>
      <c r="M1196" s="8"/>
      <c r="N1196" s="13">
        <f>Timetraces!K1278/9.81/0.4536</f>
        <v>1402.8905870419699</v>
      </c>
      <c r="O1196" s="23">
        <f>Timetraces!M1278/1000*0.145</f>
        <v>20.867747298907052</v>
      </c>
      <c r="P1196" s="37">
        <f>Timetraces!O1278</f>
        <v>6.7866259807588578E-2</v>
      </c>
    </row>
    <row r="1197" spans="1:16" x14ac:dyDescent="0.2">
      <c r="A1197" s="37">
        <f>Timetraces!E1279</f>
        <v>119.30000000000001</v>
      </c>
      <c r="B1197" s="8">
        <f>Timetraces!B1279-Timetraces!C1279</f>
        <v>43.620732307434082</v>
      </c>
      <c r="C1197" s="8">
        <f t="shared" si="36"/>
        <v>24.839236041692295</v>
      </c>
      <c r="D1197" s="8"/>
      <c r="E1197" s="23">
        <f>Timetraces!F1279/1000*0.145</f>
        <v>20.884098765691952</v>
      </c>
      <c r="F1197" s="8">
        <f>Timetraces!H1279</f>
        <v>6.7919441852750354E-2</v>
      </c>
      <c r="G1197" s="8">
        <f>(Timetraces!G1279-Timetraces!$G$86)/0.3048</f>
        <v>12.645295911573674</v>
      </c>
      <c r="H1197" s="13">
        <f>Timetraces!D1279/9.81/0.4536</f>
        <v>1403.5516045424686</v>
      </c>
      <c r="I1197" s="77">
        <f>Timetraces!F1279/Timetraces!H1279*1000</f>
        <v>2120574954.9864321</v>
      </c>
      <c r="J1197" s="23"/>
      <c r="K1197" s="8">
        <f>Timetraces!I1279-Timetraces!J1279</f>
        <v>43.620732307434082</v>
      </c>
      <c r="L1197" s="8">
        <f t="shared" si="37"/>
        <v>24.839236041692295</v>
      </c>
      <c r="M1197" s="8"/>
      <c r="N1197" s="13">
        <f>Timetraces!K1279/9.81/0.4536</f>
        <v>1403.5516045424686</v>
      </c>
      <c r="O1197" s="23">
        <f>Timetraces!M1279/1000*0.145</f>
        <v>20.884098764825254</v>
      </c>
      <c r="P1197" s="37">
        <f>Timetraces!O1279</f>
        <v>6.7919441874975811E-2</v>
      </c>
    </row>
    <row r="1198" spans="1:16" x14ac:dyDescent="0.2">
      <c r="A1198" s="37">
        <f>Timetraces!E1280</f>
        <v>119.4</v>
      </c>
      <c r="B1198" s="8">
        <f>Timetraces!B1280-Timetraces!C1280</f>
        <v>43.64186954498291</v>
      </c>
      <c r="C1198" s="8">
        <f t="shared" si="36"/>
        <v>24.908583933912862</v>
      </c>
      <c r="D1198" s="8"/>
      <c r="E1198" s="23">
        <f>Timetraces!F1280/1000*0.145</f>
        <v>20.900753841868084</v>
      </c>
      <c r="F1198" s="8">
        <f>Timetraces!H1280</f>
        <v>6.7973621539226106E-2</v>
      </c>
      <c r="G1198" s="8">
        <f>(Timetraces!G1280-Timetraces!$G$86)/0.3048</f>
        <v>12.710914211323255</v>
      </c>
      <c r="H1198" s="13">
        <f>Timetraces!D1280/9.81/0.4536</f>
        <v>1404.2359946737124</v>
      </c>
      <c r="I1198" s="77">
        <f>Timetraces!F1280/Timetraces!H1280*1000</f>
        <v>2120574521.1138408</v>
      </c>
      <c r="J1198" s="23"/>
      <c r="K1198" s="8">
        <f>Timetraces!I1280-Timetraces!J1280</f>
        <v>43.64186954498291</v>
      </c>
      <c r="L1198" s="8">
        <f t="shared" si="37"/>
        <v>24.908583933912862</v>
      </c>
      <c r="M1198" s="8"/>
      <c r="N1198" s="13">
        <f>Timetraces!K1280/9.81/0.4536</f>
        <v>1404.2359946737124</v>
      </c>
      <c r="O1198" s="23">
        <f>Timetraces!M1280/1000*0.145</f>
        <v>20.90075384099854</v>
      </c>
      <c r="P1198" s="37">
        <f>Timetraces!O1280</f>
        <v>6.797362156146225E-2</v>
      </c>
    </row>
    <row r="1199" spans="1:16" x14ac:dyDescent="0.2">
      <c r="A1199" s="37">
        <f>Timetraces!E1281</f>
        <v>119.5</v>
      </c>
      <c r="B1199" s="8">
        <f>Timetraces!B1281-Timetraces!C1281</f>
        <v>43.662906646728516</v>
      </c>
      <c r="C1199" s="8">
        <f t="shared" si="36"/>
        <v>24.977603296595294</v>
      </c>
      <c r="D1199" s="8"/>
      <c r="E1199" s="23">
        <f>Timetraces!F1281/1000*0.145</f>
        <v>20.902113301796444</v>
      </c>
      <c r="F1199" s="8">
        <f>Timetraces!H1281</f>
        <v>6.7978043263235824E-2</v>
      </c>
      <c r="G1199" s="8">
        <f>(Timetraces!G1281-Timetraces!$G$86)/0.3048</f>
        <v>12.776526253367345</v>
      </c>
      <c r="H1199" s="13">
        <f>Timetraces!D1281/9.81/0.4536</f>
        <v>1404.9392584786087</v>
      </c>
      <c r="I1199" s="77">
        <f>Timetraces!F1281/Timetraces!H1281*1000</f>
        <v>2120574506.2625511</v>
      </c>
      <c r="J1199" s="23"/>
      <c r="K1199" s="8">
        <f>Timetraces!I1281-Timetraces!J1281</f>
        <v>43.662906646728516</v>
      </c>
      <c r="L1199" s="8">
        <f t="shared" si="37"/>
        <v>24.977603296595294</v>
      </c>
      <c r="M1199" s="8"/>
      <c r="N1199" s="13">
        <f>Timetraces!K1281/9.81/0.4536</f>
        <v>1404.9392584786087</v>
      </c>
      <c r="O1199" s="23">
        <f>Timetraces!M1281/1000*0.145</f>
        <v>20.902113300929745</v>
      </c>
      <c r="P1199" s="37">
        <f>Timetraces!O1281</f>
        <v>6.7978043285482917E-2</v>
      </c>
    </row>
    <row r="1200" spans="1:16" x14ac:dyDescent="0.2">
      <c r="A1200" s="37">
        <f>Timetraces!E1282</f>
        <v>119.60000000000001</v>
      </c>
      <c r="B1200" s="8">
        <f>Timetraces!B1282-Timetraces!C1282</f>
        <v>43.683870792388916</v>
      </c>
      <c r="C1200" s="8">
        <f t="shared" si="36"/>
        <v>25.046383302042802</v>
      </c>
      <c r="D1200" s="8"/>
      <c r="E1200" s="23">
        <f>Timetraces!F1282/1000*0.145</f>
        <v>20.903636395141604</v>
      </c>
      <c r="F1200" s="8">
        <f>Timetraces!H1282</f>
        <v>6.7982997300359158E-2</v>
      </c>
      <c r="G1200" s="8">
        <f>(Timetraces!G1282-Timetraces!$G$86)/0.3048</f>
        <v>12.842144553116926</v>
      </c>
      <c r="H1200" s="13">
        <f>Timetraces!D1282/9.81/0.4536</f>
        <v>1405.6551413094946</v>
      </c>
      <c r="I1200" s="77">
        <f>Timetraces!F1282/Timetraces!H1282*1000</f>
        <v>2120574486.9519696</v>
      </c>
      <c r="J1200" s="23"/>
      <c r="K1200" s="8">
        <f>Timetraces!I1282-Timetraces!J1282</f>
        <v>43.683870792388916</v>
      </c>
      <c r="L1200" s="8">
        <f t="shared" si="37"/>
        <v>25.046383302042802</v>
      </c>
      <c r="M1200" s="8"/>
      <c r="N1200" s="13">
        <f>Timetraces!K1282/9.81/0.4536</f>
        <v>1405.6551413094946</v>
      </c>
      <c r="O1200" s="23">
        <f>Timetraces!M1282/1000*0.145</f>
        <v>20.903636394277772</v>
      </c>
      <c r="P1200" s="37">
        <f>Timetraces!O1282</f>
        <v>6.7982997322617381E-2</v>
      </c>
    </row>
    <row r="1201" spans="1:16" x14ac:dyDescent="0.2">
      <c r="A1201" s="37">
        <f>Timetraces!E1283</f>
        <v>119.7</v>
      </c>
      <c r="B1201" s="8">
        <f>Timetraces!B1283-Timetraces!C1283</f>
        <v>43.704792022705078</v>
      </c>
      <c r="C1201" s="8">
        <f t="shared" si="36"/>
        <v>25.115022509116823</v>
      </c>
      <c r="D1201" s="8"/>
      <c r="E1201" s="23">
        <f>Timetraces!F1283/1000*0.145</f>
        <v>20.897461685127706</v>
      </c>
      <c r="F1201" s="8">
        <f>Timetraces!H1283</f>
        <v>6.7962904918840938E-2</v>
      </c>
      <c r="G1201" s="8">
        <f>(Timetraces!G1283-Timetraces!$G$86)/0.3048</f>
        <v>12.907762852866504</v>
      </c>
      <c r="H1201" s="13">
        <f>Timetraces!D1283/9.81/0.4536</f>
        <v>1406.3759620201151</v>
      </c>
      <c r="I1201" s="77">
        <f>Timetraces!F1283/Timetraces!H1283*1000</f>
        <v>2120574828.0886123</v>
      </c>
      <c r="J1201" s="23"/>
      <c r="K1201" s="8">
        <f>Timetraces!I1283-Timetraces!J1283</f>
        <v>43.704792022705078</v>
      </c>
      <c r="L1201" s="8">
        <f t="shared" si="37"/>
        <v>25.115022509116823</v>
      </c>
      <c r="M1201" s="8"/>
      <c r="N1201" s="13">
        <f>Timetraces!K1283/9.81/0.4536</f>
        <v>1406.3759620201151</v>
      </c>
      <c r="O1201" s="23">
        <f>Timetraces!M1283/1000*0.145</f>
        <v>20.897461684269608</v>
      </c>
      <c r="P1201" s="37">
        <f>Timetraces!O1283</f>
        <v>6.7962904941110402E-2</v>
      </c>
    </row>
    <row r="1202" spans="1:16" x14ac:dyDescent="0.2">
      <c r="A1202" s="37">
        <f>Timetraces!E1284</f>
        <v>119.80000000000001</v>
      </c>
      <c r="B1202" s="8">
        <f>Timetraces!B1284-Timetraces!C1284</f>
        <v>43.725713729858398</v>
      </c>
      <c r="C1202" s="8">
        <f t="shared" si="36"/>
        <v>25.183663280617221</v>
      </c>
      <c r="D1202" s="8"/>
      <c r="E1202" s="23">
        <f>Timetraces!F1284/1000*0.145</f>
        <v>20.89122207669881</v>
      </c>
      <c r="F1202" s="8">
        <f>Timetraces!H1284</f>
        <v>6.7942604675018739E-2</v>
      </c>
      <c r="G1202" s="8">
        <f>(Timetraces!G1284-Timetraces!$G$86)/0.3048</f>
        <v>12.973381152616085</v>
      </c>
      <c r="H1202" s="13">
        <f>Timetraces!D1284/9.81/0.4536</f>
        <v>1407.0922837736437</v>
      </c>
      <c r="I1202" s="77">
        <f>Timetraces!F1284/Timetraces!H1284*1000</f>
        <v>2120575069.5245314</v>
      </c>
      <c r="J1202" s="23"/>
      <c r="K1202" s="8">
        <f>Timetraces!I1284-Timetraces!J1284</f>
        <v>43.725713729858398</v>
      </c>
      <c r="L1202" s="8">
        <f t="shared" si="37"/>
        <v>25.183663280617221</v>
      </c>
      <c r="M1202" s="8"/>
      <c r="N1202" s="13">
        <f>Timetraces!K1284/9.81/0.4536</f>
        <v>1407.0922837736437</v>
      </c>
      <c r="O1202" s="23">
        <f>Timetraces!M1284/1000*0.145</f>
        <v>20.891222075846454</v>
      </c>
      <c r="P1202" s="37">
        <f>Timetraces!O1284</f>
        <v>6.7942604697299389E-2</v>
      </c>
    </row>
    <row r="1203" spans="1:16" x14ac:dyDescent="0.2">
      <c r="A1203" s="37">
        <f>Timetraces!E1285</f>
        <v>119.9</v>
      </c>
      <c r="B1203" s="8">
        <f>Timetraces!B1285-Timetraces!C1285</f>
        <v>43.746665000915527</v>
      </c>
      <c r="C1203" s="8">
        <f t="shared" si="36"/>
        <v>25.252401046552681</v>
      </c>
      <c r="D1203" s="8"/>
      <c r="E1203" s="23">
        <f>Timetraces!F1285/1000*0.145</f>
        <v>20.861498076640206</v>
      </c>
      <c r="F1203" s="8">
        <f>Timetraces!H1285</f>
        <v>6.7845909202337309E-2</v>
      </c>
      <c r="G1203" s="8">
        <f>(Timetraces!G1285-Timetraces!$G$86)/0.3048</f>
        <v>13.038993194660176</v>
      </c>
      <c r="H1203" s="13">
        <f>Timetraces!D1285/9.81/0.4536</f>
        <v>1407.7947794639147</v>
      </c>
      <c r="I1203" s="77">
        <f>Timetraces!F1285/Timetraces!H1285*1000</f>
        <v>2120575908.2611971</v>
      </c>
      <c r="J1203" s="23"/>
      <c r="K1203" s="8">
        <f>Timetraces!I1285-Timetraces!J1285</f>
        <v>43.746665000915527</v>
      </c>
      <c r="L1203" s="8">
        <f t="shared" si="37"/>
        <v>25.252401046552681</v>
      </c>
      <c r="M1203" s="8"/>
      <c r="N1203" s="13">
        <f>Timetraces!K1285/9.81/0.4536</f>
        <v>1407.7947794639147</v>
      </c>
      <c r="O1203" s="23">
        <f>Timetraces!M1285/1000*0.145</f>
        <v>20.861498075802171</v>
      </c>
      <c r="P1203" s="37">
        <f>Timetraces!O1285</f>
        <v>6.7845909224628909E-2</v>
      </c>
    </row>
    <row r="1204" spans="1:16" x14ac:dyDescent="0.2">
      <c r="A1204" s="37">
        <f>Timetraces!E1286</f>
        <v>120</v>
      </c>
      <c r="B1204" s="8">
        <f>Timetraces!B1286-Timetraces!C1286</f>
        <v>43.767674446105957</v>
      </c>
      <c r="C1204" s="8">
        <f t="shared" si="36"/>
        <v>25.321329672505534</v>
      </c>
      <c r="D1204" s="8"/>
      <c r="E1204" s="23">
        <f>Timetraces!F1286/1000*0.145</f>
        <v>20.847021466579175</v>
      </c>
      <c r="F1204" s="8">
        <f>Timetraces!H1286</f>
        <v>6.7798811283698537E-2</v>
      </c>
      <c r="G1204" s="8">
        <f>(Timetraces!G1286-Timetraces!$G$86)/0.3048</f>
        <v>13.104611494409756</v>
      </c>
      <c r="H1204" s="13">
        <f>Timetraces!D1286/9.81/0.4536</f>
        <v>1408.4752192913706</v>
      </c>
      <c r="I1204" s="77">
        <f>Timetraces!F1286/Timetraces!H1286*1000</f>
        <v>2120576439.5613465</v>
      </c>
      <c r="J1204" s="23"/>
      <c r="K1204" s="8">
        <f>Timetraces!I1286-Timetraces!J1286</f>
        <v>43.767674446105957</v>
      </c>
      <c r="L1204" s="8">
        <f t="shared" si="37"/>
        <v>25.321329672505534</v>
      </c>
      <c r="M1204" s="8"/>
      <c r="N1204" s="13">
        <f>Timetraces!K1286/9.81/0.4536</f>
        <v>1408.4752192913706</v>
      </c>
      <c r="O1204" s="23">
        <f>Timetraces!M1286/1000*0.145</f>
        <v>20.847021465749741</v>
      </c>
      <c r="P1204" s="37">
        <f>Timetraces!O1286</f>
        <v>6.7798811306000739E-2</v>
      </c>
    </row>
    <row r="1205" spans="1:16" x14ac:dyDescent="0.2">
      <c r="A1205" s="37">
        <f>Timetraces!E1287</f>
        <v>120.1</v>
      </c>
      <c r="B1205" s="8">
        <f>Timetraces!B1287-Timetraces!C1287</f>
        <v>43.788760662078857</v>
      </c>
      <c r="C1205" s="8">
        <f t="shared" si="36"/>
        <v>25.390510171104289</v>
      </c>
      <c r="D1205" s="8"/>
      <c r="E1205" s="23">
        <f>Timetraces!F1287/1000*0.145</f>
        <v>20.832193235405583</v>
      </c>
      <c r="F1205" s="8">
        <f>Timetraces!H1287</f>
        <v>6.7750572745243834E-2</v>
      </c>
      <c r="G1205" s="8">
        <f>(Timetraces!G1287-Timetraces!$G$86)/0.3048</f>
        <v>13.170229794159335</v>
      </c>
      <c r="H1205" s="13">
        <f>Timetraces!D1287/9.81/0.4536</f>
        <v>1409.1284459149545</v>
      </c>
      <c r="I1205" s="77">
        <f>Timetraces!F1287/Timetraces!H1287*1000</f>
        <v>2120576880.0721574</v>
      </c>
      <c r="J1205" s="23"/>
      <c r="K1205" s="8">
        <f>Timetraces!I1287-Timetraces!J1287</f>
        <v>43.788760662078857</v>
      </c>
      <c r="L1205" s="8">
        <f t="shared" si="37"/>
        <v>25.390510171104289</v>
      </c>
      <c r="M1205" s="8"/>
      <c r="N1205" s="13">
        <f>Timetraces!K1287/9.81/0.4536</f>
        <v>1409.1284459149545</v>
      </c>
      <c r="O1205" s="23">
        <f>Timetraces!M1287/1000*0.145</f>
        <v>20.832193234584736</v>
      </c>
      <c r="P1205" s="37">
        <f>Timetraces!O1287</f>
        <v>6.775057276755618E-2</v>
      </c>
    </row>
    <row r="1206" spans="1:16" x14ac:dyDescent="0.2">
      <c r="A1206" s="37">
        <f>Timetraces!E1288</f>
        <v>120.20000000000002</v>
      </c>
      <c r="B1206" s="8">
        <f>Timetraces!B1288-Timetraces!C1288</f>
        <v>43.809931755065918</v>
      </c>
      <c r="C1206" s="8">
        <f t="shared" si="36"/>
        <v>25.45996913759727</v>
      </c>
      <c r="D1206" s="8"/>
      <c r="E1206" s="23">
        <f>Timetraces!F1288/1000*0.145</f>
        <v>20.801460848214443</v>
      </c>
      <c r="F1206" s="8">
        <f>Timetraces!H1288</f>
        <v>6.7650596187147083E-2</v>
      </c>
      <c r="G1206" s="8">
        <f>(Timetraces!G1288-Timetraces!$G$86)/0.3048</f>
        <v>13.235848093908915</v>
      </c>
      <c r="H1206" s="13">
        <f>Timetraces!D1288/9.81/0.4536</f>
        <v>1409.7532522973981</v>
      </c>
      <c r="I1206" s="77">
        <f>Timetraces!F1288/Timetraces!H1288*1000</f>
        <v>2120577774.0743194</v>
      </c>
      <c r="J1206" s="23"/>
      <c r="K1206" s="8">
        <f>Timetraces!I1288-Timetraces!J1288</f>
        <v>43.809931755065918</v>
      </c>
      <c r="L1206" s="8">
        <f t="shared" si="37"/>
        <v>25.45996913759727</v>
      </c>
      <c r="M1206" s="8"/>
      <c r="N1206" s="13">
        <f>Timetraces!K1288/9.81/0.4536</f>
        <v>1409.7532522973981</v>
      </c>
      <c r="O1206" s="23">
        <f>Timetraces!M1288/1000*0.145</f>
        <v>20.801460847407931</v>
      </c>
      <c r="P1206" s="37">
        <f>Timetraces!O1288</f>
        <v>6.7650596209469185E-2</v>
      </c>
    </row>
    <row r="1207" spans="1:16" x14ac:dyDescent="0.2">
      <c r="A1207" s="37">
        <f>Timetraces!E1289</f>
        <v>120.30000000000001</v>
      </c>
      <c r="B1207" s="8">
        <f>Timetraces!B1289-Timetraces!C1289</f>
        <v>43.831184387207031</v>
      </c>
      <c r="C1207" s="8">
        <f t="shared" si="36"/>
        <v>25.529695620999874</v>
      </c>
      <c r="D1207" s="8"/>
      <c r="E1207" s="23">
        <f>Timetraces!F1289/1000*0.145</f>
        <v>20.770388734283156</v>
      </c>
      <c r="F1207" s="8">
        <f>Timetraces!H1289</f>
        <v>6.7549514116284112E-2</v>
      </c>
      <c r="G1207" s="8">
        <f>(Timetraces!G1289-Timetraces!$G$86)/0.3048</f>
        <v>13.301460135953006</v>
      </c>
      <c r="H1207" s="13">
        <f>Timetraces!D1289/9.81/0.4536</f>
        <v>1410.3522719745602</v>
      </c>
      <c r="I1207" s="77">
        <f>Timetraces!F1289/Timetraces!H1289*1000</f>
        <v>2120578691.2078443</v>
      </c>
      <c r="J1207" s="23"/>
      <c r="K1207" s="8">
        <f>Timetraces!I1289-Timetraces!J1289</f>
        <v>43.831184387207031</v>
      </c>
      <c r="L1207" s="8">
        <f t="shared" si="37"/>
        <v>25.529695620999874</v>
      </c>
      <c r="M1207" s="8"/>
      <c r="N1207" s="13">
        <f>Timetraces!K1289/9.81/0.4536</f>
        <v>1410.3522719745602</v>
      </c>
      <c r="O1207" s="23">
        <f>Timetraces!M1289/1000*0.145</f>
        <v>20.770388733490972</v>
      </c>
      <c r="P1207" s="37">
        <f>Timetraces!O1289</f>
        <v>6.7549514138615568E-2</v>
      </c>
    </row>
    <row r="1208" spans="1:16" x14ac:dyDescent="0.2">
      <c r="A1208" s="37">
        <f>Timetraces!E1290</f>
        <v>120.4</v>
      </c>
      <c r="B1208" s="8">
        <f>Timetraces!B1290-Timetraces!C1290</f>
        <v>43.852504253387451</v>
      </c>
      <c r="C1208" s="8">
        <f t="shared" si="36"/>
        <v>25.599642688520937</v>
      </c>
      <c r="D1208" s="8"/>
      <c r="E1208" s="23">
        <f>Timetraces!F1290/1000*0.145</f>
        <v>20.739045693477152</v>
      </c>
      <c r="F1208" s="8">
        <f>Timetraces!H1290</f>
        <v>6.7447550385008923E-2</v>
      </c>
      <c r="G1208" s="8">
        <f>(Timetraces!G1290-Timetraces!$G$86)/0.3048</f>
        <v>13.367078435702586</v>
      </c>
      <c r="H1208" s="13">
        <f>Timetraces!D1290/9.81/0.4536</f>
        <v>1410.9302233648536</v>
      </c>
      <c r="I1208" s="77">
        <f>Timetraces!F1290/Timetraces!H1290*1000</f>
        <v>2120579628.4354749</v>
      </c>
      <c r="J1208" s="23"/>
      <c r="K1208" s="8">
        <f>Timetraces!I1290-Timetraces!J1290</f>
        <v>43.852504253387451</v>
      </c>
      <c r="L1208" s="8">
        <f t="shared" si="37"/>
        <v>25.599642688520937</v>
      </c>
      <c r="M1208" s="8"/>
      <c r="N1208" s="13">
        <f>Timetraces!K1290/9.81/0.4536</f>
        <v>1410.9302233648536</v>
      </c>
      <c r="O1208" s="23">
        <f>Timetraces!M1290/1000*0.145</f>
        <v>20.73904569269931</v>
      </c>
      <c r="P1208" s="37">
        <f>Timetraces!O1290</f>
        <v>6.7447550407349427E-2</v>
      </c>
    </row>
    <row r="1209" spans="1:16" x14ac:dyDescent="0.2">
      <c r="A1209" s="37">
        <f>Timetraces!E1291</f>
        <v>120.5</v>
      </c>
      <c r="B1209" s="8">
        <f>Timetraces!B1291-Timetraces!C1291</f>
        <v>43.873865604400635</v>
      </c>
      <c r="C1209" s="8">
        <f t="shared" si="36"/>
        <v>25.669725861136367</v>
      </c>
      <c r="D1209" s="8"/>
      <c r="E1209" s="23">
        <f>Timetraces!F1291/1000*0.145</f>
        <v>20.707517457657161</v>
      </c>
      <c r="F1209" s="8">
        <f>Timetraces!H1291</f>
        <v>6.7344983939504041E-2</v>
      </c>
      <c r="G1209" s="8">
        <f>(Timetraces!G1291-Timetraces!$G$86)/0.3048</f>
        <v>13.432696735452165</v>
      </c>
      <c r="H1209" s="13">
        <f>Timetraces!D1291/9.81/0.4536</f>
        <v>1411.4939097692466</v>
      </c>
      <c r="I1209" s="77">
        <f>Timetraces!F1291/Timetraces!H1291*1000</f>
        <v>2120580581.8219268</v>
      </c>
      <c r="J1209" s="23"/>
      <c r="K1209" s="8">
        <f>Timetraces!I1291-Timetraces!J1291</f>
        <v>43.873865604400635</v>
      </c>
      <c r="L1209" s="8">
        <f t="shared" si="37"/>
        <v>25.669725861136367</v>
      </c>
      <c r="M1209" s="8"/>
      <c r="N1209" s="13">
        <f>Timetraces!K1291/9.81/0.4536</f>
        <v>1411.4939097692466</v>
      </c>
      <c r="O1209" s="23">
        <f>Timetraces!M1291/1000*0.145</f>
        <v>20.707517456893637</v>
      </c>
      <c r="P1209" s="37">
        <f>Timetraces!O1291</f>
        <v>6.7344983961853302E-2</v>
      </c>
    </row>
    <row r="1210" spans="1:16" x14ac:dyDescent="0.2">
      <c r="A1210" s="37">
        <f>Timetraces!E1292</f>
        <v>120.6</v>
      </c>
      <c r="B1210" s="8">
        <f>Timetraces!B1292-Timetraces!C1292</f>
        <v>43.895246982574463</v>
      </c>
      <c r="C1210" s="8">
        <f t="shared" si="36"/>
        <v>25.739874739659427</v>
      </c>
      <c r="D1210" s="8"/>
      <c r="E1210" s="23">
        <f>Timetraces!F1292/1000*0.145</f>
        <v>20.668129095585979</v>
      </c>
      <c r="F1210" s="8">
        <f>Timetraces!H1292</f>
        <v>6.7216848434972443E-2</v>
      </c>
      <c r="G1210" s="8">
        <f>(Timetraces!G1292-Timetraces!$G$86)/0.3048</f>
        <v>13.498315035201745</v>
      </c>
      <c r="H1210" s="13">
        <f>Timetraces!D1292/9.81/0.4536</f>
        <v>1412.0503539500285</v>
      </c>
      <c r="I1210" s="77">
        <f>Timetraces!F1292/Timetraces!H1292*1000</f>
        <v>2120581739.0674763</v>
      </c>
      <c r="J1210" s="23"/>
      <c r="K1210" s="8">
        <f>Timetraces!I1292-Timetraces!J1292</f>
        <v>43.895246982574463</v>
      </c>
      <c r="L1210" s="8">
        <f t="shared" si="37"/>
        <v>25.739874739659427</v>
      </c>
      <c r="M1210" s="8"/>
      <c r="N1210" s="13">
        <f>Timetraces!K1292/9.81/0.4536</f>
        <v>1412.0503539500285</v>
      </c>
      <c r="O1210" s="23">
        <f>Timetraces!M1292/1000*0.145</f>
        <v>20.66812909483966</v>
      </c>
      <c r="P1210" s="37">
        <f>Timetraces!O1292</f>
        <v>6.7216848457330419E-2</v>
      </c>
    </row>
    <row r="1211" spans="1:16" x14ac:dyDescent="0.2">
      <c r="A1211" s="37">
        <f>Timetraces!E1293</f>
        <v>120.70000000000002</v>
      </c>
      <c r="B1211" s="8">
        <f>Timetraces!B1293-Timetraces!C1293</f>
        <v>43.916613578796387</v>
      </c>
      <c r="C1211" s="8">
        <f t="shared" si="36"/>
        <v>25.80997512096495</v>
      </c>
      <c r="D1211" s="8"/>
      <c r="E1211" s="23">
        <f>Timetraces!F1293/1000*0.145</f>
        <v>20.636514934188604</v>
      </c>
      <c r="F1211" s="8">
        <f>Timetraces!H1293</f>
        <v>6.7114000501692625E-2</v>
      </c>
      <c r="G1211" s="8">
        <f>(Timetraces!G1293-Timetraces!$G$86)/0.3048</f>
        <v>13.563927077245836</v>
      </c>
      <c r="H1211" s="13">
        <f>Timetraces!D1293/9.81/0.4536</f>
        <v>1412.6075662454357</v>
      </c>
      <c r="I1211" s="77">
        <f>Timetraces!F1293/Timetraces!H1293*1000</f>
        <v>2120582763.4427371</v>
      </c>
      <c r="J1211" s="23"/>
      <c r="K1211" s="8">
        <f>Timetraces!I1293-Timetraces!J1293</f>
        <v>43.916613578796387</v>
      </c>
      <c r="L1211" s="8">
        <f t="shared" si="37"/>
        <v>25.80997512096495</v>
      </c>
      <c r="M1211" s="8"/>
      <c r="N1211" s="13">
        <f>Timetraces!K1293/9.81/0.4536</f>
        <v>1412.6075662454357</v>
      </c>
      <c r="O1211" s="23">
        <f>Timetraces!M1293/1000*0.145</f>
        <v>20.636514933456606</v>
      </c>
      <c r="P1211" s="37">
        <f>Timetraces!O1293</f>
        <v>6.7114000524059261E-2</v>
      </c>
    </row>
    <row r="1212" spans="1:16" x14ac:dyDescent="0.2">
      <c r="A1212" s="37">
        <f>Timetraces!E1294</f>
        <v>120.80000000000001</v>
      </c>
      <c r="B1212" s="8">
        <f>Timetraces!B1294-Timetraces!C1294</f>
        <v>43.937934875488281</v>
      </c>
      <c r="C1212" s="8">
        <f t="shared" si="36"/>
        <v>25.87992688176513</v>
      </c>
      <c r="D1212" s="8"/>
      <c r="E1212" s="23">
        <f>Timetraces!F1294/1000*0.145</f>
        <v>20.605018205037176</v>
      </c>
      <c r="F1212" s="8">
        <f>Timetraces!H1294</f>
        <v>6.7011536360266938E-2</v>
      </c>
      <c r="G1212" s="8">
        <f>(Timetraces!G1294-Timetraces!$G$86)/0.3048</f>
        <v>13.629545376995416</v>
      </c>
      <c r="H1212" s="13">
        <f>Timetraces!D1294/9.81/0.4536</f>
        <v>1413.1736667243656</v>
      </c>
      <c r="I1212" s="77">
        <f>Timetraces!F1294/Timetraces!H1294*1000</f>
        <v>2120583731.4916401</v>
      </c>
      <c r="J1212" s="23"/>
      <c r="K1212" s="8">
        <f>Timetraces!I1294-Timetraces!J1294</f>
        <v>43.937934875488281</v>
      </c>
      <c r="L1212" s="8">
        <f t="shared" si="37"/>
        <v>25.87992688176513</v>
      </c>
      <c r="M1212" s="8"/>
      <c r="N1212" s="13">
        <f>Timetraces!K1294/9.81/0.4536</f>
        <v>1413.1736667243656</v>
      </c>
      <c r="O1212" s="23">
        <f>Timetraces!M1294/1000*0.145</f>
        <v>20.605018204319499</v>
      </c>
      <c r="P1212" s="37">
        <f>Timetraces!O1294</f>
        <v>6.7011536382642428E-2</v>
      </c>
    </row>
    <row r="1213" spans="1:16" x14ac:dyDescent="0.2">
      <c r="A1213" s="37">
        <f>Timetraces!E1295</f>
        <v>120.9</v>
      </c>
      <c r="B1213" s="8">
        <f>Timetraces!B1295-Timetraces!C1295</f>
        <v>43.959184169769287</v>
      </c>
      <c r="C1213" s="8">
        <f t="shared" si="36"/>
        <v>25.949642414183128</v>
      </c>
      <c r="D1213" s="8"/>
      <c r="E1213" s="23">
        <f>Timetraces!F1295/1000*0.145</f>
        <v>20.573744022987345</v>
      </c>
      <c r="F1213" s="8">
        <f>Timetraces!H1295</f>
        <v>6.6909797125847548E-2</v>
      </c>
      <c r="G1213" s="8">
        <f>(Timetraces!G1295-Timetraces!$G$86)/0.3048</f>
        <v>13.695163676744997</v>
      </c>
      <c r="H1213" s="13">
        <f>Timetraces!D1295/9.81/0.4536</f>
        <v>1413.7568851863762</v>
      </c>
      <c r="I1213" s="77">
        <f>Timetraces!F1295/Timetraces!H1295*1000</f>
        <v>2120584666.3506608</v>
      </c>
      <c r="J1213" s="23"/>
      <c r="K1213" s="8">
        <f>Timetraces!I1295-Timetraces!J1295</f>
        <v>43.959184169769287</v>
      </c>
      <c r="L1213" s="8">
        <f t="shared" si="37"/>
        <v>25.949642414183128</v>
      </c>
      <c r="M1213" s="8"/>
      <c r="N1213" s="13">
        <f>Timetraces!K1295/9.81/0.4536</f>
        <v>1413.7568851863762</v>
      </c>
      <c r="O1213" s="23">
        <f>Timetraces!M1295/1000*0.145</f>
        <v>20.573744022284</v>
      </c>
      <c r="P1213" s="37">
        <f>Timetraces!O1295</f>
        <v>6.6909797148232142E-2</v>
      </c>
    </row>
    <row r="1214" spans="1:16" x14ac:dyDescent="0.2">
      <c r="A1214" s="37">
        <f>Timetraces!E1296</f>
        <v>121</v>
      </c>
      <c r="B1214" s="8">
        <f>Timetraces!B1296-Timetraces!C1296</f>
        <v>43.980343341827393</v>
      </c>
      <c r="C1214" s="8">
        <f t="shared" si="36"/>
        <v>26.019062270016807</v>
      </c>
      <c r="D1214" s="8"/>
      <c r="E1214" s="23">
        <f>Timetraces!F1296/1000*0.145</f>
        <v>20.527241866808215</v>
      </c>
      <c r="F1214" s="8">
        <f>Timetraces!H1296</f>
        <v>6.6758518159768299E-2</v>
      </c>
      <c r="G1214" s="8">
        <f>(Timetraces!G1296-Timetraces!$G$86)/0.3048</f>
        <v>13.760781976494576</v>
      </c>
      <c r="H1214" s="13">
        <f>Timetraces!D1296/9.81/0.4536</f>
        <v>1414.3633665484708</v>
      </c>
      <c r="I1214" s="77">
        <f>Timetraces!F1296/Timetraces!H1296*1000</f>
        <v>2120586094.3397532</v>
      </c>
      <c r="J1214" s="23"/>
      <c r="K1214" s="8">
        <f>Timetraces!I1296-Timetraces!J1296</f>
        <v>43.980343341827393</v>
      </c>
      <c r="L1214" s="8">
        <f t="shared" si="37"/>
        <v>26.019062270016807</v>
      </c>
      <c r="M1214" s="8"/>
      <c r="N1214" s="13">
        <f>Timetraces!K1296/9.81/0.4536</f>
        <v>1414.3633665484708</v>
      </c>
      <c r="O1214" s="23">
        <f>Timetraces!M1296/1000*0.145</f>
        <v>20.527241866124928</v>
      </c>
      <c r="P1214" s="37">
        <f>Timetraces!O1296</f>
        <v>6.6758518182162357E-2</v>
      </c>
    </row>
    <row r="1215" spans="1:16" x14ac:dyDescent="0.2">
      <c r="A1215" s="37">
        <f>Timetraces!E1297</f>
        <v>121.1</v>
      </c>
      <c r="B1215" s="8">
        <f>Timetraces!B1297-Timetraces!C1297</f>
        <v>44.001401901245117</v>
      </c>
      <c r="C1215" s="8">
        <f t="shared" si="36"/>
        <v>26.088152031885983</v>
      </c>
      <c r="D1215" s="8"/>
      <c r="E1215" s="23">
        <f>Timetraces!F1297/1000*0.145</f>
        <v>20.512154197195933</v>
      </c>
      <c r="F1215" s="8">
        <f>Timetraces!H1297</f>
        <v>6.6709434359812386E-2</v>
      </c>
      <c r="G1215" s="8">
        <f>(Timetraces!G1297-Timetraces!$G$86)/0.3048</f>
        <v>13.826394018538666</v>
      </c>
      <c r="H1215" s="13">
        <f>Timetraces!D1297/9.81/0.4536</f>
        <v>1414.9967319224545</v>
      </c>
      <c r="I1215" s="77">
        <f>Timetraces!F1297/Timetraces!H1297*1000</f>
        <v>2120586596.9638028</v>
      </c>
      <c r="J1215" s="23"/>
      <c r="K1215" s="8">
        <f>Timetraces!I1297-Timetraces!J1297</f>
        <v>44.001401901245117</v>
      </c>
      <c r="L1215" s="8">
        <f t="shared" si="37"/>
        <v>26.088152031885983</v>
      </c>
      <c r="M1215" s="8"/>
      <c r="N1215" s="13">
        <f>Timetraces!K1297/9.81/0.4536</f>
        <v>1414.9967319224545</v>
      </c>
      <c r="O1215" s="23">
        <f>Timetraces!M1297/1000*0.145</f>
        <v>20.512154196521255</v>
      </c>
      <c r="P1215" s="37">
        <f>Timetraces!O1297</f>
        <v>6.6709434382216326E-2</v>
      </c>
    </row>
    <row r="1216" spans="1:16" x14ac:dyDescent="0.2">
      <c r="A1216" s="37">
        <f>Timetraces!E1298</f>
        <v>121.20000000000002</v>
      </c>
      <c r="B1216" s="8">
        <f>Timetraces!B1298-Timetraces!C1298</f>
        <v>44.022363185882568</v>
      </c>
      <c r="C1216" s="8">
        <f t="shared" si="36"/>
        <v>26.156922650775257</v>
      </c>
      <c r="D1216" s="8"/>
      <c r="E1216" s="23">
        <f>Timetraces!F1298/1000*0.145</f>
        <v>20.489643664616825</v>
      </c>
      <c r="F1216" s="8">
        <f>Timetraces!H1298</f>
        <v>6.6636203491113308E-2</v>
      </c>
      <c r="G1216" s="8">
        <f>(Timetraces!G1298-Timetraces!$G$86)/0.3048</f>
        <v>13.892012318288247</v>
      </c>
      <c r="H1216" s="13">
        <f>Timetraces!D1298/9.81/0.4536</f>
        <v>1415.6567618470067</v>
      </c>
      <c r="I1216" s="77">
        <f>Timetraces!F1298/Timetraces!H1298*1000</f>
        <v>2120587307.4841368</v>
      </c>
      <c r="J1216" s="23"/>
      <c r="K1216" s="8">
        <f>Timetraces!I1298-Timetraces!J1298</f>
        <v>44.022363185882568</v>
      </c>
      <c r="L1216" s="8">
        <f t="shared" si="37"/>
        <v>26.156922650775257</v>
      </c>
      <c r="M1216" s="8"/>
      <c r="N1216" s="13">
        <f>Timetraces!K1298/9.81/0.4536</f>
        <v>1415.6567618470067</v>
      </c>
      <c r="O1216" s="23">
        <f>Timetraces!M1298/1000*0.145</f>
        <v>20.489643663953608</v>
      </c>
      <c r="P1216" s="37">
        <f>Timetraces!O1298</f>
        <v>6.6636203513527517E-2</v>
      </c>
    </row>
    <row r="1217" spans="1:16" x14ac:dyDescent="0.2">
      <c r="A1217" s="37">
        <f>Timetraces!E1299</f>
        <v>121.30000000000001</v>
      </c>
      <c r="B1217" s="8">
        <f>Timetraces!B1299-Timetraces!C1299</f>
        <v>44.043235778808594</v>
      </c>
      <c r="C1217" s="8">
        <f t="shared" si="36"/>
        <v>26.22540228635933</v>
      </c>
      <c r="D1217" s="8"/>
      <c r="E1217" s="23">
        <f>Timetraces!F1299/1000*0.145</f>
        <v>20.467434679391808</v>
      </c>
      <c r="F1217" s="8">
        <f>Timetraces!H1299</f>
        <v>6.6563953189828259E-2</v>
      </c>
      <c r="G1217" s="8">
        <f>(Timetraces!G1299-Timetraces!$G$86)/0.3048</f>
        <v>13.957630618037827</v>
      </c>
      <c r="H1217" s="13">
        <f>Timetraces!D1299/9.81/0.4536</f>
        <v>1416.3396157489994</v>
      </c>
      <c r="I1217" s="77">
        <f>Timetraces!F1299/Timetraces!H1299*1000</f>
        <v>2120588023.4350348</v>
      </c>
      <c r="J1217" s="23"/>
      <c r="K1217" s="8">
        <f>Timetraces!I1299-Timetraces!J1299</f>
        <v>44.043235778808594</v>
      </c>
      <c r="L1217" s="8">
        <f t="shared" si="37"/>
        <v>26.22540228635933</v>
      </c>
      <c r="M1217" s="8"/>
      <c r="N1217" s="13">
        <f>Timetraces!K1299/9.81/0.4536</f>
        <v>1416.3396157489994</v>
      </c>
      <c r="O1217" s="23">
        <f>Timetraces!M1299/1000*0.145</f>
        <v>20.467434678740052</v>
      </c>
      <c r="P1217" s="37">
        <f>Timetraces!O1299</f>
        <v>6.6563953212253113E-2</v>
      </c>
    </row>
    <row r="1218" spans="1:16" x14ac:dyDescent="0.2">
      <c r="A1218" s="37">
        <f>Timetraces!E1300</f>
        <v>121.4</v>
      </c>
      <c r="B1218" s="8">
        <f>Timetraces!B1300-Timetraces!C1300</f>
        <v>44.064050197601318</v>
      </c>
      <c r="C1218" s="8">
        <f t="shared" si="36"/>
        <v>26.293691061926012</v>
      </c>
      <c r="D1218" s="8"/>
      <c r="E1218" s="23">
        <f>Timetraces!F1300/1000*0.145</f>
        <v>20.445437425060454</v>
      </c>
      <c r="F1218" s="8">
        <f>Timetraces!H1300</f>
        <v>6.6492392092326463E-2</v>
      </c>
      <c r="G1218" s="8">
        <f>(Timetraces!G1300-Timetraces!$G$86)/0.3048</f>
        <v>14.023248917787406</v>
      </c>
      <c r="H1218" s="13">
        <f>Timetraces!D1300/9.81/0.4536</f>
        <v>1417.0386000581259</v>
      </c>
      <c r="I1218" s="77">
        <f>Timetraces!F1300/Timetraces!H1300*1000</f>
        <v>2120588721.3197024</v>
      </c>
      <c r="J1218" s="23"/>
      <c r="K1218" s="8">
        <f>Timetraces!I1300-Timetraces!J1300</f>
        <v>44.064050197601318</v>
      </c>
      <c r="L1218" s="8">
        <f t="shared" si="37"/>
        <v>26.293691061926012</v>
      </c>
      <c r="M1218" s="8"/>
      <c r="N1218" s="13">
        <f>Timetraces!K1300/9.81/0.4536</f>
        <v>1417.0386000581259</v>
      </c>
      <c r="O1218" s="23">
        <f>Timetraces!M1300/1000*0.145</f>
        <v>20.445437424420156</v>
      </c>
      <c r="P1218" s="37">
        <f>Timetraces!O1300</f>
        <v>6.6492392114762225E-2</v>
      </c>
    </row>
    <row r="1219" spans="1:16" x14ac:dyDescent="0.2">
      <c r="A1219" s="37">
        <f>Timetraces!E1301</f>
        <v>121.5</v>
      </c>
      <c r="B1219" s="8">
        <f>Timetraces!B1301-Timetraces!C1301</f>
        <v>44.084831237792969</v>
      </c>
      <c r="C1219" s="8">
        <f t="shared" si="36"/>
        <v>26.361870327646649</v>
      </c>
      <c r="D1219" s="8"/>
      <c r="E1219" s="23">
        <f>Timetraces!F1301/1000*0.145</f>
        <v>20.439076401023055</v>
      </c>
      <c r="F1219" s="8">
        <f>Timetraces!H1301</f>
        <v>6.6471697202132071E-2</v>
      </c>
      <c r="G1219" s="8">
        <f>(Timetraces!G1301-Timetraces!$G$86)/0.3048</f>
        <v>14.088860959831498</v>
      </c>
      <c r="H1219" s="13">
        <f>Timetraces!D1301/9.81/0.4536</f>
        <v>1417.7459238974711</v>
      </c>
      <c r="I1219" s="77">
        <f>Timetraces!F1301/Timetraces!H1301*1000</f>
        <v>2120588965.3249476</v>
      </c>
      <c r="J1219" s="23"/>
      <c r="K1219" s="8">
        <f>Timetraces!I1301-Timetraces!J1301</f>
        <v>44.084831237792969</v>
      </c>
      <c r="L1219" s="8">
        <f t="shared" si="37"/>
        <v>26.361870327646649</v>
      </c>
      <c r="M1219" s="8"/>
      <c r="N1219" s="13">
        <f>Timetraces!K1301/9.81/0.4536</f>
        <v>1417.7459238974711</v>
      </c>
      <c r="O1219" s="23">
        <f>Timetraces!M1301/1000*0.145</f>
        <v>20.439076400388501</v>
      </c>
      <c r="P1219" s="37">
        <f>Timetraces!O1301</f>
        <v>6.647169722457888E-2</v>
      </c>
    </row>
    <row r="1220" spans="1:16" x14ac:dyDescent="0.2">
      <c r="A1220" s="37">
        <f>Timetraces!E1302</f>
        <v>121.6</v>
      </c>
      <c r="B1220" s="8">
        <f>Timetraces!B1302-Timetraces!C1302</f>
        <v>44.105612277984619</v>
      </c>
      <c r="C1220" s="8">
        <f t="shared" si="36"/>
        <v>26.430049593367286</v>
      </c>
      <c r="D1220" s="8"/>
      <c r="E1220" s="23">
        <f>Timetraces!F1302/1000*0.145</f>
        <v>20.42495920333095</v>
      </c>
      <c r="F1220" s="8">
        <f>Timetraces!H1302</f>
        <v>6.642577099022437E-2</v>
      </c>
      <c r="G1220" s="8">
        <f>(Timetraces!G1302-Timetraces!$G$86)/0.3048</f>
        <v>14.154479259581077</v>
      </c>
      <c r="H1220" s="13">
        <f>Timetraces!D1302/9.81/0.4536</f>
        <v>1418.453467198138</v>
      </c>
      <c r="I1220" s="77">
        <f>Timetraces!F1302/Timetraces!H1302*1000</f>
        <v>2120589426.5029919</v>
      </c>
      <c r="J1220" s="23"/>
      <c r="K1220" s="8">
        <f>Timetraces!I1302-Timetraces!J1302</f>
        <v>44.105612277984619</v>
      </c>
      <c r="L1220" s="8">
        <f t="shared" si="37"/>
        <v>26.430049593367286</v>
      </c>
      <c r="M1220" s="8"/>
      <c r="N1220" s="13">
        <f>Timetraces!K1302/9.81/0.4536</f>
        <v>1418.453467198138</v>
      </c>
      <c r="O1220" s="23">
        <f>Timetraces!M1302/1000*0.145</f>
        <v>20.424959202704986</v>
      </c>
      <c r="P1220" s="37">
        <f>Timetraces!O1302</f>
        <v>6.6425771012682211E-2</v>
      </c>
    </row>
    <row r="1221" spans="1:16" x14ac:dyDescent="0.2">
      <c r="A1221" s="37">
        <f>Timetraces!E1303</f>
        <v>121.70000000000002</v>
      </c>
      <c r="B1221" s="8">
        <f>Timetraces!B1303-Timetraces!C1303</f>
        <v>44.126425743103027</v>
      </c>
      <c r="C1221" s="8">
        <f t="shared" ref="C1221:C1284" si="38">(B1221-$B$4)/0.3048</f>
        <v>26.498335240081225</v>
      </c>
      <c r="D1221" s="8"/>
      <c r="E1221" s="23">
        <f>Timetraces!F1303/1000*0.145</f>
        <v>20.418506498241705</v>
      </c>
      <c r="F1221" s="8">
        <f>Timetraces!H1303</f>
        <v>6.6404777184924352E-2</v>
      </c>
      <c r="G1221" s="8">
        <f>(Timetraces!G1303-Timetraces!$G$86)/0.3048</f>
        <v>14.220097559330657</v>
      </c>
      <c r="H1221" s="13">
        <f>Timetraces!D1303/9.81/0.4536</f>
        <v>1419.1533293525508</v>
      </c>
      <c r="I1221" s="77">
        <f>Timetraces!F1303/Timetraces!H1303*1000</f>
        <v>2120589694.9645915</v>
      </c>
      <c r="J1221" s="23"/>
      <c r="K1221" s="8">
        <f>Timetraces!I1303-Timetraces!J1303</f>
        <v>44.126425743103027</v>
      </c>
      <c r="L1221" s="8">
        <f t="shared" ref="L1221:L1284" si="39">(K1221-$K$4)/0.3048</f>
        <v>26.498335240081225</v>
      </c>
      <c r="M1221" s="8"/>
      <c r="N1221" s="13">
        <f>Timetraces!K1303/9.81/0.4536</f>
        <v>1419.1533293525508</v>
      </c>
      <c r="O1221" s="23">
        <f>Timetraces!M1303/1000*0.145</f>
        <v>20.418506497621475</v>
      </c>
      <c r="P1221" s="37">
        <f>Timetraces!O1303</f>
        <v>6.6404777207393073E-2</v>
      </c>
    </row>
    <row r="1222" spans="1:16" x14ac:dyDescent="0.2">
      <c r="A1222" s="37">
        <f>Timetraces!E1304</f>
        <v>121.80000000000001</v>
      </c>
      <c r="B1222" s="8">
        <f>Timetraces!B1304-Timetraces!C1304</f>
        <v>44.147302150726318</v>
      </c>
      <c r="C1222" s="8">
        <f t="shared" si="38"/>
        <v>26.566827391076274</v>
      </c>
      <c r="D1222" s="8"/>
      <c r="E1222" s="23">
        <f>Timetraces!F1304/1000*0.145</f>
        <v>20.411862886896884</v>
      </c>
      <c r="F1222" s="8">
        <f>Timetraces!H1304</f>
        <v>6.6383161604511756E-2</v>
      </c>
      <c r="G1222" s="8">
        <f>(Timetraces!G1304-Timetraces!$G$86)/0.3048</f>
        <v>14.285715859080236</v>
      </c>
      <c r="H1222" s="13">
        <f>Timetraces!D1304/9.81/0.4536</f>
        <v>1419.8382681370981</v>
      </c>
      <c r="I1222" s="77">
        <f>Timetraces!F1304/Timetraces!H1304*1000</f>
        <v>2120589992.7479224</v>
      </c>
      <c r="J1222" s="23"/>
      <c r="K1222" s="8">
        <f>Timetraces!I1304-Timetraces!J1304</f>
        <v>44.147302150726318</v>
      </c>
      <c r="L1222" s="8">
        <f t="shared" si="39"/>
        <v>26.566827391076274</v>
      </c>
      <c r="M1222" s="8"/>
      <c r="N1222" s="13">
        <f>Timetraces!K1304/9.81/0.4536</f>
        <v>1419.8382681370981</v>
      </c>
      <c r="O1222" s="23">
        <f>Timetraces!M1304/1000*0.145</f>
        <v>20.411862886282385</v>
      </c>
      <c r="P1222" s="37">
        <f>Timetraces!O1304</f>
        <v>6.638316162699115E-2</v>
      </c>
    </row>
    <row r="1223" spans="1:16" x14ac:dyDescent="0.2">
      <c r="A1223" s="37">
        <f>Timetraces!E1305</f>
        <v>121.9</v>
      </c>
      <c r="B1223" s="8">
        <f>Timetraces!B1305-Timetraces!C1305</f>
        <v>44.16826343536377</v>
      </c>
      <c r="C1223" s="8">
        <f t="shared" si="38"/>
        <v>26.635598009965548</v>
      </c>
      <c r="D1223" s="8"/>
      <c r="E1223" s="23">
        <f>Timetraces!F1305/1000*0.145</f>
        <v>20.420476984409955</v>
      </c>
      <c r="F1223" s="8">
        <f>Timetraces!H1305</f>
        <v>6.6411183535383347E-2</v>
      </c>
      <c r="G1223" s="8">
        <f>(Timetraces!G1305-Timetraces!$G$86)/0.3048</f>
        <v>14.351334158829816</v>
      </c>
      <c r="H1223" s="13">
        <f>Timetraces!D1305/9.81/0.4536</f>
        <v>1420.5019191734555</v>
      </c>
      <c r="I1223" s="77">
        <f>Timetraces!F1305/Timetraces!H1305*1000</f>
        <v>2120589759.9990499</v>
      </c>
      <c r="J1223" s="23"/>
      <c r="K1223" s="8">
        <f>Timetraces!I1305-Timetraces!J1305</f>
        <v>44.16826343536377</v>
      </c>
      <c r="L1223" s="8">
        <f t="shared" si="39"/>
        <v>26.635598009965548</v>
      </c>
      <c r="M1223" s="8"/>
      <c r="N1223" s="13">
        <f>Timetraces!K1305/9.81/0.4536</f>
        <v>1420.5019191734555</v>
      </c>
      <c r="O1223" s="23">
        <f>Timetraces!M1305/1000*0.145</f>
        <v>20.412711038645103</v>
      </c>
      <c r="P1223" s="37">
        <f>Timetraces!O1305</f>
        <v>6.6385919119553632E-2</v>
      </c>
    </row>
    <row r="1224" spans="1:16" x14ac:dyDescent="0.2">
      <c r="A1224" s="37">
        <f>Timetraces!E1306</f>
        <v>122</v>
      </c>
      <c r="B1224" s="8">
        <f>Timetraces!B1306-Timetraces!C1306</f>
        <v>44.189323902130127</v>
      </c>
      <c r="C1224" s="8">
        <f t="shared" si="38"/>
        <v>26.704694029540214</v>
      </c>
      <c r="D1224" s="8"/>
      <c r="E1224" s="23">
        <f>Timetraces!F1306/1000*0.145</f>
        <v>20.428759867414545</v>
      </c>
      <c r="F1224" s="8">
        <f>Timetraces!H1306</f>
        <v>6.6438125980134738E-2</v>
      </c>
      <c r="G1224" s="8">
        <f>(Timetraces!G1306-Timetraces!$G$86)/0.3048</f>
        <v>14.416946200873907</v>
      </c>
      <c r="H1224" s="13">
        <f>Timetraces!D1306/9.81/0.4536</f>
        <v>1421.140002965853</v>
      </c>
      <c r="I1224" s="77">
        <f>Timetraces!F1306/Timetraces!H1306*1000</f>
        <v>2120589601.3343852</v>
      </c>
      <c r="J1224" s="23"/>
      <c r="K1224" s="8">
        <f>Timetraces!I1306-Timetraces!J1306</f>
        <v>44.189323902130127</v>
      </c>
      <c r="L1224" s="8">
        <f t="shared" si="39"/>
        <v>26.704694029540214</v>
      </c>
      <c r="M1224" s="8"/>
      <c r="N1224" s="13">
        <f>Timetraces!K1306/9.81/0.4536</f>
        <v>1421.140002965853</v>
      </c>
      <c r="O1224" s="23">
        <f>Timetraces!M1306/1000*0.145</f>
        <v>20.4287572107763</v>
      </c>
      <c r="P1224" s="37">
        <f>Timetraces!O1306</f>
        <v>6.6438117362300209E-2</v>
      </c>
    </row>
    <row r="1225" spans="1:16" x14ac:dyDescent="0.2">
      <c r="A1225" s="37">
        <f>Timetraces!E1307</f>
        <v>122.1</v>
      </c>
      <c r="B1225" s="8">
        <f>Timetraces!B1307-Timetraces!C1307</f>
        <v>44.21048641204834</v>
      </c>
      <c r="C1225" s="8">
        <f t="shared" si="38"/>
        <v>26.774124836358496</v>
      </c>
      <c r="D1225" s="8"/>
      <c r="E1225" s="23">
        <f>Timetraces!F1307/1000*0.145</f>
        <v>20.436688370944701</v>
      </c>
      <c r="F1225" s="8">
        <f>Timetraces!H1307</f>
        <v>6.6463914776312596E-2</v>
      </c>
      <c r="G1225" s="8">
        <f>(Timetraces!G1307-Timetraces!$G$86)/0.3048</f>
        <v>14.482564500623488</v>
      </c>
      <c r="H1225" s="13">
        <f>Timetraces!D1307/9.81/0.4536</f>
        <v>1421.7507638237178</v>
      </c>
      <c r="I1225" s="77">
        <f>Timetraces!F1307/Timetraces!H1307*1000</f>
        <v>2120589479.1881795</v>
      </c>
      <c r="J1225" s="23"/>
      <c r="K1225" s="8">
        <f>Timetraces!I1307-Timetraces!J1307</f>
        <v>44.21048641204834</v>
      </c>
      <c r="L1225" s="8">
        <f t="shared" si="39"/>
        <v>26.774124836358496</v>
      </c>
      <c r="M1225" s="8"/>
      <c r="N1225" s="13">
        <f>Timetraces!K1307/9.81/0.4536</f>
        <v>1421.7507638237178</v>
      </c>
      <c r="O1225" s="23">
        <f>Timetraces!M1307/1000*0.145</f>
        <v>20.436688370330195</v>
      </c>
      <c r="P1225" s="37">
        <f>Timetraces!O1307</f>
        <v>6.6463914798821772E-2</v>
      </c>
    </row>
    <row r="1226" spans="1:16" x14ac:dyDescent="0.2">
      <c r="A1226" s="37">
        <f>Timetraces!E1308</f>
        <v>122.20000000000002</v>
      </c>
      <c r="B1226" s="8">
        <f>Timetraces!B1308-Timetraces!C1308</f>
        <v>44.231739044189453</v>
      </c>
      <c r="C1226" s="8">
        <f t="shared" si="38"/>
        <v>26.8438513197611</v>
      </c>
      <c r="D1226" s="8"/>
      <c r="E1226" s="23">
        <f>Timetraces!F1308/1000*0.145</f>
        <v>20.444291047154785</v>
      </c>
      <c r="F1226" s="8">
        <f>Timetraces!H1308</f>
        <v>6.648864401331403E-2</v>
      </c>
      <c r="G1226" s="8">
        <f>(Timetraces!G1308-Timetraces!$G$86)/0.3048</f>
        <v>14.548182800373066</v>
      </c>
      <c r="H1226" s="13">
        <f>Timetraces!D1308/9.81/0.4536</f>
        <v>1422.3360671682829</v>
      </c>
      <c r="I1226" s="77">
        <f>Timetraces!F1308/Timetraces!H1308*1000</f>
        <v>2120589354.2030938</v>
      </c>
      <c r="J1226" s="23"/>
      <c r="K1226" s="8">
        <f>Timetraces!I1308-Timetraces!J1308</f>
        <v>44.231739044189453</v>
      </c>
      <c r="L1226" s="8">
        <f t="shared" si="39"/>
        <v>26.8438513197611</v>
      </c>
      <c r="M1226" s="8"/>
      <c r="N1226" s="13">
        <f>Timetraces!K1308/9.81/0.4536</f>
        <v>1422.3360671682829</v>
      </c>
      <c r="O1226" s="23">
        <f>Timetraces!M1308/1000*0.145</f>
        <v>20.444291046540283</v>
      </c>
      <c r="P1226" s="37">
        <f>Timetraces!O1308</f>
        <v>6.6488644035832323E-2</v>
      </c>
    </row>
    <row r="1227" spans="1:16" x14ac:dyDescent="0.2">
      <c r="A1227" s="37">
        <f>Timetraces!E1309</f>
        <v>122.30000000000001</v>
      </c>
      <c r="B1227" s="8">
        <f>Timetraces!B1309-Timetraces!C1309</f>
        <v>44.25307035446167</v>
      </c>
      <c r="C1227" s="8">
        <f t="shared" si="38"/>
        <v>26.913835933515092</v>
      </c>
      <c r="D1227" s="8"/>
      <c r="E1227" s="23">
        <f>Timetraces!F1309/1000*0.145</f>
        <v>20.467162389155266</v>
      </c>
      <c r="F1227" s="8">
        <f>Timetraces!H1309</f>
        <v>6.6563042234826689E-2</v>
      </c>
      <c r="G1227" s="8">
        <f>(Timetraces!G1309-Timetraces!$G$86)/0.3048</f>
        <v>14.613801100122647</v>
      </c>
      <c r="H1227" s="13">
        <f>Timetraces!D1309/9.81/0.4536</f>
        <v>1422.9011800712656</v>
      </c>
      <c r="I1227" s="77">
        <f>Timetraces!F1309/Timetraces!H1309*1000</f>
        <v>2120588833.1421051</v>
      </c>
      <c r="J1227" s="23"/>
      <c r="K1227" s="8">
        <f>Timetraces!I1309-Timetraces!J1309</f>
        <v>44.25307035446167</v>
      </c>
      <c r="L1227" s="8">
        <f t="shared" si="39"/>
        <v>26.913835933515092</v>
      </c>
      <c r="M1227" s="8"/>
      <c r="N1227" s="13">
        <f>Timetraces!K1309/9.81/0.4536</f>
        <v>1422.9011800712656</v>
      </c>
      <c r="O1227" s="23">
        <f>Timetraces!M1309/1000*0.145</f>
        <v>20.467162388535034</v>
      </c>
      <c r="P1227" s="37">
        <f>Timetraces!O1309</f>
        <v>6.656304225735378E-2</v>
      </c>
    </row>
    <row r="1228" spans="1:16" x14ac:dyDescent="0.2">
      <c r="A1228" s="37">
        <f>Timetraces!E1310</f>
        <v>122.4</v>
      </c>
      <c r="B1228" s="8">
        <f>Timetraces!B1310-Timetraces!C1310</f>
        <v>44.274448871612549</v>
      </c>
      <c r="C1228" s="8">
        <f t="shared" si="38"/>
        <v>26.983975425479919</v>
      </c>
      <c r="D1228" s="8"/>
      <c r="E1228" s="23">
        <f>Timetraces!F1310/1000*0.145</f>
        <v>20.489871940284804</v>
      </c>
      <c r="F1228" s="8">
        <f>Timetraces!H1310</f>
        <v>6.6636915237933511E-2</v>
      </c>
      <c r="G1228" s="8">
        <f>(Timetraces!G1310-Timetraces!$G$86)/0.3048</f>
        <v>14.679413142166737</v>
      </c>
      <c r="H1228" s="13">
        <f>Timetraces!D1310/9.81/0.4536</f>
        <v>1423.4536739482598</v>
      </c>
      <c r="I1228" s="77">
        <f>Timetraces!F1310/Timetraces!H1310*1000</f>
        <v>2120588282.8245809</v>
      </c>
      <c r="J1228" s="23"/>
      <c r="K1228" s="8">
        <f>Timetraces!I1310-Timetraces!J1310</f>
        <v>44.274448871612549</v>
      </c>
      <c r="L1228" s="8">
        <f t="shared" si="39"/>
        <v>26.983975425479919</v>
      </c>
      <c r="M1228" s="8"/>
      <c r="N1228" s="13">
        <f>Timetraces!K1310/9.81/0.4536</f>
        <v>1423.4536739482598</v>
      </c>
      <c r="O1228" s="23">
        <f>Timetraces!M1310/1000*0.145</f>
        <v>20.489871939658833</v>
      </c>
      <c r="P1228" s="37">
        <f>Timetraces!O1310</f>
        <v>6.6636915260469207E-2</v>
      </c>
    </row>
    <row r="1229" spans="1:16" x14ac:dyDescent="0.2">
      <c r="A1229" s="37">
        <f>Timetraces!E1311</f>
        <v>122.5</v>
      </c>
      <c r="B1229" s="8">
        <f>Timetraces!B1311-Timetraces!C1311</f>
        <v>44.295841693878174</v>
      </c>
      <c r="C1229" s="8">
        <f t="shared" si="38"/>
        <v>27.054161850235904</v>
      </c>
      <c r="D1229" s="8"/>
      <c r="E1229" s="23">
        <f>Timetraces!F1311/1000*0.145</f>
        <v>20.51253800094354</v>
      </c>
      <c r="F1229" s="8">
        <f>Timetraces!H1311</f>
        <v>6.6710647938029694E-2</v>
      </c>
      <c r="G1229" s="8">
        <f>(Timetraces!G1311-Timetraces!$G$86)/0.3048</f>
        <v>14.745031441916318</v>
      </c>
      <c r="H1229" s="13">
        <f>Timetraces!D1311/9.81/0.4536</f>
        <v>1424.0024369827875</v>
      </c>
      <c r="I1229" s="77">
        <f>Timetraces!F1311/Timetraces!H1311*1000</f>
        <v>2120587697.6081161</v>
      </c>
      <c r="J1229" s="23"/>
      <c r="K1229" s="8">
        <f>Timetraces!I1311-Timetraces!J1311</f>
        <v>44.295841693878174</v>
      </c>
      <c r="L1229" s="8">
        <f t="shared" si="39"/>
        <v>27.054161850235904</v>
      </c>
      <c r="M1229" s="8"/>
      <c r="N1229" s="13">
        <f>Timetraces!K1311/9.81/0.4536</f>
        <v>1424.0024369827875</v>
      </c>
      <c r="O1229" s="23">
        <f>Timetraces!M1311/1000*0.145</f>
        <v>20.512538000311846</v>
      </c>
      <c r="P1229" s="37">
        <f>Timetraces!O1311</f>
        <v>6.671064796057391E-2</v>
      </c>
    </row>
    <row r="1230" spans="1:16" x14ac:dyDescent="0.2">
      <c r="A1230" s="37">
        <f>Timetraces!E1312</f>
        <v>122.6</v>
      </c>
      <c r="B1230" s="8">
        <f>Timetraces!B1312-Timetraces!C1312</f>
        <v>44.317214012145996</v>
      </c>
      <c r="C1230" s="8">
        <f t="shared" si="38"/>
        <v>27.124281004657895</v>
      </c>
      <c r="D1230" s="8"/>
      <c r="E1230" s="23">
        <f>Timetraces!F1312/1000*0.145</f>
        <v>20.543028377346403</v>
      </c>
      <c r="F1230" s="8">
        <f>Timetraces!H1312</f>
        <v>6.6809832183788387E-2</v>
      </c>
      <c r="G1230" s="8">
        <f>(Timetraces!G1312-Timetraces!$G$86)/0.3048</f>
        <v>14.810649741665896</v>
      </c>
      <c r="H1230" s="13">
        <f>Timetraces!D1312/9.81/0.4536</f>
        <v>1424.5560281663893</v>
      </c>
      <c r="I1230" s="77">
        <f>Timetraces!F1312/Timetraces!H1312*1000</f>
        <v>2120586942.7281833</v>
      </c>
      <c r="J1230" s="23"/>
      <c r="K1230" s="8">
        <f>Timetraces!I1312-Timetraces!J1312</f>
        <v>44.317214012145996</v>
      </c>
      <c r="L1230" s="8">
        <f t="shared" si="39"/>
        <v>27.124281004657895</v>
      </c>
      <c r="M1230" s="8"/>
      <c r="N1230" s="13">
        <f>Timetraces!K1312/9.81/0.4536</f>
        <v>1424.5560281663893</v>
      </c>
      <c r="O1230" s="23">
        <f>Timetraces!M1312/1000*0.145</f>
        <v>20.543030866307525</v>
      </c>
      <c r="P1230" s="37">
        <f>Timetraces!O1312</f>
        <v>6.6809840305047663E-2</v>
      </c>
    </row>
    <row r="1231" spans="1:16" x14ac:dyDescent="0.2">
      <c r="A1231" s="37">
        <f>Timetraces!E1313</f>
        <v>122.70000000000002</v>
      </c>
      <c r="B1231" s="8">
        <f>Timetraces!B1313-Timetraces!C1313</f>
        <v>44.338533878326416</v>
      </c>
      <c r="C1231" s="8">
        <f t="shared" si="38"/>
        <v>27.194228072178959</v>
      </c>
      <c r="D1231" s="8"/>
      <c r="E1231" s="23">
        <f>Timetraces!F1313/1000*0.145</f>
        <v>20.589219925655968</v>
      </c>
      <c r="F1231" s="8">
        <f>Timetraces!H1313</f>
        <v>6.6960094935704956E-2</v>
      </c>
      <c r="G1231" s="8">
        <f>(Timetraces!G1313-Timetraces!$G$86)/0.3048</f>
        <v>14.876268041415477</v>
      </c>
      <c r="H1231" s="13">
        <f>Timetraces!D1313/9.81/0.4536</f>
        <v>1425.1222383759798</v>
      </c>
      <c r="I1231" s="77">
        <f>Timetraces!F1313/Timetraces!H1313*1000</f>
        <v>2120585705.7592418</v>
      </c>
      <c r="J1231" s="23"/>
      <c r="K1231" s="8">
        <f>Timetraces!I1313-Timetraces!J1313</f>
        <v>44.338533878326416</v>
      </c>
      <c r="L1231" s="8">
        <f t="shared" si="39"/>
        <v>27.194228072178959</v>
      </c>
      <c r="M1231" s="8"/>
      <c r="N1231" s="13">
        <f>Timetraces!K1313/9.81/0.4536</f>
        <v>1425.1222383759798</v>
      </c>
      <c r="O1231" s="23">
        <f>Timetraces!M1313/1000*0.145</f>
        <v>20.589219925001341</v>
      </c>
      <c r="P1231" s="37">
        <f>Timetraces!O1313</f>
        <v>6.6960094958266589E-2</v>
      </c>
    </row>
    <row r="1232" spans="1:16" x14ac:dyDescent="0.2">
      <c r="A1232" s="37">
        <f>Timetraces!E1314</f>
        <v>122.80000000000001</v>
      </c>
      <c r="B1232" s="8">
        <f>Timetraces!B1314-Timetraces!C1314</f>
        <v>44.3597731590271</v>
      </c>
      <c r="C1232" s="8">
        <f t="shared" si="38"/>
        <v>27.263910751643142</v>
      </c>
      <c r="D1232" s="8"/>
      <c r="E1232" s="23">
        <f>Timetraces!F1314/1000*0.145</f>
        <v>20.612354723534047</v>
      </c>
      <c r="F1232" s="8">
        <f>Timetraces!H1314</f>
        <v>6.7035352269108589E-2</v>
      </c>
      <c r="G1232" s="8">
        <f>(Timetraces!G1314-Timetraces!$G$86)/0.3048</f>
        <v>14.941880083459568</v>
      </c>
      <c r="H1232" s="13">
        <f>Timetraces!D1314/9.81/0.4536</f>
        <v>1425.7071027979023</v>
      </c>
      <c r="I1232" s="77">
        <f>Timetraces!F1314/Timetraces!H1314*1000</f>
        <v>2120585119.5718896</v>
      </c>
      <c r="J1232" s="23"/>
      <c r="K1232" s="8">
        <f>Timetraces!I1314-Timetraces!J1314</f>
        <v>44.3597731590271</v>
      </c>
      <c r="L1232" s="8">
        <f t="shared" si="39"/>
        <v>27.263910751643142</v>
      </c>
      <c r="M1232" s="8"/>
      <c r="N1232" s="13">
        <f>Timetraces!K1314/9.81/0.4536</f>
        <v>1425.7071027979023</v>
      </c>
      <c r="O1232" s="23">
        <f>Timetraces!M1314/1000*0.145</f>
        <v>20.61235472287369</v>
      </c>
      <c r="P1232" s="37">
        <f>Timetraces!O1314</f>
        <v>6.7035352291679298E-2</v>
      </c>
    </row>
    <row r="1233" spans="1:16" x14ac:dyDescent="0.2">
      <c r="A1233" s="37">
        <f>Timetraces!E1315</f>
        <v>122.9</v>
      </c>
      <c r="B1233" s="8">
        <f>Timetraces!B1315-Timetraces!C1315</f>
        <v>44.380912780761719</v>
      </c>
      <c r="C1233" s="8">
        <f t="shared" si="38"/>
        <v>27.333266465995568</v>
      </c>
      <c r="D1233" s="8"/>
      <c r="E1233" s="23">
        <f>Timetraces!F1315/1000*0.145</f>
        <v>20.651322890590841</v>
      </c>
      <c r="F1233" s="8">
        <f>Timetraces!H1315</f>
        <v>6.7162116634105373E-2</v>
      </c>
      <c r="G1233" s="8">
        <f>(Timetraces!G1315-Timetraces!$G$86)/0.3048</f>
        <v>15.007498383209148</v>
      </c>
      <c r="H1233" s="13">
        <f>Timetraces!D1315/9.81/0.4536</f>
        <v>1426.3151203892476</v>
      </c>
      <c r="I1233" s="77">
        <f>Timetraces!F1315/Timetraces!H1315*1000</f>
        <v>2120584097.471849</v>
      </c>
      <c r="J1233" s="23"/>
      <c r="K1233" s="8">
        <f>Timetraces!I1315-Timetraces!J1315</f>
        <v>44.380912780761719</v>
      </c>
      <c r="L1233" s="8">
        <f t="shared" si="39"/>
        <v>27.333266465995568</v>
      </c>
      <c r="M1233" s="8"/>
      <c r="N1233" s="13">
        <f>Timetraces!K1315/9.81/0.4536</f>
        <v>1426.3151203892476</v>
      </c>
      <c r="O1233" s="23">
        <f>Timetraces!M1315/1000*0.145</f>
        <v>20.651322889919019</v>
      </c>
      <c r="P1233" s="37">
        <f>Timetraces!O1315</f>
        <v>6.7162116656685547E-2</v>
      </c>
    </row>
    <row r="1234" spans="1:16" x14ac:dyDescent="0.2">
      <c r="A1234" s="37">
        <f>Timetraces!E1316</f>
        <v>123</v>
      </c>
      <c r="B1234" s="8">
        <f>Timetraces!B1316-Timetraces!C1316</f>
        <v>44.401938915252686</v>
      </c>
      <c r="C1234" s="8">
        <f t="shared" si="38"/>
        <v>27.402249846871442</v>
      </c>
      <c r="D1234" s="8"/>
      <c r="E1234" s="23">
        <f>Timetraces!F1316/1000*0.145</f>
        <v>20.69062557082</v>
      </c>
      <c r="F1234" s="8">
        <f>Timetraces!H1316</f>
        <v>6.7289969455062951E-2</v>
      </c>
      <c r="G1234" s="8">
        <f>(Timetraces!G1316-Timetraces!$G$86)/0.3048</f>
        <v>15.073116682958727</v>
      </c>
      <c r="H1234" s="13">
        <f>Timetraces!D1316/9.81/0.4536</f>
        <v>1426.9487052245531</v>
      </c>
      <c r="I1234" s="77">
        <f>Timetraces!F1316/Timetraces!H1316*1000</f>
        <v>2120583061.7774878</v>
      </c>
      <c r="J1234" s="23"/>
      <c r="K1234" s="8">
        <f>Timetraces!I1316-Timetraces!J1316</f>
        <v>44.401938915252686</v>
      </c>
      <c r="L1234" s="8">
        <f t="shared" si="39"/>
        <v>27.402249846871442</v>
      </c>
      <c r="M1234" s="8"/>
      <c r="N1234" s="13">
        <f>Timetraces!K1316/9.81/0.4536</f>
        <v>1426.9487052245531</v>
      </c>
      <c r="O1234" s="23">
        <f>Timetraces!M1316/1000*0.145</f>
        <v>20.690625570136717</v>
      </c>
      <c r="P1234" s="37">
        <f>Timetraces!O1316</f>
        <v>6.7289969477652964E-2</v>
      </c>
    </row>
    <row r="1235" spans="1:16" x14ac:dyDescent="0.2">
      <c r="A1235" s="37">
        <f>Timetraces!E1317</f>
        <v>123.1</v>
      </c>
      <c r="B1235" s="8">
        <f>Timetraces!B1317-Timetraces!C1317</f>
        <v>44.422861576080322</v>
      </c>
      <c r="C1235" s="8">
        <f t="shared" si="38"/>
        <v>27.470893747224579</v>
      </c>
      <c r="D1235" s="8"/>
      <c r="E1235" s="23">
        <f>Timetraces!F1317/1000*0.145</f>
        <v>20.730252135160146</v>
      </c>
      <c r="F1235" s="8">
        <f>Timetraces!H1317</f>
        <v>6.7418876186940646E-2</v>
      </c>
      <c r="G1235" s="8">
        <f>(Timetraces!G1317-Timetraces!$G$86)/0.3048</f>
        <v>15.138734982708307</v>
      </c>
      <c r="H1235" s="13">
        <f>Timetraces!D1317/9.81/0.4536</f>
        <v>1427.6076378424973</v>
      </c>
      <c r="I1235" s="77">
        <f>Timetraces!F1317/Timetraces!H1317*1000</f>
        <v>2120582011.9001949</v>
      </c>
      <c r="J1235" s="23"/>
      <c r="K1235" s="8">
        <f>Timetraces!I1317-Timetraces!J1317</f>
        <v>44.422861576080322</v>
      </c>
      <c r="L1235" s="8">
        <f t="shared" si="39"/>
        <v>27.470893747224579</v>
      </c>
      <c r="M1235" s="8"/>
      <c r="N1235" s="13">
        <f>Timetraces!K1317/9.81/0.4536</f>
        <v>1427.6076378424973</v>
      </c>
      <c r="O1235" s="23">
        <f>Timetraces!M1317/1000*0.145</f>
        <v>20.730252134465402</v>
      </c>
      <c r="P1235" s="37">
        <f>Timetraces!O1317</f>
        <v>6.7418876209540943E-2</v>
      </c>
    </row>
    <row r="1236" spans="1:16" x14ac:dyDescent="0.2">
      <c r="A1236" s="37">
        <f>Timetraces!E1318</f>
        <v>123.20000000000002</v>
      </c>
      <c r="B1236" s="8">
        <f>Timetraces!B1318-Timetraces!C1318</f>
        <v>44.443687438964844</v>
      </c>
      <c r="C1236" s="8">
        <f t="shared" si="38"/>
        <v>27.539220069024193</v>
      </c>
      <c r="D1236" s="8"/>
      <c r="E1236" s="23">
        <f>Timetraces!F1318/1000*0.145</f>
        <v>20.762405285421529</v>
      </c>
      <c r="F1236" s="8">
        <f>Timetraces!H1318</f>
        <v>6.7523471517886249E-2</v>
      </c>
      <c r="G1236" s="8">
        <f>(Timetraces!G1318-Timetraces!$G$86)/0.3048</f>
        <v>15.204347024752398</v>
      </c>
      <c r="H1236" s="13">
        <f>Timetraces!D1318/9.81/0.4536</f>
        <v>1428.2885165925961</v>
      </c>
      <c r="I1236" s="77">
        <f>Timetraces!F1318/Timetraces!H1318*1000</f>
        <v>2120581166.068974</v>
      </c>
      <c r="J1236" s="23"/>
      <c r="K1236" s="8">
        <f>Timetraces!I1318-Timetraces!J1318</f>
        <v>44.443687438964844</v>
      </c>
      <c r="L1236" s="8">
        <f t="shared" si="39"/>
        <v>27.539220069024193</v>
      </c>
      <c r="M1236" s="8"/>
      <c r="N1236" s="13">
        <f>Timetraces!K1318/9.81/0.4536</f>
        <v>1428.2885165925961</v>
      </c>
      <c r="O1236" s="23">
        <f>Timetraces!M1318/1000*0.145</f>
        <v>20.762405284718188</v>
      </c>
      <c r="P1236" s="37">
        <f>Timetraces!O1318</f>
        <v>6.7523471540497135E-2</v>
      </c>
    </row>
    <row r="1237" spans="1:16" x14ac:dyDescent="0.2">
      <c r="A1237" s="37">
        <f>Timetraces!E1319</f>
        <v>123.30000000000001</v>
      </c>
      <c r="B1237" s="8">
        <f>Timetraces!B1319-Timetraces!C1319</f>
        <v>44.464438915252686</v>
      </c>
      <c r="C1237" s="8">
        <f t="shared" si="38"/>
        <v>27.607302340309761</v>
      </c>
      <c r="D1237" s="8"/>
      <c r="E1237" s="23">
        <f>Timetraces!F1319/1000*0.145</f>
        <v>20.810293427314878</v>
      </c>
      <c r="F1237" s="8">
        <f>Timetraces!H1319</f>
        <v>6.7679254224321778E-2</v>
      </c>
      <c r="G1237" s="8">
        <f>(Timetraces!G1319-Timetraces!$G$86)/0.3048</f>
        <v>15.269965324501978</v>
      </c>
      <c r="H1237" s="13">
        <f>Timetraces!D1319/9.81/0.4536</f>
        <v>1428.9851965578462</v>
      </c>
      <c r="I1237" s="77">
        <f>Timetraces!F1319/Timetraces!H1319*1000</f>
        <v>2120579883.1688132</v>
      </c>
      <c r="J1237" s="23"/>
      <c r="K1237" s="8">
        <f>Timetraces!I1319-Timetraces!J1319</f>
        <v>44.464438915252686</v>
      </c>
      <c r="L1237" s="8">
        <f t="shared" si="39"/>
        <v>27.607302340309761</v>
      </c>
      <c r="M1237" s="8"/>
      <c r="N1237" s="13">
        <f>Timetraces!K1319/9.81/0.4536</f>
        <v>1428.9851965578462</v>
      </c>
      <c r="O1237" s="23">
        <f>Timetraces!M1319/1000*0.145</f>
        <v>20.810293426597205</v>
      </c>
      <c r="P1237" s="37">
        <f>Timetraces!O1319</f>
        <v>6.7679254246943474E-2</v>
      </c>
    </row>
    <row r="1238" spans="1:16" x14ac:dyDescent="0.2">
      <c r="A1238" s="37">
        <f>Timetraces!E1320</f>
        <v>123.4</v>
      </c>
      <c r="B1238" s="8">
        <f>Timetraces!B1320-Timetraces!C1320</f>
        <v>44.485143661499023</v>
      </c>
      <c r="C1238" s="8">
        <f t="shared" si="38"/>
        <v>27.675231297810871</v>
      </c>
      <c r="D1238" s="8"/>
      <c r="E1238" s="23">
        <f>Timetraces!F1320/1000*0.145</f>
        <v>20.850505115675602</v>
      </c>
      <c r="F1238" s="8">
        <f>Timetraces!H1320</f>
        <v>6.7810064928817665E-2</v>
      </c>
      <c r="G1238" s="8">
        <f>(Timetraces!G1320-Timetraces!$G$86)/0.3048</f>
        <v>15.335583624251557</v>
      </c>
      <c r="H1238" s="13">
        <f>Timetraces!D1320/9.81/0.4536</f>
        <v>1429.6890090160468</v>
      </c>
      <c r="I1238" s="77">
        <f>Timetraces!F1320/Timetraces!H1320*1000</f>
        <v>2120578813.1246753</v>
      </c>
      <c r="J1238" s="23"/>
      <c r="K1238" s="8">
        <f>Timetraces!I1320-Timetraces!J1320</f>
        <v>44.485143661499023</v>
      </c>
      <c r="L1238" s="8">
        <f t="shared" si="39"/>
        <v>27.675231297810871</v>
      </c>
      <c r="M1238" s="8"/>
      <c r="N1238" s="13">
        <f>Timetraces!K1320/9.81/0.4536</f>
        <v>1429.6890090160468</v>
      </c>
      <c r="O1238" s="23">
        <f>Timetraces!M1320/1000*0.145</f>
        <v>20.850505114946458</v>
      </c>
      <c r="P1238" s="37">
        <f>Timetraces!O1320</f>
        <v>6.7810064951450283E-2</v>
      </c>
    </row>
    <row r="1239" spans="1:16" x14ac:dyDescent="0.2">
      <c r="A1239" s="37">
        <f>Timetraces!E1321</f>
        <v>123.5</v>
      </c>
      <c r="B1239" s="8">
        <f>Timetraces!B1321-Timetraces!C1321</f>
        <v>44.505833148956299</v>
      </c>
      <c r="C1239" s="8">
        <f t="shared" si="38"/>
        <v>27.743110193668073</v>
      </c>
      <c r="D1239" s="8"/>
      <c r="E1239" s="23">
        <f>Timetraces!F1321/1000*0.145</f>
        <v>20.890693188840402</v>
      </c>
      <c r="F1239" s="8">
        <f>Timetraces!H1321</f>
        <v>6.7940797041490156E-2</v>
      </c>
      <c r="G1239" s="8">
        <f>(Timetraces!G1321-Timetraces!$G$86)/0.3048</f>
        <v>15.401201924001137</v>
      </c>
      <c r="H1239" s="13">
        <f>Timetraces!D1321/9.81/0.4536</f>
        <v>1430.3907365916928</v>
      </c>
      <c r="I1239" s="77">
        <f>Timetraces!F1321/Timetraces!H1321*1000</f>
        <v>2120577803.0827446</v>
      </c>
      <c r="J1239" s="23"/>
      <c r="K1239" s="8">
        <f>Timetraces!I1321-Timetraces!J1321</f>
        <v>44.505833148956299</v>
      </c>
      <c r="L1239" s="8">
        <f t="shared" si="39"/>
        <v>27.743110193668073</v>
      </c>
      <c r="M1239" s="8"/>
      <c r="N1239" s="13">
        <f>Timetraces!K1321/9.81/0.4536</f>
        <v>1430.3907365916928</v>
      </c>
      <c r="O1239" s="23">
        <f>Timetraces!M1321/1000*0.145</f>
        <v>20.890693188099799</v>
      </c>
      <c r="P1239" s="37">
        <f>Timetraces!O1321</f>
        <v>6.7940797064133709E-2</v>
      </c>
    </row>
    <row r="1240" spans="1:16" x14ac:dyDescent="0.2">
      <c r="A1240" s="37">
        <f>Timetraces!E1322</f>
        <v>123.6</v>
      </c>
      <c r="B1240" s="8">
        <f>Timetraces!B1322-Timetraces!C1322</f>
        <v>44.526537418365479</v>
      </c>
      <c r="C1240" s="8">
        <f t="shared" si="38"/>
        <v>27.81103758674281</v>
      </c>
      <c r="D1240" s="8"/>
      <c r="E1240" s="23">
        <f>Timetraces!F1322/1000*0.145</f>
        <v>20.922967567778294</v>
      </c>
      <c r="F1240" s="8">
        <f>Timetraces!H1322</f>
        <v>6.8045787636608443E-2</v>
      </c>
      <c r="G1240" s="8">
        <f>(Timetraces!G1322-Timetraces!$G$86)/0.3048</f>
        <v>15.466813966045228</v>
      </c>
      <c r="H1240" s="13">
        <f>Timetraces!D1322/9.81/0.4536</f>
        <v>1431.0813813706004</v>
      </c>
      <c r="I1240" s="77">
        <f>Timetraces!F1322/Timetraces!H1322*1000</f>
        <v>2120576938.931814</v>
      </c>
      <c r="J1240" s="23"/>
      <c r="K1240" s="8">
        <f>Timetraces!I1322-Timetraces!J1322</f>
        <v>44.526537418365479</v>
      </c>
      <c r="L1240" s="8">
        <f t="shared" si="39"/>
        <v>27.81103758674281</v>
      </c>
      <c r="M1240" s="8"/>
      <c r="N1240" s="13">
        <f>Timetraces!K1322/9.81/0.4536</f>
        <v>1431.0813813706004</v>
      </c>
      <c r="O1240" s="23">
        <f>Timetraces!M1322/1000*0.145</f>
        <v>20.922967567029094</v>
      </c>
      <c r="P1240" s="37">
        <f>Timetraces!O1322</f>
        <v>6.8045787659262724E-2</v>
      </c>
    </row>
    <row r="1241" spans="1:16" x14ac:dyDescent="0.2">
      <c r="A1241" s="37">
        <f>Timetraces!E1323</f>
        <v>123.70000000000002</v>
      </c>
      <c r="B1241" s="8">
        <f>Timetraces!B1323-Timetraces!C1323</f>
        <v>44.547284126281738</v>
      </c>
      <c r="C1241" s="8">
        <f t="shared" si="38"/>
        <v>27.879104213764659</v>
      </c>
      <c r="D1241" s="8"/>
      <c r="E1241" s="23">
        <f>Timetraces!F1323/1000*0.145</f>
        <v>20.962773537950852</v>
      </c>
      <c r="F1241" s="8">
        <f>Timetraces!H1323</f>
        <v>6.8175278398248412E-2</v>
      </c>
      <c r="G1241" s="8">
        <f>(Timetraces!G1323-Timetraces!$G$86)/0.3048</f>
        <v>15.532432265794808</v>
      </c>
      <c r="H1241" s="13">
        <f>Timetraces!D1323/9.81/0.4536</f>
        <v>1431.7539205904804</v>
      </c>
      <c r="I1241" s="77">
        <f>Timetraces!F1323/Timetraces!H1323*1000</f>
        <v>2120575894.7011843</v>
      </c>
      <c r="J1241" s="23"/>
      <c r="K1241" s="8">
        <f>Timetraces!I1323-Timetraces!J1323</f>
        <v>44.547284126281738</v>
      </c>
      <c r="L1241" s="8">
        <f t="shared" si="39"/>
        <v>27.879104213764659</v>
      </c>
      <c r="M1241" s="8"/>
      <c r="N1241" s="13">
        <f>Timetraces!K1323/9.81/0.4536</f>
        <v>1431.7539205904804</v>
      </c>
      <c r="O1241" s="23">
        <f>Timetraces!M1323/1000*0.145</f>
        <v>20.962773537190184</v>
      </c>
      <c r="P1241" s="37">
        <f>Timetraces!O1323</f>
        <v>6.8175278420913157E-2</v>
      </c>
    </row>
    <row r="1242" spans="1:16" x14ac:dyDescent="0.2">
      <c r="A1242" s="37">
        <f>Timetraces!E1324</f>
        <v>123.80000000000001</v>
      </c>
      <c r="B1242" s="8">
        <f>Timetraces!B1324-Timetraces!C1324</f>
        <v>44.568088531494141</v>
      </c>
      <c r="C1242" s="8">
        <f t="shared" si="38"/>
        <v>27.947360136377529</v>
      </c>
      <c r="D1242" s="8"/>
      <c r="E1242" s="23">
        <f>Timetraces!F1324/1000*0.145</f>
        <v>21.002278712377304</v>
      </c>
      <c r="F1242" s="8">
        <f>Timetraces!H1324</f>
        <v>6.8303790493696837E-2</v>
      </c>
      <c r="G1242" s="8">
        <f>(Timetraces!G1324-Timetraces!$G$86)/0.3048</f>
        <v>15.598050565544387</v>
      </c>
      <c r="H1242" s="13">
        <f>Timetraces!D1324/9.81/0.4536</f>
        <v>1432.4030871796158</v>
      </c>
      <c r="I1242" s="77">
        <f>Timetraces!F1324/Timetraces!H1324*1000</f>
        <v>2120574867.335326</v>
      </c>
      <c r="J1242" s="23"/>
      <c r="K1242" s="8">
        <f>Timetraces!I1324-Timetraces!J1324</f>
        <v>44.568088531494141</v>
      </c>
      <c r="L1242" s="8">
        <f t="shared" si="39"/>
        <v>27.947360136377529</v>
      </c>
      <c r="M1242" s="8"/>
      <c r="N1242" s="13">
        <f>Timetraces!K1324/9.81/0.4536</f>
        <v>1432.4030871796158</v>
      </c>
      <c r="O1242" s="23">
        <f>Timetraces!M1324/1000*0.145</f>
        <v>21.002275702855428</v>
      </c>
      <c r="P1242" s="37">
        <f>Timetraces!O1324</f>
        <v>6.8303780728868599E-2</v>
      </c>
    </row>
    <row r="1243" spans="1:16" x14ac:dyDescent="0.2">
      <c r="A1243" s="37">
        <f>Timetraces!E1325</f>
        <v>123.9</v>
      </c>
      <c r="B1243" s="8">
        <f>Timetraces!B1325-Timetraces!C1325</f>
        <v>44.588967800140381</v>
      </c>
      <c r="C1243" s="8">
        <f t="shared" si="38"/>
        <v>28.015861673930811</v>
      </c>
      <c r="D1243" s="8"/>
      <c r="E1243" s="23">
        <f>Timetraces!F1325/1000*0.145</f>
        <v>21.025907661092809</v>
      </c>
      <c r="F1243" s="8">
        <f>Timetraces!H1325</f>
        <v>6.8380654131587781E-2</v>
      </c>
      <c r="G1243" s="8">
        <f>(Timetraces!G1325-Timetraces!$G$86)/0.3048</f>
        <v>15.663668865293968</v>
      </c>
      <c r="H1243" s="13">
        <f>Timetraces!D1325/9.81/0.4536</f>
        <v>1433.0263573328086</v>
      </c>
      <c r="I1243" s="77">
        <f>Timetraces!F1325/Timetraces!H1325*1000</f>
        <v>2120574328.707545</v>
      </c>
      <c r="J1243" s="23"/>
      <c r="K1243" s="8">
        <f>Timetraces!I1325-Timetraces!J1325</f>
        <v>44.588967800140381</v>
      </c>
      <c r="L1243" s="8">
        <f t="shared" si="39"/>
        <v>28.015861673930811</v>
      </c>
      <c r="M1243" s="8"/>
      <c r="N1243" s="13">
        <f>Timetraces!K1325/9.81/0.4536</f>
        <v>1433.0263573328086</v>
      </c>
      <c r="O1243" s="23">
        <f>Timetraces!M1325/1000*0.145</f>
        <v>21.02590766031496</v>
      </c>
      <c r="P1243" s="37">
        <f>Timetraces!O1325</f>
        <v>6.8380654154272344E-2</v>
      </c>
    </row>
    <row r="1244" spans="1:16" x14ac:dyDescent="0.2">
      <c r="A1244" s="37">
        <f>Timetraces!E1326</f>
        <v>124</v>
      </c>
      <c r="B1244" s="8">
        <f>Timetraces!B1326-Timetraces!C1326</f>
        <v>44.609918594360352</v>
      </c>
      <c r="C1244" s="8">
        <f t="shared" si="38"/>
        <v>28.084597875439901</v>
      </c>
      <c r="D1244" s="8"/>
      <c r="E1244" s="23">
        <f>Timetraces!F1326/1000*0.145</f>
        <v>21.049198893154895</v>
      </c>
      <c r="F1244" s="8">
        <f>Timetraces!H1326</f>
        <v>6.8456418384263557E-2</v>
      </c>
      <c r="G1244" s="8">
        <f>(Timetraces!G1326-Timetraces!$G$86)/0.3048</f>
        <v>15.729280907338058</v>
      </c>
      <c r="H1244" s="13">
        <f>Timetraces!D1326/9.81/0.4536</f>
        <v>1433.6231823967553</v>
      </c>
      <c r="I1244" s="77">
        <f>Timetraces!F1326/Timetraces!H1326*1000</f>
        <v>2120573824.1146421</v>
      </c>
      <c r="J1244" s="23"/>
      <c r="K1244" s="8">
        <f>Timetraces!I1326-Timetraces!J1326</f>
        <v>44.609918594360352</v>
      </c>
      <c r="L1244" s="8">
        <f t="shared" si="39"/>
        <v>28.084597875439901</v>
      </c>
      <c r="M1244" s="8"/>
      <c r="N1244" s="13">
        <f>Timetraces!K1326/9.81/0.4536</f>
        <v>1433.6231823967553</v>
      </c>
      <c r="O1244" s="23">
        <f>Timetraces!M1326/1000*0.145</f>
        <v>21.049198892371304</v>
      </c>
      <c r="P1244" s="37">
        <f>Timetraces!O1326</f>
        <v>6.8456418406957376E-2</v>
      </c>
    </row>
    <row r="1245" spans="1:16" x14ac:dyDescent="0.2">
      <c r="A1245" s="37">
        <f>Timetraces!E1327</f>
        <v>124.1</v>
      </c>
      <c r="B1245" s="8">
        <f>Timetraces!B1327-Timetraces!C1327</f>
        <v>44.630929470062256</v>
      </c>
      <c r="C1245" s="8">
        <f t="shared" si="38"/>
        <v>28.153531194671871</v>
      </c>
      <c r="D1245" s="8"/>
      <c r="E1245" s="23">
        <f>Timetraces!F1327/1000*0.145</f>
        <v>21.079940077812715</v>
      </c>
      <c r="F1245" s="8">
        <f>Timetraces!H1327</f>
        <v>6.8556418671777489E-2</v>
      </c>
      <c r="G1245" s="8">
        <f>(Timetraces!G1327-Timetraces!$G$86)/0.3048</f>
        <v>15.794899207087639</v>
      </c>
      <c r="H1245" s="13">
        <f>Timetraces!D1327/9.81/0.4536</f>
        <v>1434.1958667153317</v>
      </c>
      <c r="I1245" s="77">
        <f>Timetraces!F1327/Timetraces!H1327*1000</f>
        <v>2120573097.3839722</v>
      </c>
      <c r="J1245" s="23"/>
      <c r="K1245" s="8">
        <f>Timetraces!I1327-Timetraces!J1327</f>
        <v>44.630929470062256</v>
      </c>
      <c r="L1245" s="8">
        <f t="shared" si="39"/>
        <v>28.153531194671871</v>
      </c>
      <c r="M1245" s="8"/>
      <c r="N1245" s="13">
        <f>Timetraces!K1327/9.81/0.4536</f>
        <v>1434.1958667153317</v>
      </c>
      <c r="O1245" s="23">
        <f>Timetraces!M1327/1000*0.145</f>
        <v>21.07994007702052</v>
      </c>
      <c r="P1245" s="37">
        <f>Timetraces!O1327</f>
        <v>6.8556418694480217E-2</v>
      </c>
    </row>
    <row r="1246" spans="1:16" x14ac:dyDescent="0.2">
      <c r="A1246" s="37">
        <f>Timetraces!E1328</f>
        <v>124.20000000000002</v>
      </c>
      <c r="B1246" s="8">
        <f>Timetraces!B1328-Timetraces!C1328</f>
        <v>44.651979923248291</v>
      </c>
      <c r="C1246" s="8">
        <f t="shared" si="38"/>
        <v>28.222594361292721</v>
      </c>
      <c r="D1246" s="8"/>
      <c r="E1246" s="23">
        <f>Timetraces!F1328/1000*0.145</f>
        <v>21.102663148312949</v>
      </c>
      <c r="F1246" s="8">
        <f>Timetraces!H1328</f>
        <v>6.8630338823874787E-2</v>
      </c>
      <c r="G1246" s="8">
        <f>(Timetraces!G1328-Timetraces!$G$86)/0.3048</f>
        <v>15.860517506837219</v>
      </c>
      <c r="H1246" s="13">
        <f>Timetraces!D1328/9.81/0.4536</f>
        <v>1434.7494578989331</v>
      </c>
      <c r="I1246" s="77">
        <f>Timetraces!F1328/Timetraces!H1328*1000</f>
        <v>2120572481.6962647</v>
      </c>
      <c r="J1246" s="23"/>
      <c r="K1246" s="8">
        <f>Timetraces!I1328-Timetraces!J1328</f>
        <v>44.651979923248291</v>
      </c>
      <c r="L1246" s="8">
        <f t="shared" si="39"/>
        <v>28.222594361292721</v>
      </c>
      <c r="M1246" s="8"/>
      <c r="N1246" s="13">
        <f>Timetraces!K1328/9.81/0.4536</f>
        <v>1434.7494578989331</v>
      </c>
      <c r="O1246" s="23">
        <f>Timetraces!M1328/1000*0.145</f>
        <v>21.102663147515042</v>
      </c>
      <c r="P1246" s="37">
        <f>Timetraces!O1328</f>
        <v>6.8630338846586147E-2</v>
      </c>
    </row>
    <row r="1247" spans="1:16" x14ac:dyDescent="0.2">
      <c r="A1247" s="37">
        <f>Timetraces!E1329</f>
        <v>124.30000000000001</v>
      </c>
      <c r="B1247" s="8">
        <f>Timetraces!B1329-Timetraces!C1329</f>
        <v>44.673041820526123</v>
      </c>
      <c r="C1247" s="8">
        <f t="shared" si="38"/>
        <v>28.291695074146499</v>
      </c>
      <c r="D1247" s="8"/>
      <c r="E1247" s="23">
        <f>Timetraces!F1329/1000*0.145</f>
        <v>21.117467446174881</v>
      </c>
      <c r="F1247" s="8">
        <f>Timetraces!H1329</f>
        <v>6.867849498214379E-2</v>
      </c>
      <c r="G1247" s="8">
        <f>(Timetraces!G1329-Timetraces!$G$86)/0.3048</f>
        <v>15.926135806586798</v>
      </c>
      <c r="H1247" s="13">
        <f>Timetraces!D1329/9.81/0.4536</f>
        <v>1435.2911981711716</v>
      </c>
      <c r="I1247" s="77">
        <f>Timetraces!F1329/Timetraces!H1329*1000</f>
        <v>2120572190.2206712</v>
      </c>
      <c r="J1247" s="23"/>
      <c r="K1247" s="8">
        <f>Timetraces!I1329-Timetraces!J1329</f>
        <v>44.673041820526123</v>
      </c>
      <c r="L1247" s="8">
        <f t="shared" si="39"/>
        <v>28.291695074146499</v>
      </c>
      <c r="M1247" s="8"/>
      <c r="N1247" s="13">
        <f>Timetraces!K1329/9.81/0.4536</f>
        <v>1435.2911981711716</v>
      </c>
      <c r="O1247" s="23">
        <f>Timetraces!M1329/1000*0.145</f>
        <v>21.1174674453741</v>
      </c>
      <c r="P1247" s="37">
        <f>Timetraces!O1329</f>
        <v>6.867849500486356E-2</v>
      </c>
    </row>
    <row r="1248" spans="1:16" x14ac:dyDescent="0.2">
      <c r="A1248" s="37">
        <f>Timetraces!E1330</f>
        <v>124.4</v>
      </c>
      <c r="B1248" s="8">
        <f>Timetraces!B1330-Timetraces!C1330</f>
        <v>44.694082736968994</v>
      </c>
      <c r="C1248" s="8">
        <f t="shared" si="38"/>
        <v>28.360726952239908</v>
      </c>
      <c r="D1248" s="8"/>
      <c r="E1248" s="23">
        <f>Timetraces!F1330/1000*0.145</f>
        <v>21.13222571584339</v>
      </c>
      <c r="F1248" s="8">
        <f>Timetraces!H1330</f>
        <v>6.8726503654623947E-2</v>
      </c>
      <c r="G1248" s="8">
        <f>(Timetraces!G1330-Timetraces!$G$86)/0.3048</f>
        <v>15.991754106336378</v>
      </c>
      <c r="H1248" s="13">
        <f>Timetraces!D1330/9.81/0.4536</f>
        <v>1435.8298659849081</v>
      </c>
      <c r="I1248" s="77">
        <f>Timetraces!F1330/Timetraces!H1330*1000</f>
        <v>2120571831.0343037</v>
      </c>
      <c r="J1248" s="23"/>
      <c r="K1248" s="8">
        <f>Timetraces!I1330-Timetraces!J1330</f>
        <v>44.694082736968994</v>
      </c>
      <c r="L1248" s="8">
        <f t="shared" si="39"/>
        <v>28.360726952239908</v>
      </c>
      <c r="M1248" s="8"/>
      <c r="N1248" s="13">
        <f>Timetraces!K1330/9.81/0.4536</f>
        <v>1435.8298659849081</v>
      </c>
      <c r="O1248" s="23">
        <f>Timetraces!M1330/1000*0.145</f>
        <v>21.132225715039745</v>
      </c>
      <c r="P1248" s="37">
        <f>Timetraces!O1330</f>
        <v>6.8726503677352127E-2</v>
      </c>
    </row>
    <row r="1249" spans="1:16" x14ac:dyDescent="0.2">
      <c r="A1249" s="37">
        <f>Timetraces!E1331</f>
        <v>124.5</v>
      </c>
      <c r="B1249" s="8">
        <f>Timetraces!B1331-Timetraces!C1331</f>
        <v>44.715068340301514</v>
      </c>
      <c r="C1249" s="8">
        <f t="shared" si="38"/>
        <v>28.429577356874159</v>
      </c>
      <c r="D1249" s="8"/>
      <c r="E1249" s="23">
        <f>Timetraces!F1331/1000*0.145</f>
        <v>21.147073315583491</v>
      </c>
      <c r="F1249" s="8">
        <f>Timetraces!H1331</f>
        <v>6.8774798182818911E-2</v>
      </c>
      <c r="G1249" s="8">
        <f>(Timetraces!G1331-Timetraces!$G$86)/0.3048</f>
        <v>16.057366148380471</v>
      </c>
      <c r="H1249" s="13">
        <f>Timetraces!D1331/9.81/0.4536</f>
        <v>1436.3748981769695</v>
      </c>
      <c r="I1249" s="77">
        <f>Timetraces!F1331/Timetraces!H1331*1000</f>
        <v>2120571616.1809442</v>
      </c>
      <c r="J1249" s="23"/>
      <c r="K1249" s="8">
        <f>Timetraces!I1331-Timetraces!J1331</f>
        <v>44.715068340301514</v>
      </c>
      <c r="L1249" s="8">
        <f t="shared" si="39"/>
        <v>28.429577356874159</v>
      </c>
      <c r="M1249" s="8"/>
      <c r="N1249" s="13">
        <f>Timetraces!K1331/9.81/0.4536</f>
        <v>1436.3748981769695</v>
      </c>
      <c r="O1249" s="23">
        <f>Timetraces!M1331/1000*0.145</f>
        <v>21.147073314776982</v>
      </c>
      <c r="P1249" s="37">
        <f>Timetraces!O1331</f>
        <v>6.8774798205555585E-2</v>
      </c>
    </row>
    <row r="1250" spans="1:16" x14ac:dyDescent="0.2">
      <c r="A1250" s="37">
        <f>Timetraces!E1332</f>
        <v>124.6</v>
      </c>
      <c r="B1250" s="8">
        <f>Timetraces!B1332-Timetraces!C1332</f>
        <v>44.735969543457031</v>
      </c>
      <c r="C1250" s="8">
        <f t="shared" si="38"/>
        <v>28.498150858040557</v>
      </c>
      <c r="D1250" s="8"/>
      <c r="E1250" s="23">
        <f>Timetraces!F1332/1000*0.145</f>
        <v>21.146574380771231</v>
      </c>
      <c r="F1250" s="8">
        <f>Timetraces!H1332</f>
        <v>6.8773174385297731E-2</v>
      </c>
      <c r="G1250" s="8">
        <f>(Timetraces!G1332-Timetraces!$G$86)/0.3048</f>
        <v>16.122984448130047</v>
      </c>
      <c r="H1250" s="13">
        <f>Timetraces!D1332/9.81/0.4536</f>
        <v>1436.9345245469137</v>
      </c>
      <c r="I1250" s="77">
        <f>Timetraces!F1332/Timetraces!H1332*1000</f>
        <v>2120571651.793582</v>
      </c>
      <c r="J1250" s="23"/>
      <c r="K1250" s="8">
        <f>Timetraces!I1332-Timetraces!J1332</f>
        <v>44.735969543457031</v>
      </c>
      <c r="L1250" s="8">
        <f t="shared" si="39"/>
        <v>28.498150858040557</v>
      </c>
      <c r="M1250" s="8"/>
      <c r="N1250" s="13">
        <f>Timetraces!K1332/9.81/0.4536</f>
        <v>1436.9345245469137</v>
      </c>
      <c r="O1250" s="23">
        <f>Timetraces!M1332/1000*0.145</f>
        <v>21.146571282894996</v>
      </c>
      <c r="P1250" s="37">
        <f>Timetraces!O1332</f>
        <v>6.8773164334234999E-2</v>
      </c>
    </row>
    <row r="1251" spans="1:16" x14ac:dyDescent="0.2">
      <c r="A1251" s="37">
        <f>Timetraces!E1333</f>
        <v>124.70000000000002</v>
      </c>
      <c r="B1251" s="8">
        <f>Timetraces!B1333-Timetraces!C1333</f>
        <v>44.756757259368896</v>
      </c>
      <c r="C1251" s="8">
        <f t="shared" si="38"/>
        <v>28.566352025730403</v>
      </c>
      <c r="D1251" s="8"/>
      <c r="E1251" s="23">
        <f>Timetraces!F1333/1000*0.145</f>
        <v>21.146335613118918</v>
      </c>
      <c r="F1251" s="8">
        <f>Timetraces!H1333</f>
        <v>6.8772397033511776E-2</v>
      </c>
      <c r="G1251" s="8">
        <f>(Timetraces!G1333-Timetraces!$G$86)/0.3048</f>
        <v>16.188602747879628</v>
      </c>
      <c r="H1251" s="13">
        <f>Timetraces!D1333/9.81/0.4536</f>
        <v>1437.514890011744</v>
      </c>
      <c r="I1251" s="77">
        <f>Timetraces!F1333/Timetraces!H1333*1000</f>
        <v>2120571677.3372097</v>
      </c>
      <c r="J1251" s="23"/>
      <c r="K1251" s="8">
        <f>Timetraces!I1333-Timetraces!J1333</f>
        <v>44.756757259368896</v>
      </c>
      <c r="L1251" s="8">
        <f t="shared" si="39"/>
        <v>28.566352025730403</v>
      </c>
      <c r="M1251" s="8"/>
      <c r="N1251" s="13">
        <f>Timetraces!K1333/9.81/0.4536</f>
        <v>1437.514890011744</v>
      </c>
      <c r="O1251" s="23">
        <f>Timetraces!M1333/1000*0.145</f>
        <v>21.146335612318129</v>
      </c>
      <c r="P1251" s="37">
        <f>Timetraces!O1333</f>
        <v>6.8772397056266171E-2</v>
      </c>
    </row>
    <row r="1252" spans="1:16" x14ac:dyDescent="0.2">
      <c r="A1252" s="37">
        <f>Timetraces!E1334</f>
        <v>124.80000000000001</v>
      </c>
      <c r="B1252" s="8">
        <f>Timetraces!B1334-Timetraces!C1334</f>
        <v>44.777424335479736</v>
      </c>
      <c r="C1252" s="8">
        <f t="shared" si="38"/>
        <v>28.634157393548119</v>
      </c>
      <c r="D1252" s="8"/>
      <c r="E1252" s="23">
        <f>Timetraces!F1334/1000*0.145</f>
        <v>21.161953379655447</v>
      </c>
      <c r="F1252" s="8">
        <f>Timetraces!H1334</f>
        <v>6.8823200196000994E-2</v>
      </c>
      <c r="G1252" s="8">
        <f>(Timetraces!G1334-Timetraces!$G$86)/0.3048</f>
        <v>16.254221047629208</v>
      </c>
      <c r="H1252" s="13">
        <f>Timetraces!D1334/9.81/0.4536</f>
        <v>1438.1197254139272</v>
      </c>
      <c r="I1252" s="77">
        <f>Timetraces!F1334/Timetraces!H1334*1000</f>
        <v>2120571342.9621873</v>
      </c>
      <c r="J1252" s="23"/>
      <c r="K1252" s="8">
        <f>Timetraces!I1334-Timetraces!J1334</f>
        <v>44.777424335479736</v>
      </c>
      <c r="L1252" s="8">
        <f t="shared" si="39"/>
        <v>28.634157393548119</v>
      </c>
      <c r="M1252" s="8"/>
      <c r="N1252" s="13">
        <f>Timetraces!K1334/9.81/0.4536</f>
        <v>1438.1196156832664</v>
      </c>
      <c r="O1252" s="23">
        <f>Timetraces!M1334/1000*0.145</f>
        <v>21.161951954351832</v>
      </c>
      <c r="P1252" s="37">
        <f>Timetraces!O1334</f>
        <v>6.8823195584737692E-2</v>
      </c>
    </row>
    <row r="1253" spans="1:16" x14ac:dyDescent="0.2">
      <c r="A1253" s="37">
        <f>Timetraces!E1335</f>
        <v>124.9</v>
      </c>
      <c r="B1253" s="8">
        <f>Timetraces!B1335-Timetraces!C1335</f>
        <v>44.797962665557861</v>
      </c>
      <c r="C1253" s="8">
        <f t="shared" si="38"/>
        <v>28.701540366245379</v>
      </c>
      <c r="D1253" s="8"/>
      <c r="E1253" s="23">
        <f>Timetraces!F1335/1000*0.145</f>
        <v>21.154597031261709</v>
      </c>
      <c r="F1253" s="8">
        <f>Timetraces!H1335</f>
        <v>6.8799268030894242E-2</v>
      </c>
      <c r="G1253" s="8">
        <f>(Timetraces!G1335-Timetraces!$G$86)/0.3048</f>
        <v>16.319833089673299</v>
      </c>
      <c r="H1253" s="13">
        <f>Timetraces!D1335/9.81/0.4536</f>
        <v>1438.749798868088</v>
      </c>
      <c r="I1253" s="77">
        <f>Timetraces!F1335/Timetraces!H1335*1000</f>
        <v>2120571581.71912</v>
      </c>
      <c r="J1253" s="23"/>
      <c r="K1253" s="8">
        <f>Timetraces!I1335-Timetraces!J1335</f>
        <v>44.797962665557861</v>
      </c>
      <c r="L1253" s="8">
        <f t="shared" si="39"/>
        <v>28.701540366245379</v>
      </c>
      <c r="M1253" s="8"/>
      <c r="N1253" s="13">
        <f>Timetraces!K1335/9.81/0.4536</f>
        <v>1438.7496891374271</v>
      </c>
      <c r="O1253" s="23">
        <f>Timetraces!M1335/1000*0.145</f>
        <v>21.154595605963831</v>
      </c>
      <c r="P1253" s="37">
        <f>Timetraces!O1335</f>
        <v>6.879926341964078E-2</v>
      </c>
    </row>
    <row r="1254" spans="1:16" x14ac:dyDescent="0.2">
      <c r="A1254" s="37">
        <f>Timetraces!E1336</f>
        <v>125</v>
      </c>
      <c r="B1254" s="8">
        <f>Timetraces!B1336-Timetraces!C1336</f>
        <v>44.818378448486328</v>
      </c>
      <c r="C1254" s="8">
        <f t="shared" si="38"/>
        <v>28.768521281365022</v>
      </c>
      <c r="D1254" s="8"/>
      <c r="E1254" s="23">
        <f>Timetraces!F1336/1000*0.145</f>
        <v>21.155312876497863</v>
      </c>
      <c r="F1254" s="8">
        <f>Timetraces!H1336</f>
        <v>6.880159696987323E-2</v>
      </c>
      <c r="G1254" s="8">
        <f>(Timetraces!G1336-Timetraces!$G$86)/0.3048</f>
        <v>16.385451389422879</v>
      </c>
      <c r="H1254" s="13">
        <f>Timetraces!D1336/9.81/0.4536</f>
        <v>1439.4034644143148</v>
      </c>
      <c r="I1254" s="77">
        <f>Timetraces!F1336/Timetraces!H1336*1000</f>
        <v>2120571555.2936172</v>
      </c>
      <c r="J1254" s="23"/>
      <c r="K1254" s="8">
        <f>Timetraces!I1336-Timetraces!J1336</f>
        <v>44.818378448486328</v>
      </c>
      <c r="L1254" s="8">
        <f t="shared" si="39"/>
        <v>28.768521281365022</v>
      </c>
      <c r="M1254" s="8"/>
      <c r="N1254" s="13">
        <f>Timetraces!K1336/9.81/0.4536</f>
        <v>1439.4034644143148</v>
      </c>
      <c r="O1254" s="23">
        <f>Timetraces!M1336/1000*0.145</f>
        <v>21.155309785169308</v>
      </c>
      <c r="P1254" s="37">
        <f>Timetraces!O1336</f>
        <v>6.8801586939949227E-2</v>
      </c>
    </row>
    <row r="1255" spans="1:16" x14ac:dyDescent="0.2">
      <c r="A1255" s="37">
        <f>Timetraces!E1337</f>
        <v>125.1</v>
      </c>
      <c r="B1255" s="8">
        <f>Timetraces!B1337-Timetraces!C1337</f>
        <v>44.838687896728516</v>
      </c>
      <c r="C1255" s="8">
        <f t="shared" si="38"/>
        <v>28.835153329403692</v>
      </c>
      <c r="D1255" s="8"/>
      <c r="E1255" s="23">
        <f>Timetraces!F1337/1000*0.145</f>
        <v>21.132979943365473</v>
      </c>
      <c r="F1255" s="8">
        <f>Timetraces!H1337</f>
        <v>6.8728945139623479E-2</v>
      </c>
      <c r="G1255" s="8">
        <f>(Timetraces!G1337-Timetraces!$G$86)/0.3048</f>
        <v>16.45106968917246</v>
      </c>
      <c r="H1255" s="13">
        <f>Timetraces!D1337/9.81/0.4536</f>
        <v>1440.0767717488204</v>
      </c>
      <c r="I1255" s="77">
        <f>Timetraces!F1337/Timetraces!H1337*1000</f>
        <v>2120572183.5030034</v>
      </c>
      <c r="J1255" s="23"/>
      <c r="K1255" s="8">
        <f>Timetraces!I1337-Timetraces!J1337</f>
        <v>44.838687896728516</v>
      </c>
      <c r="L1255" s="8">
        <f t="shared" si="39"/>
        <v>28.835153329403692</v>
      </c>
      <c r="M1255" s="8"/>
      <c r="N1255" s="13">
        <f>Timetraces!K1337/9.81/0.4536</f>
        <v>1440.0767717488204</v>
      </c>
      <c r="O1255" s="23">
        <f>Timetraces!M1337/1000*0.145</f>
        <v>21.132979942581898</v>
      </c>
      <c r="P1255" s="37">
        <f>Timetraces!O1337</f>
        <v>6.8728945162417801E-2</v>
      </c>
    </row>
    <row r="1256" spans="1:16" x14ac:dyDescent="0.2">
      <c r="A1256" s="37">
        <f>Timetraces!E1338</f>
        <v>125.20000000000002</v>
      </c>
      <c r="B1256" s="8">
        <f>Timetraces!B1338-Timetraces!C1338</f>
        <v>44.858916282653809</v>
      </c>
      <c r="C1256" s="8">
        <f t="shared" si="38"/>
        <v>28.901519424959115</v>
      </c>
      <c r="D1256" s="8"/>
      <c r="E1256" s="23">
        <f>Timetraces!F1338/1000*0.145</f>
        <v>21.134121652880861</v>
      </c>
      <c r="F1256" s="8">
        <f>Timetraces!H1338</f>
        <v>6.8732659726973705E-2</v>
      </c>
      <c r="G1256" s="8">
        <f>(Timetraces!G1338-Timetraces!$G$86)/0.3048</f>
        <v>16.516687988922037</v>
      </c>
      <c r="H1256" s="13">
        <f>Timetraces!D1338/9.81/0.4536</f>
        <v>1440.7634662239404</v>
      </c>
      <c r="I1256" s="77">
        <f>Timetraces!F1338/Timetraces!H1338*1000</f>
        <v>2120572137.0639265</v>
      </c>
      <c r="J1256" s="23"/>
      <c r="K1256" s="8">
        <f>Timetraces!I1338-Timetraces!J1338</f>
        <v>44.858916282653809</v>
      </c>
      <c r="L1256" s="8">
        <f t="shared" si="39"/>
        <v>28.901519424959115</v>
      </c>
      <c r="M1256" s="8"/>
      <c r="N1256" s="13">
        <f>Timetraces!K1338/9.81/0.4536</f>
        <v>1440.7634662239404</v>
      </c>
      <c r="O1256" s="23">
        <f>Timetraces!M1338/1000*0.145</f>
        <v>21.134121652100138</v>
      </c>
      <c r="P1256" s="37">
        <f>Timetraces!O1338</f>
        <v>6.8732659749778713E-2</v>
      </c>
    </row>
    <row r="1257" spans="1:16" x14ac:dyDescent="0.2">
      <c r="A1257" s="37">
        <f>Timetraces!E1339</f>
        <v>125.30000000000001</v>
      </c>
      <c r="B1257" s="8">
        <f>Timetraces!B1339-Timetraces!C1339</f>
        <v>44.879094123840332</v>
      </c>
      <c r="C1257" s="8">
        <f t="shared" si="38"/>
        <v>28.9677196913191</v>
      </c>
      <c r="D1257" s="8"/>
      <c r="E1257" s="23">
        <f>Timetraces!F1339/1000*0.145</f>
        <v>21.119801538307662</v>
      </c>
      <c r="F1257" s="8">
        <f>Timetraces!H1339</f>
        <v>6.8686073502978937E-2</v>
      </c>
      <c r="G1257" s="8">
        <f>(Timetraces!G1339-Timetraces!$G$86)/0.3048</f>
        <v>16.582300030966131</v>
      </c>
      <c r="H1257" s="13">
        <f>Timetraces!D1339/9.81/0.4536</f>
        <v>1441.4557569627598</v>
      </c>
      <c r="I1257" s="77">
        <f>Timetraces!F1339/Timetraces!H1339*1000</f>
        <v>2120572574.3829222</v>
      </c>
      <c r="J1257" s="23"/>
      <c r="K1257" s="8">
        <f>Timetraces!I1339-Timetraces!J1339</f>
        <v>44.879094123840332</v>
      </c>
      <c r="L1257" s="8">
        <f t="shared" si="39"/>
        <v>28.9677196913191</v>
      </c>
      <c r="M1257" s="8"/>
      <c r="N1257" s="13">
        <f>Timetraces!K1339/9.81/0.4536</f>
        <v>1441.4557569627598</v>
      </c>
      <c r="O1257" s="23">
        <f>Timetraces!M1339/1000*0.145</f>
        <v>21.119801537535544</v>
      </c>
      <c r="P1257" s="37">
        <f>Timetraces!O1339</f>
        <v>6.8686073525794769E-2</v>
      </c>
    </row>
    <row r="1258" spans="1:16" x14ac:dyDescent="0.2">
      <c r="A1258" s="37">
        <f>Timetraces!E1340</f>
        <v>125.4</v>
      </c>
      <c r="B1258" s="8">
        <f>Timetraces!B1340-Timetraces!C1340</f>
        <v>44.89925479888916</v>
      </c>
      <c r="C1258" s="8">
        <f t="shared" si="38"/>
        <v>29.033863638329692</v>
      </c>
      <c r="D1258" s="8"/>
      <c r="E1258" s="23">
        <f>Timetraces!F1340/1000*0.145</f>
        <v>21.113206075229527</v>
      </c>
      <c r="F1258" s="8">
        <f>Timetraces!H1340</f>
        <v>6.8664617406309747E-2</v>
      </c>
      <c r="G1258" s="8">
        <f>(Timetraces!G1340-Timetraces!$G$86)/0.3048</f>
        <v>16.647918330715708</v>
      </c>
      <c r="H1258" s="13">
        <f>Timetraces!D1340/9.81/0.4536</f>
        <v>1442.1446460510949</v>
      </c>
      <c r="I1258" s="77">
        <f>Timetraces!F1340/Timetraces!H1340*1000</f>
        <v>2120572767.4647086</v>
      </c>
      <c r="J1258" s="23"/>
      <c r="K1258" s="8">
        <f>Timetraces!I1340-Timetraces!J1340</f>
        <v>44.89925479888916</v>
      </c>
      <c r="L1258" s="8">
        <f t="shared" si="39"/>
        <v>29.033863638329692</v>
      </c>
      <c r="M1258" s="8"/>
      <c r="N1258" s="13">
        <f>Timetraces!K1340/9.81/0.4536</f>
        <v>1442.1446460510949</v>
      </c>
      <c r="O1258" s="23">
        <f>Timetraces!M1340/1000*0.145</f>
        <v>21.113206074463132</v>
      </c>
      <c r="P1258" s="37">
        <f>Timetraces!O1340</f>
        <v>6.8664617429136279E-2</v>
      </c>
    </row>
    <row r="1259" spans="1:16" x14ac:dyDescent="0.2">
      <c r="A1259" s="37">
        <f>Timetraces!E1341</f>
        <v>125.5</v>
      </c>
      <c r="B1259" s="8">
        <f>Timetraces!B1341-Timetraces!C1341</f>
        <v>44.919427394866943</v>
      </c>
      <c r="C1259" s="8">
        <f t="shared" si="38"/>
        <v>29.100046695999584</v>
      </c>
      <c r="D1259" s="8"/>
      <c r="E1259" s="23">
        <f>Timetraces!F1341/1000*0.145</f>
        <v>21.098684616180009</v>
      </c>
      <c r="F1259" s="8">
        <f>Timetraces!H1341</f>
        <v>6.8617378391257117E-2</v>
      </c>
      <c r="G1259" s="8">
        <f>(Timetraces!G1341-Timetraces!$G$86)/0.3048</f>
        <v>16.713536630465288</v>
      </c>
      <c r="H1259" s="13">
        <f>Timetraces!D1341/9.81/0.4536</f>
        <v>1442.8214647667455</v>
      </c>
      <c r="I1259" s="77">
        <f>Timetraces!F1341/Timetraces!H1341*1000</f>
        <v>2120573143.1047883</v>
      </c>
      <c r="J1259" s="23"/>
      <c r="K1259" s="8">
        <f>Timetraces!I1341-Timetraces!J1341</f>
        <v>44.919427394866943</v>
      </c>
      <c r="L1259" s="8">
        <f t="shared" si="39"/>
        <v>29.100046695999584</v>
      </c>
      <c r="M1259" s="8"/>
      <c r="N1259" s="13">
        <f>Timetraces!K1341/9.81/0.4536</f>
        <v>1442.8214647667455</v>
      </c>
      <c r="O1259" s="23">
        <f>Timetraces!M1341/1000*0.145</f>
        <v>21.098684615422211</v>
      </c>
      <c r="P1259" s="37">
        <f>Timetraces!O1341</f>
        <v>6.861737841409421E-2</v>
      </c>
    </row>
    <row r="1260" spans="1:16" x14ac:dyDescent="0.2">
      <c r="A1260" s="37">
        <f>Timetraces!E1342</f>
        <v>125.6</v>
      </c>
      <c r="B1260" s="8">
        <f>Timetraces!B1342-Timetraces!C1342</f>
        <v>44.93964672088623</v>
      </c>
      <c r="C1260" s="8">
        <f t="shared" si="38"/>
        <v>29.166383067453939</v>
      </c>
      <c r="D1260" s="8"/>
      <c r="E1260" s="23">
        <f>Timetraces!F1342/1000*0.145</f>
        <v>21.076143414063932</v>
      </c>
      <c r="F1260" s="8">
        <f>Timetraces!H1342</f>
        <v>6.8544050993546102E-2</v>
      </c>
      <c r="G1260" s="8">
        <f>(Timetraces!G1342-Timetraces!$G$86)/0.3048</f>
        <v>16.779154930214869</v>
      </c>
      <c r="H1260" s="13">
        <f>Timetraces!D1342/9.81/0.4536</f>
        <v>1443.4787514247778</v>
      </c>
      <c r="I1260" s="77">
        <f>Timetraces!F1342/Timetraces!H1342*1000</f>
        <v>2120573720.0173199</v>
      </c>
      <c r="J1260" s="23"/>
      <c r="K1260" s="8">
        <f>Timetraces!I1342-Timetraces!J1342</f>
        <v>44.93964672088623</v>
      </c>
      <c r="L1260" s="8">
        <f t="shared" si="39"/>
        <v>29.166383067453939</v>
      </c>
      <c r="M1260" s="8"/>
      <c r="N1260" s="13">
        <f>Timetraces!K1342/9.81/0.4536</f>
        <v>1443.4787514247778</v>
      </c>
      <c r="O1260" s="23">
        <f>Timetraces!M1342/1000*0.145</f>
        <v>21.076143413317602</v>
      </c>
      <c r="P1260" s="37">
        <f>Timetraces!O1342</f>
        <v>6.8544051016393465E-2</v>
      </c>
    </row>
    <row r="1261" spans="1:16" x14ac:dyDescent="0.2">
      <c r="A1261" s="37">
        <f>Timetraces!E1343</f>
        <v>125.70000000000002</v>
      </c>
      <c r="B1261" s="8">
        <f>Timetraces!B1343-Timetraces!C1343</f>
        <v>44.9599289894104</v>
      </c>
      <c r="C1261" s="8">
        <f t="shared" si="38"/>
        <v>29.232925943189404</v>
      </c>
      <c r="D1261" s="8"/>
      <c r="E1261" s="23">
        <f>Timetraces!F1343/1000*0.145</f>
        <v>21.061046150294679</v>
      </c>
      <c r="F1261" s="8">
        <f>Timetraces!H1343</f>
        <v>6.8494934583173669E-2</v>
      </c>
      <c r="G1261" s="8">
        <f>(Timetraces!G1343-Timetraces!$G$86)/0.3048</f>
        <v>16.844766972258959</v>
      </c>
      <c r="H1261" s="13">
        <f>Timetraces!D1343/9.81/0.4536</f>
        <v>1444.111568145458</v>
      </c>
      <c r="I1261" s="77">
        <f>Timetraces!F1343/Timetraces!H1343*1000</f>
        <v>2120574244.26893</v>
      </c>
      <c r="J1261" s="23"/>
      <c r="K1261" s="8">
        <f>Timetraces!I1343-Timetraces!J1343</f>
        <v>44.9599289894104</v>
      </c>
      <c r="L1261" s="8">
        <f t="shared" si="39"/>
        <v>29.232925943189404</v>
      </c>
      <c r="M1261" s="8"/>
      <c r="N1261" s="13">
        <f>Timetraces!K1343/9.81/0.4536</f>
        <v>1444.111568145458</v>
      </c>
      <c r="O1261" s="23">
        <f>Timetraces!M1343/1000*0.145</f>
        <v>21.06104916972378</v>
      </c>
      <c r="P1261" s="37">
        <f>Timetraces!O1343</f>
        <v>6.8494944429852933E-2</v>
      </c>
    </row>
    <row r="1262" spans="1:16" x14ac:dyDescent="0.2">
      <c r="A1262" s="37">
        <f>Timetraces!E1344</f>
        <v>125.80000000000001</v>
      </c>
      <c r="B1262" s="8">
        <f>Timetraces!B1344-Timetraces!C1344</f>
        <v>44.980284690856934</v>
      </c>
      <c r="C1262" s="8">
        <f t="shared" si="38"/>
        <v>29.299709740586167</v>
      </c>
      <c r="D1262" s="8"/>
      <c r="E1262" s="23">
        <f>Timetraces!F1344/1000*0.145</f>
        <v>21.045608551878587</v>
      </c>
      <c r="F1262" s="8">
        <f>Timetraces!H1344</f>
        <v>6.8444716633430686E-2</v>
      </c>
      <c r="G1262" s="8">
        <f>(Timetraces!G1344-Timetraces!$G$86)/0.3048</f>
        <v>16.91038527200854</v>
      </c>
      <c r="H1262" s="13">
        <f>Timetraces!D1344/9.81/0.4536</f>
        <v>1444.7176105849096</v>
      </c>
      <c r="I1262" s="77">
        <f>Timetraces!F1344/Timetraces!H1344*1000</f>
        <v>2120574605.068903</v>
      </c>
      <c r="J1262" s="23"/>
      <c r="K1262" s="8">
        <f>Timetraces!I1344-Timetraces!J1344</f>
        <v>44.980284690856934</v>
      </c>
      <c r="L1262" s="8">
        <f t="shared" si="39"/>
        <v>29.299709740586167</v>
      </c>
      <c r="M1262" s="8"/>
      <c r="N1262" s="13">
        <f>Timetraces!K1344/9.81/0.4536</f>
        <v>1444.7176105849096</v>
      </c>
      <c r="O1262" s="23">
        <f>Timetraces!M1344/1000*0.145</f>
        <v>21.045608551149446</v>
      </c>
      <c r="P1262" s="37">
        <f>Timetraces!O1344</f>
        <v>6.8444716656297325E-2</v>
      </c>
    </row>
    <row r="1263" spans="1:16" x14ac:dyDescent="0.2">
      <c r="A1263" s="37">
        <f>Timetraces!E1345</f>
        <v>125.9</v>
      </c>
      <c r="B1263" s="8">
        <f>Timetraces!B1345-Timetraces!C1345</f>
        <v>45.000712394714355</v>
      </c>
      <c r="C1263" s="8">
        <f t="shared" si="38"/>
        <v>29.366729766365111</v>
      </c>
      <c r="D1263" s="8"/>
      <c r="E1263" s="23">
        <f>Timetraces!F1345/1000*0.145</f>
        <v>21.022067909002534</v>
      </c>
      <c r="F1263" s="8">
        <f>Timetraces!H1345</f>
        <v>6.8368135690951362E-2</v>
      </c>
      <c r="G1263" s="8">
        <f>(Timetraces!G1345-Timetraces!$G$86)/0.3048</f>
        <v>16.97600357175812</v>
      </c>
      <c r="H1263" s="13">
        <f>Timetraces!D1345/9.81/0.4536</f>
        <v>1445.297866319079</v>
      </c>
      <c r="I1263" s="77">
        <f>Timetraces!F1345/Timetraces!H1345*1000</f>
        <v>2120575282.8793955</v>
      </c>
      <c r="J1263" s="23"/>
      <c r="K1263" s="8">
        <f>Timetraces!I1345-Timetraces!J1345</f>
        <v>45.000712394714355</v>
      </c>
      <c r="L1263" s="8">
        <f t="shared" si="39"/>
        <v>29.366729766365111</v>
      </c>
      <c r="M1263" s="8"/>
      <c r="N1263" s="13">
        <f>Timetraces!K1345/9.81/0.4536</f>
        <v>1445.297866319079</v>
      </c>
      <c r="O1263" s="23">
        <f>Timetraces!M1345/1000*0.145</f>
        <v>21.02206790828486</v>
      </c>
      <c r="P1263" s="37">
        <f>Timetraces!O1345</f>
        <v>6.8368135713827091E-2</v>
      </c>
    </row>
    <row r="1264" spans="1:16" x14ac:dyDescent="0.2">
      <c r="A1264" s="37">
        <f>Timetraces!E1346</f>
        <v>126</v>
      </c>
      <c r="B1264" s="8">
        <f>Timetraces!B1346-Timetraces!C1346</f>
        <v>45.021201610565186</v>
      </c>
      <c r="C1264" s="8">
        <f t="shared" si="38"/>
        <v>29.433951603146049</v>
      </c>
      <c r="D1264" s="8"/>
      <c r="E1264" s="23">
        <f>Timetraces!F1346/1000*0.145</f>
        <v>21.013763229206493</v>
      </c>
      <c r="F1264" s="8">
        <f>Timetraces!H1346</f>
        <v>6.8341118565621917E-2</v>
      </c>
      <c r="G1264" s="8">
        <f>(Timetraces!G1346-Timetraces!$G$86)/0.3048</f>
        <v>17.041621871507697</v>
      </c>
      <c r="H1264" s="13">
        <f>Timetraces!D1346/9.81/0.4536</f>
        <v>1445.8555175371296</v>
      </c>
      <c r="I1264" s="77">
        <f>Timetraces!F1346/Timetraces!H1346*1000</f>
        <v>2120575549.1089025</v>
      </c>
      <c r="J1264" s="23"/>
      <c r="K1264" s="8">
        <f>Timetraces!I1346-Timetraces!J1346</f>
        <v>45.021201610565186</v>
      </c>
      <c r="L1264" s="8">
        <f t="shared" si="39"/>
        <v>29.433951603146049</v>
      </c>
      <c r="M1264" s="8"/>
      <c r="N1264" s="13">
        <f>Timetraces!K1346/9.81/0.4536</f>
        <v>1445.8555175371296</v>
      </c>
      <c r="O1264" s="23">
        <f>Timetraces!M1346/1000*0.145</f>
        <v>21.013763228494557</v>
      </c>
      <c r="P1264" s="37">
        <f>Timetraces!O1346</f>
        <v>6.8341118588506333E-2</v>
      </c>
    </row>
    <row r="1265" spans="1:16" x14ac:dyDescent="0.2">
      <c r="A1265" s="37">
        <f>Timetraces!E1347</f>
        <v>126.1</v>
      </c>
      <c r="B1265" s="8">
        <f>Timetraces!B1347-Timetraces!C1347</f>
        <v>45.041731834411621</v>
      </c>
      <c r="C1265" s="8">
        <f t="shared" si="38"/>
        <v>29.501307980594984</v>
      </c>
      <c r="D1265" s="8"/>
      <c r="E1265" s="23">
        <f>Timetraces!F1347/1000*0.145</f>
        <v>21.00524310283804</v>
      </c>
      <c r="F1265" s="8">
        <f>Timetraces!H1347</f>
        <v>6.8313401672424098E-2</v>
      </c>
      <c r="G1265" s="8">
        <f>(Timetraces!G1347-Timetraces!$G$86)/0.3048</f>
        <v>17.107233913551791</v>
      </c>
      <c r="H1265" s="13">
        <f>Timetraces!D1347/9.81/0.4536</f>
        <v>1446.39616050276</v>
      </c>
      <c r="I1265" s="77">
        <f>Timetraces!F1347/Timetraces!H1347*1000</f>
        <v>2120575787.3317981</v>
      </c>
      <c r="J1265" s="23"/>
      <c r="K1265" s="8">
        <f>Timetraces!I1347-Timetraces!J1347</f>
        <v>45.041731834411621</v>
      </c>
      <c r="L1265" s="8">
        <f t="shared" si="39"/>
        <v>29.501307980594984</v>
      </c>
      <c r="M1265" s="8"/>
      <c r="N1265" s="13">
        <f>Timetraces!K1347/9.81/0.4536</f>
        <v>1446.39616050276</v>
      </c>
      <c r="O1265" s="23">
        <f>Timetraces!M1347/1000*0.145</f>
        <v>21.005243102131839</v>
      </c>
      <c r="P1265" s="37">
        <f>Timetraces!O1347</f>
        <v>6.8313401695316925E-2</v>
      </c>
    </row>
    <row r="1266" spans="1:16" x14ac:dyDescent="0.2">
      <c r="A1266" s="37">
        <f>Timetraces!E1348</f>
        <v>126.20000000000002</v>
      </c>
      <c r="B1266" s="8">
        <f>Timetraces!B1348-Timetraces!C1348</f>
        <v>45.062276363372803</v>
      </c>
      <c r="C1266" s="8">
        <f t="shared" si="38"/>
        <v>29.568711290835083</v>
      </c>
      <c r="D1266" s="8"/>
      <c r="E1266" s="23">
        <f>Timetraces!F1348/1000*0.145</f>
        <v>20.981060165332376</v>
      </c>
      <c r="F1266" s="8">
        <f>Timetraces!H1348</f>
        <v>6.8234731623998485E-2</v>
      </c>
      <c r="G1266" s="8">
        <f>(Timetraces!G1348-Timetraces!$G$86)/0.3048</f>
        <v>17.172852213301368</v>
      </c>
      <c r="H1266" s="13">
        <f>Timetraces!D1348/9.81/0.4536</f>
        <v>1446.9269277089209</v>
      </c>
      <c r="I1266" s="77">
        <f>Timetraces!F1348/Timetraces!H1348*1000</f>
        <v>2120576474.9659257</v>
      </c>
      <c r="J1266" s="23"/>
      <c r="K1266" s="8">
        <f>Timetraces!I1348-Timetraces!J1348</f>
        <v>45.062276363372803</v>
      </c>
      <c r="L1266" s="8">
        <f t="shared" si="39"/>
        <v>29.568711290835083</v>
      </c>
      <c r="M1266" s="8"/>
      <c r="N1266" s="13">
        <f>Timetraces!K1348/9.81/0.4536</f>
        <v>1446.9269277089209</v>
      </c>
      <c r="O1266" s="23">
        <f>Timetraces!M1348/1000*0.145</f>
        <v>20.98106016463764</v>
      </c>
      <c r="P1266" s="37">
        <f>Timetraces!O1348</f>
        <v>6.823473164689961E-2</v>
      </c>
    </row>
    <row r="1267" spans="1:16" x14ac:dyDescent="0.2">
      <c r="A1267" s="37">
        <f>Timetraces!E1349</f>
        <v>126.30000000000001</v>
      </c>
      <c r="B1267" s="8">
        <f>Timetraces!B1349-Timetraces!C1349</f>
        <v>45.082800388336182</v>
      </c>
      <c r="C1267" s="8">
        <f t="shared" si="38"/>
        <v>29.636047330741182</v>
      </c>
      <c r="D1267" s="8"/>
      <c r="E1267" s="23">
        <f>Timetraces!F1349/1000*0.145</f>
        <v>20.964620470477239</v>
      </c>
      <c r="F1267" s="8">
        <f>Timetraces!H1349</f>
        <v>6.8181250255745202E-2</v>
      </c>
      <c r="G1267" s="8">
        <f>(Timetraces!G1349-Timetraces!$G$86)/0.3048</f>
        <v>17.238470513050949</v>
      </c>
      <c r="H1267" s="13">
        <f>Timetraces!D1349/9.81/0.4536</f>
        <v>1447.4559392245094</v>
      </c>
      <c r="I1267" s="77">
        <f>Timetraces!F1349/Timetraces!H1349*1000</f>
        <v>2120576975.4769793</v>
      </c>
      <c r="J1267" s="23"/>
      <c r="K1267" s="8">
        <f>Timetraces!I1349-Timetraces!J1349</f>
        <v>45.082800388336182</v>
      </c>
      <c r="L1267" s="8">
        <f t="shared" si="39"/>
        <v>29.636047330741182</v>
      </c>
      <c r="M1267" s="8"/>
      <c r="N1267" s="13">
        <f>Timetraces!K1349/9.81/0.4536</f>
        <v>1447.4559392245094</v>
      </c>
      <c r="O1267" s="23">
        <f>Timetraces!M1349/1000*0.145</f>
        <v>20.964620469791093</v>
      </c>
      <c r="P1267" s="37">
        <f>Timetraces!O1349</f>
        <v>6.8181250278654557E-2</v>
      </c>
    </row>
    <row r="1268" spans="1:16" x14ac:dyDescent="0.2">
      <c r="A1268" s="37">
        <f>Timetraces!E1350</f>
        <v>126.4</v>
      </c>
      <c r="B1268" s="8">
        <f>Timetraces!B1350-Timetraces!C1350</f>
        <v>45.103280544281006</v>
      </c>
      <c r="C1268" s="8">
        <f t="shared" si="38"/>
        <v>29.703239443421051</v>
      </c>
      <c r="D1268" s="8"/>
      <c r="E1268" s="23">
        <f>Timetraces!F1350/1000*0.145</f>
        <v>20.948267791404053</v>
      </c>
      <c r="F1268" s="8">
        <f>Timetraces!H1350</f>
        <v>6.8128051928021849E-2</v>
      </c>
      <c r="G1268" s="8">
        <f>(Timetraces!G1350-Timetraces!$G$86)/0.3048</f>
        <v>17.304088812800529</v>
      </c>
      <c r="H1268" s="13">
        <f>Timetraces!D1350/9.81/0.4536</f>
        <v>1447.9916443104053</v>
      </c>
      <c r="I1268" s="77">
        <f>Timetraces!F1350/Timetraces!H1350*1000</f>
        <v>2120577475.2982216</v>
      </c>
      <c r="J1268" s="23"/>
      <c r="K1268" s="8">
        <f>Timetraces!I1350-Timetraces!J1350</f>
        <v>45.103280544281006</v>
      </c>
      <c r="L1268" s="8">
        <f t="shared" si="39"/>
        <v>29.703239443421051</v>
      </c>
      <c r="M1268" s="8"/>
      <c r="N1268" s="13">
        <f>Timetraces!K1350/9.81/0.4536</f>
        <v>1447.9916443104053</v>
      </c>
      <c r="O1268" s="23">
        <f>Timetraces!M1350/1000*0.145</f>
        <v>20.94826779072649</v>
      </c>
      <c r="P1268" s="37">
        <f>Timetraces!O1350</f>
        <v>6.812805195093953E-2</v>
      </c>
    </row>
    <row r="1269" spans="1:16" x14ac:dyDescent="0.2">
      <c r="A1269" s="37">
        <f>Timetraces!E1351</f>
        <v>126.5</v>
      </c>
      <c r="B1269" s="8">
        <f>Timetraces!B1351-Timetraces!C1351</f>
        <v>45.123685359954834</v>
      </c>
      <c r="C1269" s="8">
        <f t="shared" si="38"/>
        <v>29.770184376734132</v>
      </c>
      <c r="D1269" s="8"/>
      <c r="E1269" s="23">
        <f>Timetraces!F1351/1000*0.145</f>
        <v>20.939874630265837</v>
      </c>
      <c r="F1269" s="8">
        <f>Timetraces!H1351</f>
        <v>6.8100747796077984E-2</v>
      </c>
      <c r="G1269" s="8">
        <f>(Timetraces!G1351-Timetraces!$G$86)/0.3048</f>
        <v>17.36970085484462</v>
      </c>
      <c r="H1269" s="13">
        <f>Timetraces!D1351/9.81/0.4536</f>
        <v>1448.5420533048443</v>
      </c>
      <c r="I1269" s="77">
        <f>Timetraces!F1351/Timetraces!H1351*1000</f>
        <v>2120577719.8955944</v>
      </c>
      <c r="J1269" s="23"/>
      <c r="K1269" s="8">
        <f>Timetraces!I1351-Timetraces!J1351</f>
        <v>45.123685359954834</v>
      </c>
      <c r="L1269" s="8">
        <f t="shared" si="39"/>
        <v>29.770184376734132</v>
      </c>
      <c r="M1269" s="8"/>
      <c r="N1269" s="13">
        <f>Timetraces!K1351/9.81/0.4536</f>
        <v>1448.5420533048443</v>
      </c>
      <c r="O1269" s="23">
        <f>Timetraces!M1351/1000*0.145</f>
        <v>20.939874629594019</v>
      </c>
      <c r="P1269" s="37">
        <f>Timetraces!O1351</f>
        <v>6.810074781900427E-2</v>
      </c>
    </row>
    <row r="1270" spans="1:16" x14ac:dyDescent="0.2">
      <c r="A1270" s="37">
        <f>Timetraces!E1352</f>
        <v>126.6</v>
      </c>
      <c r="B1270" s="8">
        <f>Timetraces!B1352-Timetraces!C1352</f>
        <v>45.143992900848389</v>
      </c>
      <c r="C1270" s="8">
        <f t="shared" si="38"/>
        <v>29.83681016706732</v>
      </c>
      <c r="D1270" s="8"/>
      <c r="E1270" s="23">
        <f>Timetraces!F1352/1000*0.145</f>
        <v>20.939517176550059</v>
      </c>
      <c r="F1270" s="8">
        <f>Timetraces!H1352</f>
        <v>6.8099584257917109E-2</v>
      </c>
      <c r="G1270" s="8">
        <f>(Timetraces!G1352-Timetraces!$G$86)/0.3048</f>
        <v>17.4353191545942</v>
      </c>
      <c r="H1270" s="13">
        <f>Timetraces!D1352/9.81/0.4536</f>
        <v>1449.1132013941699</v>
      </c>
      <c r="I1270" s="77">
        <f>Timetraces!F1352/Timetraces!H1352*1000</f>
        <v>2120577751.8350017</v>
      </c>
      <c r="J1270" s="23"/>
      <c r="K1270" s="8">
        <f>Timetraces!I1352-Timetraces!J1352</f>
        <v>45.143992900848389</v>
      </c>
      <c r="L1270" s="8">
        <f t="shared" si="39"/>
        <v>29.83681016706732</v>
      </c>
      <c r="M1270" s="8"/>
      <c r="N1270" s="13">
        <f>Timetraces!K1352/9.81/0.4536</f>
        <v>1449.1132013941699</v>
      </c>
      <c r="O1270" s="23">
        <f>Timetraces!M1352/1000*0.145</f>
        <v>20.939517175881111</v>
      </c>
      <c r="P1270" s="37">
        <f>Timetraces!O1352</f>
        <v>6.8099584280852291E-2</v>
      </c>
    </row>
    <row r="1271" spans="1:16" x14ac:dyDescent="0.2">
      <c r="A1271" s="37">
        <f>Timetraces!E1353</f>
        <v>126.70000000000002</v>
      </c>
      <c r="B1271" s="8">
        <f>Timetraces!B1353-Timetraces!C1353</f>
        <v>45.164190769195557</v>
      </c>
      <c r="C1271" s="8">
        <f t="shared" si="38"/>
        <v>29.903076139334932</v>
      </c>
      <c r="D1271" s="8"/>
      <c r="E1271" s="23">
        <f>Timetraces!F1353/1000*0.145</f>
        <v>20.931711039362625</v>
      </c>
      <c r="F1271" s="8">
        <f>Timetraces!H1353</f>
        <v>6.8074189670102647E-2</v>
      </c>
      <c r="G1271" s="8">
        <f>(Timetraces!G1353-Timetraces!$G$86)/0.3048</f>
        <v>17.500937454343781</v>
      </c>
      <c r="H1271" s="13">
        <f>Timetraces!D1353/9.81/0.4536</f>
        <v>1449.7088194208479</v>
      </c>
      <c r="I1271" s="77">
        <f>Timetraces!F1353/Timetraces!H1353*1000</f>
        <v>2120577983.480176</v>
      </c>
      <c r="J1271" s="23"/>
      <c r="K1271" s="8">
        <f>Timetraces!I1353-Timetraces!J1353</f>
        <v>45.164190769195557</v>
      </c>
      <c r="L1271" s="8">
        <f t="shared" si="39"/>
        <v>29.903076139334932</v>
      </c>
      <c r="M1271" s="8"/>
      <c r="N1271" s="13">
        <f>Timetraces!K1353/9.81/0.4536</f>
        <v>1449.7088194208479</v>
      </c>
      <c r="O1271" s="23">
        <f>Timetraces!M1353/1000*0.145</f>
        <v>20.931711038699394</v>
      </c>
      <c r="P1271" s="37">
        <f>Timetraces!O1353</f>
        <v>6.8074189693047085E-2</v>
      </c>
    </row>
    <row r="1272" spans="1:16" x14ac:dyDescent="0.2">
      <c r="A1272" s="37">
        <f>Timetraces!E1354</f>
        <v>126.80000000000001</v>
      </c>
      <c r="B1272" s="8">
        <f>Timetraces!B1354-Timetraces!C1354</f>
        <v>45.18427562713623</v>
      </c>
      <c r="C1272" s="8">
        <f t="shared" si="38"/>
        <v>29.968971342552365</v>
      </c>
      <c r="D1272" s="8"/>
      <c r="E1272" s="23">
        <f>Timetraces!F1354/1000*0.145</f>
        <v>20.924235144799042</v>
      </c>
      <c r="F1272" s="8">
        <f>Timetraces!H1354</f>
        <v>6.8049869666611543E-2</v>
      </c>
      <c r="G1272" s="8">
        <f>(Timetraces!G1354-Timetraces!$G$86)/0.3048</f>
        <v>17.566555754093361</v>
      </c>
      <c r="H1272" s="13">
        <f>Timetraces!D1354/9.81/0.4536</f>
        <v>1450.3294560381821</v>
      </c>
      <c r="I1272" s="77">
        <f>Timetraces!F1354/Timetraces!H1354*1000</f>
        <v>2120578197.5940232</v>
      </c>
      <c r="J1272" s="23"/>
      <c r="K1272" s="8">
        <f>Timetraces!I1354-Timetraces!J1354</f>
        <v>45.18427562713623</v>
      </c>
      <c r="L1272" s="8">
        <f t="shared" si="39"/>
        <v>29.968971342552365</v>
      </c>
      <c r="M1272" s="8"/>
      <c r="N1272" s="13">
        <f>Timetraces!K1354/9.81/0.4536</f>
        <v>1450.3294560381821</v>
      </c>
      <c r="O1272" s="23">
        <f>Timetraces!M1354/1000*0.145</f>
        <v>20.924235144141544</v>
      </c>
      <c r="P1272" s="37">
        <f>Timetraces!O1354</f>
        <v>6.8049869689565667E-2</v>
      </c>
    </row>
    <row r="1273" spans="1:16" x14ac:dyDescent="0.2">
      <c r="A1273" s="37">
        <f>Timetraces!E1355</f>
        <v>126.9</v>
      </c>
      <c r="B1273" s="8">
        <f>Timetraces!B1355-Timetraces!C1355</f>
        <v>45.204257011413574</v>
      </c>
      <c r="C1273" s="8">
        <f t="shared" si="38"/>
        <v>30.034527065247062</v>
      </c>
      <c r="D1273" s="8"/>
      <c r="E1273" s="23">
        <f>Timetraces!F1355/1000*0.145</f>
        <v>20.940349726746714</v>
      </c>
      <c r="F1273" s="8">
        <f>Timetraces!H1355</f>
        <v>6.8102291783732685E-2</v>
      </c>
      <c r="G1273" s="8">
        <f>(Timetraces!G1355-Timetraces!$G$86)/0.3048</f>
        <v>17.632174053842938</v>
      </c>
      <c r="H1273" s="13">
        <f>Timetraces!D1355/9.81/0.4536</f>
        <v>1450.9728069022967</v>
      </c>
      <c r="I1273" s="77">
        <f>Timetraces!F1355/Timetraces!H1355*1000</f>
        <v>2120577754.8670163</v>
      </c>
      <c r="J1273" s="23"/>
      <c r="K1273" s="8">
        <f>Timetraces!I1355-Timetraces!J1355</f>
        <v>45.204257011413574</v>
      </c>
      <c r="L1273" s="8">
        <f t="shared" si="39"/>
        <v>30.034527065247062</v>
      </c>
      <c r="M1273" s="8"/>
      <c r="N1273" s="13">
        <f>Timetraces!K1355/9.81/0.4536</f>
        <v>1450.9728069022967</v>
      </c>
      <c r="O1273" s="23">
        <f>Timetraces!M1355/1000*0.145</f>
        <v>20.94034972608636</v>
      </c>
      <c r="P1273" s="37">
        <f>Timetraces!O1355</f>
        <v>6.8102291806696857E-2</v>
      </c>
    </row>
    <row r="1274" spans="1:16" x14ac:dyDescent="0.2">
      <c r="A1274" s="37">
        <f>Timetraces!E1356</f>
        <v>127</v>
      </c>
      <c r="B1274" s="8">
        <f>Timetraces!B1356-Timetraces!C1356</f>
        <v>45.224151134490967</v>
      </c>
      <c r="C1274" s="8">
        <f t="shared" si="38"/>
        <v>30.099796497915673</v>
      </c>
      <c r="D1274" s="8"/>
      <c r="E1274" s="23">
        <f>Timetraces!F1356/1000*0.145</f>
        <v>20.925632213521894</v>
      </c>
      <c r="F1274" s="8">
        <f>Timetraces!H1356</f>
        <v>6.8054414693349538E-2</v>
      </c>
      <c r="G1274" s="8">
        <f>(Timetraces!G1356-Timetraces!$G$86)/0.3048</f>
        <v>17.697786095887032</v>
      </c>
      <c r="H1274" s="13">
        <f>Timetraces!D1356/9.81/0.4536</f>
        <v>1451.6338244027954</v>
      </c>
      <c r="I1274" s="77">
        <f>Timetraces!F1356/Timetraces!H1356*1000</f>
        <v>2120578151.6322918</v>
      </c>
      <c r="J1274" s="23"/>
      <c r="K1274" s="8">
        <f>Timetraces!I1356-Timetraces!J1356</f>
        <v>45.224151134490967</v>
      </c>
      <c r="L1274" s="8">
        <f t="shared" si="39"/>
        <v>30.099796497915673</v>
      </c>
      <c r="M1274" s="8"/>
      <c r="N1274" s="13">
        <f>Timetraces!K1356/9.81/0.4536</f>
        <v>1451.6338244027954</v>
      </c>
      <c r="O1274" s="23">
        <f>Timetraces!M1356/1000*0.145</f>
        <v>20.925632212870131</v>
      </c>
      <c r="P1274" s="37">
        <f>Timetraces!O1356</f>
        <v>6.805441471632398E-2</v>
      </c>
    </row>
    <row r="1275" spans="1:16" x14ac:dyDescent="0.2">
      <c r="A1275" s="37">
        <f>Timetraces!E1357</f>
        <v>127.1</v>
      </c>
      <c r="B1275" s="8">
        <f>Timetraces!B1357-Timetraces!C1357</f>
        <v>45.243984222412109</v>
      </c>
      <c r="C1275" s="8">
        <f t="shared" si="38"/>
        <v>30.16486568400866</v>
      </c>
      <c r="D1275" s="8"/>
      <c r="E1275" s="23">
        <f>Timetraces!F1357/1000*0.145</f>
        <v>20.934355259863636</v>
      </c>
      <c r="F1275" s="8">
        <f>Timetraces!H1357</f>
        <v>6.8082791620159885E-2</v>
      </c>
      <c r="G1275" s="8">
        <f>(Timetraces!G1357-Timetraces!$G$86)/0.3048</f>
        <v>17.763404395636609</v>
      </c>
      <c r="H1275" s="13">
        <f>Timetraces!D1357/9.81/0.4536</f>
        <v>1452.3060344306934</v>
      </c>
      <c r="I1275" s="77">
        <f>Timetraces!F1357/Timetraces!H1357*1000</f>
        <v>2120577908.535377</v>
      </c>
      <c r="J1275" s="23"/>
      <c r="K1275" s="8">
        <f>Timetraces!I1357-Timetraces!J1357</f>
        <v>45.243984222412109</v>
      </c>
      <c r="L1275" s="8">
        <f t="shared" si="39"/>
        <v>30.16486568400866</v>
      </c>
      <c r="M1275" s="8"/>
      <c r="N1275" s="13">
        <f>Timetraces!K1357/9.81/0.4536</f>
        <v>1452.3060344306934</v>
      </c>
      <c r="O1275" s="23">
        <f>Timetraces!M1357/1000*0.145</f>
        <v>20.934355259211888</v>
      </c>
      <c r="P1275" s="37">
        <f>Timetraces!O1357</f>
        <v>6.8082791643144819E-2</v>
      </c>
    </row>
    <row r="1276" spans="1:16" x14ac:dyDescent="0.2">
      <c r="A1276" s="37">
        <f>Timetraces!E1358</f>
        <v>127.20000000000002</v>
      </c>
      <c r="B1276" s="8">
        <f>Timetraces!B1358-Timetraces!C1358</f>
        <v>45.263782501220703</v>
      </c>
      <c r="C1276" s="8">
        <f t="shared" si="38"/>
        <v>30.229820666976487</v>
      </c>
      <c r="D1276" s="8"/>
      <c r="E1276" s="23">
        <f>Timetraces!F1358/1000*0.145</f>
        <v>20.943125160085945</v>
      </c>
      <c r="F1276" s="8">
        <f>Timetraces!H1358</f>
        <v>6.8111321359417151E-2</v>
      </c>
      <c r="G1276" s="8">
        <f>(Timetraces!G1358-Timetraces!$G$86)/0.3048</f>
        <v>17.82902269538619</v>
      </c>
      <c r="H1276" s="13">
        <f>Timetraces!D1358/9.81/0.4536</f>
        <v>1452.9814266477536</v>
      </c>
      <c r="I1276" s="77">
        <f>Timetraces!F1358/Timetraces!H1358*1000</f>
        <v>2120577652.1270998</v>
      </c>
      <c r="J1276" s="23"/>
      <c r="K1276" s="8">
        <f>Timetraces!I1358-Timetraces!J1358</f>
        <v>45.263782501220703</v>
      </c>
      <c r="L1276" s="8">
        <f t="shared" si="39"/>
        <v>30.229820666976487</v>
      </c>
      <c r="M1276" s="8"/>
      <c r="N1276" s="13">
        <f>Timetraces!K1358/9.81/0.4536</f>
        <v>1452.9814266477536</v>
      </c>
      <c r="O1276" s="23">
        <f>Timetraces!M1358/1000*0.145</f>
        <v>20.943125159434182</v>
      </c>
      <c r="P1276" s="37">
        <f>Timetraces!O1358</f>
        <v>6.8111321382412576E-2</v>
      </c>
    </row>
    <row r="1277" spans="1:16" x14ac:dyDescent="0.2">
      <c r="A1277" s="37">
        <f>Timetraces!E1359</f>
        <v>127.30000000000001</v>
      </c>
      <c r="B1277" s="8">
        <f>Timetraces!B1359-Timetraces!C1359</f>
        <v>45.283585071563721</v>
      </c>
      <c r="C1277" s="8">
        <f t="shared" si="38"/>
        <v>30.294789729781662</v>
      </c>
      <c r="D1277" s="8"/>
      <c r="E1277" s="23">
        <f>Timetraces!F1359/1000*0.145</f>
        <v>20.959595687864834</v>
      </c>
      <c r="F1277" s="8">
        <f>Timetraces!H1359</f>
        <v>6.8164902170384789E-2</v>
      </c>
      <c r="G1277" s="8">
        <f>(Timetraces!G1359-Timetraces!$G$86)/0.3048</f>
        <v>17.89464099513577</v>
      </c>
      <c r="H1277" s="13">
        <f>Timetraces!D1359/9.81/0.4536</f>
        <v>1453.6519907157397</v>
      </c>
      <c r="I1277" s="77">
        <f>Timetraces!F1359/Timetraces!H1359*1000</f>
        <v>2120577176.4633954</v>
      </c>
      <c r="J1277" s="23"/>
      <c r="K1277" s="8">
        <f>Timetraces!I1359-Timetraces!J1359</f>
        <v>45.283585071563721</v>
      </c>
      <c r="L1277" s="8">
        <f t="shared" si="39"/>
        <v>30.294789729781662</v>
      </c>
      <c r="M1277" s="8"/>
      <c r="N1277" s="13">
        <f>Timetraces!K1359/9.81/0.4536</f>
        <v>1453.6519907157397</v>
      </c>
      <c r="O1277" s="23">
        <f>Timetraces!M1359/1000*0.145</f>
        <v>20.959595687210221</v>
      </c>
      <c r="P1277" s="37">
        <f>Timetraces!O1359</f>
        <v>6.8164902193390678E-2</v>
      </c>
    </row>
    <row r="1278" spans="1:16" x14ac:dyDescent="0.2">
      <c r="A1278" s="37">
        <f>Timetraces!E1360</f>
        <v>127.4</v>
      </c>
      <c r="B1278" s="8">
        <f>Timetraces!B1360-Timetraces!C1360</f>
        <v>45.303417682647705</v>
      </c>
      <c r="C1278" s="8">
        <f t="shared" si="38"/>
        <v>30.359857351448277</v>
      </c>
      <c r="D1278" s="8"/>
      <c r="E1278" s="23">
        <f>Timetraces!F1360/1000*0.145</f>
        <v>20.983671414797147</v>
      </c>
      <c r="F1278" s="8">
        <f>Timetraces!H1360</f>
        <v>6.824322308932039E-2</v>
      </c>
      <c r="G1278" s="8">
        <f>(Timetraces!G1360-Timetraces!$G$86)/0.3048</f>
        <v>17.960253037179861</v>
      </c>
      <c r="H1278" s="13">
        <f>Timetraces!D1360/9.81/0.4536</f>
        <v>1454.3099357577369</v>
      </c>
      <c r="I1278" s="77">
        <f>Timetraces!F1360/Timetraces!H1360*1000</f>
        <v>2120576501.5678167</v>
      </c>
      <c r="J1278" s="23"/>
      <c r="K1278" s="8">
        <f>Timetraces!I1360-Timetraces!J1360</f>
        <v>45.303417682647705</v>
      </c>
      <c r="L1278" s="8">
        <f t="shared" si="39"/>
        <v>30.359857351448277</v>
      </c>
      <c r="M1278" s="8"/>
      <c r="N1278" s="13">
        <f>Timetraces!K1360/9.81/0.4536</f>
        <v>1454.3099357577369</v>
      </c>
      <c r="O1278" s="23">
        <f>Timetraces!M1360/1000*0.145</f>
        <v>20.98367141413679</v>
      </c>
      <c r="P1278" s="37">
        <f>Timetraces!O1360</f>
        <v>6.8243223112336493E-2</v>
      </c>
    </row>
    <row r="1279" spans="1:16" x14ac:dyDescent="0.2">
      <c r="A1279" s="37">
        <f>Timetraces!E1361</f>
        <v>127.5</v>
      </c>
      <c r="B1279" s="8">
        <f>Timetraces!B1361-Timetraces!C1361</f>
        <v>45.32158899307251</v>
      </c>
      <c r="C1279" s="8">
        <f t="shared" si="38"/>
        <v>30.419474511634643</v>
      </c>
      <c r="D1279" s="8"/>
      <c r="E1279" s="23">
        <f>Timetraces!F1361/1000*0.145</f>
        <v>21.198424137136875</v>
      </c>
      <c r="F1279" s="8">
        <f>Timetraces!H1361</f>
        <v>6.8941837203754727E-2</v>
      </c>
      <c r="G1279" s="8">
        <f>(Timetraces!G1361-Timetraces!$G$86)/0.3048</f>
        <v>18.025871336929441</v>
      </c>
      <c r="H1279" s="13">
        <f>Timetraces!D1361/9.81/0.4536</f>
        <v>1470.853478829237</v>
      </c>
      <c r="I1279" s="77">
        <f>Timetraces!F1361/Timetraces!H1361*1000</f>
        <v>2120570533.9691224</v>
      </c>
      <c r="J1279" s="23"/>
      <c r="K1279" s="8">
        <f>Timetraces!I1361-Timetraces!J1361</f>
        <v>45.32158899307251</v>
      </c>
      <c r="L1279" s="8">
        <f t="shared" si="39"/>
        <v>30.419474511634643</v>
      </c>
      <c r="M1279" s="8"/>
      <c r="N1279" s="13">
        <f>Timetraces!K1361/9.81/0.4536</f>
        <v>1470.853478829237</v>
      </c>
      <c r="O1279" s="23">
        <f>Timetraces!M1361/1000*0.145</f>
        <v>21.198424136476532</v>
      </c>
      <c r="P1279" s="37">
        <f>Timetraces!O1361</f>
        <v>6.8941837227028499E-2</v>
      </c>
    </row>
    <row r="1280" spans="1:16" x14ac:dyDescent="0.2">
      <c r="A1280" s="37">
        <f>Timetraces!E1362</f>
        <v>127.6</v>
      </c>
      <c r="B1280" s="8">
        <f>Timetraces!B1362-Timetraces!C1362</f>
        <v>45.330056667327881</v>
      </c>
      <c r="C1280" s="8">
        <f t="shared" si="38"/>
        <v>30.447255595149642</v>
      </c>
      <c r="D1280" s="8"/>
      <c r="E1280" s="23">
        <f>Timetraces!F1362/1000*0.145</f>
        <v>22.34138047791496</v>
      </c>
      <c r="F1280" s="8">
        <f>Timetraces!H1362</f>
        <v>7.2660003471804749E-2</v>
      </c>
      <c r="G1280" s="8">
        <f>(Timetraces!G1362-Timetraces!$G$86)/0.3048</f>
        <v>18.091489636679022</v>
      </c>
      <c r="H1280" s="13">
        <f>Timetraces!D1362/9.81/0.4536</f>
        <v>1552.9188454084392</v>
      </c>
      <c r="I1280" s="77">
        <f>Timetraces!F1362/Timetraces!H1362*1000</f>
        <v>2120540582.0600479</v>
      </c>
      <c r="J1280" s="23"/>
      <c r="K1280" s="8">
        <f>Timetraces!I1362-Timetraces!J1362</f>
        <v>45.330056667327881</v>
      </c>
      <c r="L1280" s="8">
        <f t="shared" si="39"/>
        <v>30.447255595149642</v>
      </c>
      <c r="M1280" s="8"/>
      <c r="N1280" s="13">
        <f>Timetraces!K1362/9.81/0.4536</f>
        <v>1552.9188454084392</v>
      </c>
      <c r="O1280" s="23">
        <f>Timetraces!M1362/1000*0.145</f>
        <v>22.341380477225979</v>
      </c>
      <c r="P1280" s="37">
        <f>Timetraces!O1362</f>
        <v>7.2660003496356373E-2</v>
      </c>
    </row>
    <row r="1281" spans="1:16" x14ac:dyDescent="0.2">
      <c r="A1281" s="37">
        <f>Timetraces!E1363</f>
        <v>127.70000000000002</v>
      </c>
      <c r="B1281" s="8">
        <f>Timetraces!B1363-Timetraces!C1363</f>
        <v>45.328653812408447</v>
      </c>
      <c r="C1281" s="8">
        <f t="shared" si="38"/>
        <v>30.442653052763049</v>
      </c>
      <c r="D1281" s="8"/>
      <c r="E1281" s="23">
        <f>Timetraces!F1363/1000*0.145</f>
        <v>22.93063252975977</v>
      </c>
      <c r="F1281" s="8">
        <f>Timetraces!H1363</f>
        <v>7.4576943211156169E-2</v>
      </c>
      <c r="G1281" s="8">
        <f>(Timetraces!G1363-Timetraces!$G$86)/0.3048</f>
        <v>18.157107936428599</v>
      </c>
      <c r="H1281" s="13">
        <f>Timetraces!D1363/9.81/0.4536</f>
        <v>1597.1140760721903</v>
      </c>
      <c r="I1281" s="77">
        <f>Timetraces!F1363/Timetraces!H1363*1000</f>
        <v>2120525278.9850352</v>
      </c>
      <c r="J1281" s="23"/>
      <c r="K1281" s="8">
        <f>Timetraces!I1363-Timetraces!J1363</f>
        <v>45.328653812408447</v>
      </c>
      <c r="L1281" s="8">
        <f t="shared" si="39"/>
        <v>30.442653052763049</v>
      </c>
      <c r="M1281" s="8"/>
      <c r="N1281" s="13">
        <f>Timetraces!K1363/9.81/0.4536</f>
        <v>1597.1140760721903</v>
      </c>
      <c r="O1281" s="23">
        <f>Timetraces!M1363/1000*0.145</f>
        <v>22.930632529065051</v>
      </c>
      <c r="P1281" s="37">
        <f>Timetraces!O1363</f>
        <v>7.4576943236395993E-2</v>
      </c>
    </row>
    <row r="1282" spans="1:16" x14ac:dyDescent="0.2">
      <c r="A1282" s="37">
        <f>Timetraces!E1364</f>
        <v>127.80000000000001</v>
      </c>
      <c r="B1282" s="8">
        <f>Timetraces!B1364-Timetraces!C1364</f>
        <v>45.326324462890625</v>
      </c>
      <c r="C1282" s="8">
        <f t="shared" si="38"/>
        <v>30.435010829935546</v>
      </c>
      <c r="D1282" s="8"/>
      <c r="E1282" s="23">
        <f>Timetraces!F1364/1000*0.145</f>
        <v>22.486774443512697</v>
      </c>
      <c r="F1282" s="8">
        <f>Timetraces!H1364</f>
        <v>7.3133085550493915E-2</v>
      </c>
      <c r="G1282" s="8">
        <f>(Timetraces!G1364-Timetraces!$G$86)/0.3048</f>
        <v>18.222719978472693</v>
      </c>
      <c r="H1282" s="13">
        <f>Timetraces!D1364/9.81/0.4536</f>
        <v>1573.0930468529484</v>
      </c>
      <c r="I1282" s="77">
        <f>Timetraces!F1364/Timetraces!H1364*1000</f>
        <v>2120534117.9216919</v>
      </c>
      <c r="J1282" s="23"/>
      <c r="K1282" s="8">
        <f>Timetraces!I1364-Timetraces!J1364</f>
        <v>45.326324462890625</v>
      </c>
      <c r="L1282" s="8">
        <f t="shared" si="39"/>
        <v>30.435010829935546</v>
      </c>
      <c r="M1282" s="8"/>
      <c r="N1282" s="13">
        <f>Timetraces!K1364/9.81/0.4536</f>
        <v>1573.0930468529484</v>
      </c>
      <c r="O1282" s="23">
        <f>Timetraces!M1364/1000*0.145</f>
        <v>22.48677444286669</v>
      </c>
      <c r="P1282" s="37">
        <f>Timetraces!O1364</f>
        <v>7.3133085575359802E-2</v>
      </c>
    </row>
    <row r="1283" spans="1:16" x14ac:dyDescent="0.2">
      <c r="A1283" s="37">
        <f>Timetraces!E1365</f>
        <v>127.9</v>
      </c>
      <c r="B1283" s="8">
        <f>Timetraces!B1365-Timetraces!C1365</f>
        <v>45.326997756958008</v>
      </c>
      <c r="C1283" s="8">
        <f t="shared" si="38"/>
        <v>30.437219799972894</v>
      </c>
      <c r="D1283" s="8"/>
      <c r="E1283" s="23">
        <f>Timetraces!F1365/1000*0.145</f>
        <v>22.093204539030864</v>
      </c>
      <c r="F1283" s="8">
        <f>Timetraces!H1365</f>
        <v>7.1852812442284475E-2</v>
      </c>
      <c r="G1283" s="8">
        <f>(Timetraces!G1365-Timetraces!$G$86)/0.3048</f>
        <v>18.28833827822227</v>
      </c>
      <c r="H1283" s="13">
        <f>Timetraces!D1365/9.81/0.4536</f>
        <v>1555.3411497450118</v>
      </c>
      <c r="I1283" s="77">
        <f>Timetraces!F1365/Timetraces!H1365*1000</f>
        <v>2120542295.7907667</v>
      </c>
      <c r="J1283" s="23"/>
      <c r="K1283" s="8">
        <f>Timetraces!I1365-Timetraces!J1365</f>
        <v>45.326997756958008</v>
      </c>
      <c r="L1283" s="8">
        <f t="shared" si="39"/>
        <v>30.437219799972894</v>
      </c>
      <c r="M1283" s="8"/>
      <c r="N1283" s="13">
        <f>Timetraces!K1365/9.81/0.4536</f>
        <v>1555.3411497450118</v>
      </c>
      <c r="O1283" s="23">
        <f>Timetraces!M1365/1000*0.145</f>
        <v>22.093204538445047</v>
      </c>
      <c r="P1283" s="37">
        <f>Timetraces!O1365</f>
        <v>7.1852812466874041E-2</v>
      </c>
    </row>
    <row r="1284" spans="1:16" x14ac:dyDescent="0.2">
      <c r="A1284" s="37">
        <f>Timetraces!E1366</f>
        <v>128</v>
      </c>
      <c r="B1284" s="8">
        <f>Timetraces!B1366-Timetraces!C1366</f>
        <v>45.328173160552979</v>
      </c>
      <c r="C1284" s="8">
        <f t="shared" si="38"/>
        <v>30.441076110980013</v>
      </c>
      <c r="D1284" s="8"/>
      <c r="E1284" s="23">
        <f>Timetraces!F1366/1000*0.145</f>
        <v>22.166232851056098</v>
      </c>
      <c r="F1284" s="8">
        <f>Timetraces!H1366</f>
        <v>7.2090424512329249E-2</v>
      </c>
      <c r="G1284" s="8">
        <f>(Timetraces!G1366-Timetraces!$G$86)/0.3048</f>
        <v>18.35395657797185</v>
      </c>
      <c r="H1284" s="13">
        <f>Timetraces!D1366/9.81/0.4536</f>
        <v>1564.5578668660119</v>
      </c>
      <c r="I1284" s="77">
        <f>Timetraces!F1366/Timetraces!H1366*1000</f>
        <v>2120539203.655946</v>
      </c>
      <c r="J1284" s="23"/>
      <c r="K1284" s="8">
        <f>Timetraces!I1366-Timetraces!J1366</f>
        <v>45.328173160552979</v>
      </c>
      <c r="L1284" s="8">
        <f t="shared" si="39"/>
        <v>30.441076110980013</v>
      </c>
      <c r="M1284" s="8"/>
      <c r="N1284" s="13">
        <f>Timetraces!K1366/9.81/0.4536</f>
        <v>1564.5578668660119</v>
      </c>
      <c r="O1284" s="23">
        <f>Timetraces!M1366/1000*0.145</f>
        <v>22.166232850487464</v>
      </c>
      <c r="P1284" s="37">
        <f>Timetraces!O1366</f>
        <v>7.2090424537062381E-2</v>
      </c>
    </row>
    <row r="1285" spans="1:16" x14ac:dyDescent="0.2">
      <c r="A1285" s="37">
        <f>Timetraces!E1367</f>
        <v>128.1</v>
      </c>
      <c r="B1285" s="8">
        <f>Timetraces!B1367-Timetraces!C1367</f>
        <v>45.328412055969238</v>
      </c>
      <c r="C1285" s="8">
        <f t="shared" ref="C1285:C1348" si="40">(B1285-$B$4)/0.3048</f>
        <v>30.441859888592415</v>
      </c>
      <c r="D1285" s="8"/>
      <c r="E1285" s="23">
        <f>Timetraces!F1367/1000*0.145</f>
        <v>22.359599806200528</v>
      </c>
      <c r="F1285" s="8">
        <f>Timetraces!H1367</f>
        <v>7.2719513044675055E-2</v>
      </c>
      <c r="G1285" s="8">
        <f>(Timetraces!G1367-Timetraces!$G$86)/0.3048</f>
        <v>18.419574877721431</v>
      </c>
      <c r="H1285" s="13">
        <f>Timetraces!D1367/9.81/0.4536</f>
        <v>1574.0684426965631</v>
      </c>
      <c r="I1285" s="77">
        <f>Timetraces!F1367/Timetraces!H1367*1000</f>
        <v>2120533129.804534</v>
      </c>
      <c r="J1285" s="23"/>
      <c r="K1285" s="8">
        <f>Timetraces!I1367-Timetraces!J1367</f>
        <v>45.328412055969238</v>
      </c>
      <c r="L1285" s="8">
        <f t="shared" ref="L1285:L1348" si="41">(K1285-$K$4)/0.3048</f>
        <v>30.441859888592415</v>
      </c>
      <c r="M1285" s="8"/>
      <c r="N1285" s="13">
        <f>Timetraces!K1367/9.81/0.4536</f>
        <v>1574.0684426965631</v>
      </c>
      <c r="O1285" s="23">
        <f>Timetraces!M1367/1000*0.145</f>
        <v>22.359599805606102</v>
      </c>
      <c r="P1285" s="37">
        <f>Timetraces!O1367</f>
        <v>7.2719513069556221E-2</v>
      </c>
    </row>
    <row r="1286" spans="1:16" x14ac:dyDescent="0.2">
      <c r="A1286" s="37">
        <f>Timetraces!E1368</f>
        <v>128.20000000000002</v>
      </c>
      <c r="B1286" s="8">
        <f>Timetraces!B1368-Timetraces!C1368</f>
        <v>45.3287672996521</v>
      </c>
      <c r="C1286" s="8">
        <f t="shared" si="40"/>
        <v>30.443025386239597</v>
      </c>
      <c r="D1286" s="8"/>
      <c r="E1286" s="23">
        <f>Timetraces!F1368/1000*0.145</f>
        <v>22.508411345606934</v>
      </c>
      <c r="F1286" s="8">
        <f>Timetraces!H1368</f>
        <v>7.3203656638316184E-2</v>
      </c>
      <c r="G1286" s="8">
        <f>(Timetraces!G1368-Timetraces!$G$86)/0.3048</f>
        <v>18.485186919765521</v>
      </c>
      <c r="H1286" s="13">
        <f>Timetraces!D1368/9.81/0.4536</f>
        <v>1579.5483918955861</v>
      </c>
      <c r="I1286" s="77">
        <f>Timetraces!F1368/Timetraces!H1368*1000</f>
        <v>2120528265.9596097</v>
      </c>
      <c r="J1286" s="23"/>
      <c r="K1286" s="8">
        <f>Timetraces!I1368-Timetraces!J1368</f>
        <v>45.3287672996521</v>
      </c>
      <c r="L1286" s="8">
        <f t="shared" si="41"/>
        <v>30.443025386239597</v>
      </c>
      <c r="M1286" s="8"/>
      <c r="N1286" s="13">
        <f>Timetraces!K1368/9.81/0.4536</f>
        <v>1579.5483918955861</v>
      </c>
      <c r="O1286" s="23">
        <f>Timetraces!M1368/1000*0.145</f>
        <v>22.50841134498387</v>
      </c>
      <c r="P1286" s="37">
        <f>Timetraces!O1368</f>
        <v>7.3203656663282712E-2</v>
      </c>
    </row>
    <row r="1287" spans="1:16" x14ac:dyDescent="0.2">
      <c r="A1287" s="37">
        <f>Timetraces!E1369</f>
        <v>128.30000000000001</v>
      </c>
      <c r="B1287" s="8">
        <f>Timetraces!B1369-Timetraces!C1369</f>
        <v>45.330272674560547</v>
      </c>
      <c r="C1287" s="8">
        <f t="shared" si="40"/>
        <v>30.447964280296183</v>
      </c>
      <c r="D1287" s="8"/>
      <c r="E1287" s="23">
        <f>Timetraces!F1369/1000*0.145</f>
        <v>22.768350544148593</v>
      </c>
      <c r="F1287" s="8">
        <f>Timetraces!H1369</f>
        <v>7.4049305124046977E-2</v>
      </c>
      <c r="G1287" s="8">
        <f>(Timetraces!G1369-Timetraces!$G$86)/0.3048</f>
        <v>18.550805219515102</v>
      </c>
      <c r="H1287" s="13">
        <f>Timetraces!D1369/9.81/0.4536</f>
        <v>1597.1792560846895</v>
      </c>
      <c r="I1287" s="77">
        <f>Timetraces!F1369/Timetraces!H1369*1000</f>
        <v>2120521008.7789557</v>
      </c>
      <c r="J1287" s="23"/>
      <c r="K1287" s="8">
        <f>Timetraces!I1369-Timetraces!J1369</f>
        <v>45.330272674560547</v>
      </c>
      <c r="L1287" s="8">
        <f t="shared" si="41"/>
        <v>30.447964280296183</v>
      </c>
      <c r="M1287" s="8"/>
      <c r="N1287" s="13">
        <f>Timetraces!K1369/9.81/0.4536</f>
        <v>1597.1792560846895</v>
      </c>
      <c r="O1287" s="23">
        <f>Timetraces!M1369/1000*0.145</f>
        <v>22.76835054351406</v>
      </c>
      <c r="P1287" s="37">
        <f>Timetraces!O1369</f>
        <v>7.4049305149288008E-2</v>
      </c>
    </row>
    <row r="1288" spans="1:16" x14ac:dyDescent="0.2">
      <c r="A1288" s="37">
        <f>Timetraces!E1370</f>
        <v>128.4</v>
      </c>
      <c r="B1288" s="8">
        <f>Timetraces!B1370-Timetraces!C1370</f>
        <v>45.333227157592773</v>
      </c>
      <c r="C1288" s="8">
        <f t="shared" si="40"/>
        <v>30.457657466097452</v>
      </c>
      <c r="D1288" s="8"/>
      <c r="E1288" s="23">
        <f>Timetraces!F1370/1000*0.145</f>
        <v>23.316088632548507</v>
      </c>
      <c r="F1288" s="8">
        <f>Timetraces!H1370</f>
        <v>7.5831186916651167E-2</v>
      </c>
      <c r="G1288" s="8">
        <f>(Timetraces!G1370-Timetraces!$G$86)/0.3048</f>
        <v>18.616423519264682</v>
      </c>
      <c r="H1288" s="13">
        <f>Timetraces!D1370/9.81/0.4536</f>
        <v>1637.5795615762538</v>
      </c>
      <c r="I1288" s="77">
        <f>Timetraces!F1370/Timetraces!H1370*1000</f>
        <v>2120507640.6847894</v>
      </c>
      <c r="J1288" s="23"/>
      <c r="K1288" s="8">
        <f>Timetraces!I1370-Timetraces!J1370</f>
        <v>45.333227157592773</v>
      </c>
      <c r="L1288" s="8">
        <f t="shared" si="41"/>
        <v>30.457657466097452</v>
      </c>
      <c r="M1288" s="8"/>
      <c r="N1288" s="13">
        <f>Timetraces!K1370/9.81/0.4536</f>
        <v>1637.5795615762538</v>
      </c>
      <c r="O1288" s="23">
        <f>Timetraces!M1370/1000*0.145</f>
        <v>23.31608863190538</v>
      </c>
      <c r="P1288" s="37">
        <f>Timetraces!O1370</f>
        <v>7.583118694252132E-2</v>
      </c>
    </row>
    <row r="1289" spans="1:16" x14ac:dyDescent="0.2">
      <c r="A1289" s="37">
        <f>Timetraces!E1371</f>
        <v>128.5</v>
      </c>
      <c r="B1289" s="8">
        <f>Timetraces!B1371-Timetraces!C1371</f>
        <v>45.337636947631836</v>
      </c>
      <c r="C1289" s="8">
        <f t="shared" si="40"/>
        <v>30.472125281186241</v>
      </c>
      <c r="D1289" s="8"/>
      <c r="E1289" s="23">
        <f>Timetraces!F1371/1000*0.145</f>
        <v>24.143559567360764</v>
      </c>
      <c r="F1289" s="8">
        <f>Timetraces!H1371</f>
        <v>7.8523060279399981E-2</v>
      </c>
      <c r="G1289" s="8">
        <f>(Timetraces!G1371-Timetraces!$G$86)/0.3048</f>
        <v>18.682041819014259</v>
      </c>
      <c r="H1289" s="13">
        <f>Timetraces!D1371/9.81/0.4536</f>
        <v>1698.3326002974054</v>
      </c>
      <c r="I1289" s="77">
        <f>Timetraces!F1371/Timetraces!H1371*1000</f>
        <v>2120489277.5274432</v>
      </c>
      <c r="J1289" s="23"/>
      <c r="K1289" s="8">
        <f>Timetraces!I1371-Timetraces!J1371</f>
        <v>45.337636947631836</v>
      </c>
      <c r="L1289" s="8">
        <f t="shared" si="41"/>
        <v>30.472125281186241</v>
      </c>
      <c r="M1289" s="8"/>
      <c r="N1289" s="13">
        <f>Timetraces!K1371/9.81/0.4536</f>
        <v>1698.3326002974054</v>
      </c>
      <c r="O1289" s="23">
        <f>Timetraces!M1371/1000*0.145</f>
        <v>24.143559566703345</v>
      </c>
      <c r="P1289" s="37">
        <f>Timetraces!O1371</f>
        <v>7.8523060306216211E-2</v>
      </c>
    </row>
    <row r="1290" spans="1:16" x14ac:dyDescent="0.2">
      <c r="A1290" s="37">
        <f>Timetraces!E1372</f>
        <v>128.6</v>
      </c>
      <c r="B1290" s="8">
        <f>Timetraces!B1372-Timetraces!C1372</f>
        <v>45.342837333679199</v>
      </c>
      <c r="C1290" s="8">
        <f t="shared" si="40"/>
        <v>30.489186915199898</v>
      </c>
      <c r="D1290" s="8"/>
      <c r="E1290" s="23">
        <f>Timetraces!F1372/1000*0.145</f>
        <v>25.016119225723493</v>
      </c>
      <c r="F1290" s="8">
        <f>Timetraces!H1372</f>
        <v>8.1361610263497433E-2</v>
      </c>
      <c r="G1290" s="8">
        <f>(Timetraces!G1372-Timetraces!$G$86)/0.3048</f>
        <v>18.747653861058353</v>
      </c>
      <c r="H1290" s="13">
        <f>Timetraces!D1372/9.81/0.4536</f>
        <v>1764.9524985274672</v>
      </c>
      <c r="I1290" s="77">
        <f>Timetraces!F1372/Timetraces!H1372*1000</f>
        <v>2120471308.5036623</v>
      </c>
      <c r="J1290" s="23"/>
      <c r="K1290" s="8">
        <f>Timetraces!I1372-Timetraces!J1372</f>
        <v>45.342837333679199</v>
      </c>
      <c r="L1290" s="8">
        <f t="shared" si="41"/>
        <v>30.489186915199898</v>
      </c>
      <c r="M1290" s="8"/>
      <c r="N1290" s="13">
        <f>Timetraces!K1372/9.81/0.4536</f>
        <v>1764.9524985274672</v>
      </c>
      <c r="O1290" s="23">
        <f>Timetraces!M1372/1000*0.145</f>
        <v>25.016119225063214</v>
      </c>
      <c r="P1290" s="37">
        <f>Timetraces!O1372</f>
        <v>8.1361610291351041E-2</v>
      </c>
    </row>
    <row r="1291" spans="1:16" x14ac:dyDescent="0.2">
      <c r="A1291" s="37">
        <f>Timetraces!E1373</f>
        <v>128.70000000000002</v>
      </c>
      <c r="B1291" s="8">
        <f>Timetraces!B1373-Timetraces!C1373</f>
        <v>45.347095012664795</v>
      </c>
      <c r="C1291" s="8">
        <f t="shared" si="40"/>
        <v>30.503155678276002</v>
      </c>
      <c r="D1291" s="8"/>
      <c r="E1291" s="23">
        <f>Timetraces!F1373/1000*0.145</f>
        <v>25.623084474780338</v>
      </c>
      <c r="F1291" s="8">
        <f>Timetraces!H1373</f>
        <v>8.3336159248832628E-2</v>
      </c>
      <c r="G1291" s="8">
        <f>(Timetraces!G1373-Timetraces!$G$86)/0.3048</f>
        <v>18.81327216080793</v>
      </c>
      <c r="H1291" s="13">
        <f>Timetraces!D1373/9.81/0.4536</f>
        <v>1813.5055726531725</v>
      </c>
      <c r="I1291" s="77">
        <f>Timetraces!F1373/Timetraces!H1373*1000</f>
        <v>2120459222.084363</v>
      </c>
      <c r="J1291" s="23"/>
      <c r="K1291" s="8">
        <f>Timetraces!I1373-Timetraces!J1373</f>
        <v>45.347095012664795</v>
      </c>
      <c r="L1291" s="8">
        <f t="shared" si="41"/>
        <v>30.503155678276002</v>
      </c>
      <c r="M1291" s="8"/>
      <c r="N1291" s="13">
        <f>Timetraces!K1373/9.81/0.4536</f>
        <v>1813.5055726531725</v>
      </c>
      <c r="O1291" s="23">
        <f>Timetraces!M1373/1000*0.145</f>
        <v>25.623084474128675</v>
      </c>
      <c r="P1291" s="37">
        <f>Timetraces!O1373</f>
        <v>8.333615927744234E-2</v>
      </c>
    </row>
    <row r="1292" spans="1:16" x14ac:dyDescent="0.2">
      <c r="A1292" s="37">
        <f>Timetraces!E1374</f>
        <v>128.80000000000001</v>
      </c>
      <c r="B1292" s="8">
        <f>Timetraces!B1374-Timetraces!C1374</f>
        <v>45.348598480224609</v>
      </c>
      <c r="C1292" s="8">
        <f t="shared" si="40"/>
        <v>30.508088314627098</v>
      </c>
      <c r="D1292" s="8"/>
      <c r="E1292" s="23">
        <f>Timetraces!F1374/1000*0.145</f>
        <v>25.655136894503634</v>
      </c>
      <c r="F1292" s="8">
        <f>Timetraces!H1374</f>
        <v>8.3440471090511767E-2</v>
      </c>
      <c r="G1292" s="8">
        <f>(Timetraces!G1374-Timetraces!$G$86)/0.3048</f>
        <v>18.878890460557511</v>
      </c>
      <c r="H1292" s="13">
        <f>Timetraces!D1374/9.81/0.4536</f>
        <v>1824.3511317026928</v>
      </c>
      <c r="I1292" s="77">
        <f>Timetraces!F1374/Timetraces!H1374*1000</f>
        <v>2120457570.1742783</v>
      </c>
      <c r="J1292" s="23"/>
      <c r="K1292" s="8">
        <f>Timetraces!I1374-Timetraces!J1374</f>
        <v>45.348598480224609</v>
      </c>
      <c r="L1292" s="8">
        <f t="shared" si="41"/>
        <v>30.508088314627098</v>
      </c>
      <c r="M1292" s="8"/>
      <c r="N1292" s="13">
        <f>Timetraces!K1374/9.81/0.4536</f>
        <v>1824.3511317026928</v>
      </c>
      <c r="O1292" s="23">
        <f>Timetraces!M1374/1000*0.145</f>
        <v>25.655136893892095</v>
      </c>
      <c r="P1292" s="37">
        <f>Timetraces!O1374</f>
        <v>8.3440471119290441E-2</v>
      </c>
    </row>
    <row r="1293" spans="1:16" x14ac:dyDescent="0.2">
      <c r="A1293" s="37">
        <f>Timetraces!E1375</f>
        <v>128.9</v>
      </c>
      <c r="B1293" s="8">
        <f>Timetraces!B1375-Timetraces!C1375</f>
        <v>45.347291469573975</v>
      </c>
      <c r="C1293" s="8">
        <f t="shared" si="40"/>
        <v>30.503800221941287</v>
      </c>
      <c r="D1293" s="8"/>
      <c r="E1293" s="23">
        <f>Timetraces!F1375/1000*0.145</f>
        <v>25.245859287595344</v>
      </c>
      <c r="F1293" s="8">
        <f>Timetraces!H1375</f>
        <v>8.2109104750637221E-2</v>
      </c>
      <c r="G1293" s="8">
        <f>(Timetraces!G1375-Timetraces!$G$86)/0.3048</f>
        <v>18.944508760307091</v>
      </c>
      <c r="H1293" s="13">
        <f>Timetraces!D1375/9.81/0.4536</f>
        <v>1801.1993887780977</v>
      </c>
      <c r="I1293" s="77">
        <f>Timetraces!F1375/Timetraces!H1375*1000</f>
        <v>2120463679.7097473</v>
      </c>
      <c r="J1293" s="23"/>
      <c r="K1293" s="8">
        <f>Timetraces!I1375-Timetraces!J1375</f>
        <v>45.347291469573975</v>
      </c>
      <c r="L1293" s="8">
        <f t="shared" si="41"/>
        <v>30.503800221941287</v>
      </c>
      <c r="M1293" s="8"/>
      <c r="N1293" s="13">
        <f>Timetraces!K1375/9.81/0.4536</f>
        <v>1801.1993887780977</v>
      </c>
      <c r="O1293" s="23">
        <f>Timetraces!M1375/1000*0.145</f>
        <v>25.245859287023904</v>
      </c>
      <c r="P1293" s="37">
        <f>Timetraces!O1375</f>
        <v>8.2109104779055447E-2</v>
      </c>
    </row>
    <row r="1294" spans="1:16" x14ac:dyDescent="0.2">
      <c r="A1294" s="37">
        <f>Timetraces!E1376</f>
        <v>129</v>
      </c>
      <c r="B1294" s="8">
        <f>Timetraces!B1376-Timetraces!C1376</f>
        <v>45.3453688621521</v>
      </c>
      <c r="C1294" s="8">
        <f t="shared" si="40"/>
        <v>30.497492454809151</v>
      </c>
      <c r="D1294" s="8"/>
      <c r="E1294" s="23">
        <f>Timetraces!F1376/1000*0.145</f>
        <v>24.764830056108408</v>
      </c>
      <c r="F1294" s="8">
        <f>Timetraces!H1376</f>
        <v>8.054432664882849E-2</v>
      </c>
      <c r="G1294" s="8">
        <f>(Timetraces!G1376-Timetraces!$G$86)/0.3048</f>
        <v>19.010120802351182</v>
      </c>
      <c r="H1294" s="13">
        <f>Timetraces!D1376/9.81/0.4536</f>
        <v>1772.5201832783648</v>
      </c>
      <c r="I1294" s="77">
        <f>Timetraces!F1376/Timetraces!H1376*1000</f>
        <v>2120471279.9460897</v>
      </c>
      <c r="J1294" s="23"/>
      <c r="K1294" s="8">
        <f>Timetraces!I1376-Timetraces!J1376</f>
        <v>45.3453688621521</v>
      </c>
      <c r="L1294" s="8">
        <f t="shared" si="41"/>
        <v>30.497492454809151</v>
      </c>
      <c r="M1294" s="8"/>
      <c r="N1294" s="13">
        <f>Timetraces!K1376/9.81/0.4536</f>
        <v>1772.5201832783648</v>
      </c>
      <c r="O1294" s="23">
        <f>Timetraces!M1376/1000*0.145</f>
        <v>24.764830055577079</v>
      </c>
      <c r="P1294" s="37">
        <f>Timetraces!O1376</f>
        <v>8.0544326676800226E-2</v>
      </c>
    </row>
    <row r="1295" spans="1:16" x14ac:dyDescent="0.2">
      <c r="A1295" s="37">
        <f>Timetraces!E1377</f>
        <v>129.1</v>
      </c>
      <c r="B1295" s="8">
        <f>Timetraces!B1377-Timetraces!C1377</f>
        <v>45.345457077026367</v>
      </c>
      <c r="C1295" s="8">
        <f t="shared" si="40"/>
        <v>30.497781873687984</v>
      </c>
      <c r="D1295" s="8"/>
      <c r="E1295" s="23">
        <f>Timetraces!F1377/1000*0.145</f>
        <v>24.698868978050264</v>
      </c>
      <c r="F1295" s="8">
        <f>Timetraces!H1377</f>
        <v>8.0329797379224382E-2</v>
      </c>
      <c r="G1295" s="8">
        <f>(Timetraces!G1377-Timetraces!$G$86)/0.3048</f>
        <v>19.075739102100762</v>
      </c>
      <c r="H1295" s="13">
        <f>Timetraces!D1377/9.81/0.4536</f>
        <v>1768.0379052470932</v>
      </c>
      <c r="I1295" s="77">
        <f>Timetraces!F1377/Timetraces!H1377*1000</f>
        <v>2120471269.5924654</v>
      </c>
      <c r="J1295" s="23"/>
      <c r="K1295" s="8">
        <f>Timetraces!I1377-Timetraces!J1377</f>
        <v>45.345457077026367</v>
      </c>
      <c r="L1295" s="8">
        <f t="shared" si="41"/>
        <v>30.497781873687984</v>
      </c>
      <c r="M1295" s="8"/>
      <c r="N1295" s="13">
        <f>Timetraces!K1377/9.81/0.4536</f>
        <v>1768.0379052470932</v>
      </c>
      <c r="O1295" s="23">
        <f>Timetraces!M1377/1000*0.145</f>
        <v>24.698868977521798</v>
      </c>
      <c r="P1295" s="37">
        <f>Timetraces!O1377</f>
        <v>8.0329797407126285E-2</v>
      </c>
    </row>
    <row r="1296" spans="1:16" x14ac:dyDescent="0.2">
      <c r="A1296" s="37">
        <f>Timetraces!E1378</f>
        <v>129.20000000000002</v>
      </c>
      <c r="B1296" s="8">
        <f>Timetraces!B1378-Timetraces!C1378</f>
        <v>45.348190307617188</v>
      </c>
      <c r="C1296" s="8">
        <f t="shared" si="40"/>
        <v>30.506749165652618</v>
      </c>
      <c r="D1296" s="8"/>
      <c r="E1296" s="23">
        <f>Timetraces!F1378/1000*0.145</f>
        <v>25.156604096865031</v>
      </c>
      <c r="F1296" s="8">
        <f>Timetraces!H1378</f>
        <v>8.181889163679415E-2</v>
      </c>
      <c r="G1296" s="8">
        <f>(Timetraces!G1378-Timetraces!$G$86)/0.3048</f>
        <v>19.141357401850343</v>
      </c>
      <c r="H1296" s="13">
        <f>Timetraces!D1378/9.81/0.4536</f>
        <v>1794.3250920726271</v>
      </c>
      <c r="I1296" s="77">
        <f>Timetraces!F1378/Timetraces!H1378*1000</f>
        <v>2120461642.6222682</v>
      </c>
      <c r="J1296" s="23"/>
      <c r="K1296" s="8">
        <f>Timetraces!I1378-Timetraces!J1378</f>
        <v>45.348190307617188</v>
      </c>
      <c r="L1296" s="8">
        <f t="shared" si="41"/>
        <v>30.506749165652618</v>
      </c>
      <c r="M1296" s="8"/>
      <c r="N1296" s="13">
        <f>Timetraces!K1378/9.81/0.4536</f>
        <v>1794.3250920726271</v>
      </c>
      <c r="O1296" s="23">
        <f>Timetraces!M1378/1000*0.145</f>
        <v>25.156604096293599</v>
      </c>
      <c r="P1296" s="37">
        <f>Timetraces!O1378</f>
        <v>8.1818891665105392E-2</v>
      </c>
    </row>
    <row r="1297" spans="1:16" x14ac:dyDescent="0.2">
      <c r="A1297" s="37">
        <f>Timetraces!E1379</f>
        <v>129.30000000000001</v>
      </c>
      <c r="B1297" s="8">
        <f>Timetraces!B1379-Timetraces!C1379</f>
        <v>45.352025032043457</v>
      </c>
      <c r="C1297" s="8">
        <f t="shared" si="40"/>
        <v>30.519330282536703</v>
      </c>
      <c r="D1297" s="8"/>
      <c r="E1297" s="23">
        <f>Timetraces!F1379/1000*0.145</f>
        <v>25.842353866854886</v>
      </c>
      <c r="F1297" s="8">
        <f>Timetraces!H1379</f>
        <v>8.404973534479275E-2</v>
      </c>
      <c r="G1297" s="8">
        <f>(Timetraces!G1379-Timetraces!$G$86)/0.3048</f>
        <v>19.206975701599919</v>
      </c>
      <c r="H1297" s="13">
        <f>Timetraces!D1379/9.81/0.4536</f>
        <v>1836.3826597338518</v>
      </c>
      <c r="I1297" s="77">
        <f>Timetraces!F1379/Timetraces!H1379*1000</f>
        <v>2120448439.0715253</v>
      </c>
      <c r="J1297" s="23"/>
      <c r="K1297" s="8">
        <f>Timetraces!I1379-Timetraces!J1379</f>
        <v>45.352025032043457</v>
      </c>
      <c r="L1297" s="8">
        <f t="shared" si="41"/>
        <v>30.519330282536703</v>
      </c>
      <c r="M1297" s="8"/>
      <c r="N1297" s="13">
        <f>Timetraces!K1379/9.81/0.4536</f>
        <v>1836.3826597338518</v>
      </c>
      <c r="O1297" s="23">
        <f>Timetraces!M1379/1000*0.145</f>
        <v>25.842353866231889</v>
      </c>
      <c r="P1297" s="37">
        <f>Timetraces!O1379</f>
        <v>8.404973537375883E-2</v>
      </c>
    </row>
    <row r="1298" spans="1:16" x14ac:dyDescent="0.2">
      <c r="A1298" s="37">
        <f>Timetraces!E1380</f>
        <v>129.4</v>
      </c>
      <c r="B1298" s="8">
        <f>Timetraces!B1380-Timetraces!C1380</f>
        <v>45.355364322662354</v>
      </c>
      <c r="C1298" s="8">
        <f t="shared" si="40"/>
        <v>30.530285960420223</v>
      </c>
      <c r="D1298" s="8"/>
      <c r="E1298" s="23">
        <f>Timetraces!F1380/1000*0.145</f>
        <v>26.500112996553181</v>
      </c>
      <c r="F1298" s="8">
        <f>Timetraces!H1380</f>
        <v>8.6189524091591543E-2</v>
      </c>
      <c r="G1298" s="8">
        <f>(Timetraces!G1380-Timetraces!$G$86)/0.3048</f>
        <v>19.2725940013495</v>
      </c>
      <c r="H1298" s="13">
        <f>Timetraces!D1380/9.81/0.4536</f>
        <v>1880.4721100406173</v>
      </c>
      <c r="I1298" s="77">
        <f>Timetraces!F1380/Timetraces!H1380*1000</f>
        <v>2120436351.1975636</v>
      </c>
      <c r="J1298" s="23"/>
      <c r="K1298" s="8">
        <f>Timetraces!I1380-Timetraces!J1380</f>
        <v>45.355364322662354</v>
      </c>
      <c r="L1298" s="8">
        <f t="shared" si="41"/>
        <v>30.530285960420223</v>
      </c>
      <c r="M1298" s="8"/>
      <c r="N1298" s="13">
        <f>Timetraces!K1380/9.81/0.4536</f>
        <v>1880.4721100406173</v>
      </c>
      <c r="O1298" s="23">
        <f>Timetraces!M1380/1000*0.145</f>
        <v>26.500112995898682</v>
      </c>
      <c r="P1298" s="37">
        <f>Timetraces!O1380</f>
        <v>8.6189524121244157E-2</v>
      </c>
    </row>
    <row r="1299" spans="1:16" x14ac:dyDescent="0.2">
      <c r="A1299" s="37">
        <f>Timetraces!E1381</f>
        <v>129.5</v>
      </c>
      <c r="B1299" s="8">
        <f>Timetraces!B1381-Timetraces!C1381</f>
        <v>45.35737133026123</v>
      </c>
      <c r="C1299" s="8">
        <f t="shared" si="40"/>
        <v>30.536870631020211</v>
      </c>
      <c r="D1299" s="8"/>
      <c r="E1299" s="23">
        <f>Timetraces!F1381/1000*0.145</f>
        <v>27.140728159338305</v>
      </c>
      <c r="F1299" s="8">
        <f>Timetraces!H1381</f>
        <v>8.8273545082738811E-2</v>
      </c>
      <c r="G1299" s="8">
        <f>(Timetraces!G1381-Timetraces!$G$86)/0.3048</f>
        <v>19.338206043393591</v>
      </c>
      <c r="H1299" s="13">
        <f>Timetraces!D1381/9.81/0.4536</f>
        <v>1932.8138546908453</v>
      </c>
      <c r="I1299" s="77">
        <f>Timetraces!F1381/Timetraces!H1381*1000</f>
        <v>2120425042.4767923</v>
      </c>
      <c r="J1299" s="23"/>
      <c r="K1299" s="8">
        <f>Timetraces!I1381-Timetraces!J1381</f>
        <v>45.35737133026123</v>
      </c>
      <c r="L1299" s="8">
        <f t="shared" si="41"/>
        <v>30.536870631020211</v>
      </c>
      <c r="M1299" s="8"/>
      <c r="N1299" s="13">
        <f>Timetraces!K1381/9.81/0.4536</f>
        <v>1932.8138546908453</v>
      </c>
      <c r="O1299" s="23">
        <f>Timetraces!M1381/1000*0.145</f>
        <v>27.140728158698138</v>
      </c>
      <c r="P1299" s="37">
        <f>Timetraces!O1381</f>
        <v>8.827354511320655E-2</v>
      </c>
    </row>
    <row r="1300" spans="1:16" x14ac:dyDescent="0.2">
      <c r="A1300" s="37">
        <f>Timetraces!E1382</f>
        <v>129.6</v>
      </c>
      <c r="B1300" s="8">
        <f>Timetraces!B1382-Timetraces!C1382</f>
        <v>45.358867645263672</v>
      </c>
      <c r="C1300" s="8">
        <f t="shared" si="40"/>
        <v>30.541779800975728</v>
      </c>
      <c r="D1300" s="8"/>
      <c r="E1300" s="23">
        <f>Timetraces!F1382/1000*0.145</f>
        <v>27.655840253508792</v>
      </c>
      <c r="F1300" s="8">
        <f>Timetraces!H1382</f>
        <v>8.994929415074715E-2</v>
      </c>
      <c r="G1300" s="8">
        <f>(Timetraces!G1382-Timetraces!$G$86)/0.3048</f>
        <v>19.403824343143171</v>
      </c>
      <c r="H1300" s="13">
        <f>Timetraces!D1382/9.81/0.4536</f>
        <v>1980.8725921897667</v>
      </c>
      <c r="I1300" s="77">
        <f>Timetraces!F1382/Timetraces!H1382*1000</f>
        <v>2120416114.2517979</v>
      </c>
      <c r="J1300" s="23"/>
      <c r="K1300" s="8">
        <f>Timetraces!I1382-Timetraces!J1382</f>
        <v>45.358867645263672</v>
      </c>
      <c r="L1300" s="8">
        <f t="shared" si="41"/>
        <v>30.541779800975728</v>
      </c>
      <c r="M1300" s="8"/>
      <c r="N1300" s="13">
        <f>Timetraces!K1382/9.81/0.4536</f>
        <v>1980.8725921897667</v>
      </c>
      <c r="O1300" s="23">
        <f>Timetraces!M1382/1000*0.145</f>
        <v>27.655840252908753</v>
      </c>
      <c r="P1300" s="37">
        <f>Timetraces!O1382</f>
        <v>8.9949294181963332E-2</v>
      </c>
    </row>
    <row r="1301" spans="1:16" x14ac:dyDescent="0.2">
      <c r="A1301" s="37">
        <f>Timetraces!E1383</f>
        <v>129.70000000000002</v>
      </c>
      <c r="B1301" s="8">
        <f>Timetraces!B1383-Timetraces!C1383</f>
        <v>45.360395431518555</v>
      </c>
      <c r="C1301" s="8">
        <f t="shared" si="40"/>
        <v>30.546792223071801</v>
      </c>
      <c r="D1301" s="8"/>
      <c r="E1301" s="23">
        <f>Timetraces!F1383/1000*0.145</f>
        <v>28.017468083270707</v>
      </c>
      <c r="F1301" s="8">
        <f>Timetraces!H1383</f>
        <v>9.1125745515037035E-2</v>
      </c>
      <c r="G1301" s="8">
        <f>(Timetraces!G1383-Timetraces!$G$86)/0.3048</f>
        <v>19.469442642892751</v>
      </c>
      <c r="H1301" s="13">
        <f>Timetraces!D1383/9.81/0.4536</f>
        <v>2014.1159347937082</v>
      </c>
      <c r="I1301" s="77">
        <f>Timetraces!F1383/Timetraces!H1383*1000</f>
        <v>2120409734.0830579</v>
      </c>
      <c r="J1301" s="23"/>
      <c r="K1301" s="8">
        <f>Timetraces!I1383-Timetraces!J1383</f>
        <v>45.360395431518555</v>
      </c>
      <c r="L1301" s="8">
        <f t="shared" si="41"/>
        <v>30.546792223071801</v>
      </c>
      <c r="M1301" s="8"/>
      <c r="N1301" s="13">
        <f>Timetraces!K1383/9.81/0.4536</f>
        <v>2014.1159347937082</v>
      </c>
      <c r="O1301" s="23">
        <f>Timetraces!M1383/1000*0.145</f>
        <v>28.017468082696467</v>
      </c>
      <c r="P1301" s="37">
        <f>Timetraces!O1383</f>
        <v>9.1125745546770942E-2</v>
      </c>
    </row>
    <row r="1302" spans="1:16" x14ac:dyDescent="0.2">
      <c r="A1302" s="37">
        <f>Timetraces!E1384</f>
        <v>129.80000000000001</v>
      </c>
      <c r="B1302" s="8">
        <f>Timetraces!B1384-Timetraces!C1384</f>
        <v>45.361046314239502</v>
      </c>
      <c r="C1302" s="8">
        <f t="shared" si="40"/>
        <v>30.548927665069659</v>
      </c>
      <c r="D1302" s="8"/>
      <c r="E1302" s="23">
        <f>Timetraces!F1384/1000*0.145</f>
        <v>28.141097491893863</v>
      </c>
      <c r="F1302" s="8">
        <f>Timetraces!H1384</f>
        <v>9.1527966097377539E-2</v>
      </c>
      <c r="G1302" s="8">
        <f>(Timetraces!G1384-Timetraces!$G$86)/0.3048</f>
        <v>19.535060942642332</v>
      </c>
      <c r="H1302" s="13">
        <f>Timetraces!D1384/9.81/0.4536</f>
        <v>2023.6409950714815</v>
      </c>
      <c r="I1302" s="77">
        <f>Timetraces!F1384/Timetraces!H1384*1000</f>
        <v>2120406939.0154941</v>
      </c>
      <c r="J1302" s="23"/>
      <c r="K1302" s="8">
        <f>Timetraces!I1384-Timetraces!J1384</f>
        <v>45.361046314239502</v>
      </c>
      <c r="L1302" s="8">
        <f t="shared" si="41"/>
        <v>30.548927665069659</v>
      </c>
      <c r="M1302" s="8"/>
      <c r="N1302" s="13">
        <f>Timetraces!K1384/9.81/0.4536</f>
        <v>2023.6409950714815</v>
      </c>
      <c r="O1302" s="23">
        <f>Timetraces!M1384/1000*0.145</f>
        <v>28.141097491319613</v>
      </c>
      <c r="P1302" s="37">
        <f>Timetraces!O1384</f>
        <v>9.1527966129259744E-2</v>
      </c>
    </row>
    <row r="1303" spans="1:16" x14ac:dyDescent="0.2">
      <c r="A1303" s="37">
        <f>Timetraces!E1385</f>
        <v>129.9</v>
      </c>
      <c r="B1303" s="8">
        <f>Timetraces!B1385-Timetraces!C1385</f>
        <v>45.360451221466064</v>
      </c>
      <c r="C1303" s="8">
        <f t="shared" si="40"/>
        <v>30.546975260957332</v>
      </c>
      <c r="D1303" s="8"/>
      <c r="E1303" s="23">
        <f>Timetraces!F1385/1000*0.145</f>
        <v>27.979570219422346</v>
      </c>
      <c r="F1303" s="8">
        <f>Timetraces!H1385</f>
        <v>9.1002552268989553E-2</v>
      </c>
      <c r="G1303" s="8">
        <f>(Timetraces!G1385-Timetraces!$G$86)/0.3048</f>
        <v>19.600672984686422</v>
      </c>
      <c r="H1303" s="13">
        <f>Timetraces!D1385/9.81/0.4536</f>
        <v>2005.2152419757354</v>
      </c>
      <c r="I1303" s="77">
        <f>Timetraces!F1385/Timetraces!H1385*1000</f>
        <v>2120408147.0927088</v>
      </c>
      <c r="J1303" s="23"/>
      <c r="K1303" s="8">
        <f>Timetraces!I1385-Timetraces!J1385</f>
        <v>45.360451221466064</v>
      </c>
      <c r="L1303" s="8">
        <f t="shared" si="41"/>
        <v>30.546975260957332</v>
      </c>
      <c r="M1303" s="8"/>
      <c r="N1303" s="13">
        <f>Timetraces!K1385/9.81/0.4536</f>
        <v>2005.215461437057</v>
      </c>
      <c r="O1303" s="23">
        <f>Timetraces!M1385/1000*0.145</f>
        <v>27.979573067819558</v>
      </c>
      <c r="P1303" s="37">
        <f>Timetraces!O1385</f>
        <v>9.1002561568639562E-2</v>
      </c>
    </row>
    <row r="1304" spans="1:16" x14ac:dyDescent="0.2">
      <c r="A1304" s="37">
        <f>Timetraces!E1386</f>
        <v>130</v>
      </c>
      <c r="B1304" s="8">
        <f>Timetraces!B1386-Timetraces!C1386</f>
        <v>45.359611511230469</v>
      </c>
      <c r="C1304" s="8">
        <f t="shared" si="40"/>
        <v>30.544220306116138</v>
      </c>
      <c r="D1304" s="8"/>
      <c r="E1304" s="23">
        <f>Timetraces!F1386/1000*0.145</f>
        <v>27.681268357652733</v>
      </c>
      <c r="F1304" s="8">
        <f>Timetraces!H1386</f>
        <v>9.0032198216770068E-2</v>
      </c>
      <c r="G1304" s="8">
        <f>(Timetraces!G1386-Timetraces!$G$86)/0.3048</f>
        <v>19.666291284436003</v>
      </c>
      <c r="H1304" s="13">
        <f>Timetraces!D1386/9.81/0.4536</f>
        <v>1978.0472471361736</v>
      </c>
      <c r="I1304" s="77">
        <f>Timetraces!F1386/Timetraces!H1386*1000</f>
        <v>2120411395.0283988</v>
      </c>
      <c r="J1304" s="23"/>
      <c r="K1304" s="8">
        <f>Timetraces!I1386-Timetraces!J1386</f>
        <v>45.359611511230469</v>
      </c>
      <c r="L1304" s="8">
        <f t="shared" si="41"/>
        <v>30.544220306116138</v>
      </c>
      <c r="M1304" s="8"/>
      <c r="N1304" s="13">
        <f>Timetraces!K1386/9.81/0.4536</f>
        <v>1978.0474665974953</v>
      </c>
      <c r="O1304" s="23">
        <f>Timetraces!M1386/1000*0.145</f>
        <v>27.681271206029859</v>
      </c>
      <c r="P1304" s="37">
        <f>Timetraces!O1386</f>
        <v>9.0032207515996998E-2</v>
      </c>
    </row>
    <row r="1305" spans="1:16" x14ac:dyDescent="0.2">
      <c r="A1305" s="37">
        <f>Timetraces!E1387</f>
        <v>130.1</v>
      </c>
      <c r="B1305" s="8">
        <f>Timetraces!B1387-Timetraces!C1387</f>
        <v>45.359561920166016</v>
      </c>
      <c r="C1305" s="8">
        <f t="shared" si="40"/>
        <v>30.544057605773443</v>
      </c>
      <c r="D1305" s="8"/>
      <c r="E1305" s="23">
        <f>Timetraces!F1387/1000*0.145</f>
        <v>27.622423592713435</v>
      </c>
      <c r="F1305" s="8">
        <f>Timetraces!H1387</f>
        <v>8.9840820008504366E-2</v>
      </c>
      <c r="G1305" s="8">
        <f>(Timetraces!G1387-Timetraces!$G$86)/0.3048</f>
        <v>19.731909584185583</v>
      </c>
      <c r="H1305" s="13">
        <f>Timetraces!D1387/9.81/0.4536</f>
        <v>1971.121706212122</v>
      </c>
      <c r="I1305" s="77">
        <f>Timetraces!F1387/Timetraces!H1387*1000</f>
        <v>2120411111.9551599</v>
      </c>
      <c r="J1305" s="23"/>
      <c r="K1305" s="8">
        <f>Timetraces!I1387-Timetraces!J1387</f>
        <v>45.359561920166016</v>
      </c>
      <c r="L1305" s="8">
        <f t="shared" si="41"/>
        <v>30.544057605773443</v>
      </c>
      <c r="M1305" s="8"/>
      <c r="N1305" s="13">
        <f>Timetraces!K1387/9.81/0.4536</f>
        <v>1971.121706212122</v>
      </c>
      <c r="O1305" s="23">
        <f>Timetraces!M1387/1000*0.145</f>
        <v>27.622423592079009</v>
      </c>
      <c r="P1305" s="37">
        <f>Timetraces!O1387</f>
        <v>8.984082003956867E-2</v>
      </c>
    </row>
    <row r="1306" spans="1:16" x14ac:dyDescent="0.2">
      <c r="A1306" s="37">
        <f>Timetraces!E1388</f>
        <v>130.20000000000002</v>
      </c>
      <c r="B1306" s="8">
        <f>Timetraces!B1388-Timetraces!C1388</f>
        <v>45.360600471496582</v>
      </c>
      <c r="C1306" s="8">
        <f t="shared" si="40"/>
        <v>30.547464926411784</v>
      </c>
      <c r="D1306" s="8"/>
      <c r="E1306" s="23">
        <f>Timetraces!F1388/1000*0.145</f>
        <v>27.930584088755076</v>
      </c>
      <c r="F1306" s="8">
        <f>Timetraces!H1388</f>
        <v>9.0843336881056488E-2</v>
      </c>
      <c r="G1306" s="8">
        <f>(Timetraces!G1388-Timetraces!$G$86)/0.3048</f>
        <v>19.79752788393516</v>
      </c>
      <c r="H1306" s="13">
        <f>Timetraces!D1388/9.81/0.4536</f>
        <v>1997.2547214592691</v>
      </c>
      <c r="I1306" s="77">
        <f>Timetraces!F1388/Timetraces!H1388*1000</f>
        <v>2120405573.6712072</v>
      </c>
      <c r="J1306" s="23"/>
      <c r="K1306" s="8">
        <f>Timetraces!I1388-Timetraces!J1388</f>
        <v>45.360600471496582</v>
      </c>
      <c r="L1306" s="8">
        <f t="shared" si="41"/>
        <v>30.547464926411784</v>
      </c>
      <c r="M1306" s="8"/>
      <c r="N1306" s="13">
        <f>Timetraces!K1388/9.81/0.4536</f>
        <v>1997.2547214592691</v>
      </c>
      <c r="O1306" s="23">
        <f>Timetraces!M1388/1000*0.145</f>
        <v>27.930584088132129</v>
      </c>
      <c r="P1306" s="37">
        <f>Timetraces!O1388</f>
        <v>9.0843336912527786E-2</v>
      </c>
    </row>
    <row r="1307" spans="1:16" x14ac:dyDescent="0.2">
      <c r="A1307" s="37">
        <f>Timetraces!E1389</f>
        <v>130.30000000000001</v>
      </c>
      <c r="B1307" s="8">
        <f>Timetraces!B1389-Timetraces!C1389</f>
        <v>45.362492084503174</v>
      </c>
      <c r="C1307" s="8">
        <f t="shared" si="40"/>
        <v>30.553671005829738</v>
      </c>
      <c r="D1307" s="8">
        <f>(Timetraces!C1389-Timetraces!$C$86)/0.3048+$C$1004</f>
        <v>4.5441892829154895E-2</v>
      </c>
      <c r="E1307" s="23">
        <f>Timetraces!F1389/1000*0.145</f>
        <v>28.548723677239806</v>
      </c>
      <c r="F1307" s="8">
        <f>Timetraces!H1389</f>
        <v>9.2854242925932418E-2</v>
      </c>
      <c r="G1307" s="8">
        <f>(Timetraces!G1389-Timetraces!$G$86)/0.3048</f>
        <v>19.863139925979254</v>
      </c>
      <c r="H1307" s="13">
        <f>Timetraces!D1389/9.81/0.4536</f>
        <v>2049.6603293540675</v>
      </c>
      <c r="I1307" s="77">
        <f>Timetraces!F1389/Timetraces!H1389*1000</f>
        <v>2120395830.0027084</v>
      </c>
      <c r="J1307" s="23"/>
      <c r="K1307" s="8">
        <f>Timetraces!I1389-Timetraces!J1389</f>
        <v>45.362492084503174</v>
      </c>
      <c r="L1307" s="8">
        <f t="shared" si="41"/>
        <v>30.553671005829738</v>
      </c>
      <c r="M1307" s="8">
        <f>(Timetraces!J1389-Timetraces!$J$86)/0.3048+$L$1004</f>
        <v>4.5441892829154895E-2</v>
      </c>
      <c r="N1307" s="13">
        <f>Timetraces!K1389/9.81/0.4536</f>
        <v>2049.6603293540675</v>
      </c>
      <c r="O1307" s="23">
        <f>Timetraces!M1389/1000*0.145</f>
        <v>28.548723676639806</v>
      </c>
      <c r="P1307" s="37">
        <f>Timetraces!O1389</f>
        <v>9.2854242958219854E-2</v>
      </c>
    </row>
    <row r="1308" spans="1:16" x14ac:dyDescent="0.2">
      <c r="A1308" s="37">
        <f>Timetraces!E1390</f>
        <v>130.4</v>
      </c>
      <c r="B1308" s="8">
        <f>Timetraces!B1390-Timetraces!C1390</f>
        <v>45.364686965942383</v>
      </c>
      <c r="C1308" s="8">
        <f t="shared" si="40"/>
        <v>30.560872060420319</v>
      </c>
      <c r="D1308" s="8">
        <f>(Timetraces!C1390-Timetraces!$C$86)/0.3048+$C$1004</f>
        <v>0.10385913798815416</v>
      </c>
      <c r="E1308" s="23">
        <f>Timetraces!F1390/1000*0.145</f>
        <v>29.285072724661482</v>
      </c>
      <c r="F1308" s="8">
        <f>Timetraces!H1390</f>
        <v>9.524969564329025E-2</v>
      </c>
      <c r="G1308" s="8">
        <f>(Timetraces!G1390-Timetraces!$G$86)/0.3048</f>
        <v>19.928758225728831</v>
      </c>
      <c r="H1308" s="13">
        <f>Timetraces!D1390/9.81/0.4536</f>
        <v>2111.1722653251281</v>
      </c>
      <c r="I1308" s="77">
        <f>Timetraces!F1390/Timetraces!H1390*1000</f>
        <v>2120384925.3978808</v>
      </c>
      <c r="J1308" s="23"/>
      <c r="K1308" s="8">
        <f>Timetraces!I1390-Timetraces!J1390</f>
        <v>45.364686965942383</v>
      </c>
      <c r="L1308" s="8">
        <f t="shared" si="41"/>
        <v>30.560872060420319</v>
      </c>
      <c r="M1308" s="8">
        <f>(Timetraces!J1390-Timetraces!$J$86)/0.3048+$L$1004</f>
        <v>0.10385913798815416</v>
      </c>
      <c r="N1308" s="13">
        <f>Timetraces!K1390/9.81/0.4536</f>
        <v>2111.1722653251281</v>
      </c>
      <c r="O1308" s="23">
        <f>Timetraces!M1390/1000*0.145</f>
        <v>29.285072724084404</v>
      </c>
      <c r="P1308" s="37">
        <f>Timetraces!O1390</f>
        <v>9.5249695676535573E-2</v>
      </c>
    </row>
    <row r="1309" spans="1:16" x14ac:dyDescent="0.2">
      <c r="A1309" s="37">
        <f>Timetraces!E1391</f>
        <v>130.5</v>
      </c>
      <c r="B1309" s="8">
        <f>Timetraces!B1391-Timetraces!C1391</f>
        <v>45.366531848907471</v>
      </c>
      <c r="C1309" s="8">
        <f t="shared" si="40"/>
        <v>30.566924826053807</v>
      </c>
      <c r="D1309" s="8">
        <f>(Timetraces!C1391-Timetraces!$C$86)/0.3048+$C$1004</f>
        <v>0.16341215669326559</v>
      </c>
      <c r="E1309" s="23">
        <f>Timetraces!F1391/1000*0.145</f>
        <v>29.93895262615402</v>
      </c>
      <c r="F1309" s="8">
        <f>Timetraces!H1391</f>
        <v>9.7376865844894134E-2</v>
      </c>
      <c r="G1309" s="8">
        <f>(Timetraces!G1391-Timetraces!$G$86)/0.3048</f>
        <v>19.994376525478412</v>
      </c>
      <c r="H1309" s="13">
        <f>Timetraces!D1391/9.81/0.4536</f>
        <v>2163.3395382247263</v>
      </c>
      <c r="I1309" s="77">
        <f>Timetraces!F1391/Timetraces!H1391*1000</f>
        <v>2120375651.4578018</v>
      </c>
      <c r="J1309" s="23"/>
      <c r="K1309" s="8">
        <f>Timetraces!I1391-Timetraces!J1391</f>
        <v>45.366531848907471</v>
      </c>
      <c r="L1309" s="8">
        <f t="shared" si="41"/>
        <v>30.566924826053807</v>
      </c>
      <c r="M1309" s="8">
        <f>(Timetraces!J1391-Timetraces!$J$86)/0.3048+$L$1004</f>
        <v>0.16341215669326559</v>
      </c>
      <c r="N1309" s="13">
        <f>Timetraces!K1391/9.81/0.4536</f>
        <v>2163.3395382247263</v>
      </c>
      <c r="O1309" s="23">
        <f>Timetraces!M1391/1000*0.145</f>
        <v>29.938952625585543</v>
      </c>
      <c r="P1309" s="37">
        <f>Timetraces!O1391</f>
        <v>9.7376865878951807E-2</v>
      </c>
    </row>
    <row r="1310" spans="1:16" x14ac:dyDescent="0.2">
      <c r="A1310" s="37">
        <f>Timetraces!E1392</f>
        <v>130.6</v>
      </c>
      <c r="B1310" s="8">
        <f>Timetraces!B1392-Timetraces!C1392</f>
        <v>45.367633819580078</v>
      </c>
      <c r="C1310" s="8">
        <f t="shared" si="40"/>
        <v>30.570540215399632</v>
      </c>
      <c r="D1310" s="8">
        <f>(Timetraces!C1392-Timetraces!$C$86)/0.3048+$C$1004</f>
        <v>0.22541506709702119</v>
      </c>
      <c r="E1310" s="23">
        <f>Timetraces!F1392/1000*0.145</f>
        <v>30.345195538579539</v>
      </c>
      <c r="F1310" s="8">
        <f>Timetraces!H1392</f>
        <v>9.8698456595803993E-2</v>
      </c>
      <c r="G1310" s="8">
        <f>(Timetraces!G1392-Timetraces!$G$86)/0.3048</f>
        <v>20.059994825227992</v>
      </c>
      <c r="H1310" s="13">
        <f>Timetraces!D1392/9.81/0.4536</f>
        <v>2194.6358199839046</v>
      </c>
      <c r="I1310" s="77">
        <f>Timetraces!F1392/Timetraces!H1392*1000</f>
        <v>2120369637.2673619</v>
      </c>
      <c r="J1310" s="23"/>
      <c r="K1310" s="8">
        <f>Timetraces!I1392-Timetraces!J1392</f>
        <v>45.367633819580078</v>
      </c>
      <c r="L1310" s="8">
        <f t="shared" si="41"/>
        <v>30.570540215399632</v>
      </c>
      <c r="M1310" s="8">
        <f>(Timetraces!J1392-Timetraces!$J$86)/0.3048+$L$1004</f>
        <v>0.22541506709702119</v>
      </c>
      <c r="N1310" s="13">
        <f>Timetraces!K1392/9.81/0.4536</f>
        <v>2194.6358199839046</v>
      </c>
      <c r="O1310" s="23">
        <f>Timetraces!M1392/1000*0.145</f>
        <v>30.345195538011069</v>
      </c>
      <c r="P1310" s="37">
        <f>Timetraces!O1392</f>
        <v>9.8698456630348999E-2</v>
      </c>
    </row>
    <row r="1311" spans="1:16" x14ac:dyDescent="0.2">
      <c r="A1311" s="37">
        <f>Timetraces!E1393</f>
        <v>130.70000000000002</v>
      </c>
      <c r="B1311" s="8">
        <f>Timetraces!B1393-Timetraces!C1393</f>
        <v>45.367984294891357</v>
      </c>
      <c r="C1311" s="8">
        <f t="shared" si="40"/>
        <v>30.571690068783095</v>
      </c>
      <c r="D1311" s="8">
        <f>(Timetraces!C1393-Timetraces!$C$86)/0.3048+$C$1004</f>
        <v>0.28988351346313834</v>
      </c>
      <c r="E1311" s="23">
        <f>Timetraces!F1393/1000*0.145</f>
        <v>30.465107973226715</v>
      </c>
      <c r="F1311" s="8">
        <f>Timetraces!H1393</f>
        <v>9.9088587192538338E-2</v>
      </c>
      <c r="G1311" s="8">
        <f>(Timetraces!G1393-Timetraces!$G$86)/0.3048</f>
        <v>20.125606867272083</v>
      </c>
      <c r="H1311" s="13">
        <f>Timetraces!D1393/9.81/0.4536</f>
        <v>2203.8738248530949</v>
      </c>
      <c r="I1311" s="77">
        <f>Timetraces!F1393/Timetraces!H1393*1000</f>
        <v>2120367227.6662192</v>
      </c>
      <c r="J1311" s="23"/>
      <c r="K1311" s="8">
        <f>Timetraces!I1393-Timetraces!J1393</f>
        <v>45.367984294891357</v>
      </c>
      <c r="L1311" s="8">
        <f t="shared" si="41"/>
        <v>30.571690068783095</v>
      </c>
      <c r="M1311" s="8">
        <f>(Timetraces!J1393-Timetraces!$J$86)/0.3048+$L$1004</f>
        <v>0.28988351346313834</v>
      </c>
      <c r="N1311" s="13">
        <f>Timetraces!K1393/9.81/0.4536</f>
        <v>2203.8738248530949</v>
      </c>
      <c r="O1311" s="23">
        <f>Timetraces!M1393/1000*0.145</f>
        <v>30.465107972658252</v>
      </c>
      <c r="P1311" s="37">
        <f>Timetraces!O1393</f>
        <v>9.9088587227227215E-2</v>
      </c>
    </row>
    <row r="1312" spans="1:16" x14ac:dyDescent="0.2">
      <c r="A1312" s="37">
        <f>Timetraces!E1394</f>
        <v>130.80000000000001</v>
      </c>
      <c r="B1312" s="8">
        <f>Timetraces!B1394-Timetraces!C1394</f>
        <v>45.367801189422607</v>
      </c>
      <c r="C1312" s="8">
        <f t="shared" si="40"/>
        <v>30.571089329056225</v>
      </c>
      <c r="D1312" s="8">
        <f>(Timetraces!C1394-Timetraces!$C$86)/0.3048+$C$1004</f>
        <v>0.35610255293958737</v>
      </c>
      <c r="E1312" s="23">
        <f>Timetraces!F1394/1000*0.145</f>
        <v>30.349375224793466</v>
      </c>
      <c r="F1312" s="8">
        <f>Timetraces!H1394</f>
        <v>9.8712146669734269E-2</v>
      </c>
      <c r="G1312" s="8">
        <f>(Timetraces!G1394-Timetraces!$G$86)/0.3048</f>
        <v>20.191225167021663</v>
      </c>
      <c r="H1312" s="13">
        <f>Timetraces!D1394/9.81/0.4536</f>
        <v>2196.7536217368311</v>
      </c>
      <c r="I1312" s="77">
        <f>Timetraces!F1394/Timetraces!H1394*1000</f>
        <v>2120367584.8864186</v>
      </c>
      <c r="J1312" s="23"/>
      <c r="K1312" s="8">
        <f>Timetraces!I1394-Timetraces!J1394</f>
        <v>45.367801189422607</v>
      </c>
      <c r="L1312" s="8">
        <f t="shared" si="41"/>
        <v>30.571089329056225</v>
      </c>
      <c r="M1312" s="8">
        <f>(Timetraces!J1394-Timetraces!$J$86)/0.3048+$L$1004</f>
        <v>0.35610255293958737</v>
      </c>
      <c r="N1312" s="13">
        <f>Timetraces!K1394/9.81/0.4536</f>
        <v>2196.7536217368311</v>
      </c>
      <c r="O1312" s="23">
        <f>Timetraces!M1394/1000*0.145</f>
        <v>30.349375224233587</v>
      </c>
      <c r="P1312" s="37">
        <f>Timetraces!O1394</f>
        <v>9.8712146704312304E-2</v>
      </c>
    </row>
    <row r="1313" spans="1:16" x14ac:dyDescent="0.2">
      <c r="A1313" s="37">
        <f>Timetraces!E1395</f>
        <v>130.9</v>
      </c>
      <c r="B1313" s="8">
        <f>Timetraces!B1395-Timetraces!C1395</f>
        <v>45.367355346679688</v>
      </c>
      <c r="C1313" s="8">
        <f t="shared" si="40"/>
        <v>30.56962659039835</v>
      </c>
      <c r="D1313" s="8">
        <f>(Timetraces!C1395-Timetraces!$C$86)/0.3048+$C$1004</f>
        <v>0.42318359134704231</v>
      </c>
      <c r="E1313" s="23">
        <f>Timetraces!F1395/1000*0.145</f>
        <v>30.118105251427025</v>
      </c>
      <c r="F1313" s="8">
        <f>Timetraces!H1395</f>
        <v>9.7959853720370221E-2</v>
      </c>
      <c r="G1313" s="8">
        <f>(Timetraces!G1395-Timetraces!$G$86)/0.3048</f>
        <v>20.256843466771244</v>
      </c>
      <c r="H1313" s="13">
        <f>Timetraces!D1395/9.81/0.4536</f>
        <v>2181.9290094663465</v>
      </c>
      <c r="I1313" s="77">
        <f>Timetraces!F1395/Timetraces!H1395*1000</f>
        <v>2120369343.2660191</v>
      </c>
      <c r="J1313" s="23"/>
      <c r="K1313" s="8">
        <f>Timetraces!I1395-Timetraces!J1395</f>
        <v>45.367355346679688</v>
      </c>
      <c r="L1313" s="8">
        <f t="shared" si="41"/>
        <v>30.56962659039835</v>
      </c>
      <c r="M1313" s="8">
        <f>(Timetraces!J1395-Timetraces!$J$86)/0.3048+$L$1004</f>
        <v>0.42318359134704231</v>
      </c>
      <c r="N1313" s="13">
        <f>Timetraces!K1395/9.81/0.4536</f>
        <v>2181.9290094663465</v>
      </c>
      <c r="O1313" s="23">
        <f>Timetraces!M1395/1000*0.145</f>
        <v>30.118105250881467</v>
      </c>
      <c r="P1313" s="37">
        <f>Timetraces!O1395</f>
        <v>9.7959853754717441E-2</v>
      </c>
    </row>
    <row r="1314" spans="1:16" x14ac:dyDescent="0.2">
      <c r="A1314" s="37">
        <f>Timetraces!E1396</f>
        <v>131</v>
      </c>
      <c r="B1314" s="8">
        <f>Timetraces!B1396-Timetraces!C1396</f>
        <v>45.367003917694092</v>
      </c>
      <c r="C1314" s="8">
        <f t="shared" si="40"/>
        <v>30.568473608162144</v>
      </c>
      <c r="D1314" s="8">
        <f>(Timetraces!C1396-Timetraces!$C$86)/0.3048+$C$1004</f>
        <v>0.48995487333282739</v>
      </c>
      <c r="E1314" s="23">
        <f>Timetraces!F1396/1000*0.145</f>
        <v>29.905986441121946</v>
      </c>
      <c r="F1314" s="8">
        <f>Timetraces!H1396</f>
        <v>9.7269860851912707E-2</v>
      </c>
      <c r="G1314" s="8">
        <f>(Timetraces!G1396-Timetraces!$G$86)/0.3048</f>
        <v>20.322461766520821</v>
      </c>
      <c r="H1314" s="13">
        <f>Timetraces!D1396/9.81/0.4536</f>
        <v>2170.9728419107664</v>
      </c>
      <c r="I1314" s="77">
        <f>Timetraces!F1396/Timetraces!H1396*1000</f>
        <v>2120370899.5386055</v>
      </c>
      <c r="J1314" s="23"/>
      <c r="K1314" s="8">
        <f>Timetraces!I1396-Timetraces!J1396</f>
        <v>45.367003917694092</v>
      </c>
      <c r="L1314" s="8">
        <f t="shared" si="41"/>
        <v>30.568473608162144</v>
      </c>
      <c r="M1314" s="8">
        <f>(Timetraces!J1396-Timetraces!$J$86)/0.3048+$L$1004</f>
        <v>0.48995487333282739</v>
      </c>
      <c r="N1314" s="13">
        <f>Timetraces!K1396/9.81/0.4536</f>
        <v>2170.9728419107664</v>
      </c>
      <c r="O1314" s="23">
        <f>Timetraces!M1396/1000*0.145</f>
        <v>29.905986440602174</v>
      </c>
      <c r="P1314" s="37">
        <f>Timetraces!O1396</f>
        <v>9.7269860886089354E-2</v>
      </c>
    </row>
    <row r="1315" spans="1:16" x14ac:dyDescent="0.2">
      <c r="A1315" s="37">
        <f>Timetraces!E1397</f>
        <v>131.1</v>
      </c>
      <c r="B1315" s="8">
        <f>Timetraces!B1397-Timetraces!C1397</f>
        <v>45.367209911346436</v>
      </c>
      <c r="C1315" s="8">
        <f t="shared" si="40"/>
        <v>30.569149440354874</v>
      </c>
      <c r="D1315" s="8">
        <f>(Timetraces!C1397-Timetraces!$C$86)/0.3048+$C$1004</f>
        <v>0.55489734088967779</v>
      </c>
      <c r="E1315" s="23">
        <f>Timetraces!F1397/1000*0.145</f>
        <v>29.920059466663222</v>
      </c>
      <c r="F1315" s="8">
        <f>Timetraces!H1397</f>
        <v>9.7315687558864702E-2</v>
      </c>
      <c r="G1315" s="8">
        <f>(Timetraces!G1397-Timetraces!$G$86)/0.3048</f>
        <v>20.388073808564915</v>
      </c>
      <c r="H1315" s="13">
        <f>Timetraces!D1397/9.81/0.4536</f>
        <v>2177.4412449020365</v>
      </c>
      <c r="I1315" s="77">
        <f>Timetraces!F1397/Timetraces!H1397*1000</f>
        <v>2120369725.3468075</v>
      </c>
      <c r="J1315" s="23"/>
      <c r="K1315" s="8">
        <f>Timetraces!I1397-Timetraces!J1397</f>
        <v>45.367209911346436</v>
      </c>
      <c r="L1315" s="8">
        <f t="shared" si="41"/>
        <v>30.569149440354874</v>
      </c>
      <c r="M1315" s="8">
        <f>(Timetraces!J1397-Timetraces!$J$86)/0.3048+$L$1004</f>
        <v>0.55489734088967779</v>
      </c>
      <c r="N1315" s="13">
        <f>Timetraces!K1397/9.81/0.4536</f>
        <v>2177.4412449020365</v>
      </c>
      <c r="O1315" s="23">
        <f>Timetraces!M1397/1000*0.145</f>
        <v>29.920059466169235</v>
      </c>
      <c r="P1315" s="37">
        <f>Timetraces!O1397</f>
        <v>9.7315687593142117E-2</v>
      </c>
    </row>
    <row r="1316" spans="1:16" x14ac:dyDescent="0.2">
      <c r="A1316" s="37">
        <f>Timetraces!E1398</f>
        <v>131.20000000000002</v>
      </c>
      <c r="B1316" s="8">
        <f>Timetraces!B1398-Timetraces!C1398</f>
        <v>45.368306159973145</v>
      </c>
      <c r="C1316" s="8">
        <f t="shared" si="40"/>
        <v>30.572746056584233</v>
      </c>
      <c r="D1316" s="8">
        <f>(Timetraces!C1398-Timetraces!$C$86)/0.3048+$C$1004</f>
        <v>0.61691902440989743</v>
      </c>
      <c r="E1316" s="23">
        <f>Timetraces!F1398/1000*0.145</f>
        <v>30.282206369243166</v>
      </c>
      <c r="F1316" s="8">
        <f>Timetraces!H1398</f>
        <v>9.8493830329207499E-2</v>
      </c>
      <c r="G1316" s="8">
        <f>(Timetraces!G1398-Timetraces!$G$86)/0.3048</f>
        <v>20.453692108314492</v>
      </c>
      <c r="H1316" s="13">
        <f>Timetraces!D1398/9.81/0.4536</f>
        <v>2210.1254000586764</v>
      </c>
      <c r="I1316" s="77">
        <f>Timetraces!F1398/Timetraces!H1398*1000</f>
        <v>2120364309.6066499</v>
      </c>
      <c r="J1316" s="23"/>
      <c r="K1316" s="8">
        <f>Timetraces!I1398-Timetraces!J1398</f>
        <v>45.368306159973145</v>
      </c>
      <c r="L1316" s="8">
        <f t="shared" si="41"/>
        <v>30.572746056584233</v>
      </c>
      <c r="M1316" s="8">
        <f>(Timetraces!J1398-Timetraces!$J$86)/0.3048+$L$1004</f>
        <v>0.61691902440989743</v>
      </c>
      <c r="N1316" s="13">
        <f>Timetraces!K1398/9.81/0.4536</f>
        <v>2210.1254000586764</v>
      </c>
      <c r="O1316" s="23">
        <f>Timetraces!M1398/1000*0.145</f>
        <v>30.282206368772105</v>
      </c>
      <c r="P1316" s="37">
        <f>Timetraces!O1398</f>
        <v>9.8493830363993951E-2</v>
      </c>
    </row>
    <row r="1317" spans="1:16" x14ac:dyDescent="0.2">
      <c r="A1317" s="37">
        <f>Timetraces!E1399</f>
        <v>131.30000000000001</v>
      </c>
      <c r="B1317" s="8">
        <f>Timetraces!B1399-Timetraces!C1399</f>
        <v>45.370169162750244</v>
      </c>
      <c r="C1317" s="8">
        <f t="shared" si="40"/>
        <v>30.578858270419861</v>
      </c>
      <c r="D1317" s="8">
        <f>(Timetraces!C1399-Timetraces!$C$86)/0.3048+$C$1004</f>
        <v>0.67641259491287187</v>
      </c>
      <c r="E1317" s="23">
        <f>Timetraces!F1399/1000*0.145</f>
        <v>30.923632540862329</v>
      </c>
      <c r="F1317" s="8">
        <f>Timetraces!H1399</f>
        <v>0.10058048923601955</v>
      </c>
      <c r="G1317" s="8">
        <f>(Timetraces!G1399-Timetraces!$G$86)/0.3048</f>
        <v>20.519310408064072</v>
      </c>
      <c r="H1317" s="13">
        <f>Timetraces!D1399/9.81/0.4536</f>
        <v>2264.9218195904054</v>
      </c>
      <c r="I1317" s="77">
        <f>Timetraces!F1399/Timetraces!H1399*1000</f>
        <v>2120355875.5401011</v>
      </c>
      <c r="J1317" s="23"/>
      <c r="K1317" s="8">
        <f>Timetraces!I1399-Timetraces!J1399</f>
        <v>45.370169162750244</v>
      </c>
      <c r="L1317" s="8">
        <f t="shared" si="41"/>
        <v>30.578858270419861</v>
      </c>
      <c r="M1317" s="8">
        <f>(Timetraces!J1399-Timetraces!$J$86)/0.3048+$L$1004</f>
        <v>0.67641259491287187</v>
      </c>
      <c r="N1317" s="13">
        <f>Timetraces!K1399/9.81/0.4536</f>
        <v>2264.9218195904054</v>
      </c>
      <c r="O1317" s="23">
        <f>Timetraces!M1399/1000*0.145</f>
        <v>30.92363254041706</v>
      </c>
      <c r="P1317" s="37">
        <f>Timetraces!O1399</f>
        <v>0.1005804892716593</v>
      </c>
    </row>
    <row r="1318" spans="1:16" x14ac:dyDescent="0.2">
      <c r="A1318" s="37">
        <f>Timetraces!E1400</f>
        <v>131.4</v>
      </c>
      <c r="B1318" s="8">
        <f>Timetraces!B1400-Timetraces!C1400</f>
        <v>45.372205257415771</v>
      </c>
      <c r="C1318" s="8">
        <f t="shared" si="40"/>
        <v>30.585538371028548</v>
      </c>
      <c r="D1318" s="8">
        <f>(Timetraces!C1400-Timetraces!$C$86)/0.3048+$C$1004</f>
        <v>0.73535079405376713</v>
      </c>
      <c r="E1318" s="23">
        <f>Timetraces!F1400/1000*0.145</f>
        <v>31.644271154532394</v>
      </c>
      <c r="F1318" s="8">
        <f>Timetraces!H1400</f>
        <v>0.10292483363126632</v>
      </c>
      <c r="G1318" s="8">
        <f>(Timetraces!G1400-Timetraces!$G$86)/0.3048</f>
        <v>20.584928707813653</v>
      </c>
      <c r="H1318" s="13">
        <f>Timetraces!D1400/9.81/0.4536</f>
        <v>2324.6236385813481</v>
      </c>
      <c r="I1318" s="77">
        <f>Timetraces!F1400/Timetraces!H1400*1000</f>
        <v>2120346908.4217505</v>
      </c>
      <c r="J1318" s="23"/>
      <c r="K1318" s="8">
        <f>Timetraces!I1400-Timetraces!J1400</f>
        <v>45.372205257415771</v>
      </c>
      <c r="L1318" s="8">
        <f t="shared" si="41"/>
        <v>30.585538371028548</v>
      </c>
      <c r="M1318" s="8">
        <f>(Timetraces!J1400-Timetraces!$J$86)/0.3048+$L$1004</f>
        <v>0.73535079405376713</v>
      </c>
      <c r="N1318" s="13">
        <f>Timetraces!K1400/9.81/0.4536</f>
        <v>2324.6236385813481</v>
      </c>
      <c r="O1318" s="23">
        <f>Timetraces!M1400/1000*0.145</f>
        <v>31.644271154107173</v>
      </c>
      <c r="P1318" s="37">
        <f>Timetraces!O1400</f>
        <v>0.10292483366783579</v>
      </c>
    </row>
    <row r="1319" spans="1:16" x14ac:dyDescent="0.2">
      <c r="A1319" s="37">
        <f>Timetraces!E1401</f>
        <v>131.5</v>
      </c>
      <c r="B1319" s="8">
        <f>Timetraces!B1401-Timetraces!C1401</f>
        <v>45.373697280883789</v>
      </c>
      <c r="C1319" s="8">
        <f t="shared" si="40"/>
        <v>30.590433461146716</v>
      </c>
      <c r="D1319" s="8">
        <f>(Timetraces!C1401-Timetraces!$C$86)/0.3048+$C$1004</f>
        <v>0.79607400368517744</v>
      </c>
      <c r="E1319" s="23">
        <f>Timetraces!F1401/1000*0.145</f>
        <v>32.181908299297675</v>
      </c>
      <c r="F1319" s="8">
        <f>Timetraces!H1401</f>
        <v>0.104673859118374</v>
      </c>
      <c r="G1319" s="8">
        <f>(Timetraces!G1401-Timetraces!$G$86)/0.3048</f>
        <v>20.650540749857743</v>
      </c>
      <c r="H1319" s="13">
        <f>Timetraces!D1401/9.81/0.4536</f>
        <v>2369.0316369963384</v>
      </c>
      <c r="I1319" s="77">
        <f>Timetraces!F1401/Timetraces!H1401*1000</f>
        <v>2120340236.2052691</v>
      </c>
      <c r="J1319" s="23"/>
      <c r="K1319" s="8">
        <f>Timetraces!I1401-Timetraces!J1401</f>
        <v>45.373697280883789</v>
      </c>
      <c r="L1319" s="8">
        <f t="shared" si="41"/>
        <v>30.590433461146716</v>
      </c>
      <c r="M1319" s="8">
        <f>(Timetraces!J1401-Timetraces!$J$86)/0.3048+$L$1004</f>
        <v>0.79607400368517744</v>
      </c>
      <c r="N1319" s="13">
        <f>Timetraces!K1401/9.81/0.4536</f>
        <v>2369.0316369963384</v>
      </c>
      <c r="O1319" s="23">
        <f>Timetraces!M1401/1000*0.145</f>
        <v>32.181908298886796</v>
      </c>
      <c r="P1319" s="37">
        <f>Timetraces!O1401</f>
        <v>0.10467385915563501</v>
      </c>
    </row>
    <row r="1320" spans="1:16" x14ac:dyDescent="0.2">
      <c r="A1320" s="37">
        <f>Timetraces!E1402</f>
        <v>131.6</v>
      </c>
      <c r="B1320" s="8">
        <f>Timetraces!B1402-Timetraces!C1402</f>
        <v>45.374275207519531</v>
      </c>
      <c r="C1320" s="8">
        <f t="shared" si="40"/>
        <v>30.592329545909649</v>
      </c>
      <c r="D1320" s="8">
        <f>(Timetraces!C1402-Timetraces!$C$86)/0.3048+$C$1004</f>
        <v>0.85979621867182487</v>
      </c>
      <c r="E1320" s="23">
        <f>Timetraces!F1402/1000*0.145</f>
        <v>32.388212026571161</v>
      </c>
      <c r="F1320" s="8">
        <f>Timetraces!H1402</f>
        <v>0.10534502955090549</v>
      </c>
      <c r="G1320" s="8">
        <f>(Timetraces!G1402-Timetraces!$G$86)/0.3048</f>
        <v>20.716159049607324</v>
      </c>
      <c r="H1320" s="13">
        <f>Timetraces!D1402/9.81/0.4536</f>
        <v>2387.3169348462948</v>
      </c>
      <c r="I1320" s="77">
        <f>Timetraces!F1402/Timetraces!H1402*1000</f>
        <v>2120337147.8068395</v>
      </c>
      <c r="J1320" s="23"/>
      <c r="K1320" s="8">
        <f>Timetraces!I1402-Timetraces!J1402</f>
        <v>45.374275207519531</v>
      </c>
      <c r="L1320" s="8">
        <f t="shared" si="41"/>
        <v>30.592329545909649</v>
      </c>
      <c r="M1320" s="8">
        <f>(Timetraces!J1402-Timetraces!$J$86)/0.3048+$L$1004</f>
        <v>0.85979621867182487</v>
      </c>
      <c r="N1320" s="13">
        <f>Timetraces!K1402/9.81/0.4536</f>
        <v>2387.3169348462948</v>
      </c>
      <c r="O1320" s="23">
        <f>Timetraces!M1402/1000*0.145</f>
        <v>32.388212026171736</v>
      </c>
      <c r="P1320" s="37">
        <f>Timetraces!O1402</f>
        <v>0.10534502958845129</v>
      </c>
    </row>
    <row r="1321" spans="1:16" x14ac:dyDescent="0.2">
      <c r="A1321" s="37">
        <f>Timetraces!E1403</f>
        <v>131.70000000000002</v>
      </c>
      <c r="B1321" s="8">
        <f>Timetraces!B1403-Timetraces!C1403</f>
        <v>45.374074459075928</v>
      </c>
      <c r="C1321" s="8">
        <f t="shared" si="40"/>
        <v>30.591670922407012</v>
      </c>
      <c r="D1321" s="8">
        <f>(Timetraces!C1403-Timetraces!$C$86)/0.3048+$C$1004</f>
        <v>0.92607314192403933</v>
      </c>
      <c r="E1321" s="23">
        <f>Timetraces!F1403/1000*0.145</f>
        <v>32.312847446174864</v>
      </c>
      <c r="F1321" s="8">
        <f>Timetraces!H1403</f>
        <v>0.10509990950126019</v>
      </c>
      <c r="G1321" s="8">
        <f>(Timetraces!G1403-Timetraces!$G$86)/0.3048</f>
        <v>20.781777349356904</v>
      </c>
      <c r="H1321" s="13">
        <f>Timetraces!D1403/9.81/0.4536</f>
        <v>2382.7080276324909</v>
      </c>
      <c r="I1321" s="77">
        <f>Timetraces!F1403/Timetraces!H1403*1000</f>
        <v>2120336971.0232835</v>
      </c>
      <c r="J1321" s="23"/>
      <c r="K1321" s="8">
        <f>Timetraces!I1403-Timetraces!J1403</f>
        <v>45.374074459075928</v>
      </c>
      <c r="L1321" s="8">
        <f t="shared" si="41"/>
        <v>30.591670922407012</v>
      </c>
      <c r="M1321" s="8">
        <f>(Timetraces!J1403-Timetraces!$J$86)/0.3048+$L$1004</f>
        <v>0.92607314192403933</v>
      </c>
      <c r="N1321" s="13">
        <f>Timetraces!K1403/9.81/0.4536</f>
        <v>2382.7080276324909</v>
      </c>
      <c r="O1321" s="23">
        <f>Timetraces!M1403/1000*0.145</f>
        <v>32.312847445781166</v>
      </c>
      <c r="P1321" s="37">
        <f>Timetraces!O1403</f>
        <v>0.10509990953873419</v>
      </c>
    </row>
    <row r="1322" spans="1:16" x14ac:dyDescent="0.2">
      <c r="A1322" s="37">
        <f>Timetraces!E1404</f>
        <v>131.80000000000001</v>
      </c>
      <c r="B1322" s="8">
        <f>Timetraces!B1404-Timetraces!C1404</f>
        <v>45.373542785644531</v>
      </c>
      <c r="C1322" s="8">
        <f t="shared" si="40"/>
        <v>30.589926587002168</v>
      </c>
      <c r="D1322" s="8">
        <f>(Timetraces!C1404-Timetraces!$C$86)/0.3048+$C$1004</f>
        <v>0.99343577707846364</v>
      </c>
      <c r="E1322" s="23">
        <f>Timetraces!F1404/1000*0.145</f>
        <v>32.079615632009116</v>
      </c>
      <c r="F1322" s="8">
        <f>Timetraces!H1404</f>
        <v>0.10434123397249385</v>
      </c>
      <c r="G1322" s="8">
        <f>(Timetraces!G1404-Timetraces!$G$86)/0.3048</f>
        <v>20.847395649106481</v>
      </c>
      <c r="H1322" s="13">
        <f>Timetraces!D1404/9.81/0.4536</f>
        <v>2367.7319870501383</v>
      </c>
      <c r="I1322" s="77">
        <f>Timetraces!F1404/Timetraces!H1404*1000</f>
        <v>2120338432.5983431</v>
      </c>
      <c r="J1322" s="23"/>
      <c r="K1322" s="8">
        <f>Timetraces!I1404-Timetraces!J1404</f>
        <v>45.373542785644531</v>
      </c>
      <c r="L1322" s="8">
        <f t="shared" si="41"/>
        <v>30.589926587002168</v>
      </c>
      <c r="M1322" s="8">
        <f>(Timetraces!J1404-Timetraces!$J$86)/0.3048+$L$1004</f>
        <v>0.99343577707846364</v>
      </c>
      <c r="N1322" s="13">
        <f>Timetraces!K1404/9.81/0.4536</f>
        <v>2367.7319870501383</v>
      </c>
      <c r="O1322" s="23">
        <f>Timetraces!M1404/1000*0.145</f>
        <v>32.079615631629729</v>
      </c>
      <c r="P1322" s="37">
        <f>Timetraces!O1404</f>
        <v>0.1043412340097347</v>
      </c>
    </row>
    <row r="1323" spans="1:16" x14ac:dyDescent="0.2">
      <c r="A1323" s="37">
        <f>Timetraces!E1405</f>
        <v>131.9</v>
      </c>
      <c r="B1323" s="8">
        <f>Timetraces!B1405-Timetraces!C1405</f>
        <v>45.373149871826172</v>
      </c>
      <c r="C1323" s="8">
        <f t="shared" si="40"/>
        <v>30.588637499671595</v>
      </c>
      <c r="D1323" s="8">
        <f>(Timetraces!C1405-Timetraces!$C$86)/0.3048+$C$1004</f>
        <v>1.0603431641586187</v>
      </c>
      <c r="E1323" s="23">
        <f>Timetraces!F1405/1000*0.145</f>
        <v>31.877977232556308</v>
      </c>
      <c r="F1323" s="8">
        <f>Timetraces!H1405</f>
        <v>0.10368533421298434</v>
      </c>
      <c r="G1323" s="8">
        <f>(Timetraces!G1405-Timetraces!$G$86)/0.3048</f>
        <v>20.913013948856062</v>
      </c>
      <c r="H1323" s="13">
        <f>Timetraces!D1405/9.81/0.4536</f>
        <v>2356.3860561874917</v>
      </c>
      <c r="I1323" s="77">
        <f>Timetraces!F1405/Timetraces!H1405*1000</f>
        <v>2120339588.177599</v>
      </c>
      <c r="J1323" s="23"/>
      <c r="K1323" s="8">
        <f>Timetraces!I1405-Timetraces!J1405</f>
        <v>45.373149871826172</v>
      </c>
      <c r="L1323" s="8">
        <f t="shared" si="41"/>
        <v>30.588637499671595</v>
      </c>
      <c r="M1323" s="8">
        <f>(Timetraces!J1405-Timetraces!$J$86)/0.3048+$L$1004</f>
        <v>1.0603431641586187</v>
      </c>
      <c r="N1323" s="13">
        <f>Timetraces!K1405/9.81/0.4536</f>
        <v>2356.3860561874917</v>
      </c>
      <c r="O1323" s="23">
        <f>Timetraces!M1405/1000*0.145</f>
        <v>31.877977232196976</v>
      </c>
      <c r="P1323" s="37">
        <f>Timetraces!O1405</f>
        <v>0.10368533425004858</v>
      </c>
    </row>
    <row r="1324" spans="1:16" x14ac:dyDescent="0.2">
      <c r="A1324" s="37">
        <f>Timetraces!E1406</f>
        <v>132</v>
      </c>
      <c r="B1324" s="8">
        <f>Timetraces!B1406-Timetraces!C1406</f>
        <v>45.373237609863281</v>
      </c>
      <c r="C1324" s="8">
        <f t="shared" si="40"/>
        <v>30.588925354124054</v>
      </c>
      <c r="D1324" s="8">
        <f>(Timetraces!C1406-Timetraces!$C$86)/0.3048+$C$1004</f>
        <v>1.12567360945574</v>
      </c>
      <c r="E1324" s="23">
        <f>Timetraces!F1406/1000*0.145</f>
        <v>31.869419890190063</v>
      </c>
      <c r="F1324" s="8">
        <f>Timetraces!H1406</f>
        <v>0.10365754282878617</v>
      </c>
      <c r="G1324" s="8">
        <f>(Timetraces!G1406-Timetraces!$G$86)/0.3048</f>
        <v>20.978625990900152</v>
      </c>
      <c r="H1324" s="13">
        <f>Timetraces!D1406/9.81/0.4536</f>
        <v>2359.315864830141</v>
      </c>
      <c r="I1324" s="77">
        <f>Timetraces!F1406/Timetraces!H1406*1000</f>
        <v>2120338729.7535818</v>
      </c>
      <c r="J1324" s="23"/>
      <c r="K1324" s="8">
        <f>Timetraces!I1406-Timetraces!J1406</f>
        <v>45.373237609863281</v>
      </c>
      <c r="L1324" s="8">
        <f t="shared" si="41"/>
        <v>30.588925354124054</v>
      </c>
      <c r="M1324" s="8">
        <f>(Timetraces!J1406-Timetraces!$J$86)/0.3048+$L$1004</f>
        <v>1.12567360945574</v>
      </c>
      <c r="N1324" s="13">
        <f>Timetraces!K1406/9.81/0.4536</f>
        <v>2359.315864830141</v>
      </c>
      <c r="O1324" s="23">
        <f>Timetraces!M1406/1000*0.145</f>
        <v>31.869419889847922</v>
      </c>
      <c r="P1324" s="37">
        <f>Timetraces!O1406</f>
        <v>0.10365754286589608</v>
      </c>
    </row>
    <row r="1325" spans="1:16" x14ac:dyDescent="0.2">
      <c r="A1325" s="37">
        <f>Timetraces!E1407</f>
        <v>132.1</v>
      </c>
      <c r="B1325" s="8">
        <f>Timetraces!B1407-Timetraces!C1407</f>
        <v>45.373990058898926</v>
      </c>
      <c r="C1325" s="8">
        <f t="shared" si="40"/>
        <v>30.591394018939159</v>
      </c>
      <c r="D1325" s="8">
        <f>(Timetraces!C1407-Timetraces!$C$86)/0.3048+$C$1004</f>
        <v>1.1888232443902123</v>
      </c>
      <c r="E1325" s="23">
        <f>Timetraces!F1407/1000*0.145</f>
        <v>32.135100867525075</v>
      </c>
      <c r="F1325" s="8">
        <f>Timetraces!H1407</f>
        <v>0.10452187127577658</v>
      </c>
      <c r="G1325" s="8">
        <f>(Timetraces!G1407-Timetraces!$G$86)/0.3048</f>
        <v>21.044244290649733</v>
      </c>
      <c r="H1325" s="13">
        <f>Timetraces!D1407/9.81/0.4536</f>
        <v>2382.1749560824537</v>
      </c>
      <c r="I1325" s="77">
        <f>Timetraces!F1407/Timetraces!H1407*1000</f>
        <v>2120335032.1631501</v>
      </c>
      <c r="J1325" s="23"/>
      <c r="K1325" s="8">
        <f>Timetraces!I1407-Timetraces!J1407</f>
        <v>45.373990058898926</v>
      </c>
      <c r="L1325" s="8">
        <f t="shared" si="41"/>
        <v>30.591394018939159</v>
      </c>
      <c r="M1325" s="8">
        <f>(Timetraces!J1407-Timetraces!$J$86)/0.3048+$L$1004</f>
        <v>1.1888232443902123</v>
      </c>
      <c r="N1325" s="13">
        <f>Timetraces!K1407/9.81/0.4536</f>
        <v>2382.1749560824537</v>
      </c>
      <c r="O1325" s="23">
        <f>Timetraces!M1407/1000*0.145</f>
        <v>32.135100867194403</v>
      </c>
      <c r="P1325" s="37">
        <f>Timetraces!O1407</f>
        <v>0.10452187131324248</v>
      </c>
    </row>
    <row r="1326" spans="1:16" x14ac:dyDescent="0.2">
      <c r="A1326" s="37">
        <f>Timetraces!E1408</f>
        <v>132.20000000000002</v>
      </c>
      <c r="B1326" s="8">
        <f>Timetraces!B1408-Timetraces!C1408</f>
        <v>45.375394344329834</v>
      </c>
      <c r="C1326" s="8">
        <f t="shared" si="40"/>
        <v>30.596001254604868</v>
      </c>
      <c r="D1326" s="8">
        <f>(Timetraces!C1408-Timetraces!$C$86)/0.3048+$C$1004</f>
        <v>1.2498217930631057</v>
      </c>
      <c r="E1326" s="23">
        <f>Timetraces!F1408/1000*0.145</f>
        <v>32.643188439058093</v>
      </c>
      <c r="F1326" s="8">
        <f>Timetraces!H1408</f>
        <v>0.10617476884623006</v>
      </c>
      <c r="G1326" s="8">
        <f>(Timetraces!G1408-Timetraces!$G$86)/0.3048</f>
        <v>21.109862590399313</v>
      </c>
      <c r="H1326" s="13">
        <f>Timetraces!D1408/9.81/0.4536</f>
        <v>2424.3058238250746</v>
      </c>
      <c r="I1326" s="77">
        <f>Timetraces!F1408/Timetraces!H1408*1000</f>
        <v>2120328962.8705323</v>
      </c>
      <c r="J1326" s="23"/>
      <c r="K1326" s="8">
        <f>Timetraces!I1408-Timetraces!J1408</f>
        <v>45.375394344329834</v>
      </c>
      <c r="L1326" s="8">
        <f t="shared" si="41"/>
        <v>30.596001254604868</v>
      </c>
      <c r="M1326" s="8">
        <f>(Timetraces!J1408-Timetraces!$J$86)/0.3048+$L$1004</f>
        <v>1.2498217930631057</v>
      </c>
      <c r="N1326" s="13">
        <f>Timetraces!K1408/9.81/0.4536</f>
        <v>2424.3058238250746</v>
      </c>
      <c r="O1326" s="23">
        <f>Timetraces!M1408/1000*0.145</f>
        <v>32.643188438741738</v>
      </c>
      <c r="P1326" s="37">
        <f>Timetraces!O1408</f>
        <v>0.10617476888435202</v>
      </c>
    </row>
    <row r="1327" spans="1:16" x14ac:dyDescent="0.2">
      <c r="A1327" s="37">
        <f>Timetraces!E1409</f>
        <v>132.30000000000001</v>
      </c>
      <c r="B1327" s="8">
        <f>Timetraces!B1409-Timetraces!C1409</f>
        <v>45.377193927764893</v>
      </c>
      <c r="C1327" s="8">
        <f t="shared" si="40"/>
        <v>30.601905399733013</v>
      </c>
      <c r="D1327" s="8">
        <f>(Timetraces!C1409-Timetraces!$C$86)/0.3048+$C$1004</f>
        <v>1.309535947684541</v>
      </c>
      <c r="E1327" s="23">
        <f>Timetraces!F1409/1000*0.145</f>
        <v>33.325837048729532</v>
      </c>
      <c r="F1327" s="8">
        <f>Timetraces!H1409</f>
        <v>0.1083955294206881</v>
      </c>
      <c r="G1327" s="8">
        <f>(Timetraces!G1409-Timetraces!$G$86)/0.3048</f>
        <v>21.175480890148894</v>
      </c>
      <c r="H1327" s="13">
        <f>Timetraces!D1409/9.81/0.4536</f>
        <v>2477.4911777953289</v>
      </c>
      <c r="I1327" s="77">
        <f>Timetraces!F1409/Timetraces!H1409*1000</f>
        <v>2120321383.9637377</v>
      </c>
      <c r="J1327" s="23"/>
      <c r="K1327" s="8">
        <f>Timetraces!I1409-Timetraces!J1409</f>
        <v>45.377193927764893</v>
      </c>
      <c r="L1327" s="8">
        <f t="shared" si="41"/>
        <v>30.601905399733013</v>
      </c>
      <c r="M1327" s="8">
        <f>(Timetraces!J1409-Timetraces!$J$86)/0.3048+$L$1004</f>
        <v>1.309535947684541</v>
      </c>
      <c r="N1327" s="13">
        <f>Timetraces!K1409/9.81/0.4536</f>
        <v>2477.4909583340072</v>
      </c>
      <c r="O1327" s="23">
        <f>Timetraces!M1409/1000*0.145</f>
        <v>33.325834199415901</v>
      </c>
      <c r="P1327" s="37">
        <f>Timetraces!O1409</f>
        <v>0.10839552019158331</v>
      </c>
    </row>
    <row r="1328" spans="1:16" x14ac:dyDescent="0.2">
      <c r="A1328" s="37">
        <f>Timetraces!E1410</f>
        <v>132.4</v>
      </c>
      <c r="B1328" s="8">
        <f>Timetraces!B1410-Timetraces!C1410</f>
        <v>45.378904819488525</v>
      </c>
      <c r="C1328" s="8">
        <f t="shared" si="40"/>
        <v>30.607518561555956</v>
      </c>
      <c r="D1328" s="8">
        <f>(Timetraces!C1410-Timetraces!$C$86)/0.3048+$C$1004</f>
        <v>1.3695410856111785</v>
      </c>
      <c r="E1328" s="23">
        <f>Timetraces!F1410/1000*0.145</f>
        <v>33.967388752436683</v>
      </c>
      <c r="F1328" s="8">
        <f>Timetraces!H1410</f>
        <v>0.11048259566728277</v>
      </c>
      <c r="G1328" s="8">
        <f>(Timetraces!G1410-Timetraces!$G$86)/0.3048</f>
        <v>21.241092932192984</v>
      </c>
      <c r="H1328" s="13">
        <f>Timetraces!D1410/9.81/0.4536</f>
        <v>2527.5105827409488</v>
      </c>
      <c r="I1328" s="77">
        <f>Timetraces!F1410/Timetraces!H1410*1000</f>
        <v>2120314535.0652854</v>
      </c>
      <c r="J1328" s="23"/>
      <c r="K1328" s="8">
        <f>Timetraces!I1410-Timetraces!J1410</f>
        <v>45.378904819488525</v>
      </c>
      <c r="L1328" s="8">
        <f t="shared" si="41"/>
        <v>30.607518561555956</v>
      </c>
      <c r="M1328" s="8">
        <f>(Timetraces!J1410-Timetraces!$J$86)/0.3048+$L$1004</f>
        <v>1.3695410856111785</v>
      </c>
      <c r="N1328" s="13">
        <f>Timetraces!K1410/9.81/0.4536</f>
        <v>2527.5105827409488</v>
      </c>
      <c r="O1328" s="23">
        <f>Timetraces!M1410/1000*0.145</f>
        <v>33.967388752126062</v>
      </c>
      <c r="P1328" s="37">
        <f>Timetraces!O1410</f>
        <v>0.11048259570701187</v>
      </c>
    </row>
    <row r="1329" spans="1:16" x14ac:dyDescent="0.2">
      <c r="A1329" s="37">
        <f>Timetraces!E1411</f>
        <v>132.5</v>
      </c>
      <c r="B1329" s="8">
        <f>Timetraces!B1411-Timetraces!C1411</f>
        <v>45.380029201507568</v>
      </c>
      <c r="C1329" s="8">
        <f t="shared" si="40"/>
        <v>30.611207478941267</v>
      </c>
      <c r="D1329" s="8">
        <f>(Timetraces!C1411-Timetraces!$C$86)/0.3048+$C$1004</f>
        <v>1.431470467975446</v>
      </c>
      <c r="E1329" s="23">
        <f>Timetraces!F1411/1000*0.145</f>
        <v>34.389737747668406</v>
      </c>
      <c r="F1329" s="8">
        <f>Timetraces!H1411</f>
        <v>0.11185657938535018</v>
      </c>
      <c r="G1329" s="8">
        <f>(Timetraces!G1411-Timetraces!$G$86)/0.3048</f>
        <v>21.306711231942565</v>
      </c>
      <c r="H1329" s="13">
        <f>Timetraces!D1411/9.81/0.4536</f>
        <v>2560.0459431215804</v>
      </c>
      <c r="I1329" s="77">
        <f>Timetraces!F1411/Timetraces!H1411*1000</f>
        <v>2120309832.9984868</v>
      </c>
      <c r="J1329" s="23"/>
      <c r="K1329" s="8">
        <f>Timetraces!I1411-Timetraces!J1411</f>
        <v>45.380029201507568</v>
      </c>
      <c r="L1329" s="8">
        <f t="shared" si="41"/>
        <v>30.611207478941267</v>
      </c>
      <c r="M1329" s="8">
        <f>(Timetraces!J1411-Timetraces!$J$86)/0.3048+$L$1004</f>
        <v>1.431470467975446</v>
      </c>
      <c r="N1329" s="13">
        <f>Timetraces!K1411/9.81/0.4536</f>
        <v>2560.0459431215804</v>
      </c>
      <c r="O1329" s="23">
        <f>Timetraces!M1411/1000*0.145</f>
        <v>34.389737747357792</v>
      </c>
      <c r="P1329" s="37">
        <f>Timetraces!O1411</f>
        <v>0.11185657942558594</v>
      </c>
    </row>
    <row r="1330" spans="1:16" x14ac:dyDescent="0.2">
      <c r="A1330" s="37">
        <f>Timetraces!E1412</f>
        <v>132.6</v>
      </c>
      <c r="B1330" s="8">
        <f>Timetraces!B1412-Timetraces!C1412</f>
        <v>45.38032865524292</v>
      </c>
      <c r="C1330" s="8">
        <f t="shared" si="40"/>
        <v>30.612189938702919</v>
      </c>
      <c r="D1330" s="8">
        <f>(Timetraces!C1412-Timetraces!$C$86)/0.3048+$C$1004</f>
        <v>1.496106307963375</v>
      </c>
      <c r="E1330" s="23">
        <f>Timetraces!F1412/1000*0.145</f>
        <v>34.497398137179687</v>
      </c>
      <c r="F1330" s="8">
        <f>Timetraces!H1412</f>
        <v>0.11220685489063907</v>
      </c>
      <c r="G1330" s="8">
        <f>(Timetraces!G1412-Timetraces!$G$86)/0.3048</f>
        <v>21.372329531692145</v>
      </c>
      <c r="H1330" s="13">
        <f>Timetraces!D1412/9.81/0.4536</f>
        <v>2568.339605924155</v>
      </c>
      <c r="I1330" s="77">
        <f>Timetraces!F1412/Timetraces!H1412*1000</f>
        <v>2120307986.8259211</v>
      </c>
      <c r="J1330" s="23"/>
      <c r="K1330" s="8">
        <f>Timetraces!I1412-Timetraces!J1412</f>
        <v>45.38032865524292</v>
      </c>
      <c r="L1330" s="8">
        <f t="shared" si="41"/>
        <v>30.612189938702919</v>
      </c>
      <c r="M1330" s="8">
        <f>(Timetraces!J1412-Timetraces!$J$86)/0.3048+$L$1004</f>
        <v>1.496106307963375</v>
      </c>
      <c r="N1330" s="13">
        <f>Timetraces!K1412/9.81/0.4536</f>
        <v>2568.339605924155</v>
      </c>
      <c r="O1330" s="23">
        <f>Timetraces!M1412/1000*0.145</f>
        <v>34.497398136869052</v>
      </c>
      <c r="P1330" s="37">
        <f>Timetraces!O1412</f>
        <v>0.11220685493100396</v>
      </c>
    </row>
    <row r="1331" spans="1:16" x14ac:dyDescent="0.2">
      <c r="A1331" s="37">
        <f>Timetraces!E1413</f>
        <v>132.70000000000002</v>
      </c>
      <c r="B1331" s="8">
        <f>Timetraces!B1413-Timetraces!C1413</f>
        <v>45.379974365234375</v>
      </c>
      <c r="C1331" s="8">
        <f t="shared" si="40"/>
        <v>30.61102756990848</v>
      </c>
      <c r="D1331" s="8">
        <f>(Timetraces!C1413-Timetraces!$C$86)/0.3048+$C$1004</f>
        <v>1.5628869765073929</v>
      </c>
      <c r="E1331" s="23">
        <f>Timetraces!F1413/1000*0.145</f>
        <v>34.355949196816233</v>
      </c>
      <c r="F1331" s="8">
        <f>Timetraces!H1413</f>
        <v>0.11174675845693814</v>
      </c>
      <c r="G1331" s="8">
        <f>(Timetraces!G1413-Timetraces!$G$86)/0.3048</f>
        <v>21.437947831441722</v>
      </c>
      <c r="H1331" s="13">
        <f>Timetraces!D1413/9.81/0.4536</f>
        <v>2557.4433513093572</v>
      </c>
      <c r="I1331" s="77">
        <f>Timetraces!F1413/Timetraces!H1413*1000</f>
        <v>2120308310.8580959</v>
      </c>
      <c r="J1331" s="23"/>
      <c r="K1331" s="8">
        <f>Timetraces!I1413-Timetraces!J1413</f>
        <v>45.379974365234375</v>
      </c>
      <c r="L1331" s="8">
        <f t="shared" si="41"/>
        <v>30.61102756990848</v>
      </c>
      <c r="M1331" s="8">
        <f>(Timetraces!J1413-Timetraces!$J$86)/0.3048+$L$1004</f>
        <v>1.5628869765073929</v>
      </c>
      <c r="N1331" s="13">
        <f>Timetraces!K1413/9.81/0.4536</f>
        <v>2557.4433513093572</v>
      </c>
      <c r="O1331" s="23">
        <f>Timetraces!M1413/1000*0.145</f>
        <v>34.35594919650562</v>
      </c>
      <c r="P1331" s="37">
        <f>Timetraces!O1413</f>
        <v>0.11174675849713338</v>
      </c>
    </row>
    <row r="1332" spans="1:16" x14ac:dyDescent="0.2">
      <c r="A1332" s="37">
        <f>Timetraces!E1414</f>
        <v>132.80000000000001</v>
      </c>
      <c r="B1332" s="8">
        <f>Timetraces!B1414-Timetraces!C1414</f>
        <v>45.379463672637939</v>
      </c>
      <c r="C1332" s="8">
        <f t="shared" si="40"/>
        <v>30.609352069264009</v>
      </c>
      <c r="D1332" s="8">
        <f>(Timetraces!C1414-Timetraces!$C$86)/0.3048+$C$1004</f>
        <v>1.6301807769014456</v>
      </c>
      <c r="E1332" s="23">
        <f>Timetraces!F1414/1000*0.145</f>
        <v>34.159118527285855</v>
      </c>
      <c r="F1332" s="8">
        <f>Timetraces!H1414</f>
        <v>0.11110649859229643</v>
      </c>
      <c r="G1332" s="8">
        <f>(Timetraces!G1414-Timetraces!$G$86)/0.3048</f>
        <v>21.503559873485813</v>
      </c>
      <c r="H1332" s="13">
        <f>Timetraces!D1414/9.81/0.4536</f>
        <v>2541.6827365024756</v>
      </c>
      <c r="I1332" s="77">
        <f>Timetraces!F1414/Timetraces!H1414*1000</f>
        <v>2120309169.662909</v>
      </c>
      <c r="J1332" s="23"/>
      <c r="K1332" s="8">
        <f>Timetraces!I1414-Timetraces!J1414</f>
        <v>45.379463672637939</v>
      </c>
      <c r="L1332" s="8">
        <f t="shared" si="41"/>
        <v>30.609352069264009</v>
      </c>
      <c r="M1332" s="8">
        <f>(Timetraces!J1414-Timetraces!$J$86)/0.3048+$L$1004</f>
        <v>1.6301807769014456</v>
      </c>
      <c r="N1332" s="13">
        <f>Timetraces!K1414/9.81/0.4536</f>
        <v>2541.6827365024756</v>
      </c>
      <c r="O1332" s="23">
        <f>Timetraces!M1414/1000*0.145</f>
        <v>34.159118526972378</v>
      </c>
      <c r="P1332" s="37">
        <f>Timetraces!O1414</f>
        <v>0.11110649863224627</v>
      </c>
    </row>
    <row r="1333" spans="1:16" x14ac:dyDescent="0.2">
      <c r="A1333" s="37">
        <f>Timetraces!E1415</f>
        <v>132.9</v>
      </c>
      <c r="B1333" s="8">
        <f>Timetraces!B1415-Timetraces!C1415</f>
        <v>45.379342079162598</v>
      </c>
      <c r="C1333" s="8">
        <f t="shared" si="40"/>
        <v>30.608953140539132</v>
      </c>
      <c r="D1333" s="8">
        <f>(Timetraces!C1415-Timetraces!$C$86)/0.3048+$C$1004</f>
        <v>1.6961980053758996</v>
      </c>
      <c r="E1333" s="23">
        <f>Timetraces!F1415/1000*0.145</f>
        <v>34.096338290774654</v>
      </c>
      <c r="F1333" s="8">
        <f>Timetraces!H1415</f>
        <v>0.11090231489881226</v>
      </c>
      <c r="G1333" s="8">
        <f>(Timetraces!G1415-Timetraces!$G$86)/0.3048</f>
        <v>21.569178173235393</v>
      </c>
      <c r="H1333" s="13">
        <f>Timetraces!D1415/9.81/0.4536</f>
        <v>2536.846467359549</v>
      </c>
      <c r="I1333" s="77">
        <f>Timetraces!F1415/Timetraces!H1415*1000</f>
        <v>2120308857.7599247</v>
      </c>
      <c r="J1333" s="23"/>
      <c r="K1333" s="8">
        <f>Timetraces!I1415-Timetraces!J1415</f>
        <v>45.379342079162598</v>
      </c>
      <c r="L1333" s="8">
        <f t="shared" si="41"/>
        <v>30.608953140539132</v>
      </c>
      <c r="M1333" s="8">
        <f>(Timetraces!J1415-Timetraces!$J$86)/0.3048+$L$1004</f>
        <v>1.6961980053758996</v>
      </c>
      <c r="N1333" s="13">
        <f>Timetraces!K1415/9.81/0.4536</f>
        <v>2536.846467359549</v>
      </c>
      <c r="O1333" s="23">
        <f>Timetraces!M1415/1000*0.145</f>
        <v>34.096338290461169</v>
      </c>
      <c r="P1333" s="37">
        <f>Timetraces!O1415</f>
        <v>0.11090231493868681</v>
      </c>
    </row>
    <row r="1334" spans="1:16" x14ac:dyDescent="0.2">
      <c r="A1334" s="37">
        <f>Timetraces!E1416</f>
        <v>133</v>
      </c>
      <c r="B1334" s="8">
        <f>Timetraces!B1416-Timetraces!C1416</f>
        <v>45.379923343658447</v>
      </c>
      <c r="C1334" s="8">
        <f t="shared" si="40"/>
        <v>30.610860176286671</v>
      </c>
      <c r="D1334" s="8">
        <f>(Timetraces!C1416-Timetraces!$C$86)/0.3048+$C$1004</f>
        <v>1.7598967539669648</v>
      </c>
      <c r="E1334" s="23">
        <f>Timetraces!F1416/1000*0.145</f>
        <v>34.298249219444486</v>
      </c>
      <c r="F1334" s="8">
        <f>Timetraces!H1416</f>
        <v>0.1115591968146217</v>
      </c>
      <c r="G1334" s="8">
        <f>(Timetraces!G1416-Timetraces!$G$86)/0.3048</f>
        <v>21.634796472984974</v>
      </c>
      <c r="H1334" s="13">
        <f>Timetraces!D1416/9.81/0.4536</f>
        <v>2552.4005690628551</v>
      </c>
      <c r="I1334" s="77">
        <f>Timetraces!F1416/Timetraces!H1416*1000</f>
        <v>2120306138.2947304</v>
      </c>
      <c r="J1334" s="23"/>
      <c r="K1334" s="8">
        <f>Timetraces!I1416-Timetraces!J1416</f>
        <v>45.379923343658447</v>
      </c>
      <c r="L1334" s="8">
        <f t="shared" si="41"/>
        <v>30.610860176286671</v>
      </c>
      <c r="M1334" s="8">
        <f>(Timetraces!J1416-Timetraces!$J$86)/0.3048+$L$1004</f>
        <v>1.7598967539669648</v>
      </c>
      <c r="N1334" s="13">
        <f>Timetraces!K1416/9.81/0.4536</f>
        <v>2552.4005690628551</v>
      </c>
      <c r="O1334" s="23">
        <f>Timetraces!M1416/1000*0.145</f>
        <v>34.298249219130994</v>
      </c>
      <c r="P1334" s="37">
        <f>Timetraces!O1416</f>
        <v>0.11155919685473845</v>
      </c>
    </row>
    <row r="1335" spans="1:16" x14ac:dyDescent="0.2">
      <c r="A1335" s="37">
        <f>Timetraces!E1417</f>
        <v>133.1</v>
      </c>
      <c r="B1335" s="8">
        <f>Timetraces!B1417-Timetraces!C1417</f>
        <v>45.381201267242432</v>
      </c>
      <c r="C1335" s="8">
        <f t="shared" si="40"/>
        <v>30.615052838963784</v>
      </c>
      <c r="D1335" s="8">
        <f>(Timetraces!C1417-Timetraces!$C$86)/0.3048+$C$1004</f>
        <v>1.8213223910394305</v>
      </c>
      <c r="E1335" s="23">
        <f>Timetraces!F1417/1000*0.145</f>
        <v>34.779571201173795</v>
      </c>
      <c r="F1335" s="8">
        <f>Timetraces!H1417</f>
        <v>0.11312502586453736</v>
      </c>
      <c r="G1335" s="8">
        <f>(Timetraces!G1417-Timetraces!$G$86)/0.3048</f>
        <v>21.700414772734554</v>
      </c>
      <c r="H1335" s="13">
        <f>Timetraces!D1417/9.81/0.4536</f>
        <v>2588.2827145970755</v>
      </c>
      <c r="I1335" s="77">
        <f>Timetraces!F1417/Timetraces!H1417*1000</f>
        <v>2120301055.3955994</v>
      </c>
      <c r="J1335" s="23"/>
      <c r="K1335" s="8">
        <f>Timetraces!I1417-Timetraces!J1417</f>
        <v>45.381201267242432</v>
      </c>
      <c r="L1335" s="8">
        <f t="shared" si="41"/>
        <v>30.615052838963784</v>
      </c>
      <c r="M1335" s="8">
        <f>(Timetraces!J1417-Timetraces!$J$86)/0.3048+$L$1004</f>
        <v>1.8213223910394305</v>
      </c>
      <c r="N1335" s="13">
        <f>Timetraces!K1417/9.81/0.4536</f>
        <v>2588.2827145970755</v>
      </c>
      <c r="O1335" s="23">
        <f>Timetraces!M1417/1000*0.145</f>
        <v>34.779571200854569</v>
      </c>
      <c r="P1335" s="37">
        <f>Timetraces!O1417</f>
        <v>0.11312502590521285</v>
      </c>
    </row>
    <row r="1336" spans="1:16" x14ac:dyDescent="0.2">
      <c r="A1336" s="37">
        <f>Timetraces!E1418</f>
        <v>133.20000000000002</v>
      </c>
      <c r="B1336" s="8">
        <f>Timetraces!B1418-Timetraces!C1418</f>
        <v>45.38289737701416</v>
      </c>
      <c r="C1336" s="8">
        <f t="shared" si="40"/>
        <v>30.620617503569193</v>
      </c>
      <c r="D1336" s="8">
        <f>(Timetraces!C1418-Timetraces!$C$86)/0.3048+$C$1004</f>
        <v>1.8813760261836023</v>
      </c>
      <c r="E1336" s="23">
        <f>Timetraces!F1418/1000*0.145</f>
        <v>35.430487146274714</v>
      </c>
      <c r="F1336" s="8">
        <f>Timetraces!H1418</f>
        <v>0.11524255748032608</v>
      </c>
      <c r="G1336" s="8">
        <f>(Timetraces!G1418-Timetraces!$G$86)/0.3048</f>
        <v>21.766026814778645</v>
      </c>
      <c r="H1336" s="13">
        <f>Timetraces!D1418/9.81/0.4536</f>
        <v>2636.6313605017599</v>
      </c>
      <c r="I1336" s="77">
        <f>Timetraces!F1418/Timetraces!H1418*1000</f>
        <v>2120294729.2921906</v>
      </c>
      <c r="J1336" s="23"/>
      <c r="K1336" s="8">
        <f>Timetraces!I1418-Timetraces!J1418</f>
        <v>45.38289737701416</v>
      </c>
      <c r="L1336" s="8">
        <f t="shared" si="41"/>
        <v>30.620617503569193</v>
      </c>
      <c r="M1336" s="8">
        <f>(Timetraces!J1418-Timetraces!$J$86)/0.3048+$L$1004</f>
        <v>1.8813760261836023</v>
      </c>
      <c r="N1336" s="13">
        <f>Timetraces!K1418/9.81/0.4536</f>
        <v>2636.6313605017599</v>
      </c>
      <c r="O1336" s="23">
        <f>Timetraces!M1418/1000*0.145</f>
        <v>35.430487145946913</v>
      </c>
      <c r="P1336" s="37">
        <f>Timetraces!O1418</f>
        <v>0.11524255752175447</v>
      </c>
    </row>
    <row r="1337" spans="1:16" x14ac:dyDescent="0.2">
      <c r="A1337" s="37">
        <f>Timetraces!E1419</f>
        <v>133.30000000000001</v>
      </c>
      <c r="B1337" s="8">
        <f>Timetraces!B1419-Timetraces!C1419</f>
        <v>45.384617805480957</v>
      </c>
      <c r="C1337" s="8">
        <f t="shared" si="40"/>
        <v>30.626261953919578</v>
      </c>
      <c r="D1337" s="8">
        <f>(Timetraces!C1419-Timetraces!$C$86)/0.3048+$C$1004</f>
        <v>1.941349875582798</v>
      </c>
      <c r="E1337" s="23">
        <f>Timetraces!F1419/1000*0.145</f>
        <v>36.075293072352537</v>
      </c>
      <c r="F1337" s="8">
        <f>Timetraces!H1419</f>
        <v>0.11734021248697397</v>
      </c>
      <c r="G1337" s="8">
        <f>(Timetraces!G1419-Timetraces!$G$86)/0.3048</f>
        <v>21.831645114528225</v>
      </c>
      <c r="H1337" s="13">
        <f>Timetraces!D1419/9.81/0.4536</f>
        <v>2685.7053260741568</v>
      </c>
      <c r="I1337" s="77">
        <f>Timetraces!F1419/Timetraces!H1419*1000</f>
        <v>2120288683.340615</v>
      </c>
      <c r="J1337" s="23"/>
      <c r="K1337" s="8">
        <f>Timetraces!I1419-Timetraces!J1419</f>
        <v>45.384617805480957</v>
      </c>
      <c r="L1337" s="8">
        <f t="shared" si="41"/>
        <v>30.626261953919578</v>
      </c>
      <c r="M1337" s="8">
        <f>(Timetraces!J1419-Timetraces!$J$86)/0.3048+$L$1004</f>
        <v>1.941349875582798</v>
      </c>
      <c r="N1337" s="13">
        <f>Timetraces!K1419/9.81/0.4536</f>
        <v>2685.7053260741568</v>
      </c>
      <c r="O1337" s="23">
        <f>Timetraces!M1419/1000*0.145</f>
        <v>36.075293072021879</v>
      </c>
      <c r="P1337" s="37">
        <f>Timetraces!O1419</f>
        <v>0.11734021252916653</v>
      </c>
    </row>
    <row r="1338" spans="1:16" x14ac:dyDescent="0.2">
      <c r="A1338" s="37">
        <f>Timetraces!E1420</f>
        <v>133.4</v>
      </c>
      <c r="B1338" s="8">
        <f>Timetraces!B1420-Timetraces!C1420</f>
        <v>45.385972023010254</v>
      </c>
      <c r="C1338" s="8">
        <f t="shared" si="40"/>
        <v>30.630704924816222</v>
      </c>
      <c r="D1338" s="8">
        <f>(Timetraces!C1420-Timetraces!$C$86)/0.3048+$C$1004</f>
        <v>2.0025252044357345</v>
      </c>
      <c r="E1338" s="23">
        <f>Timetraces!F1420/1000*0.145</f>
        <v>36.593150657921107</v>
      </c>
      <c r="F1338" s="8">
        <f>Timetraces!H1420</f>
        <v>0.11902489331711685</v>
      </c>
      <c r="G1338" s="8">
        <f>(Timetraces!G1420-Timetraces!$G$86)/0.3048</f>
        <v>21.897263414277806</v>
      </c>
      <c r="H1338" s="13">
        <f>Timetraces!D1420/9.81/0.4536</f>
        <v>2723.8040309559992</v>
      </c>
      <c r="I1338" s="77">
        <f>Timetraces!F1420/Timetraces!H1420*1000</f>
        <v>2120283826.5869911</v>
      </c>
      <c r="J1338" s="23"/>
      <c r="K1338" s="8">
        <f>Timetraces!I1420-Timetraces!J1420</f>
        <v>45.385972023010254</v>
      </c>
      <c r="L1338" s="8">
        <f t="shared" si="41"/>
        <v>30.630704924816222</v>
      </c>
      <c r="M1338" s="8">
        <f>(Timetraces!J1420-Timetraces!$J$86)/0.3048+$L$1004</f>
        <v>2.0025252044357345</v>
      </c>
      <c r="N1338" s="13">
        <f>Timetraces!K1420/9.81/0.4536</f>
        <v>2723.8040309559992</v>
      </c>
      <c r="O1338" s="23">
        <f>Timetraces!M1420/1000*0.145</f>
        <v>36.593110234834221</v>
      </c>
      <c r="P1338" s="37">
        <f>Timetraces!O1420</f>
        <v>0.11902489335990271</v>
      </c>
    </row>
    <row r="1339" spans="1:16" x14ac:dyDescent="0.2">
      <c r="A1339" s="37">
        <f>Timetraces!E1421</f>
        <v>133.5</v>
      </c>
      <c r="B1339" s="8">
        <f>Timetraces!B1421-Timetraces!C1421</f>
        <v>45.386688709259033</v>
      </c>
      <c r="C1339" s="8">
        <f t="shared" si="40"/>
        <v>30.633056257653422</v>
      </c>
      <c r="D1339" s="8">
        <f>(Timetraces!C1421-Timetraces!$C$86)/0.3048+$C$1004</f>
        <v>2.0657921713481109</v>
      </c>
      <c r="E1339" s="23">
        <f>Timetraces!F1421/1000*0.145</f>
        <v>36.857808421315738</v>
      </c>
      <c r="F1339" s="8">
        <f>Timetraces!H1421</f>
        <v>0.11988589504624933</v>
      </c>
      <c r="G1339" s="8">
        <f>(Timetraces!G1421-Timetraces!$G$86)/0.3048</f>
        <v>21.962881714027382</v>
      </c>
      <c r="H1339" s="13">
        <f>Timetraces!D1421/9.81/0.4536</f>
        <v>2742.9957040639429</v>
      </c>
      <c r="I1339" s="77">
        <f>Timetraces!F1421/Timetraces!H1421*1000</f>
        <v>2120280973.1529224</v>
      </c>
      <c r="J1339" s="23"/>
      <c r="K1339" s="8">
        <f>Timetraces!I1421-Timetraces!J1421</f>
        <v>45.386688709259033</v>
      </c>
      <c r="L1339" s="8">
        <f t="shared" si="41"/>
        <v>30.633056257653422</v>
      </c>
      <c r="M1339" s="8">
        <f>(Timetraces!J1421-Timetraces!$J$86)/0.3048+$L$1004</f>
        <v>2.0657921713481109</v>
      </c>
      <c r="N1339" s="13">
        <f>Timetraces!K1421/9.81/0.4536</f>
        <v>2742.9957040639429</v>
      </c>
      <c r="O1339" s="23">
        <f>Timetraces!M1421/1000*0.145</f>
        <v>36.857736503126937</v>
      </c>
      <c r="P1339" s="37">
        <f>Timetraces!O1421</f>
        <v>0.11988589508933406</v>
      </c>
    </row>
    <row r="1340" spans="1:16" x14ac:dyDescent="0.2">
      <c r="A1340" s="37">
        <f>Timetraces!E1422</f>
        <v>133.6</v>
      </c>
      <c r="B1340" s="8">
        <f>Timetraces!B1422-Timetraces!C1422</f>
        <v>45.386733055114746</v>
      </c>
      <c r="C1340" s="8">
        <f t="shared" si="40"/>
        <v>30.633201749306025</v>
      </c>
      <c r="D1340" s="8">
        <f>(Timetraces!C1422-Timetraces!$C$86)/0.3048+$C$1004</f>
        <v>2.1312649794450902</v>
      </c>
      <c r="E1340" s="23">
        <f>Timetraces!F1422/1000*0.145</f>
        <v>36.859758651685844</v>
      </c>
      <c r="F1340" s="8">
        <f>Timetraces!H1422</f>
        <v>0.11989228681805783</v>
      </c>
      <c r="G1340" s="8">
        <f>(Timetraces!G1422-Timetraces!$G$86)/0.3048</f>
        <v>22.028493756071477</v>
      </c>
      <c r="H1340" s="13">
        <f>Timetraces!D1422/9.81/0.4536</f>
        <v>2742.5480029679875</v>
      </c>
      <c r="I1340" s="77">
        <f>Timetraces!F1422/Timetraces!H1422*1000</f>
        <v>2120280118.3228776</v>
      </c>
      <c r="J1340" s="23"/>
      <c r="K1340" s="8">
        <f>Timetraces!I1422-Timetraces!J1422</f>
        <v>45.386733055114746</v>
      </c>
      <c r="L1340" s="8">
        <f t="shared" si="41"/>
        <v>30.633201749306025</v>
      </c>
      <c r="M1340" s="8">
        <f>(Timetraces!J1422-Timetraces!$J$86)/0.3048+$L$1004</f>
        <v>2.1312649794450902</v>
      </c>
      <c r="N1340" s="13">
        <f>Timetraces!K1422/9.81/0.4536</f>
        <v>2742.5480029679875</v>
      </c>
      <c r="O1340" s="23">
        <f>Timetraces!M1422/1000*0.145</f>
        <v>36.859686497966827</v>
      </c>
      <c r="P1340" s="37">
        <f>Timetraces!O1422</f>
        <v>0.11989228686113557</v>
      </c>
    </row>
    <row r="1341" spans="1:16" x14ac:dyDescent="0.2">
      <c r="A1341" s="37">
        <f>Timetraces!E1423</f>
        <v>133.70000000000002</v>
      </c>
      <c r="B1341" s="8">
        <f>Timetraces!B1423-Timetraces!C1423</f>
        <v>45.386364459991455</v>
      </c>
      <c r="C1341" s="8">
        <f t="shared" si="40"/>
        <v>30.631992447720425</v>
      </c>
      <c r="D1341" s="8">
        <f>(Timetraces!C1423-Timetraces!$C$86)/0.3048+$C$1004</f>
        <v>2.1980925807802691</v>
      </c>
      <c r="E1341" s="23">
        <f>Timetraces!F1423/1000*0.145</f>
        <v>36.724240127444631</v>
      </c>
      <c r="F1341" s="8">
        <f>Timetraces!H1423</f>
        <v>0.11945148102609585</v>
      </c>
      <c r="G1341" s="8">
        <f>(Timetraces!G1423-Timetraces!$G$86)/0.3048</f>
        <v>22.094112055821054</v>
      </c>
      <c r="H1341" s="13">
        <f>Timetraces!D1423/9.81/0.4536</f>
        <v>2730.3143510596838</v>
      </c>
      <c r="I1341" s="77">
        <f>Timetraces!F1423/Timetraces!H1423*1000</f>
        <v>2120280296.1752577</v>
      </c>
      <c r="J1341" s="23"/>
      <c r="K1341" s="8">
        <f>Timetraces!I1423-Timetraces!J1423</f>
        <v>45.386364459991455</v>
      </c>
      <c r="L1341" s="8">
        <f t="shared" si="41"/>
        <v>30.631992447720425</v>
      </c>
      <c r="M1341" s="8">
        <f>(Timetraces!J1423-Timetraces!$J$86)/0.3048+$L$1004</f>
        <v>2.1980925807802691</v>
      </c>
      <c r="N1341" s="13">
        <f>Timetraces!K1423/9.81/0.4536</f>
        <v>2730.3143510596838</v>
      </c>
      <c r="O1341" s="23">
        <f>Timetraces!M1423/1000*0.145</f>
        <v>36.724184095591099</v>
      </c>
      <c r="P1341" s="37">
        <f>Timetraces!O1423</f>
        <v>0.11945148106898307</v>
      </c>
    </row>
    <row r="1342" spans="1:16" x14ac:dyDescent="0.2">
      <c r="A1342" s="37">
        <f>Timetraces!E1424</f>
        <v>133.80000000000001</v>
      </c>
      <c r="B1342" s="8">
        <f>Timetraces!B1424-Timetraces!C1424</f>
        <v>45.386049747467041</v>
      </c>
      <c r="C1342" s="8">
        <f t="shared" si="40"/>
        <v>30.630959926314866</v>
      </c>
      <c r="D1342" s="8">
        <f>(Timetraces!C1424-Timetraces!$C$86)/0.3048+$C$1004</f>
        <v>2.2647308865244309</v>
      </c>
      <c r="E1342" s="23">
        <f>Timetraces!F1424/1000*0.145</f>
        <v>36.598476999814743</v>
      </c>
      <c r="F1342" s="8">
        <f>Timetraces!H1424</f>
        <v>0.11904241067027431</v>
      </c>
      <c r="G1342" s="8">
        <f>(Timetraces!G1424-Timetraces!$G$86)/0.3048</f>
        <v>22.159730355570634</v>
      </c>
      <c r="H1342" s="13">
        <f>Timetraces!D1424/9.81/0.4536</f>
        <v>2720.0284183801082</v>
      </c>
      <c r="I1342" s="77">
        <f>Timetraces!F1424/Timetraces!H1424*1000</f>
        <v>2120280396.1439064</v>
      </c>
      <c r="J1342" s="23"/>
      <c r="K1342" s="8">
        <f>Timetraces!I1424-Timetraces!J1424</f>
        <v>45.386049747467041</v>
      </c>
      <c r="L1342" s="8">
        <f t="shared" si="41"/>
        <v>30.630959926314866</v>
      </c>
      <c r="M1342" s="8">
        <f>(Timetraces!J1424-Timetraces!$J$86)/0.3048+$L$1004</f>
        <v>2.2647308865244309</v>
      </c>
      <c r="N1342" s="13">
        <f>Timetraces!K1424/9.81/0.4536</f>
        <v>2720.0284183801082</v>
      </c>
      <c r="O1342" s="23">
        <f>Timetraces!M1424/1000*0.145</f>
        <v>36.598435929030124</v>
      </c>
      <c r="P1342" s="37">
        <f>Timetraces!O1424</f>
        <v>0.11904241071300141</v>
      </c>
    </row>
    <row r="1343" spans="1:16" x14ac:dyDescent="0.2">
      <c r="A1343" s="37">
        <f>Timetraces!E1425</f>
        <v>133.9</v>
      </c>
      <c r="B1343" s="8">
        <f>Timetraces!B1425-Timetraces!C1425</f>
        <v>45.386253356933594</v>
      </c>
      <c r="C1343" s="8">
        <f t="shared" si="40"/>
        <v>30.631627936375732</v>
      </c>
      <c r="D1343" s="8">
        <f>(Timetraces!C1425-Timetraces!$C$86)/0.3048+$C$1004</f>
        <v>2.3296811762131426</v>
      </c>
      <c r="E1343" s="23">
        <f>Timetraces!F1425/1000*0.145</f>
        <v>36.661792636666881</v>
      </c>
      <c r="F1343" s="8">
        <f>Timetraces!H1425</f>
        <v>0.11924842915541699</v>
      </c>
      <c r="G1343" s="8">
        <f>(Timetraces!G1425-Timetraces!$G$86)/0.3048</f>
        <v>22.225348655320214</v>
      </c>
      <c r="H1343" s="13">
        <f>Timetraces!D1425/9.81/0.4536</f>
        <v>2724.9059462514851</v>
      </c>
      <c r="I1343" s="77">
        <f>Timetraces!F1425/Timetraces!H1425*1000</f>
        <v>2120279076.2875788</v>
      </c>
      <c r="J1343" s="23"/>
      <c r="K1343" s="8">
        <f>Timetraces!I1425-Timetraces!J1425</f>
        <v>45.386253356933594</v>
      </c>
      <c r="L1343" s="8">
        <f t="shared" si="41"/>
        <v>30.631627936375732</v>
      </c>
      <c r="M1343" s="8">
        <f>(Timetraces!J1425-Timetraces!$J$86)/0.3048+$L$1004</f>
        <v>2.3296811762131426</v>
      </c>
      <c r="N1343" s="13">
        <f>Timetraces!K1425/9.81/0.4536</f>
        <v>2724.9059462514851</v>
      </c>
      <c r="O1343" s="23">
        <f>Timetraces!M1425/1000*0.145</f>
        <v>36.66174402849262</v>
      </c>
      <c r="P1343" s="37">
        <f>Timetraces!O1425</f>
        <v>0.11924842919822005</v>
      </c>
    </row>
    <row r="1344" spans="1:16" x14ac:dyDescent="0.2">
      <c r="A1344" s="37">
        <f>Timetraces!E1426</f>
        <v>134</v>
      </c>
      <c r="B1344" s="8">
        <f>Timetraces!B1426-Timetraces!C1426</f>
        <v>45.387180805206299</v>
      </c>
      <c r="C1344" s="8">
        <f t="shared" si="40"/>
        <v>30.634670745669386</v>
      </c>
      <c r="D1344" s="8">
        <f>(Timetraces!C1426-Timetraces!$C$86)/0.3048+$C$1004</f>
        <v>2.3922566666690699</v>
      </c>
      <c r="E1344" s="23">
        <f>Timetraces!F1426/1000*0.145</f>
        <v>37.001061672287875</v>
      </c>
      <c r="F1344" s="8">
        <f>Timetraces!H1426</f>
        <v>0.1203521466607142</v>
      </c>
      <c r="G1344" s="8">
        <f>(Timetraces!G1426-Timetraces!$G$86)/0.3048</f>
        <v>22.290960697364305</v>
      </c>
      <c r="H1344" s="13">
        <f>Timetraces!D1426/9.81/0.4536</f>
        <v>2751.0413755731697</v>
      </c>
      <c r="I1344" s="77">
        <f>Timetraces!F1426/Timetraces!H1426*1000</f>
        <v>2120275730.4390283</v>
      </c>
      <c r="J1344" s="23"/>
      <c r="K1344" s="8">
        <f>Timetraces!I1426-Timetraces!J1426</f>
        <v>45.387180805206299</v>
      </c>
      <c r="L1344" s="8">
        <f t="shared" si="41"/>
        <v>30.634670745669386</v>
      </c>
      <c r="M1344" s="8">
        <f>(Timetraces!J1426-Timetraces!$J$86)/0.3048+$L$1004</f>
        <v>2.3922566666690699</v>
      </c>
      <c r="N1344" s="13">
        <f>Timetraces!K1426/9.81/0.4536</f>
        <v>2751.0413755731697</v>
      </c>
      <c r="O1344" s="23">
        <f>Timetraces!M1426/1000*0.145</f>
        <v>37.000972691063502</v>
      </c>
      <c r="P1344" s="37">
        <f>Timetraces!O1426</f>
        <v>0.12035214670392423</v>
      </c>
    </row>
    <row r="1345" spans="1:16" x14ac:dyDescent="0.2">
      <c r="A1345" s="37">
        <f>Timetraces!E1427</f>
        <v>134.1</v>
      </c>
      <c r="B1345" s="8">
        <f>Timetraces!B1427-Timetraces!C1427</f>
        <v>45.388698101043701</v>
      </c>
      <c r="C1345" s="8">
        <f t="shared" si="40"/>
        <v>30.639648750385273</v>
      </c>
      <c r="D1345" s="8">
        <f>(Timetraces!C1427-Timetraces!$C$86)/0.3048+$C$1004</f>
        <v>2.4528969617027627</v>
      </c>
      <c r="E1345" s="23">
        <f>Timetraces!F1427/1000*0.145</f>
        <v>37.558844181792331</v>
      </c>
      <c r="F1345" s="8">
        <f>Timetraces!H1427</f>
        <v>0.12216670657250048</v>
      </c>
      <c r="G1345" s="8">
        <f>(Timetraces!G1427-Timetraces!$G$86)/0.3048</f>
        <v>22.356578997113886</v>
      </c>
      <c r="H1345" s="13">
        <f>Timetraces!D1427/9.81/0.4536</f>
        <v>2794.6077398200287</v>
      </c>
      <c r="I1345" s="77">
        <f>Timetraces!F1427/Timetraces!H1427*1000</f>
        <v>2120270889.3920057</v>
      </c>
      <c r="J1345" s="23"/>
      <c r="K1345" s="8">
        <f>Timetraces!I1427-Timetraces!J1427</f>
        <v>45.388698101043701</v>
      </c>
      <c r="L1345" s="8">
        <f t="shared" si="41"/>
        <v>30.639648750385273</v>
      </c>
      <c r="M1345" s="8">
        <f>(Timetraces!J1427-Timetraces!$J$86)/0.3048+$L$1004</f>
        <v>2.4528969617027627</v>
      </c>
      <c r="N1345" s="13">
        <f>Timetraces!K1427/9.81/0.4536</f>
        <v>2794.6077398200287</v>
      </c>
      <c r="O1345" s="23">
        <f>Timetraces!M1427/1000*0.145</f>
        <v>37.558688826625435</v>
      </c>
      <c r="P1345" s="37">
        <f>Timetraces!O1427</f>
        <v>0.12216670661638895</v>
      </c>
    </row>
    <row r="1346" spans="1:16" x14ac:dyDescent="0.2">
      <c r="A1346" s="37">
        <f>Timetraces!E1428</f>
        <v>134.20000000000002</v>
      </c>
      <c r="B1346" s="8">
        <f>Timetraces!B1428-Timetraces!C1428</f>
        <v>45.390413284301758</v>
      </c>
      <c r="C1346" s="8">
        <f t="shared" si="40"/>
        <v>30.645275992045562</v>
      </c>
      <c r="D1346" s="8">
        <f>(Timetraces!C1428-Timetraces!$C$86)/0.3048+$C$1004</f>
        <v>2.5128880197920509</v>
      </c>
      <c r="E1346" s="23">
        <f>Timetraces!F1428/1000*0.145</f>
        <v>38.195790886641973</v>
      </c>
      <c r="F1346" s="8">
        <f>Timetraces!H1428</f>
        <v>0.12423879411305569</v>
      </c>
      <c r="G1346" s="8">
        <f>(Timetraces!G1428-Timetraces!$G$86)/0.3048</f>
        <v>22.422197296863466</v>
      </c>
      <c r="H1346" s="13">
        <f>Timetraces!D1428/9.81/0.4536</f>
        <v>2844.2724952700291</v>
      </c>
      <c r="I1346" s="77">
        <f>Timetraces!F1428/Timetraces!H1428*1000</f>
        <v>2120265649.5069852</v>
      </c>
      <c r="J1346" s="23"/>
      <c r="K1346" s="8">
        <f>Timetraces!I1428-Timetraces!J1428</f>
        <v>45.390413284301758</v>
      </c>
      <c r="L1346" s="8">
        <f t="shared" si="41"/>
        <v>30.645275992045562</v>
      </c>
      <c r="M1346" s="8">
        <f>(Timetraces!J1428-Timetraces!$J$86)/0.3048+$L$1004</f>
        <v>2.5128880197920509</v>
      </c>
      <c r="N1346" s="13">
        <f>Timetraces!K1428/9.81/0.4536</f>
        <v>2844.2724952700291</v>
      </c>
      <c r="O1346" s="23">
        <f>Timetraces!M1428/1000*0.145</f>
        <v>38.195559737794063</v>
      </c>
      <c r="P1346" s="37">
        <f>Timetraces!O1428</f>
        <v>0.12423879415771753</v>
      </c>
    </row>
    <row r="1347" spans="1:16" x14ac:dyDescent="0.2">
      <c r="A1347" s="37">
        <f>Timetraces!E1429</f>
        <v>134.30000000000001</v>
      </c>
      <c r="B1347" s="8">
        <f>Timetraces!B1429-Timetraces!C1429</f>
        <v>45.391877174377441</v>
      </c>
      <c r="C1347" s="8">
        <f t="shared" si="40"/>
        <v>30.650078781007782</v>
      </c>
      <c r="D1347" s="8">
        <f>(Timetraces!C1429-Timetraces!$C$86)/0.3048+$C$1004</f>
        <v>2.5737035305794151</v>
      </c>
      <c r="E1347" s="23">
        <f>Timetraces!F1429/1000*0.145</f>
        <v>38.741155024706963</v>
      </c>
      <c r="F1347" s="8">
        <f>Timetraces!H1429</f>
        <v>0.12601295656395012</v>
      </c>
      <c r="G1347" s="8">
        <f>(Timetraces!G1429-Timetraces!$G$86)/0.3048</f>
        <v>22.487815596613043</v>
      </c>
      <c r="H1347" s="13">
        <f>Timetraces!D1429/9.81/0.4536</f>
        <v>2886.8822276162655</v>
      </c>
      <c r="I1347" s="77">
        <f>Timetraces!F1429/Timetraces!H1429*1000</f>
        <v>2120261176.0414238</v>
      </c>
      <c r="J1347" s="23"/>
      <c r="K1347" s="8">
        <f>Timetraces!I1429-Timetraces!J1429</f>
        <v>45.391877174377441</v>
      </c>
      <c r="L1347" s="8">
        <f t="shared" si="41"/>
        <v>30.650078781007782</v>
      </c>
      <c r="M1347" s="8">
        <f>(Timetraces!J1429-Timetraces!$J$86)/0.3048+$L$1004</f>
        <v>2.5737035305794151</v>
      </c>
      <c r="N1347" s="13">
        <f>Timetraces!K1429/9.81/0.4536</f>
        <v>2886.8822276162655</v>
      </c>
      <c r="O1347" s="23">
        <f>Timetraces!M1429/1000*0.145</f>
        <v>38.740858979556066</v>
      </c>
      <c r="P1347" s="37">
        <f>Timetraces!O1429</f>
        <v>0.1260129566092755</v>
      </c>
    </row>
    <row r="1348" spans="1:16" x14ac:dyDescent="0.2">
      <c r="A1348" s="37">
        <f>Timetraces!E1430</f>
        <v>134.4</v>
      </c>
      <c r="B1348" s="8">
        <f>Timetraces!B1430-Timetraces!C1430</f>
        <v>45.392775058746338</v>
      </c>
      <c r="C1348" s="8">
        <f t="shared" si="40"/>
        <v>30.653024595866363</v>
      </c>
      <c r="D1348" s="8">
        <f>(Timetraces!C1430-Timetraces!$C$86)/0.3048+$C$1004</f>
        <v>2.6363760154704092</v>
      </c>
      <c r="E1348" s="23">
        <f>Timetraces!F1430/1000*0.145</f>
        <v>39.081116140544424</v>
      </c>
      <c r="F1348" s="8">
        <f>Timetraces!H1430</f>
        <v>0.12711892600766311</v>
      </c>
      <c r="G1348" s="8">
        <f>(Timetraces!G1430-Timetraces!$G$86)/0.3048</f>
        <v>22.553433896362623</v>
      </c>
      <c r="H1348" s="13">
        <f>Timetraces!D1430/9.81/0.4536</f>
        <v>2913.0709860390853</v>
      </c>
      <c r="I1348" s="77">
        <f>Timetraces!F1430/Timetraces!H1430*1000</f>
        <v>2120258150.1047182</v>
      </c>
      <c r="J1348" s="23"/>
      <c r="K1348" s="8">
        <f>Timetraces!I1430-Timetraces!J1430</f>
        <v>45.392775058746338</v>
      </c>
      <c r="L1348" s="8">
        <f t="shared" si="41"/>
        <v>30.653024595866363</v>
      </c>
      <c r="M1348" s="8">
        <f>(Timetraces!J1430-Timetraces!$J$86)/0.3048+$L$1004</f>
        <v>2.6363760154704092</v>
      </c>
      <c r="N1348" s="13">
        <f>Timetraces!K1430/9.81/0.4536</f>
        <v>2913.0709860390853</v>
      </c>
      <c r="O1348" s="23">
        <f>Timetraces!M1430/1000*0.145</f>
        <v>39.080779639970281</v>
      </c>
      <c r="P1348" s="37">
        <f>Timetraces!O1430</f>
        <v>0.12711892605339636</v>
      </c>
    </row>
    <row r="1349" spans="1:16" x14ac:dyDescent="0.2">
      <c r="A1349" s="37">
        <f>Timetraces!E1431</f>
        <v>134.5</v>
      </c>
      <c r="B1349" s="8">
        <f>Timetraces!B1431-Timetraces!C1431</f>
        <v>45.393031120300293</v>
      </c>
      <c r="C1349" s="8">
        <f t="shared" ref="C1349:C1412" si="42">(B1349-$B$4)/0.3048</f>
        <v>30.653864692828158</v>
      </c>
      <c r="D1349" s="8">
        <f>(Timetraces!C1431-Timetraces!$C$86)/0.3048+$C$1004</f>
        <v>2.7011542182581945</v>
      </c>
      <c r="E1349" s="23">
        <f>Timetraces!F1431/1000*0.145</f>
        <v>39.161797509625139</v>
      </c>
      <c r="F1349" s="8">
        <f>Timetraces!H1431</f>
        <v>0.12738143611879352</v>
      </c>
      <c r="G1349" s="8">
        <f>(Timetraces!G1431-Timetraces!$G$86)/0.3048</f>
        <v>22.619045938406714</v>
      </c>
      <c r="H1349" s="13">
        <f>Timetraces!D1431/9.81/0.4536</f>
        <v>2920.4821948677204</v>
      </c>
      <c r="I1349" s="77">
        <f>Timetraces!F1431/Timetraces!H1431*1000</f>
        <v>2120256847.1866889</v>
      </c>
      <c r="J1349" s="23"/>
      <c r="K1349" s="8">
        <f>Timetraces!I1431-Timetraces!J1431</f>
        <v>45.393031120300293</v>
      </c>
      <c r="L1349" s="8">
        <f t="shared" ref="L1349:L1412" si="43">(K1349-$K$4)/0.3048</f>
        <v>30.653864692828158</v>
      </c>
      <c r="M1349" s="8">
        <f>(Timetraces!J1431-Timetraces!$J$86)/0.3048+$L$1004</f>
        <v>2.7011542182581945</v>
      </c>
      <c r="N1349" s="13">
        <f>Timetraces!K1431/9.81/0.4536</f>
        <v>2920.4821948677204</v>
      </c>
      <c r="O1349" s="23">
        <f>Timetraces!M1431/1000*0.145</f>
        <v>39.161451405343264</v>
      </c>
      <c r="P1349" s="37">
        <f>Timetraces!O1431</f>
        <v>0.12738143616464215</v>
      </c>
    </row>
    <row r="1350" spans="1:16" x14ac:dyDescent="0.2">
      <c r="A1350" s="37">
        <f>Timetraces!E1432</f>
        <v>134.6</v>
      </c>
      <c r="B1350" s="8">
        <f>Timetraces!B1432-Timetraces!C1432</f>
        <v>45.392816066741943</v>
      </c>
      <c r="C1350" s="8">
        <f t="shared" si="42"/>
        <v>30.653159136534363</v>
      </c>
      <c r="D1350" s="8">
        <f>(Timetraces!C1432-Timetraces!$C$86)/0.3048+$C$1004</f>
        <v>2.7674780743015726</v>
      </c>
      <c r="E1350" s="23">
        <f>Timetraces!F1432/1000*0.145</f>
        <v>39.07157056935344</v>
      </c>
      <c r="F1350" s="8">
        <f>Timetraces!H1432</f>
        <v>0.1270879678702623</v>
      </c>
      <c r="G1350" s="8">
        <f>(Timetraces!G1432-Timetraces!$G$86)/0.3048</f>
        <v>22.684664238156294</v>
      </c>
      <c r="H1350" s="13">
        <f>Timetraces!D1432/9.81/0.4536</f>
        <v>2914.1296674542273</v>
      </c>
      <c r="I1350" s="77">
        <f>Timetraces!F1432/Timetraces!H1432*1000</f>
        <v>2120256637.1186967</v>
      </c>
      <c r="J1350" s="23"/>
      <c r="K1350" s="8">
        <f>Timetraces!I1432-Timetraces!J1432</f>
        <v>45.392816066741943</v>
      </c>
      <c r="L1350" s="8">
        <f t="shared" si="43"/>
        <v>30.653159136534363</v>
      </c>
      <c r="M1350" s="8">
        <f>(Timetraces!J1432-Timetraces!$J$86)/0.3048+$L$1004</f>
        <v>2.7674780743015726</v>
      </c>
      <c r="N1350" s="13">
        <f>Timetraces!K1432/9.81/0.4536</f>
        <v>2914.1296674542273</v>
      </c>
      <c r="O1350" s="23">
        <f>Timetraces!M1432/1000*0.145</f>
        <v>39.071235197702173</v>
      </c>
      <c r="P1350" s="37">
        <f>Timetraces!O1432</f>
        <v>0.12708796791601207</v>
      </c>
    </row>
    <row r="1351" spans="1:16" x14ac:dyDescent="0.2">
      <c r="A1351" s="37">
        <f>Timetraces!E1433</f>
        <v>134.70000000000002</v>
      </c>
      <c r="B1351" s="8">
        <f>Timetraces!B1433-Timetraces!C1433</f>
        <v>45.392475605010986</v>
      </c>
      <c r="C1351" s="8">
        <f t="shared" si="42"/>
        <v>30.652042136104711</v>
      </c>
      <c r="D1351" s="8">
        <f>(Timetraces!C1433-Timetraces!$C$86)/0.3048+$C$1004</f>
        <v>2.8342008590698242</v>
      </c>
      <c r="E1351" s="23">
        <f>Timetraces!F1433/1000*0.145</f>
        <v>38.921803718358888</v>
      </c>
      <c r="F1351" s="8">
        <f>Timetraces!H1433</f>
        <v>0.12660081116933322</v>
      </c>
      <c r="G1351" s="8">
        <f>(Timetraces!G1433-Timetraces!$G$86)/0.3048</f>
        <v>22.750282537905875</v>
      </c>
      <c r="H1351" s="13">
        <f>Timetraces!D1433/9.81/0.4536</f>
        <v>2904.3864626228365</v>
      </c>
      <c r="I1351" s="77">
        <f>Timetraces!F1433/Timetraces!H1433*1000</f>
        <v>2120256814.0055299</v>
      </c>
      <c r="J1351" s="23"/>
      <c r="K1351" s="8">
        <f>Timetraces!I1433-Timetraces!J1433</f>
        <v>45.392475605010986</v>
      </c>
      <c r="L1351" s="8">
        <f t="shared" si="43"/>
        <v>30.652042136104711</v>
      </c>
      <c r="M1351" s="8">
        <f>(Timetraces!J1433-Timetraces!$J$86)/0.3048+$L$1004</f>
        <v>2.8342008590698242</v>
      </c>
      <c r="N1351" s="13">
        <f>Timetraces!K1433/9.81/0.4536</f>
        <v>2904.3864626228365</v>
      </c>
      <c r="O1351" s="23">
        <f>Timetraces!M1433/1000*0.145</f>
        <v>38.921486164003355</v>
      </c>
      <c r="P1351" s="37">
        <f>Timetraces!O1433</f>
        <v>0.1266008112149313</v>
      </c>
    </row>
    <row r="1352" spans="1:16" x14ac:dyDescent="0.2">
      <c r="A1352" s="37">
        <f>Timetraces!E1434</f>
        <v>134.80000000000001</v>
      </c>
      <c r="B1352" s="8">
        <f>Timetraces!B1434-Timetraces!C1434</f>
        <v>45.392422676086426</v>
      </c>
      <c r="C1352" s="8">
        <f t="shared" si="42"/>
        <v>30.651868484777413</v>
      </c>
      <c r="D1352" s="8">
        <f>(Timetraces!C1434-Timetraces!$C$86)/0.3048+$C$1004</f>
        <v>2.8999928101467027</v>
      </c>
      <c r="E1352" s="23">
        <f>Timetraces!F1434/1000*0.145</f>
        <v>38.882822026786442</v>
      </c>
      <c r="F1352" s="8">
        <f>Timetraces!H1434</f>
        <v>0.12647404772820148</v>
      </c>
      <c r="G1352" s="8">
        <f>(Timetraces!G1434-Timetraces!$G$86)/0.3048</f>
        <v>22.815900837655455</v>
      </c>
      <c r="H1352" s="13">
        <f>Timetraces!D1434/9.81/0.4536</f>
        <v>2903.177450202435</v>
      </c>
      <c r="I1352" s="77">
        <f>Timetraces!F1434/Timetraces!H1434*1000</f>
        <v>2120256274.7455108</v>
      </c>
      <c r="J1352" s="23"/>
      <c r="K1352" s="8">
        <f>Timetraces!I1434-Timetraces!J1434</f>
        <v>45.392422676086426</v>
      </c>
      <c r="L1352" s="8">
        <f t="shared" si="43"/>
        <v>30.651868484777413</v>
      </c>
      <c r="M1352" s="8">
        <f>(Timetraces!J1434-Timetraces!$J$86)/0.3048+$L$1004</f>
        <v>2.8999928101467027</v>
      </c>
      <c r="N1352" s="13">
        <f>Timetraces!K1434/9.81/0.4536</f>
        <v>2903.177450202435</v>
      </c>
      <c r="O1352" s="23">
        <f>Timetraces!M1434/1000*0.145</f>
        <v>38.882509107411785</v>
      </c>
      <c r="P1352" s="37">
        <f>Timetraces!O1434</f>
        <v>0.12647404777378071</v>
      </c>
    </row>
    <row r="1353" spans="1:16" x14ac:dyDescent="0.2">
      <c r="A1353" s="37">
        <f>Timetraces!E1435</f>
        <v>134.9</v>
      </c>
      <c r="B1353" s="8">
        <f>Timetraces!B1435-Timetraces!C1435</f>
        <v>45.392952919006348</v>
      </c>
      <c r="C1353" s="8">
        <f t="shared" si="42"/>
        <v>30.653608126903141</v>
      </c>
      <c r="D1353" s="8">
        <f>(Timetraces!C1435-Timetraces!$C$86)/0.3048+$C$1004</f>
        <v>2.963871467770554</v>
      </c>
      <c r="E1353" s="23">
        <f>Timetraces!F1435/1000*0.145</f>
        <v>39.059919968861465</v>
      </c>
      <c r="F1353" s="8">
        <f>Timetraces!H1435</f>
        <v>0.12705020905363296</v>
      </c>
      <c r="G1353" s="8">
        <f>(Timetraces!G1435-Timetraces!$G$86)/0.3048</f>
        <v>22.881512879699546</v>
      </c>
      <c r="H1353" s="13">
        <f>Timetraces!D1435/9.81/0.4536</f>
        <v>2919.2119527386076</v>
      </c>
      <c r="I1353" s="77">
        <f>Timetraces!F1435/Timetraces!H1435*1000</f>
        <v>2120254349.9336205</v>
      </c>
      <c r="J1353" s="23"/>
      <c r="K1353" s="8">
        <f>Timetraces!I1435-Timetraces!J1435</f>
        <v>45.392952919006348</v>
      </c>
      <c r="L1353" s="8">
        <f t="shared" si="43"/>
        <v>30.653608126903141</v>
      </c>
      <c r="M1353" s="8">
        <f>(Timetraces!J1435-Timetraces!$J$86)/0.3048+$L$1004</f>
        <v>2.963871467770554</v>
      </c>
      <c r="N1353" s="13">
        <f>Timetraces!K1435/9.81/0.4536</f>
        <v>2919.2119527386076</v>
      </c>
      <c r="O1353" s="23">
        <f>Timetraces!M1435/1000*0.145</f>
        <v>39.059585973183566</v>
      </c>
      <c r="P1353" s="37">
        <f>Timetraces!O1435</f>
        <v>0.12705020909946194</v>
      </c>
    </row>
    <row r="1354" spans="1:16" x14ac:dyDescent="0.2">
      <c r="A1354" s="37">
        <f>Timetraces!E1436</f>
        <v>135</v>
      </c>
      <c r="B1354" s="8">
        <f>Timetraces!B1436-Timetraces!C1436</f>
        <v>45.394121646881104</v>
      </c>
      <c r="C1354" s="8">
        <f t="shared" si="42"/>
        <v>30.657442535941055</v>
      </c>
      <c r="D1354" s="8">
        <f>(Timetraces!C1436-Timetraces!$C$86)/0.3048+$C$1004</f>
        <v>3.0256553584822212</v>
      </c>
      <c r="E1354" s="23">
        <f>Timetraces!F1436/1000*0.145</f>
        <v>39.480029600942331</v>
      </c>
      <c r="F1354" s="8">
        <f>Timetraces!H1436</f>
        <v>0.12841690779269099</v>
      </c>
      <c r="G1354" s="8">
        <f>(Timetraces!G1436-Timetraces!$G$86)/0.3048</f>
        <v>22.947131179449126</v>
      </c>
      <c r="H1354" s="13">
        <f>Timetraces!D1436/9.81/0.4536</f>
        <v>2953.9665060027201</v>
      </c>
      <c r="I1354" s="77">
        <f>Timetraces!F1436/Timetraces!H1436*1000</f>
        <v>2120250914.7233362</v>
      </c>
      <c r="J1354" s="23"/>
      <c r="K1354" s="8">
        <f>Timetraces!I1436-Timetraces!J1436</f>
        <v>45.394121646881104</v>
      </c>
      <c r="L1354" s="8">
        <f t="shared" si="43"/>
        <v>30.657442535941055</v>
      </c>
      <c r="M1354" s="8">
        <f>(Timetraces!J1436-Timetraces!$J$86)/0.3048+$L$1004</f>
        <v>3.0256553584822212</v>
      </c>
      <c r="N1354" s="13">
        <f>Timetraces!K1436/9.81/0.4536</f>
        <v>2953.9665060027201</v>
      </c>
      <c r="O1354" s="23">
        <f>Timetraces!M1436/1000*0.145</f>
        <v>39.479645613012629</v>
      </c>
      <c r="P1354" s="37">
        <f>Timetraces!O1436</f>
        <v>0.12841690783906115</v>
      </c>
    </row>
    <row r="1355" spans="1:16" x14ac:dyDescent="0.2">
      <c r="A1355" s="37">
        <f>Timetraces!E1437</f>
        <v>135.1</v>
      </c>
      <c r="B1355" s="8">
        <f>Timetraces!B1437-Timetraces!C1437</f>
        <v>45.395696640014648</v>
      </c>
      <c r="C1355" s="8">
        <f t="shared" si="42"/>
        <v>30.66260983624796</v>
      </c>
      <c r="D1355" s="8">
        <f>(Timetraces!C1437-Timetraces!$C$86)/0.3048+$C$1004</f>
        <v>3.0861063579248951</v>
      </c>
      <c r="E1355" s="23">
        <f>Timetraces!F1437/1000*0.145</f>
        <v>40.062096729739558</v>
      </c>
      <c r="F1355" s="8">
        <f>Timetraces!H1437</f>
        <v>0.13031046788526379</v>
      </c>
      <c r="G1355" s="8">
        <f>(Timetraces!G1437-Timetraces!$G$86)/0.3048</f>
        <v>23.012749479198703</v>
      </c>
      <c r="H1355" s="13">
        <f>Timetraces!D1437/9.81/0.4536</f>
        <v>3000.5991838342302</v>
      </c>
      <c r="I1355" s="77">
        <f>Timetraces!F1437/Timetraces!H1437*1000</f>
        <v>2120246567.738019</v>
      </c>
      <c r="J1355" s="23"/>
      <c r="K1355" s="8">
        <f>Timetraces!I1437-Timetraces!J1437</f>
        <v>45.395696640014648</v>
      </c>
      <c r="L1355" s="8">
        <f t="shared" si="43"/>
        <v>30.66260983624796</v>
      </c>
      <c r="M1355" s="8">
        <f>(Timetraces!J1437-Timetraces!$J$86)/0.3048+$L$1004</f>
        <v>3.0861063579248951</v>
      </c>
      <c r="N1355" s="13">
        <f>Timetraces!K1437/9.81/0.4536</f>
        <v>3000.5991838342302</v>
      </c>
      <c r="O1355" s="23">
        <f>Timetraces!M1437/1000*0.145</f>
        <v>40.061643478237897</v>
      </c>
      <c r="P1355" s="37">
        <f>Timetraces!O1437</f>
        <v>0.13031046793236015</v>
      </c>
    </row>
    <row r="1356" spans="1:16" x14ac:dyDescent="0.2">
      <c r="A1356" s="37">
        <f>Timetraces!E1438</f>
        <v>135.20000000000002</v>
      </c>
      <c r="B1356" s="8">
        <f>Timetraces!B1438-Timetraces!C1438</f>
        <v>45.39725923538208</v>
      </c>
      <c r="C1356" s="8">
        <f t="shared" si="42"/>
        <v>30.667736461469193</v>
      </c>
      <c r="D1356" s="8">
        <f>(Timetraces!C1438-Timetraces!$C$86)/0.3048+$C$1004</f>
        <v>3.1465980324532419</v>
      </c>
      <c r="E1356" s="23">
        <f>Timetraces!F1438/1000*0.145</f>
        <v>40.63967730285016</v>
      </c>
      <c r="F1356" s="8">
        <f>Timetraces!H1438</f>
        <v>0.13218943263583119</v>
      </c>
      <c r="G1356" s="8">
        <f>(Timetraces!G1438-Timetraces!$G$86)/0.3048</f>
        <v>23.078367778948284</v>
      </c>
      <c r="H1356" s="13">
        <f>Timetraces!D1438/9.81/0.4536</f>
        <v>3046.8862100843044</v>
      </c>
      <c r="I1356" s="77">
        <f>Timetraces!F1438/Timetraces!H1438*1000</f>
        <v>2120242374.7706561</v>
      </c>
      <c r="J1356" s="23"/>
      <c r="K1356" s="8">
        <f>Timetraces!I1438-Timetraces!J1438</f>
        <v>45.39725923538208</v>
      </c>
      <c r="L1356" s="8">
        <f t="shared" si="43"/>
        <v>30.667736461469193</v>
      </c>
      <c r="M1356" s="8">
        <f>(Timetraces!J1438-Timetraces!$J$86)/0.3048+$L$1004</f>
        <v>3.1465980324532419</v>
      </c>
      <c r="N1356" s="13">
        <f>Timetraces!K1438/9.81/0.4536</f>
        <v>3046.8862100843044</v>
      </c>
      <c r="O1356" s="23">
        <f>Timetraces!M1438/1000*0.145</f>
        <v>40.639155321639358</v>
      </c>
      <c r="P1356" s="37">
        <f>Timetraces!O1438</f>
        <v>0.13218943268364836</v>
      </c>
    </row>
    <row r="1357" spans="1:16" x14ac:dyDescent="0.2">
      <c r="A1357" s="37">
        <f>Timetraces!E1439</f>
        <v>135.30000000000001</v>
      </c>
      <c r="B1357" s="8">
        <f>Timetraces!B1439-Timetraces!C1439</f>
        <v>45.398399353027344</v>
      </c>
      <c r="C1357" s="8">
        <f t="shared" si="42"/>
        <v>30.671477004924782</v>
      </c>
      <c r="D1357" s="8">
        <f>(Timetraces!C1439-Timetraces!$C$86)/0.3048+$C$1004</f>
        <v>3.2084757887472319</v>
      </c>
      <c r="E1357" s="23">
        <f>Timetraces!F1439/1000*0.145</f>
        <v>41.058278868104999</v>
      </c>
      <c r="F1357" s="8">
        <f>Timetraces!H1439</f>
        <v>0.13355122568192113</v>
      </c>
      <c r="G1357" s="8">
        <f>(Timetraces!G1439-Timetraces!$G$86)/0.3048</f>
        <v>23.143979820992374</v>
      </c>
      <c r="H1357" s="13">
        <f>Timetraces!D1439/9.81/0.4536</f>
        <v>3080.9264167467823</v>
      </c>
      <c r="I1357" s="77">
        <f>Timetraces!F1439/Timetraces!H1439*1000</f>
        <v>2120239200.1430886</v>
      </c>
      <c r="J1357" s="23"/>
      <c r="K1357" s="8">
        <f>Timetraces!I1439-Timetraces!J1439</f>
        <v>45.398399353027344</v>
      </c>
      <c r="L1357" s="8">
        <f t="shared" si="43"/>
        <v>30.671477004924782</v>
      </c>
      <c r="M1357" s="8">
        <f>(Timetraces!J1439-Timetraces!$J$86)/0.3048+$L$1004</f>
        <v>3.2084757887472319</v>
      </c>
      <c r="N1357" s="13">
        <f>Timetraces!K1439/9.81/0.4536</f>
        <v>3080.9264167467823</v>
      </c>
      <c r="O1357" s="23">
        <f>Timetraces!M1439/1000*0.145</f>
        <v>41.057707074074749</v>
      </c>
      <c r="P1357" s="37">
        <f>Timetraces!O1439</f>
        <v>0.13355122573026837</v>
      </c>
    </row>
    <row r="1358" spans="1:16" x14ac:dyDescent="0.2">
      <c r="A1358" s="37">
        <f>Timetraces!E1440</f>
        <v>135.4</v>
      </c>
      <c r="B1358" s="8">
        <f>Timetraces!B1440-Timetraces!C1440</f>
        <v>45.398908615112305</v>
      </c>
      <c r="C1358" s="8">
        <f t="shared" si="42"/>
        <v>30.673147812290139</v>
      </c>
      <c r="D1358" s="8">
        <f>(Timetraces!C1440-Timetraces!$C$86)/0.3048+$C$1004</f>
        <v>3.272423281131454</v>
      </c>
      <c r="E1358" s="23">
        <f>Timetraces!F1440/1000*0.145</f>
        <v>41.23827468070062</v>
      </c>
      <c r="F1358" s="8">
        <f>Timetraces!H1440</f>
        <v>0.13413681373990746</v>
      </c>
      <c r="G1358" s="8">
        <f>(Timetraces!G1440-Timetraces!$G$86)/0.3048</f>
        <v>23.209598120741955</v>
      </c>
      <c r="H1358" s="13">
        <f>Timetraces!D1440/9.81/0.4536</f>
        <v>3096.5858598844311</v>
      </c>
      <c r="I1358" s="77">
        <f>Timetraces!F1440/Timetraces!H1440*1000</f>
        <v>2120237438.3300724</v>
      </c>
      <c r="J1358" s="23"/>
      <c r="K1358" s="8">
        <f>Timetraces!I1440-Timetraces!J1440</f>
        <v>45.398908615112305</v>
      </c>
      <c r="L1358" s="8">
        <f t="shared" si="43"/>
        <v>30.673147812290139</v>
      </c>
      <c r="M1358" s="8">
        <f>(Timetraces!J1440-Timetraces!$J$86)/0.3048+$L$1004</f>
        <v>3.272423281131454</v>
      </c>
      <c r="N1358" s="13">
        <f>Timetraces!K1440/9.81/0.4536</f>
        <v>3096.5858598844311</v>
      </c>
      <c r="O1358" s="23">
        <f>Timetraces!M1440/1000*0.145</f>
        <v>41.237681465555674</v>
      </c>
      <c r="P1358" s="37">
        <f>Timetraces!O1440</f>
        <v>0.13413681378849857</v>
      </c>
    </row>
    <row r="1359" spans="1:16" x14ac:dyDescent="0.2">
      <c r="A1359" s="37">
        <f>Timetraces!E1441</f>
        <v>135.5</v>
      </c>
      <c r="B1359" s="8">
        <f>Timetraces!B1441-Timetraces!C1441</f>
        <v>45.398857116699219</v>
      </c>
      <c r="C1359" s="8">
        <f t="shared" si="42"/>
        <v>30.672978854241958</v>
      </c>
      <c r="D1359" s="8">
        <f>(Timetraces!C1441-Timetraces!$C$86)/0.3048+$C$1004</f>
        <v>3.33819802351824</v>
      </c>
      <c r="E1359" s="23">
        <f>Timetraces!F1441/1000*0.145</f>
        <v>41.206209109937163</v>
      </c>
      <c r="F1359" s="8">
        <f>Timetraces!H1441</f>
        <v>0.13403254929774791</v>
      </c>
      <c r="G1359" s="8">
        <f>(Timetraces!G1441-Timetraces!$G$86)/0.3048</f>
        <v>23.275216420491535</v>
      </c>
      <c r="H1359" s="13">
        <f>Timetraces!D1441/9.81/0.4536</f>
        <v>3095.909480091424</v>
      </c>
      <c r="I1359" s="77">
        <f>Timetraces!F1441/Timetraces!H1441*1000</f>
        <v>2120236867.6210818</v>
      </c>
      <c r="J1359" s="23"/>
      <c r="K1359" s="8">
        <f>Timetraces!I1441-Timetraces!J1441</f>
        <v>45.398857116699219</v>
      </c>
      <c r="L1359" s="8">
        <f t="shared" si="43"/>
        <v>30.672978854241958</v>
      </c>
      <c r="M1359" s="8">
        <f>(Timetraces!J1441-Timetraces!$J$86)/0.3048+$L$1004</f>
        <v>3.33819802351824</v>
      </c>
      <c r="N1359" s="13">
        <f>Timetraces!K1441/9.81/0.4536</f>
        <v>3095.909480091424</v>
      </c>
      <c r="O1359" s="23">
        <f>Timetraces!M1441/1000*0.145</f>
        <v>41.205619706810872</v>
      </c>
      <c r="P1359" s="37">
        <f>Timetraces!O1441</f>
        <v>0.13403254934632849</v>
      </c>
    </row>
    <row r="1360" spans="1:16" x14ac:dyDescent="0.2">
      <c r="A1360" s="37">
        <f>Timetraces!E1442</f>
        <v>135.6</v>
      </c>
      <c r="B1360" s="8">
        <f>Timetraces!B1442-Timetraces!C1442</f>
        <v>45.39855432510376</v>
      </c>
      <c r="C1360" s="8">
        <f t="shared" si="42"/>
        <v>30.6719854434957</v>
      </c>
      <c r="D1360" s="8">
        <f>(Timetraces!C1442-Timetraces!$C$86)/0.3048+$C$1004</f>
        <v>3.4048097340140755</v>
      </c>
      <c r="E1360" s="23">
        <f>Timetraces!F1442/1000*0.145</f>
        <v>41.07629809895284</v>
      </c>
      <c r="F1360" s="8">
        <f>Timetraces!H1442</f>
        <v>0.13360998498420554</v>
      </c>
      <c r="G1360" s="8">
        <f>(Timetraces!G1442-Timetraces!$G$86)/0.3048</f>
        <v>23.340834720241116</v>
      </c>
      <c r="H1360" s="13">
        <f>Timetraces!D1442/9.81/0.4536</f>
        <v>3087.6957012098924</v>
      </c>
      <c r="I1360" s="77">
        <f>Timetraces!F1442/Timetraces!H1442*1000</f>
        <v>2120236855.8684056</v>
      </c>
      <c r="J1360" s="23"/>
      <c r="K1360" s="8">
        <f>Timetraces!I1442-Timetraces!J1442</f>
        <v>45.39855432510376</v>
      </c>
      <c r="L1360" s="8">
        <f t="shared" si="43"/>
        <v>30.6719854434957</v>
      </c>
      <c r="M1360" s="8">
        <f>(Timetraces!J1442-Timetraces!$J$86)/0.3048+$L$1004</f>
        <v>3.4048097340140755</v>
      </c>
      <c r="N1360" s="13">
        <f>Timetraces!K1442/9.81/0.4536</f>
        <v>3087.6957012098924</v>
      </c>
      <c r="O1360" s="23">
        <f>Timetraces!M1442/1000*0.145</f>
        <v>41.075724150487439</v>
      </c>
      <c r="P1360" s="37">
        <f>Timetraces!O1442</f>
        <v>0.13360998503265828</v>
      </c>
    </row>
    <row r="1361" spans="1:16" x14ac:dyDescent="0.2">
      <c r="A1361" s="37">
        <f>Timetraces!E1443</f>
        <v>135.70000000000002</v>
      </c>
      <c r="B1361" s="8">
        <f>Timetraces!B1443-Timetraces!C1443</f>
        <v>45.398387908935547</v>
      </c>
      <c r="C1361" s="8">
        <f t="shared" si="42"/>
        <v>30.671439458691854</v>
      </c>
      <c r="D1361" s="8">
        <f>(Timetraces!C1443-Timetraces!$C$86)/0.3048+$C$1004</f>
        <v>3.4709740185675031</v>
      </c>
      <c r="E1361" s="23">
        <f>Timetraces!F1443/1000*0.145</f>
        <v>41.005557345785235</v>
      </c>
      <c r="F1361" s="8">
        <f>Timetraces!H1443</f>
        <v>0.13337990675895442</v>
      </c>
      <c r="G1361" s="8">
        <f>(Timetraces!G1443-Timetraces!$G$86)/0.3048</f>
        <v>23.406446762285206</v>
      </c>
      <c r="H1361" s="13">
        <f>Timetraces!D1443/9.81/0.4536</f>
        <v>3083.442101875673</v>
      </c>
      <c r="I1361" s="77">
        <f>Timetraces!F1443/Timetraces!H1443*1000</f>
        <v>2120236504.0139487</v>
      </c>
      <c r="J1361" s="23"/>
      <c r="K1361" s="8">
        <f>Timetraces!I1443-Timetraces!J1443</f>
        <v>45.398387908935547</v>
      </c>
      <c r="L1361" s="8">
        <f t="shared" si="43"/>
        <v>30.671439458691854</v>
      </c>
      <c r="M1361" s="8">
        <f>(Timetraces!J1443-Timetraces!$J$86)/0.3048+$L$1004</f>
        <v>3.4709740185675031</v>
      </c>
      <c r="N1361" s="13">
        <f>Timetraces!K1443/9.81/0.4536</f>
        <v>3083.442101875673</v>
      </c>
      <c r="O1361" s="23">
        <f>Timetraces!M1443/1000*0.145</f>
        <v>41.004991811298588</v>
      </c>
      <c r="P1361" s="37">
        <f>Timetraces!O1443</f>
        <v>0.13337990680734091</v>
      </c>
    </row>
    <row r="1362" spans="1:16" x14ac:dyDescent="0.2">
      <c r="A1362" s="37">
        <f>Timetraces!E1444</f>
        <v>135.80000000000001</v>
      </c>
      <c r="B1362" s="8">
        <f>Timetraces!B1444-Timetraces!C1444</f>
        <v>45.398679733276367</v>
      </c>
      <c r="C1362" s="8">
        <f t="shared" si="42"/>
        <v>30.672396887631553</v>
      </c>
      <c r="D1362" s="8">
        <f>(Timetraces!C1444-Timetraces!$C$86)/0.3048+$C$1004</f>
        <v>3.5356348893773841</v>
      </c>
      <c r="E1362" s="23">
        <f>Timetraces!F1444/1000*0.145</f>
        <v>41.094205153097377</v>
      </c>
      <c r="F1362" s="8">
        <f>Timetraces!H1444</f>
        <v>0.13366833192632802</v>
      </c>
      <c r="G1362" s="8">
        <f>(Timetraces!G1444-Timetraces!$G$86)/0.3048</f>
        <v>23.472065062034787</v>
      </c>
      <c r="H1362" s="13">
        <f>Timetraces!D1444/9.81/0.4536</f>
        <v>3092.662549839139</v>
      </c>
      <c r="I1362" s="77">
        <f>Timetraces!F1444/Timetraces!H1444*1000</f>
        <v>2120235266.771142</v>
      </c>
      <c r="J1362" s="23"/>
      <c r="K1362" s="8">
        <f>Timetraces!I1444-Timetraces!J1444</f>
        <v>45.398679733276367</v>
      </c>
      <c r="L1362" s="8">
        <f t="shared" si="43"/>
        <v>30.672396887631553</v>
      </c>
      <c r="M1362" s="8">
        <f>(Timetraces!J1444-Timetraces!$J$86)/0.3048+$L$1004</f>
        <v>3.5356348893773841</v>
      </c>
      <c r="N1362" s="13">
        <f>Timetraces!K1444/9.81/0.4536</f>
        <v>3092.662549839139</v>
      </c>
      <c r="O1362" s="23">
        <f>Timetraces!M1444/1000*0.145</f>
        <v>41.09362906700143</v>
      </c>
      <c r="P1362" s="37">
        <f>Timetraces!O1444</f>
        <v>0.13366833197485811</v>
      </c>
    </row>
    <row r="1363" spans="1:16" x14ac:dyDescent="0.2">
      <c r="A1363" s="37">
        <f>Timetraces!E1445</f>
        <v>135.9</v>
      </c>
      <c r="B1363" s="8">
        <f>Timetraces!B1445-Timetraces!C1445</f>
        <v>45.399562835693359</v>
      </c>
      <c r="C1363" s="8">
        <f t="shared" si="42"/>
        <v>30.675294205272603</v>
      </c>
      <c r="D1363" s="8">
        <f>(Timetraces!C1445-Timetraces!$C$86)/0.3048+$C$1004</f>
        <v>3.5983558714859134</v>
      </c>
      <c r="E1363" s="23">
        <f>Timetraces!F1445/1000*0.145</f>
        <v>41.424007191475674</v>
      </c>
      <c r="F1363" s="8">
        <f>Timetraces!H1445</f>
        <v>0.1347412534748452</v>
      </c>
      <c r="G1363" s="8">
        <f>(Timetraces!G1445-Timetraces!$G$86)/0.3048</f>
        <v>23.537683361784367</v>
      </c>
      <c r="H1363" s="13">
        <f>Timetraces!D1445/9.81/0.4536</f>
        <v>3119.2641150077889</v>
      </c>
      <c r="I1363" s="77">
        <f>Timetraces!F1445/Timetraces!H1445*1000</f>
        <v>2120232674.474916</v>
      </c>
      <c r="J1363" s="23"/>
      <c r="K1363" s="8">
        <f>Timetraces!I1445-Timetraces!J1445</f>
        <v>45.399562835693359</v>
      </c>
      <c r="L1363" s="8">
        <f t="shared" si="43"/>
        <v>30.675294205272603</v>
      </c>
      <c r="M1363" s="8">
        <f>(Timetraces!J1445-Timetraces!$J$86)/0.3048+$L$1004</f>
        <v>3.5983558714859134</v>
      </c>
      <c r="N1363" s="13">
        <f>Timetraces!K1445/9.81/0.4536</f>
        <v>3119.2641150077889</v>
      </c>
      <c r="O1363" s="23">
        <f>Timetraces!M1445/1000*0.145</f>
        <v>41.423391858772348</v>
      </c>
      <c r="P1363" s="37">
        <f>Timetraces!O1445</f>
        <v>0.13474125352378954</v>
      </c>
    </row>
    <row r="1364" spans="1:16" x14ac:dyDescent="0.2">
      <c r="A1364" s="37">
        <f>Timetraces!E1446</f>
        <v>136</v>
      </c>
      <c r="B1364" s="8">
        <f>Timetraces!B1446-Timetraces!C1446</f>
        <v>45.400929927825928</v>
      </c>
      <c r="C1364" s="8">
        <f t="shared" si="42"/>
        <v>30.679779415681292</v>
      </c>
      <c r="D1364" s="8">
        <f>(Timetraces!C1446-Timetraces!$C$86)/0.3048+$C$1004</f>
        <v>3.6594889608268035</v>
      </c>
      <c r="E1364" s="23">
        <f>Timetraces!F1446/1000*0.145</f>
        <v>41.937941338287906</v>
      </c>
      <c r="F1364" s="8">
        <f>Timetraces!H1446</f>
        <v>0.13641317061208894</v>
      </c>
      <c r="G1364" s="8">
        <f>(Timetraces!G1446-Timetraces!$G$86)/0.3048</f>
        <v>23.603301661533944</v>
      </c>
      <c r="H1364" s="13">
        <f>Timetraces!D1446/9.81/0.4536</f>
        <v>3160.0499043106497</v>
      </c>
      <c r="I1364" s="77">
        <f>Timetraces!F1446/Timetraces!H1446*1000</f>
        <v>2120229156.3607538</v>
      </c>
      <c r="J1364" s="23"/>
      <c r="K1364" s="8">
        <f>Timetraces!I1446-Timetraces!J1446</f>
        <v>45.400929927825928</v>
      </c>
      <c r="L1364" s="8">
        <f t="shared" si="43"/>
        <v>30.679779415681292</v>
      </c>
      <c r="M1364" s="8">
        <f>(Timetraces!J1446-Timetraces!$J$86)/0.3048+$L$1004</f>
        <v>3.6594889608268035</v>
      </c>
      <c r="N1364" s="13">
        <f>Timetraces!K1446/9.81/0.4536</f>
        <v>3160.0499043106497</v>
      </c>
      <c r="O1364" s="23">
        <f>Timetraces!M1446/1000*0.145</f>
        <v>41.937264849173125</v>
      </c>
      <c r="P1364" s="37">
        <f>Timetraces!O1446</f>
        <v>0.13641317066166839</v>
      </c>
    </row>
    <row r="1365" spans="1:16" x14ac:dyDescent="0.2">
      <c r="A1365" s="37">
        <f>Timetraces!E1447</f>
        <v>136.1</v>
      </c>
      <c r="B1365" s="8">
        <f>Timetraces!B1447-Timetraces!C1447</f>
        <v>45.40247106552124</v>
      </c>
      <c r="C1365" s="8">
        <f t="shared" si="42"/>
        <v>30.684835641715782</v>
      </c>
      <c r="D1365" s="8">
        <f>(Timetraces!C1447-Timetraces!$C$86)/0.3048+$C$1004</f>
        <v>3.7200510345418936</v>
      </c>
      <c r="E1365" s="23">
        <f>Timetraces!F1447/1000*0.145</f>
        <v>42.533020164723808</v>
      </c>
      <c r="F1365" s="8">
        <f>Timetraces!H1447</f>
        <v>0.13834905971254377</v>
      </c>
      <c r="G1365" s="8">
        <f>(Timetraces!G1447-Timetraces!$G$86)/0.3048</f>
        <v>23.668913703578038</v>
      </c>
      <c r="H1365" s="13">
        <f>Timetraces!D1447/9.81/0.4536</f>
        <v>3205.8907656940196</v>
      </c>
      <c r="I1365" s="77">
        <f>Timetraces!F1447/Timetraces!H1447*1000</f>
        <v>2120225277.7090888</v>
      </c>
      <c r="J1365" s="23"/>
      <c r="K1365" s="8">
        <f>Timetraces!I1447-Timetraces!J1447</f>
        <v>45.40247106552124</v>
      </c>
      <c r="L1365" s="8">
        <f t="shared" si="43"/>
        <v>30.684835641715782</v>
      </c>
      <c r="M1365" s="8">
        <f>(Timetraces!J1447-Timetraces!$J$86)/0.3048+$L$1004</f>
        <v>3.7200510345418936</v>
      </c>
      <c r="N1365" s="13">
        <f>Timetraces!K1447/9.81/0.4536</f>
        <v>3205.8907656940196</v>
      </c>
      <c r="O1365" s="23">
        <f>Timetraces!M1447/1000*0.145</f>
        <v>42.532272863724209</v>
      </c>
      <c r="P1365" s="37">
        <f>Timetraces!O1447</f>
        <v>0.1383490597628371</v>
      </c>
    </row>
    <row r="1366" spans="1:16" x14ac:dyDescent="0.2">
      <c r="A1366" s="37">
        <f>Timetraces!E1448</f>
        <v>136.20000000000002</v>
      </c>
      <c r="B1366" s="8">
        <f>Timetraces!B1448-Timetraces!C1448</f>
        <v>45.40379810333252</v>
      </c>
      <c r="C1366" s="8">
        <f t="shared" si="42"/>
        <v>30.689189440309217</v>
      </c>
      <c r="D1366" s="8">
        <f>(Timetraces!C1448-Timetraces!$C$86)/0.3048+$C$1004</f>
        <v>3.7813155356980372</v>
      </c>
      <c r="E1366" s="23">
        <f>Timetraces!F1448/1000*0.145</f>
        <v>43.045791852310806</v>
      </c>
      <c r="F1366" s="8">
        <f>Timetraces!H1448</f>
        <v>0.14001719440294136</v>
      </c>
      <c r="G1366" s="8">
        <f>(Timetraces!G1448-Timetraces!$G$86)/0.3048</f>
        <v>23.734532003327615</v>
      </c>
      <c r="H1366" s="13">
        <f>Timetraces!D1448/9.81/0.4536</f>
        <v>3245.3911700365811</v>
      </c>
      <c r="I1366" s="77">
        <f>Timetraces!F1448/Timetraces!H1448*1000</f>
        <v>2120221957.6090882</v>
      </c>
      <c r="J1366" s="23"/>
      <c r="K1366" s="8">
        <f>Timetraces!I1448-Timetraces!J1448</f>
        <v>45.40379810333252</v>
      </c>
      <c r="L1366" s="8">
        <f t="shared" si="43"/>
        <v>30.689189440309217</v>
      </c>
      <c r="M1366" s="8">
        <f>(Timetraces!J1448-Timetraces!$J$86)/0.3048+$L$1004</f>
        <v>3.7813155356980372</v>
      </c>
      <c r="N1366" s="13">
        <f>Timetraces!K1448/9.81/0.4536</f>
        <v>3245.3911700365811</v>
      </c>
      <c r="O1366" s="23">
        <f>Timetraces!M1448/1000*0.145</f>
        <v>43.044983533249145</v>
      </c>
      <c r="P1366" s="37">
        <f>Timetraces!O1448</f>
        <v>0.1400171944538498</v>
      </c>
    </row>
    <row r="1367" spans="1:16" x14ac:dyDescent="0.2">
      <c r="A1367" s="37">
        <f>Timetraces!E1449</f>
        <v>136.30000000000001</v>
      </c>
      <c r="B1367" s="8">
        <f>Timetraces!B1449-Timetraces!C1449</f>
        <v>45.404605388641357</v>
      </c>
      <c r="C1367" s="8">
        <f t="shared" si="42"/>
        <v>30.69183801415711</v>
      </c>
      <c r="D1367" s="8">
        <f>(Timetraces!C1449-Timetraces!$C$86)/0.3048+$C$1004</f>
        <v>3.8442727461887474</v>
      </c>
      <c r="E1367" s="23">
        <f>Timetraces!F1449/1000*0.145</f>
        <v>43.35472791192187</v>
      </c>
      <c r="F1367" s="8">
        <f>Timetraces!H1449</f>
        <v>0.14102223704519468</v>
      </c>
      <c r="G1367" s="8">
        <f>(Timetraces!G1449-Timetraces!$G$86)/0.3048</f>
        <v>23.800150303077196</v>
      </c>
      <c r="H1367" s="13">
        <f>Timetraces!D1449/9.81/0.4536</f>
        <v>3269.7873683850071</v>
      </c>
      <c r="I1367" s="77">
        <f>Timetraces!F1449/Timetraces!H1449*1000</f>
        <v>2120219688.7195389</v>
      </c>
      <c r="J1367" s="23"/>
      <c r="K1367" s="8">
        <f>Timetraces!I1449-Timetraces!J1449</f>
        <v>45.404605388641357</v>
      </c>
      <c r="L1367" s="8">
        <f t="shared" si="43"/>
        <v>30.69183801415711</v>
      </c>
      <c r="M1367" s="8">
        <f>(Timetraces!J1449-Timetraces!$J$86)/0.3048+$L$1004</f>
        <v>3.8442727461887474</v>
      </c>
      <c r="N1367" s="13">
        <f>Timetraces!K1449/9.81/0.4536</f>
        <v>3269.7873683850071</v>
      </c>
      <c r="O1367" s="23">
        <f>Timetraces!M1449/1000*0.145</f>
        <v>43.35388293377985</v>
      </c>
      <c r="P1367" s="37">
        <f>Timetraces!O1449</f>
        <v>0.14102223743695591</v>
      </c>
    </row>
    <row r="1368" spans="1:16" x14ac:dyDescent="0.2">
      <c r="A1368" s="37">
        <f>Timetraces!E1450</f>
        <v>136.4</v>
      </c>
      <c r="B1368" s="8">
        <f>Timetraces!B1450-Timetraces!C1450</f>
        <v>45.404824256896973</v>
      </c>
      <c r="C1368" s="8">
        <f t="shared" si="42"/>
        <v>30.692556085861884</v>
      </c>
      <c r="D1368" s="8">
        <f>(Timetraces!C1450-Timetraces!$C$86)/0.3048+$C$1004</f>
        <v>3.9091729742335524</v>
      </c>
      <c r="E1368" s="23">
        <f>Timetraces!F1450/1000*0.145</f>
        <v>43.431622166438508</v>
      </c>
      <c r="F1368" s="8">
        <f>Timetraces!H1450</f>
        <v>0.14127242780661087</v>
      </c>
      <c r="G1368" s="8">
        <f>(Timetraces!G1450-Timetraces!$G$86)/0.3048</f>
        <v>23.865768602826776</v>
      </c>
      <c r="H1368" s="13">
        <f>Timetraces!D1450/9.81/0.4536</f>
        <v>3276.9064741946631</v>
      </c>
      <c r="I1368" s="77">
        <f>Timetraces!F1450/Timetraces!H1450*1000</f>
        <v>2120218597.3903267</v>
      </c>
      <c r="J1368" s="23"/>
      <c r="K1368" s="8">
        <f>Timetraces!I1450-Timetraces!J1450</f>
        <v>45.404824256896973</v>
      </c>
      <c r="L1368" s="8">
        <f t="shared" si="43"/>
        <v>30.692556085861884</v>
      </c>
      <c r="M1368" s="8">
        <f>(Timetraces!J1450-Timetraces!$J$86)/0.3048+$L$1004</f>
        <v>3.9091729742335524</v>
      </c>
      <c r="N1368" s="13">
        <f>Timetraces!K1450/9.81/0.4536</f>
        <v>3276.9064741946631</v>
      </c>
      <c r="O1368" s="23">
        <f>Timetraces!M1450/1000*0.145</f>
        <v>43.430767930510513</v>
      </c>
      <c r="P1368" s="37">
        <f>Timetraces!O1450</f>
        <v>0.14127242785801009</v>
      </c>
    </row>
    <row r="1369" spans="1:16" x14ac:dyDescent="0.2">
      <c r="A1369" s="37">
        <f>Timetraces!E1451</f>
        <v>136.5</v>
      </c>
      <c r="B1369" s="8">
        <f>Timetraces!B1451-Timetraces!C1451</f>
        <v>45.404637336730957</v>
      </c>
      <c r="C1369" s="8">
        <f t="shared" si="42"/>
        <v>30.691942830724038</v>
      </c>
      <c r="D1369" s="8">
        <f>(Timetraces!C1451-Timetraces!$C$86)/0.3048+$C$1004</f>
        <v>3.9754045291209783</v>
      </c>
      <c r="E1369" s="23">
        <f>Timetraces!F1451/1000*0.145</f>
        <v>43.377967606020526</v>
      </c>
      <c r="F1369" s="8">
        <f>Timetraces!H1451</f>
        <v>0.14109793077875912</v>
      </c>
      <c r="G1369" s="8">
        <f>(Timetraces!G1451-Timetraces!$G$86)/0.3048</f>
        <v>23.931380644870867</v>
      </c>
      <c r="H1369" s="13">
        <f>Timetraces!D1451/9.81/0.4536</f>
        <v>3272.1753270247577</v>
      </c>
      <c r="I1369" s="77">
        <f>Timetraces!F1451/Timetraces!H1451*1000</f>
        <v>2120218174.9353864</v>
      </c>
      <c r="J1369" s="23"/>
      <c r="K1369" s="8">
        <f>Timetraces!I1451-Timetraces!J1451</f>
        <v>45.404637336730957</v>
      </c>
      <c r="L1369" s="8">
        <f t="shared" si="43"/>
        <v>30.691942830724038</v>
      </c>
      <c r="M1369" s="8">
        <f>(Timetraces!J1451-Timetraces!$J$86)/0.3048+$L$1004</f>
        <v>3.9754045291209783</v>
      </c>
      <c r="N1369" s="13">
        <f>Timetraces!K1451/9.81/0.4536</f>
        <v>3272.1753270247577</v>
      </c>
      <c r="O1369" s="23">
        <f>Timetraces!M1451/1000*0.145</f>
        <v>43.377119751040446</v>
      </c>
      <c r="P1369" s="37">
        <f>Timetraces!O1451</f>
        <v>0.14109793083008468</v>
      </c>
    </row>
    <row r="1370" spans="1:16" x14ac:dyDescent="0.2">
      <c r="A1370" s="37">
        <f>Timetraces!E1452</f>
        <v>136.6</v>
      </c>
      <c r="B1370" s="8">
        <f>Timetraces!B1452-Timetraces!C1452</f>
        <v>45.404404163360596</v>
      </c>
      <c r="C1370" s="8">
        <f t="shared" si="42"/>
        <v>30.691177826228103</v>
      </c>
      <c r="D1370" s="8">
        <f>(Timetraces!C1452-Timetraces!$C$86)/0.3048+$C$1004</f>
        <v>4.0417878333664943</v>
      </c>
      <c r="E1370" s="23">
        <f>Timetraces!F1452/1000*0.145</f>
        <v>43.291236969866667</v>
      </c>
      <c r="F1370" s="8">
        <f>Timetraces!H1452</f>
        <v>0.14081583802692701</v>
      </c>
      <c r="G1370" s="8">
        <f>(Timetraces!G1452-Timetraces!$G$86)/0.3048</f>
        <v>23.996998944620447</v>
      </c>
      <c r="H1370" s="13">
        <f>Timetraces!D1452/9.81/0.4536</f>
        <v>3266.0920786528022</v>
      </c>
      <c r="I1370" s="77">
        <f>Timetraces!F1452/Timetraces!H1452*1000</f>
        <v>2120217861.4844918</v>
      </c>
      <c r="J1370" s="23"/>
      <c r="K1370" s="8">
        <f>Timetraces!I1452-Timetraces!J1452</f>
        <v>45.404404163360596</v>
      </c>
      <c r="L1370" s="8">
        <f t="shared" si="43"/>
        <v>30.691177826228103</v>
      </c>
      <c r="M1370" s="8">
        <f>(Timetraces!J1452-Timetraces!$J$86)/0.3048+$L$1004</f>
        <v>4.0417878333664943</v>
      </c>
      <c r="N1370" s="13">
        <f>Timetraces!K1452/9.81/0.4536</f>
        <v>3266.0920786528022</v>
      </c>
      <c r="O1370" s="23">
        <f>Timetraces!M1452/1000*0.145</f>
        <v>43.290399431414109</v>
      </c>
      <c r="P1370" s="37">
        <f>Timetraces!O1452</f>
        <v>0.1408158380781579</v>
      </c>
    </row>
    <row r="1371" spans="1:16" x14ac:dyDescent="0.2">
      <c r="A1371" s="37">
        <f>Timetraces!E1453</f>
        <v>136.70000000000002</v>
      </c>
      <c r="B1371" s="8">
        <f>Timetraces!B1453-Timetraces!C1453</f>
        <v>45.40449333190918</v>
      </c>
      <c r="C1371" s="8">
        <f t="shared" si="42"/>
        <v>30.691470373959678</v>
      </c>
      <c r="D1371" s="8">
        <f>(Timetraces!C1453-Timetraces!$C$86)/0.3048+$C$1004</f>
        <v>4.1071135853844991</v>
      </c>
      <c r="E1371" s="23">
        <f>Timetraces!F1453/1000*0.145</f>
        <v>43.342649635980827</v>
      </c>
      <c r="F1371" s="8">
        <f>Timetraces!H1453</f>
        <v>0.14098313640037899</v>
      </c>
      <c r="G1371" s="8">
        <f>(Timetraces!G1453-Timetraces!$G$86)/0.3048</f>
        <v>24.062617244370028</v>
      </c>
      <c r="H1371" s="13">
        <f>Timetraces!D1453/9.81/0.4536</f>
        <v>3269.454665021542</v>
      </c>
      <c r="I1371" s="77">
        <f>Timetraces!F1453/Timetraces!H1453*1000</f>
        <v>2120216876.3421433</v>
      </c>
      <c r="J1371" s="23"/>
      <c r="K1371" s="8">
        <f>Timetraces!I1453-Timetraces!J1453</f>
        <v>45.40449333190918</v>
      </c>
      <c r="L1371" s="8">
        <f t="shared" si="43"/>
        <v>30.691470373959678</v>
      </c>
      <c r="M1371" s="8">
        <f>(Timetraces!J1453-Timetraces!$J$86)/0.3048+$L$1004</f>
        <v>4.1071135853844991</v>
      </c>
      <c r="N1371" s="13">
        <f>Timetraces!K1453/9.81/0.4536</f>
        <v>3269.454665021542</v>
      </c>
      <c r="O1371" s="23">
        <f>Timetraces!M1453/1000*0.145</f>
        <v>43.341805976408864</v>
      </c>
      <c r="P1371" s="37">
        <f>Timetraces!O1453</f>
        <v>0.14098313645166219</v>
      </c>
    </row>
    <row r="1372" spans="1:16" x14ac:dyDescent="0.2">
      <c r="A1372" s="37">
        <f>Timetraces!E1454</f>
        <v>136.80000000000001</v>
      </c>
      <c r="B1372" s="8">
        <f>Timetraces!B1454-Timetraces!C1454</f>
        <v>45.405123233795166</v>
      </c>
      <c r="C1372" s="8">
        <f t="shared" si="42"/>
        <v>30.693536981197166</v>
      </c>
      <c r="D1372" s="8">
        <f>(Timetraces!C1454-Timetraces!$C$86)/0.3048+$C$1004</f>
        <v>4.1706652778965907</v>
      </c>
      <c r="E1372" s="23">
        <f>Timetraces!F1454/1000*0.145</f>
        <v>43.608053950166557</v>
      </c>
      <c r="F1372" s="8">
        <f>Timetraces!H1454</f>
        <v>0.14184656558816192</v>
      </c>
      <c r="G1372" s="8">
        <f>(Timetraces!G1454-Timetraces!$G$86)/0.3048</f>
        <v>24.128235544119605</v>
      </c>
      <c r="H1372" s="13">
        <f>Timetraces!D1454/9.81/0.4536</f>
        <v>3288.7038369957322</v>
      </c>
      <c r="I1372" s="77">
        <f>Timetraces!F1454/Timetraces!H1454*1000</f>
        <v>2120214884.3667204</v>
      </c>
      <c r="J1372" s="23"/>
      <c r="K1372" s="8">
        <f>Timetraces!I1454-Timetraces!J1454</f>
        <v>45.405123233795166</v>
      </c>
      <c r="L1372" s="8">
        <f t="shared" si="43"/>
        <v>30.693536981197166</v>
      </c>
      <c r="M1372" s="8">
        <f>(Timetraces!J1454-Timetraces!$J$86)/0.3048+$L$1004</f>
        <v>4.1706652778965907</v>
      </c>
      <c r="N1372" s="13">
        <f>Timetraces!K1454/9.81/0.4536</f>
        <v>3288.7038369957322</v>
      </c>
      <c r="O1372" s="23">
        <f>Timetraces!M1454/1000*0.145</f>
        <v>43.607178706698981</v>
      </c>
      <c r="P1372" s="37">
        <f>Timetraces!O1454</f>
        <v>0.14184656563974485</v>
      </c>
    </row>
    <row r="1373" spans="1:16" x14ac:dyDescent="0.2">
      <c r="A1373" s="37">
        <f>Timetraces!E1455</f>
        <v>136.9</v>
      </c>
      <c r="B1373" s="8">
        <f>Timetraces!B1455-Timetraces!C1455</f>
        <v>45.406278610229492</v>
      </c>
      <c r="C1373" s="8">
        <f t="shared" si="42"/>
        <v>30.697327586296662</v>
      </c>
      <c r="D1373" s="8">
        <f>(Timetraces!C1455-Timetraces!$C$86)/0.3048+$C$1004</f>
        <v>4.2324929725466749</v>
      </c>
      <c r="E1373" s="23">
        <f>Timetraces!F1455/1000*0.145</f>
        <v>44.058781258547924</v>
      </c>
      <c r="F1373" s="8">
        <f>Timetraces!H1455</f>
        <v>0.14331286649226466</v>
      </c>
      <c r="G1373" s="8">
        <f>(Timetraces!G1455-Timetraces!$G$86)/0.3048</f>
        <v>24.193853843869185</v>
      </c>
      <c r="H1373" s="13">
        <f>Timetraces!D1455/9.81/0.4536</f>
        <v>3323.4248126776474</v>
      </c>
      <c r="I1373" s="77">
        <f>Timetraces!F1455/Timetraces!H1455*1000</f>
        <v>2120212031.8237808</v>
      </c>
      <c r="J1373" s="23"/>
      <c r="K1373" s="8">
        <f>Timetraces!I1455-Timetraces!J1455</f>
        <v>45.406278610229492</v>
      </c>
      <c r="L1373" s="8">
        <f t="shared" si="43"/>
        <v>30.697327586296662</v>
      </c>
      <c r="M1373" s="8">
        <f>(Timetraces!J1455-Timetraces!$J$86)/0.3048+$L$1004</f>
        <v>4.2324929725466749</v>
      </c>
      <c r="N1373" s="13">
        <f>Timetraces!K1455/9.81/0.4536</f>
        <v>3323.4248126776474</v>
      </c>
      <c r="O1373" s="23">
        <f>Timetraces!M1455/1000*0.145</f>
        <v>44.057852379600035</v>
      </c>
      <c r="P1373" s="37">
        <f>Timetraces!O1455</f>
        <v>0.1433128665443883</v>
      </c>
    </row>
    <row r="1374" spans="1:16" x14ac:dyDescent="0.2">
      <c r="A1374" s="37">
        <f>Timetraces!E1456</f>
        <v>137</v>
      </c>
      <c r="B1374" s="8">
        <f>Timetraces!B1456-Timetraces!C1456</f>
        <v>45.407725811004639</v>
      </c>
      <c r="C1374" s="8">
        <f t="shared" si="42"/>
        <v>30.702075620335854</v>
      </c>
      <c r="D1374" s="8">
        <f>(Timetraces!C1456-Timetraces!$C$86)/0.3048+$C$1004</f>
        <v>4.2933632382570606</v>
      </c>
      <c r="E1374" s="23">
        <f>Timetraces!F1456/1000*0.145</f>
        <v>44.637605871321874</v>
      </c>
      <c r="F1374" s="8">
        <f>Timetraces!H1456</f>
        <v>0.14519587774086376</v>
      </c>
      <c r="G1374" s="8">
        <f>(Timetraces!G1456-Timetraces!$G$86)/0.3048</f>
        <v>24.259465885913276</v>
      </c>
      <c r="H1374" s="13">
        <f>Timetraces!D1456/9.81/0.4536</f>
        <v>3366.8178024804843</v>
      </c>
      <c r="I1374" s="77">
        <f>Timetraces!F1456/Timetraces!H1456*1000</f>
        <v>2120208662.4158659</v>
      </c>
      <c r="J1374" s="23"/>
      <c r="K1374" s="8">
        <f>Timetraces!I1456-Timetraces!J1456</f>
        <v>45.407725811004639</v>
      </c>
      <c r="L1374" s="8">
        <f t="shared" si="43"/>
        <v>30.702075620335854</v>
      </c>
      <c r="M1374" s="8">
        <f>(Timetraces!J1456-Timetraces!$J$86)/0.3048+$L$1004</f>
        <v>4.2933632382570606</v>
      </c>
      <c r="N1374" s="13">
        <f>Timetraces!K1456/9.81/0.4536</f>
        <v>3366.8178024804843</v>
      </c>
      <c r="O1374" s="23">
        <f>Timetraces!M1456/1000*0.145</f>
        <v>44.636608114633091</v>
      </c>
      <c r="P1374" s="37">
        <f>Timetraces!O1456</f>
        <v>0.14519587779366314</v>
      </c>
    </row>
    <row r="1375" spans="1:16" x14ac:dyDescent="0.2">
      <c r="A1375" s="37">
        <f>Timetraces!E1457</f>
        <v>137.1</v>
      </c>
      <c r="B1375" s="8">
        <f>Timetraces!B1457-Timetraces!C1457</f>
        <v>45.409117221832275</v>
      </c>
      <c r="C1375" s="8">
        <f t="shared" si="42"/>
        <v>30.706640616489519</v>
      </c>
      <c r="D1375" s="8">
        <f>(Timetraces!C1457-Timetraces!$C$86)/0.3048+$C$1004</f>
        <v>4.3544165418529763</v>
      </c>
      <c r="E1375" s="23">
        <f>Timetraces!F1457/1000*0.145</f>
        <v>45.188549572783799</v>
      </c>
      <c r="F1375" s="8">
        <f>Timetraces!H1457</f>
        <v>0.14698819150241449</v>
      </c>
      <c r="G1375" s="8">
        <f>(Timetraces!G1457-Timetraces!$G$86)/0.3048</f>
        <v>24.325084185662856</v>
      </c>
      <c r="H1375" s="13">
        <f>Timetraces!D1457/9.81/0.4536</f>
        <v>3408.6609564305577</v>
      </c>
      <c r="I1375" s="77">
        <f>Timetraces!F1457/Timetraces!H1457*1000</f>
        <v>2120205482.3727477</v>
      </c>
      <c r="J1375" s="23"/>
      <c r="K1375" s="8">
        <f>Timetraces!I1457-Timetraces!J1457</f>
        <v>45.409117221832275</v>
      </c>
      <c r="L1375" s="8">
        <f t="shared" si="43"/>
        <v>30.706640616489519</v>
      </c>
      <c r="M1375" s="8">
        <f>(Timetraces!J1457-Timetraces!$J$86)/0.3048+$L$1004</f>
        <v>4.3544165418529763</v>
      </c>
      <c r="N1375" s="13">
        <f>Timetraces!K1457/9.81/0.4536</f>
        <v>3408.6609564305577</v>
      </c>
      <c r="O1375" s="23">
        <f>Timetraces!M1457/1000*0.145</f>
        <v>45.187486255843574</v>
      </c>
      <c r="P1375" s="37">
        <f>Timetraces!O1457</f>
        <v>0.14698819155586548</v>
      </c>
    </row>
    <row r="1376" spans="1:16" x14ac:dyDescent="0.2">
      <c r="A1376" s="37">
        <f>Timetraces!E1458</f>
        <v>137.20000000000002</v>
      </c>
      <c r="B1376" s="8">
        <f>Timetraces!B1458-Timetraces!C1458</f>
        <v>45.410126686096191</v>
      </c>
      <c r="C1376" s="8">
        <f t="shared" si="42"/>
        <v>30.709952507119166</v>
      </c>
      <c r="D1376" s="8">
        <f>(Timetraces!C1458-Timetraces!$C$86)/0.3048+$C$1004</f>
        <v>4.4167104355619333</v>
      </c>
      <c r="E1376" s="23">
        <f>Timetraces!F1458/1000*0.145</f>
        <v>45.588922293319889</v>
      </c>
      <c r="F1376" s="8">
        <f>Timetraces!H1458</f>
        <v>0.14829068477203486</v>
      </c>
      <c r="G1376" s="8">
        <f>(Timetraces!G1458-Timetraces!$G$86)/0.3048</f>
        <v>24.390702485412437</v>
      </c>
      <c r="H1376" s="13">
        <f>Timetraces!D1458/9.81/0.4536</f>
        <v>3439.5029532541344</v>
      </c>
      <c r="I1376" s="77">
        <f>Timetraces!F1458/Timetraces!H1458*1000</f>
        <v>2120203039.9071784</v>
      </c>
      <c r="J1376" s="23"/>
      <c r="K1376" s="8">
        <f>Timetraces!I1458-Timetraces!J1458</f>
        <v>45.410126686096191</v>
      </c>
      <c r="L1376" s="8">
        <f t="shared" si="43"/>
        <v>30.709952507119166</v>
      </c>
      <c r="M1376" s="8">
        <f>(Timetraces!J1458-Timetraces!$J$86)/0.3048+$L$1004</f>
        <v>4.4167104355619333</v>
      </c>
      <c r="N1376" s="13">
        <f>Timetraces!K1458/9.81/0.4536</f>
        <v>3439.5029532541344</v>
      </c>
      <c r="O1376" s="23">
        <f>Timetraces!M1458/1000*0.145</f>
        <v>45.587811332585936</v>
      </c>
      <c r="P1376" s="37">
        <f>Timetraces!O1458</f>
        <v>0.14829068482596611</v>
      </c>
    </row>
    <row r="1377" spans="1:16" x14ac:dyDescent="0.2">
      <c r="A1377" s="37">
        <f>Timetraces!E1459</f>
        <v>137.30000000000001</v>
      </c>
      <c r="B1377" s="8">
        <f>Timetraces!B1459-Timetraces!C1459</f>
        <v>45.410596370697021</v>
      </c>
      <c r="C1377" s="8">
        <f t="shared" si="42"/>
        <v>30.711493467095643</v>
      </c>
      <c r="D1377" s="8">
        <f>(Timetraces!C1459-Timetraces!$C$86)/0.3048+$C$1004</f>
        <v>4.4807877753350365</v>
      </c>
      <c r="E1377" s="23">
        <f>Timetraces!F1459/1000*0.145</f>
        <v>45.799443135221388</v>
      </c>
      <c r="F1377" s="8">
        <f>Timetraces!H1459</f>
        <v>0.14897557501180936</v>
      </c>
      <c r="G1377" s="8">
        <f>(Timetraces!G1459-Timetraces!$G$86)/0.3048</f>
        <v>24.456320785162017</v>
      </c>
      <c r="H1377" s="13">
        <f>Timetraces!D1459/9.81/0.4536</f>
        <v>3454.5244223300465</v>
      </c>
      <c r="I1377" s="77">
        <f>Timetraces!F1459/Timetraces!H1459*1000</f>
        <v>2120201439.019316</v>
      </c>
      <c r="J1377" s="23"/>
      <c r="K1377" s="8">
        <f>Timetraces!I1459-Timetraces!J1459</f>
        <v>45.410596370697021</v>
      </c>
      <c r="L1377" s="8">
        <f t="shared" si="43"/>
        <v>30.711493467095643</v>
      </c>
      <c r="M1377" s="8">
        <f>(Timetraces!J1459-Timetraces!$J$86)/0.3048+$L$1004</f>
        <v>4.4807877753350365</v>
      </c>
      <c r="N1377" s="13">
        <f>Timetraces!K1459/9.81/0.4536</f>
        <v>3454.5244223300465</v>
      </c>
      <c r="O1377" s="23">
        <f>Timetraces!M1459/1000*0.145</f>
        <v>45.798307121103278</v>
      </c>
      <c r="P1377" s="37">
        <f>Timetraces!O1459</f>
        <v>0.1489755750659745</v>
      </c>
    </row>
    <row r="1378" spans="1:16" x14ac:dyDescent="0.2">
      <c r="A1378" s="37">
        <f>Timetraces!E1460</f>
        <v>137.4</v>
      </c>
      <c r="B1378" s="8">
        <f>Timetraces!B1460-Timetraces!C1460</f>
        <v>45.410584449768066</v>
      </c>
      <c r="C1378" s="8">
        <f t="shared" si="42"/>
        <v>30.711454356436342</v>
      </c>
      <c r="D1378" s="8">
        <f>(Timetraces!C1460-Timetraces!$C$86)/0.3048+$C$1004</f>
        <v>4.5464451857439174</v>
      </c>
      <c r="E1378" s="23">
        <f>Timetraces!F1460/1000*0.145</f>
        <v>45.813141889425275</v>
      </c>
      <c r="F1378" s="8">
        <f>Timetraces!H1460</f>
        <v>0.14902018625641689</v>
      </c>
      <c r="G1378" s="8">
        <f>(Timetraces!G1460-Timetraces!$G$86)/0.3048</f>
        <v>24.521932827206108</v>
      </c>
      <c r="H1378" s="13">
        <f>Timetraces!D1460/9.81/0.4536</f>
        <v>3455.5795923640435</v>
      </c>
      <c r="I1378" s="77">
        <f>Timetraces!F1460/Timetraces!H1460*1000</f>
        <v>2120200696.4481733</v>
      </c>
      <c r="J1378" s="23"/>
      <c r="K1378" s="8">
        <f>Timetraces!I1460-Timetraces!J1460</f>
        <v>45.410584449768066</v>
      </c>
      <c r="L1378" s="8">
        <f t="shared" si="43"/>
        <v>30.711454356436342</v>
      </c>
      <c r="M1378" s="8">
        <f>(Timetraces!J1460-Timetraces!$J$86)/0.3048+$L$1004</f>
        <v>4.5464451857439174</v>
      </c>
      <c r="N1378" s="13">
        <f>Timetraces!K1460/9.81/0.4536</f>
        <v>3455.5795923640435</v>
      </c>
      <c r="O1378" s="23">
        <f>Timetraces!M1460/1000*0.145</f>
        <v>45.812004241792287</v>
      </c>
      <c r="P1378" s="37">
        <f>Timetraces!O1460</f>
        <v>0.14902018631059852</v>
      </c>
    </row>
    <row r="1379" spans="1:16" x14ac:dyDescent="0.2">
      <c r="A1379" s="37">
        <f>Timetraces!E1461</f>
        <v>137.5</v>
      </c>
      <c r="B1379" s="8">
        <f>Timetraces!B1461-Timetraces!C1461</f>
        <v>45.41035795211792</v>
      </c>
      <c r="C1379" s="8">
        <f t="shared" si="42"/>
        <v>30.710711253909611</v>
      </c>
      <c r="D1379" s="8">
        <f>(Timetraces!C1461-Timetraces!$C$86)/0.3048+$C$1004</f>
        <v>4.6128065880202245</v>
      </c>
      <c r="E1379" s="23">
        <f>Timetraces!F1461/1000*0.145</f>
        <v>45.747075815927843</v>
      </c>
      <c r="F1379" s="8">
        <f>Timetraces!H1461</f>
        <v>0.14880531536242855</v>
      </c>
      <c r="G1379" s="8">
        <f>(Timetraces!G1461-Timetraces!$G$86)/0.3048</f>
        <v>24.587551126955688</v>
      </c>
      <c r="H1379" s="13">
        <f>Timetraces!D1461/9.81/0.4536</f>
        <v>3450.4902843173741</v>
      </c>
      <c r="I1379" s="77">
        <f>Timetraces!F1461/Timetraces!H1461*1000</f>
        <v>2120200302.147707</v>
      </c>
      <c r="J1379" s="23"/>
      <c r="K1379" s="8">
        <f>Timetraces!I1461-Timetraces!J1461</f>
        <v>45.41035795211792</v>
      </c>
      <c r="L1379" s="8">
        <f t="shared" si="43"/>
        <v>30.710711253909611</v>
      </c>
      <c r="M1379" s="8">
        <f>(Timetraces!J1461-Timetraces!$J$86)/0.3048+$L$1004</f>
        <v>4.6128065880202245</v>
      </c>
      <c r="N1379" s="13">
        <f>Timetraces!K1461/9.81/0.4536</f>
        <v>3450.4902843173741</v>
      </c>
      <c r="O1379" s="23">
        <f>Timetraces!M1461/1000*0.145</f>
        <v>45.74594602601298</v>
      </c>
      <c r="P1379" s="37">
        <f>Timetraces!O1461</f>
        <v>0.14880531541653091</v>
      </c>
    </row>
    <row r="1380" spans="1:16" x14ac:dyDescent="0.2">
      <c r="A1380" s="37">
        <f>Timetraces!E1462</f>
        <v>137.6</v>
      </c>
      <c r="B1380" s="8">
        <f>Timetraces!B1462-Timetraces!C1462</f>
        <v>45.410275459289551</v>
      </c>
      <c r="C1380" s="8">
        <f t="shared" si="42"/>
        <v>30.710440608147248</v>
      </c>
      <c r="D1380" s="8">
        <f>(Timetraces!C1462-Timetraces!$C$86)/0.3048+$C$1004</f>
        <v>4.6786955335321707</v>
      </c>
      <c r="E1380" s="23">
        <f>Timetraces!F1462/1000*0.145</f>
        <v>45.729259557066406</v>
      </c>
      <c r="F1380" s="8">
        <f>Timetraces!H1462</f>
        <v>0.1487474048483548</v>
      </c>
      <c r="G1380" s="8">
        <f>(Timetraces!G1462-Timetraces!$G$86)/0.3048</f>
        <v>24.653169426705265</v>
      </c>
      <c r="H1380" s="13">
        <f>Timetraces!D1462/9.81/0.4536</f>
        <v>3449.7155858523138</v>
      </c>
      <c r="I1380" s="77">
        <f>Timetraces!F1462/Timetraces!H1462*1000</f>
        <v>2120199704.7501798</v>
      </c>
      <c r="J1380" s="23"/>
      <c r="K1380" s="8">
        <f>Timetraces!I1462-Timetraces!J1462</f>
        <v>45.410275459289551</v>
      </c>
      <c r="L1380" s="8">
        <f t="shared" si="43"/>
        <v>30.710440608147248</v>
      </c>
      <c r="M1380" s="8">
        <f>(Timetraces!J1462-Timetraces!$J$86)/0.3048+$L$1004</f>
        <v>4.6786955335321707</v>
      </c>
      <c r="N1380" s="13">
        <f>Timetraces!K1462/9.81/0.4536</f>
        <v>3449.7155858523138</v>
      </c>
      <c r="O1380" s="23">
        <f>Timetraces!M1462/1000*0.145</f>
        <v>45.728131883644679</v>
      </c>
      <c r="P1380" s="37">
        <f>Timetraces!O1462</f>
        <v>0.14874740490244512</v>
      </c>
    </row>
    <row r="1381" spans="1:16" x14ac:dyDescent="0.2">
      <c r="A1381" s="37">
        <f>Timetraces!E1463</f>
        <v>137.70000000000002</v>
      </c>
      <c r="B1381" s="8">
        <f>Timetraces!B1463-Timetraces!C1463</f>
        <v>45.410628795623779</v>
      </c>
      <c r="C1381" s="8">
        <f t="shared" si="42"/>
        <v>30.711599848088941</v>
      </c>
      <c r="D1381" s="8">
        <f>(Timetraces!C1463-Timetraces!$C$86)/0.3048+$C$1004</f>
        <v>4.743154593340055</v>
      </c>
      <c r="E1381" s="23">
        <f>Timetraces!F1463/1000*0.145</f>
        <v>45.885936714780286</v>
      </c>
      <c r="F1381" s="8">
        <f>Timetraces!H1463</f>
        <v>0.14925713622658301</v>
      </c>
      <c r="G1381" s="8">
        <f>(Timetraces!G1463-Timetraces!$G$86)/0.3048</f>
        <v>24.718787726454845</v>
      </c>
      <c r="H1381" s="13">
        <f>Timetraces!D1463/9.81/0.4536</f>
        <v>3461.7848612307785</v>
      </c>
      <c r="I1381" s="77">
        <f>Timetraces!F1463/Timetraces!H1463*1000</f>
        <v>2120198363.4712179</v>
      </c>
      <c r="J1381" s="23"/>
      <c r="K1381" s="8">
        <f>Timetraces!I1463-Timetraces!J1463</f>
        <v>45.410628795623779</v>
      </c>
      <c r="L1381" s="8">
        <f t="shared" si="43"/>
        <v>30.711599848088941</v>
      </c>
      <c r="M1381" s="8">
        <f>(Timetraces!J1463-Timetraces!$J$86)/0.3048+$L$1004</f>
        <v>4.743154593340055</v>
      </c>
      <c r="N1381" s="13">
        <f>Timetraces!K1463/9.81/0.4536</f>
        <v>3461.7848612307785</v>
      </c>
      <c r="O1381" s="23">
        <f>Timetraces!M1463/1000*0.145</f>
        <v>45.884790394876489</v>
      </c>
      <c r="P1381" s="37">
        <f>Timetraces!O1463</f>
        <v>0.14925713628086132</v>
      </c>
    </row>
    <row r="1382" spans="1:16" x14ac:dyDescent="0.2">
      <c r="A1382" s="37">
        <f>Timetraces!E1464</f>
        <v>137.80000000000001</v>
      </c>
      <c r="B1382" s="8">
        <f>Timetraces!B1464-Timetraces!C1464</f>
        <v>45.411518096923828</v>
      </c>
      <c r="C1382" s="8">
        <f t="shared" si="42"/>
        <v>30.714517503272827</v>
      </c>
      <c r="D1382" s="8">
        <f>(Timetraces!C1464-Timetraces!$C$86)/0.3048+$C$1004</f>
        <v>4.8058552379057478</v>
      </c>
      <c r="E1382" s="23">
        <f>Timetraces!F1464/1000*0.145</f>
        <v>46.262210042706165</v>
      </c>
      <c r="F1382" s="8">
        <f>Timetraces!H1464</f>
        <v>0.15048123272251798</v>
      </c>
      <c r="G1382" s="8">
        <f>(Timetraces!G1464-Timetraces!$G$86)/0.3048</f>
        <v>24.784399768498936</v>
      </c>
      <c r="H1382" s="13">
        <f>Timetraces!D1464/9.81/0.4536</f>
        <v>3489.5748094556043</v>
      </c>
      <c r="I1382" s="77">
        <f>Timetraces!F1464/Timetraces!H1464*1000</f>
        <v>2120196111.2371576</v>
      </c>
      <c r="J1382" s="23"/>
      <c r="K1382" s="8">
        <f>Timetraces!I1464-Timetraces!J1464</f>
        <v>45.411518096923828</v>
      </c>
      <c r="L1382" s="8">
        <f t="shared" si="43"/>
        <v>30.714517503272827</v>
      </c>
      <c r="M1382" s="8">
        <f>(Timetraces!J1464-Timetraces!$J$86)/0.3048+$L$1004</f>
        <v>4.8058552379057478</v>
      </c>
      <c r="N1382" s="13">
        <f>Timetraces!K1464/9.81/0.4536</f>
        <v>3489.5748094556043</v>
      </c>
      <c r="O1382" s="23">
        <f>Timetraces!M1464/1000*0.145</f>
        <v>46.261018946557982</v>
      </c>
      <c r="P1382" s="37">
        <f>Timetraces!O1464</f>
        <v>0.15048123277722902</v>
      </c>
    </row>
    <row r="1383" spans="1:16" x14ac:dyDescent="0.2">
      <c r="A1383" s="37">
        <f>Timetraces!E1465</f>
        <v>137.9</v>
      </c>
      <c r="B1383" s="8">
        <f>Timetraces!B1465-Timetraces!C1465</f>
        <v>45.412808418273926</v>
      </c>
      <c r="C1383" s="8">
        <f t="shared" si="42"/>
        <v>30.718750841035614</v>
      </c>
      <c r="D1383" s="8">
        <f>(Timetraces!C1465-Timetraces!$C$86)/0.3048+$C$1004</f>
        <v>4.8672401998925396</v>
      </c>
      <c r="E1383" s="23">
        <f>Timetraces!F1465/1000*0.145</f>
        <v>46.776095137442496</v>
      </c>
      <c r="F1383" s="8">
        <f>Timetraces!H1465</f>
        <v>0.15215299123574358</v>
      </c>
      <c r="G1383" s="8">
        <f>(Timetraces!G1465-Timetraces!$G$86)/0.3048</f>
        <v>24.850018068248517</v>
      </c>
      <c r="H1383" s="13">
        <f>Timetraces!D1465/9.81/0.4536</f>
        <v>3529.1610231748909</v>
      </c>
      <c r="I1383" s="77">
        <f>Timetraces!F1465/Timetraces!H1465*1000</f>
        <v>2120193345.8458731</v>
      </c>
      <c r="J1383" s="23"/>
      <c r="K1383" s="8">
        <f>Timetraces!I1465-Timetraces!J1465</f>
        <v>45.412808418273926</v>
      </c>
      <c r="L1383" s="8">
        <f t="shared" si="43"/>
        <v>30.718750841035614</v>
      </c>
      <c r="M1383" s="8">
        <f>(Timetraces!J1465-Timetraces!$J$86)/0.3048+$L$1004</f>
        <v>4.8672401998925396</v>
      </c>
      <c r="N1383" s="13">
        <f>Timetraces!K1465/9.81/0.4536</f>
        <v>3529.1610231748909</v>
      </c>
      <c r="O1383" s="23">
        <f>Timetraces!M1465/1000*0.145</f>
        <v>46.77484289066809</v>
      </c>
      <c r="P1383" s="37">
        <f>Timetraces!O1465</f>
        <v>0.15215299129107104</v>
      </c>
    </row>
    <row r="1384" spans="1:16" x14ac:dyDescent="0.2">
      <c r="A1384" s="37">
        <f>Timetraces!E1466</f>
        <v>138</v>
      </c>
      <c r="B1384" s="8">
        <f>Timetraces!B1466-Timetraces!C1466</f>
        <v>45.414193630218506</v>
      </c>
      <c r="C1384" s="8">
        <f t="shared" si="42"/>
        <v>30.723295499646444</v>
      </c>
      <c r="D1384" s="8">
        <f>(Timetraces!C1466-Timetraces!$C$86)/0.3048+$C$1004</f>
        <v>4.9283013256203159</v>
      </c>
      <c r="E1384" s="23">
        <f>Timetraces!F1466/1000*0.145</f>
        <v>47.312646893893323</v>
      </c>
      <c r="F1384" s="8">
        <f>Timetraces!H1466</f>
        <v>0.15389848618079036</v>
      </c>
      <c r="G1384" s="8">
        <f>(Timetraces!G1466-Timetraces!$G$86)/0.3048</f>
        <v>24.915636367998097</v>
      </c>
      <c r="H1384" s="13">
        <f>Timetraces!D1466/9.81/0.4536</f>
        <v>3571.68889644819</v>
      </c>
      <c r="I1384" s="77">
        <f>Timetraces!F1466/Timetraces!H1466*1000</f>
        <v>2120190552.9226525</v>
      </c>
      <c r="J1384" s="23"/>
      <c r="K1384" s="8">
        <f>Timetraces!I1466-Timetraces!J1466</f>
        <v>45.414193630218506</v>
      </c>
      <c r="L1384" s="8">
        <f t="shared" si="43"/>
        <v>30.723295499646444</v>
      </c>
      <c r="M1384" s="8">
        <f>(Timetraces!J1466-Timetraces!$J$86)/0.3048+$L$1004</f>
        <v>4.9283013256203159</v>
      </c>
      <c r="N1384" s="13">
        <f>Timetraces!K1466/9.81/0.4536</f>
        <v>3571.68889644819</v>
      </c>
      <c r="O1384" s="23">
        <f>Timetraces!M1466/1000*0.145</f>
        <v>47.311330799401851</v>
      </c>
      <c r="P1384" s="37">
        <f>Timetraces!O1466</f>
        <v>0.1538984862367801</v>
      </c>
    </row>
    <row r="1385" spans="1:16" x14ac:dyDescent="0.2">
      <c r="A1385" s="37">
        <f>Timetraces!E1467</f>
        <v>138.1</v>
      </c>
      <c r="B1385" s="8">
        <f>Timetraces!B1467-Timetraces!C1467</f>
        <v>45.41534423828125</v>
      </c>
      <c r="C1385" s="8">
        <f t="shared" si="42"/>
        <v>30.727070460482217</v>
      </c>
      <c r="D1385" s="8">
        <f>(Timetraces!C1467-Timetraces!$C$86)/0.3048+$C$1004</f>
        <v>4.990144664534121</v>
      </c>
      <c r="E1385" s="23">
        <f>Timetraces!F1467/1000*0.145</f>
        <v>47.759241203892472</v>
      </c>
      <c r="F1385" s="8">
        <f>Timetraces!H1467</f>
        <v>0.15535134207982276</v>
      </c>
      <c r="G1385" s="8">
        <f>(Timetraces!G1467-Timetraces!$G$86)/0.3048</f>
        <v>24.981254667747677</v>
      </c>
      <c r="H1385" s="13">
        <f>Timetraces!D1467/9.81/0.4536</f>
        <v>3607.2870590323282</v>
      </c>
      <c r="I1385" s="77">
        <f>Timetraces!F1467/Timetraces!H1467*1000</f>
        <v>2120188167.4056263</v>
      </c>
      <c r="J1385" s="23"/>
      <c r="K1385" s="8">
        <f>Timetraces!I1467-Timetraces!J1467</f>
        <v>45.41534423828125</v>
      </c>
      <c r="L1385" s="8">
        <f t="shared" si="43"/>
        <v>30.727070460482217</v>
      </c>
      <c r="M1385" s="8">
        <f>(Timetraces!J1467-Timetraces!$J$86)/0.3048+$L$1004</f>
        <v>4.990144664534121</v>
      </c>
      <c r="N1385" s="13">
        <f>Timetraces!K1467/9.81/0.4536</f>
        <v>3607.2870590323282</v>
      </c>
      <c r="O1385" s="23">
        <f>Timetraces!M1467/1000*0.145</f>
        <v>47.757871965712589</v>
      </c>
      <c r="P1385" s="37">
        <f>Timetraces!O1467</f>
        <v>0.15535134213636684</v>
      </c>
    </row>
    <row r="1386" spans="1:16" x14ac:dyDescent="0.2">
      <c r="A1386" s="37">
        <f>Timetraces!E1468</f>
        <v>138.20000000000002</v>
      </c>
      <c r="B1386" s="8">
        <f>Timetraces!B1468-Timetraces!C1468</f>
        <v>45.416028499603271</v>
      </c>
      <c r="C1386" s="8">
        <f t="shared" si="42"/>
        <v>30.72931541232612</v>
      </c>
      <c r="D1386" s="8">
        <f>(Timetraces!C1468-Timetraces!$C$86)/0.3048+$C$1004</f>
        <v>5.053518012439798</v>
      </c>
      <c r="E1386" s="23">
        <f>Timetraces!F1468/1000*0.145</f>
        <v>48.04411709697132</v>
      </c>
      <c r="F1386" s="8">
        <f>Timetraces!H1468</f>
        <v>0.15627811463762686</v>
      </c>
      <c r="G1386" s="8">
        <f>(Timetraces!G1468-Timetraces!$G$86)/0.3048</f>
        <v>25.046866709791768</v>
      </c>
      <c r="H1386" s="13">
        <f>Timetraces!D1468/9.81/0.4536</f>
        <v>3629.231874419077</v>
      </c>
      <c r="I1386" s="77">
        <f>Timetraces!F1468/Timetraces!H1468*1000</f>
        <v>2120186434.0896411</v>
      </c>
      <c r="J1386" s="23"/>
      <c r="K1386" s="8">
        <f>Timetraces!I1468-Timetraces!J1468</f>
        <v>45.416028499603271</v>
      </c>
      <c r="L1386" s="8">
        <f t="shared" si="43"/>
        <v>30.72931541232612</v>
      </c>
      <c r="M1386" s="8">
        <f>(Timetraces!J1468-Timetraces!$J$86)/0.3048+$L$1004</f>
        <v>5.053518012439798</v>
      </c>
      <c r="N1386" s="13">
        <f>Timetraces!K1468/9.81/0.4536</f>
        <v>3629.231874419077</v>
      </c>
      <c r="O1386" s="23">
        <f>Timetraces!M1468/1000*0.145</f>
        <v>48.042713957949971</v>
      </c>
      <c r="P1386" s="37">
        <f>Timetraces!O1468</f>
        <v>0.15627811469451269</v>
      </c>
    </row>
    <row r="1387" spans="1:16" x14ac:dyDescent="0.2">
      <c r="A1387" s="37">
        <f>Timetraces!E1469</f>
        <v>138.30000000000001</v>
      </c>
      <c r="B1387" s="8">
        <f>Timetraces!B1469-Timetraces!C1469</f>
        <v>45.416216850280762</v>
      </c>
      <c r="C1387" s="8">
        <f t="shared" si="42"/>
        <v>30.729933360743082</v>
      </c>
      <c r="D1387" s="8">
        <f>(Timetraces!C1469-Timetraces!$C$86)/0.3048+$C$1004</f>
        <v>5.1185183637724148</v>
      </c>
      <c r="E1387" s="23">
        <f>Timetraces!F1469/1000*0.145</f>
        <v>48.140326115578794</v>
      </c>
      <c r="F1387" s="8">
        <f>Timetraces!H1469</f>
        <v>0.15659113816638903</v>
      </c>
      <c r="G1387" s="8">
        <f>(Timetraces!G1469-Timetraces!$G$86)/0.3048</f>
        <v>25.112485009541349</v>
      </c>
      <c r="H1387" s="13">
        <f>Timetraces!D1469/9.81/0.4536</f>
        <v>3636.6430832477113</v>
      </c>
      <c r="I1387" s="77">
        <f>Timetraces!F1469/Timetraces!H1469*1000</f>
        <v>2120185426.5864115</v>
      </c>
      <c r="J1387" s="23"/>
      <c r="K1387" s="8">
        <f>Timetraces!I1469-Timetraces!J1469</f>
        <v>45.416216850280762</v>
      </c>
      <c r="L1387" s="8">
        <f t="shared" si="43"/>
        <v>30.729933360743082</v>
      </c>
      <c r="M1387" s="8">
        <f>(Timetraces!J1469-Timetraces!$J$86)/0.3048+$L$1004</f>
        <v>5.1185183637724148</v>
      </c>
      <c r="N1387" s="13">
        <f>Timetraces!K1469/9.81/0.4536</f>
        <v>3636.6430832477113</v>
      </c>
      <c r="O1387" s="23">
        <f>Timetraces!M1469/1000*0.145</f>
        <v>48.138911525171764</v>
      </c>
      <c r="P1387" s="37">
        <f>Timetraces!O1469</f>
        <v>0.15659113822339027</v>
      </c>
    </row>
    <row r="1388" spans="1:16" x14ac:dyDescent="0.2">
      <c r="A1388" s="37">
        <f>Timetraces!E1470</f>
        <v>138.4</v>
      </c>
      <c r="B1388" s="8">
        <f>Timetraces!B1470-Timetraces!C1470</f>
        <v>45.416088104248047</v>
      </c>
      <c r="C1388" s="8">
        <f t="shared" si="42"/>
        <v>30.729510965622627</v>
      </c>
      <c r="D1388" s="8">
        <f>(Timetraces!C1470-Timetraces!$C$86)/0.3048+$C$1004</f>
        <v>5.1845590586424501</v>
      </c>
      <c r="E1388" s="23">
        <f>Timetraces!F1470/1000*0.145</f>
        <v>48.084342971456401</v>
      </c>
      <c r="F1388" s="8">
        <f>Timetraces!H1470</f>
        <v>0.15640906733064305</v>
      </c>
      <c r="G1388" s="8">
        <f>(Timetraces!G1470-Timetraces!$G$86)/0.3048</f>
        <v>25.178103309290925</v>
      </c>
      <c r="H1388" s="13">
        <f>Timetraces!D1470/9.81/0.4536</f>
        <v>3634.7214799162484</v>
      </c>
      <c r="I1388" s="77">
        <f>Timetraces!F1470/Timetraces!H1470*1000</f>
        <v>2120185000.0346386</v>
      </c>
      <c r="J1388" s="23"/>
      <c r="K1388" s="8">
        <f>Timetraces!I1470-Timetraces!J1470</f>
        <v>45.416088104248047</v>
      </c>
      <c r="L1388" s="8">
        <f t="shared" si="43"/>
        <v>30.729510965622627</v>
      </c>
      <c r="M1388" s="8">
        <f>(Timetraces!J1470-Timetraces!$J$86)/0.3048+$L$1004</f>
        <v>5.1845590586424501</v>
      </c>
      <c r="N1388" s="13">
        <f>Timetraces!K1470/9.81/0.4536</f>
        <v>3634.7214799162484</v>
      </c>
      <c r="O1388" s="23">
        <f>Timetraces!M1470/1000*0.145</f>
        <v>48.082935039041786</v>
      </c>
      <c r="P1388" s="37">
        <f>Timetraces!O1470</f>
        <v>0.1564090673876144</v>
      </c>
    </row>
    <row r="1389" spans="1:16" x14ac:dyDescent="0.2">
      <c r="A1389" s="37">
        <f>Timetraces!E1471</f>
        <v>138.5</v>
      </c>
      <c r="B1389" s="8">
        <f>Timetraces!B1471-Timetraces!C1471</f>
        <v>45.415951251983643</v>
      </c>
      <c r="C1389" s="8">
        <f t="shared" si="42"/>
        <v>30.729061975253845</v>
      </c>
      <c r="D1389" s="8">
        <f>(Timetraces!C1471-Timetraces!$C$86)/0.3048+$C$1004</f>
        <v>5.25062634876081</v>
      </c>
      <c r="E1389" s="23">
        <f>Timetraces!F1471/1000*0.145</f>
        <v>48.055777529822073</v>
      </c>
      <c r="F1389" s="8">
        <f>Timetraces!H1471</f>
        <v>0.15631618954737825</v>
      </c>
      <c r="G1389" s="8">
        <f>(Timetraces!G1471-Timetraces!$G$86)/0.3048</f>
        <v>25.243721609040506</v>
      </c>
      <c r="H1389" s="13">
        <f>Timetraces!D1471/9.81/0.4536</f>
        <v>3632.5209412450981</v>
      </c>
      <c r="I1389" s="77">
        <f>Timetraces!F1471/Timetraces!H1471*1000</f>
        <v>2120184456.5027132</v>
      </c>
      <c r="J1389" s="23"/>
      <c r="K1389" s="8">
        <f>Timetraces!I1471-Timetraces!J1471</f>
        <v>45.415951251983643</v>
      </c>
      <c r="L1389" s="8">
        <f t="shared" si="43"/>
        <v>30.729061975253845</v>
      </c>
      <c r="M1389" s="8">
        <f>(Timetraces!J1471-Timetraces!$J$86)/0.3048+$L$1004</f>
        <v>5.25062634876081</v>
      </c>
      <c r="N1389" s="13">
        <f>Timetraces!K1471/9.81/0.4536</f>
        <v>3632.5209412450981</v>
      </c>
      <c r="O1389" s="23">
        <f>Timetraces!M1471/1000*0.145</f>
        <v>48.054372992907041</v>
      </c>
      <c r="P1389" s="37">
        <f>Timetraces!O1471</f>
        <v>0.15631618960431526</v>
      </c>
    </row>
    <row r="1390" spans="1:16" x14ac:dyDescent="0.2">
      <c r="A1390" s="37">
        <f>Timetraces!E1472</f>
        <v>138.6</v>
      </c>
      <c r="B1390" s="8">
        <f>Timetraces!B1472-Timetraces!C1472</f>
        <v>45.416118144989014</v>
      </c>
      <c r="C1390" s="8">
        <f t="shared" si="42"/>
        <v>30.729609524484069</v>
      </c>
      <c r="D1390" s="8">
        <f>(Timetraces!C1472-Timetraces!$C$86)/0.3048+$C$1004</f>
        <v>5.31569709928017</v>
      </c>
      <c r="E1390" s="23">
        <f>Timetraces!F1472/1000*0.145</f>
        <v>48.110850473438319</v>
      </c>
      <c r="F1390" s="8">
        <f>Timetraces!H1472</f>
        <v>0.15649539390541611</v>
      </c>
      <c r="G1390" s="8">
        <f>(Timetraces!G1472-Timetraces!$G$86)/0.3048</f>
        <v>25.309333651084597</v>
      </c>
      <c r="H1390" s="13">
        <f>Timetraces!D1472/9.81/0.4536</f>
        <v>3639.1543791501713</v>
      </c>
      <c r="I1390" s="77">
        <f>Timetraces!F1472/Timetraces!H1472*1000</f>
        <v>2120183607.339066</v>
      </c>
      <c r="J1390" s="23"/>
      <c r="K1390" s="8">
        <f>Timetraces!I1472-Timetraces!J1472</f>
        <v>45.416118144989014</v>
      </c>
      <c r="L1390" s="8">
        <f t="shared" si="43"/>
        <v>30.729609524484069</v>
      </c>
      <c r="M1390" s="8">
        <f>(Timetraces!J1472-Timetraces!$J$86)/0.3048+$L$1004</f>
        <v>5.31569709928017</v>
      </c>
      <c r="N1390" s="13">
        <f>Timetraces!K1472/9.81/0.4536</f>
        <v>3639.1543791501713</v>
      </c>
      <c r="O1390" s="23">
        <f>Timetraces!M1472/1000*0.145</f>
        <v>48.109439379937825</v>
      </c>
      <c r="P1390" s="37">
        <f>Timetraces!O1472</f>
        <v>0.15649539396245651</v>
      </c>
    </row>
    <row r="1391" spans="1:16" x14ac:dyDescent="0.2">
      <c r="A1391" s="37">
        <f>Timetraces!E1473</f>
        <v>138.70000000000002</v>
      </c>
      <c r="B1391" s="8">
        <f>Timetraces!B1473-Timetraces!C1473</f>
        <v>45.416771411895752</v>
      </c>
      <c r="C1391" s="8">
        <f t="shared" si="42"/>
        <v>30.731752788613786</v>
      </c>
      <c r="D1391" s="8">
        <f>(Timetraces!C1473-Timetraces!$C$86)/0.3048+$C$1004</f>
        <v>5.3791721349000303</v>
      </c>
      <c r="E1391" s="23">
        <f>Timetraces!F1473/1000*0.145</f>
        <v>48.365315977424466</v>
      </c>
      <c r="F1391" s="8">
        <f>Timetraces!H1473</f>
        <v>0.15732323870874076</v>
      </c>
      <c r="G1391" s="8">
        <f>(Timetraces!G1473-Timetraces!$G$86)/0.3048</f>
        <v>25.374951950834177</v>
      </c>
      <c r="H1391" s="13">
        <f>Timetraces!D1473/9.81/0.4536</f>
        <v>3659.9520702091954</v>
      </c>
      <c r="I1391" s="77">
        <f>Timetraces!F1473/Timetraces!H1473*1000</f>
        <v>2120182027.9717553</v>
      </c>
      <c r="J1391" s="23"/>
      <c r="K1391" s="8">
        <f>Timetraces!I1473-Timetraces!J1473</f>
        <v>45.416771411895752</v>
      </c>
      <c r="L1391" s="8">
        <f t="shared" si="43"/>
        <v>30.731752788613786</v>
      </c>
      <c r="M1391" s="8">
        <f>(Timetraces!J1473-Timetraces!$J$86)/0.3048+$L$1004</f>
        <v>5.3791721349000303</v>
      </c>
      <c r="N1391" s="13">
        <f>Timetraces!K1473/9.81/0.4536</f>
        <v>3659.9520702091954</v>
      </c>
      <c r="O1391" s="23">
        <f>Timetraces!M1473/1000*0.145</f>
        <v>48.36387460163143</v>
      </c>
      <c r="P1391" s="37">
        <f>Timetraces!O1473</f>
        <v>0.15732323876610504</v>
      </c>
    </row>
    <row r="1392" spans="1:16" x14ac:dyDescent="0.2">
      <c r="A1392" s="37">
        <f>Timetraces!E1474</f>
        <v>138.80000000000001</v>
      </c>
      <c r="B1392" s="8">
        <f>Timetraces!B1474-Timetraces!C1474</f>
        <v>45.417882442474365</v>
      </c>
      <c r="C1392" s="8">
        <f t="shared" si="42"/>
        <v>30.735397902060679</v>
      </c>
      <c r="D1392" s="8">
        <f>(Timetraces!C1474-Timetraces!$C$86)/0.3048+$C$1004</f>
        <v>5.4411328057917396</v>
      </c>
      <c r="E1392" s="23">
        <f>Timetraces!F1474/1000*0.145</f>
        <v>48.809714925889736</v>
      </c>
      <c r="F1392" s="8">
        <f>Timetraces!H1474</f>
        <v>0.15876895303559366</v>
      </c>
      <c r="G1392" s="8">
        <f>(Timetraces!G1474-Timetraces!$G$86)/0.3048</f>
        <v>25.440570250583757</v>
      </c>
      <c r="H1392" s="13">
        <f>Timetraces!D1474/9.81/0.4536</f>
        <v>3694.1854028346338</v>
      </c>
      <c r="I1392" s="77">
        <f>Timetraces!F1474/Timetraces!H1474*1000</f>
        <v>2120179778.167088</v>
      </c>
      <c r="J1392" s="23"/>
      <c r="K1392" s="8">
        <f>Timetraces!I1474-Timetraces!J1474</f>
        <v>45.417882442474365</v>
      </c>
      <c r="L1392" s="8">
        <f t="shared" si="43"/>
        <v>30.735397902060679</v>
      </c>
      <c r="M1392" s="8">
        <f>(Timetraces!J1474-Timetraces!$J$86)/0.3048+$L$1004</f>
        <v>5.4411328057917396</v>
      </c>
      <c r="N1392" s="13">
        <f>Timetraces!K1474/9.81/0.4536</f>
        <v>3694.1854028346338</v>
      </c>
      <c r="O1392" s="23">
        <f>Timetraces!M1474/1000*0.145</f>
        <v>48.808220667619715</v>
      </c>
      <c r="P1392" s="37">
        <f>Timetraces!O1474</f>
        <v>0.15876895309349101</v>
      </c>
    </row>
    <row r="1393" spans="1:16" x14ac:dyDescent="0.2">
      <c r="A1393" s="37">
        <f>Timetraces!E1475</f>
        <v>138.9</v>
      </c>
      <c r="B1393" s="8">
        <f>Timetraces!B1475-Timetraces!C1475</f>
        <v>45.41923713684082</v>
      </c>
      <c r="C1393" s="8">
        <f t="shared" si="42"/>
        <v>30.739842437383697</v>
      </c>
      <c r="D1393" s="8">
        <f>(Timetraces!C1475-Timetraces!$C$86)/0.3048+$C$1004</f>
        <v>5.5023065702183045</v>
      </c>
      <c r="E1393" s="23">
        <f>Timetraces!F1475/1000*0.145</f>
        <v>49.329111047954626</v>
      </c>
      <c r="F1393" s="8">
        <f>Timetraces!H1475</f>
        <v>0.16045863892204121</v>
      </c>
      <c r="G1393" s="8">
        <f>(Timetraces!G1475-Timetraces!$G$86)/0.3048</f>
        <v>25.506188550333338</v>
      </c>
      <c r="H1393" s="13">
        <f>Timetraces!D1475/9.81/0.4536</f>
        <v>3735.3914605682571</v>
      </c>
      <c r="I1393" s="77">
        <f>Timetraces!F1475/Timetraces!H1475*1000</f>
        <v>2120177312.5674422</v>
      </c>
      <c r="J1393" s="23"/>
      <c r="K1393" s="8">
        <f>Timetraces!I1475-Timetraces!J1475</f>
        <v>45.41923713684082</v>
      </c>
      <c r="L1393" s="8">
        <f t="shared" si="43"/>
        <v>30.739842437383697</v>
      </c>
      <c r="M1393" s="8">
        <f>(Timetraces!J1475-Timetraces!$J$86)/0.3048+$L$1004</f>
        <v>5.5023065702183045</v>
      </c>
      <c r="N1393" s="13">
        <f>Timetraces!K1475/9.81/0.4536</f>
        <v>3735.3910216456138</v>
      </c>
      <c r="O1393" s="23">
        <f>Timetraces!M1475/1000*0.145</f>
        <v>49.32754928600886</v>
      </c>
      <c r="P1393" s="37">
        <f>Timetraces!O1475</f>
        <v>0.1604586204444699</v>
      </c>
    </row>
    <row r="1394" spans="1:16" x14ac:dyDescent="0.2">
      <c r="A1394" s="37">
        <f>Timetraces!E1476</f>
        <v>139</v>
      </c>
      <c r="B1394" s="8">
        <f>Timetraces!B1476-Timetraces!C1476</f>
        <v>45.420511245727539</v>
      </c>
      <c r="C1394" s="8">
        <f t="shared" si="42"/>
        <v>30.744022584649834</v>
      </c>
      <c r="D1394" s="8">
        <f>(Timetraces!C1476-Timetraces!$C$86)/0.3048+$C$1004</f>
        <v>5.5637447227017462</v>
      </c>
      <c r="E1394" s="23">
        <f>Timetraces!F1476/1000*0.145</f>
        <v>49.825116315125477</v>
      </c>
      <c r="F1394" s="8">
        <f>Timetraces!H1476</f>
        <v>0.16207223256893058</v>
      </c>
      <c r="G1394" s="8">
        <f>(Timetraces!G1476-Timetraces!$G$86)/0.3048</f>
        <v>25.571800592377429</v>
      </c>
      <c r="H1394" s="13">
        <f>Timetraces!D1476/9.81/0.4536</f>
        <v>3774.1979282120878</v>
      </c>
      <c r="I1394" s="77">
        <f>Timetraces!F1476/Timetraces!H1476*1000</f>
        <v>2120174976.1934495</v>
      </c>
      <c r="J1394" s="23"/>
      <c r="K1394" s="8">
        <f>Timetraces!I1476-Timetraces!J1476</f>
        <v>45.420511245727539</v>
      </c>
      <c r="L1394" s="8">
        <f t="shared" si="43"/>
        <v>30.744022584649834</v>
      </c>
      <c r="M1394" s="8">
        <f>(Timetraces!J1476-Timetraces!$J$86)/0.3048+$L$1004</f>
        <v>5.5637447227017462</v>
      </c>
      <c r="N1394" s="13">
        <f>Timetraces!K1476/9.81/0.4536</f>
        <v>3774.1979282120878</v>
      </c>
      <c r="O1394" s="23">
        <f>Timetraces!M1476/1000*0.145</f>
        <v>49.82350122741309</v>
      </c>
      <c r="P1394" s="37">
        <f>Timetraces!O1476</f>
        <v>0.16207223262807388</v>
      </c>
    </row>
    <row r="1395" spans="1:16" x14ac:dyDescent="0.2">
      <c r="A1395" s="37">
        <f>Timetraces!E1477</f>
        <v>139.1</v>
      </c>
      <c r="B1395" s="8">
        <f>Timetraces!B1477-Timetraces!C1477</f>
        <v>45.421422958374023</v>
      </c>
      <c r="C1395" s="8">
        <f t="shared" si="42"/>
        <v>30.747013767873206</v>
      </c>
      <c r="D1395" s="8">
        <f>(Timetraces!C1477-Timetraces!$C$86)/0.3048+$C$1004</f>
        <v>5.6263718392279518</v>
      </c>
      <c r="E1395" s="23">
        <f>Timetraces!F1477/1000*0.145</f>
        <v>50.168052137341512</v>
      </c>
      <c r="F1395" s="8">
        <f>Timetraces!H1477</f>
        <v>0.16318787902499743</v>
      </c>
      <c r="G1395" s="8">
        <f>(Timetraces!G1477-Timetraces!$G$86)/0.3048</f>
        <v>25.637418892127009</v>
      </c>
      <c r="H1395" s="13">
        <f>Timetraces!D1477/9.81/0.4536</f>
        <v>3802.4083643289969</v>
      </c>
      <c r="I1395" s="77">
        <f>Timetraces!F1477/Timetraces!H1477*1000</f>
        <v>2120173192.590029</v>
      </c>
      <c r="J1395" s="23"/>
      <c r="K1395" s="8">
        <f>Timetraces!I1477-Timetraces!J1477</f>
        <v>45.421422958374023</v>
      </c>
      <c r="L1395" s="8">
        <f t="shared" si="43"/>
        <v>30.747013767873206</v>
      </c>
      <c r="M1395" s="8">
        <f>(Timetraces!J1477-Timetraces!$J$86)/0.3048+$L$1004</f>
        <v>5.6263718392279518</v>
      </c>
      <c r="N1395" s="13">
        <f>Timetraces!K1477/9.81/0.4536</f>
        <v>3802.4083643289969</v>
      </c>
      <c r="O1395" s="23">
        <f>Timetraces!M1477/1000*0.145</f>
        <v>50.166396240248865</v>
      </c>
      <c r="P1395" s="37">
        <f>Timetraces!O1477</f>
        <v>0.16318787908458007</v>
      </c>
    </row>
    <row r="1396" spans="1:16" x14ac:dyDescent="0.2">
      <c r="A1396" s="37">
        <f>Timetraces!E1478</f>
        <v>139.20000000000002</v>
      </c>
      <c r="B1396" s="8">
        <f>Timetraces!B1478-Timetraces!C1478</f>
        <v>45.421852111816406</v>
      </c>
      <c r="C1396" s="8">
        <f t="shared" si="42"/>
        <v>30.74842175160806</v>
      </c>
      <c r="D1396" s="8">
        <f>(Timetraces!C1478-Timetraces!$C$86)/0.3048+$C$1004</f>
        <v>5.6905821552426801</v>
      </c>
      <c r="E1396" s="23">
        <f>Timetraces!F1478/1000*0.145</f>
        <v>50.335441697262752</v>
      </c>
      <c r="F1396" s="8">
        <f>Timetraces!H1478</f>
        <v>0.16373245806597245</v>
      </c>
      <c r="G1396" s="8">
        <f>(Timetraces!G1478-Timetraces!$G$86)/0.3048</f>
        <v>25.703037191876589</v>
      </c>
      <c r="H1396" s="13">
        <f>Timetraces!D1478/9.81/0.4536</f>
        <v>3816.498220094943</v>
      </c>
      <c r="I1396" s="77">
        <f>Timetraces!F1478/Timetraces!H1478*1000</f>
        <v>2120172025.2842526</v>
      </c>
      <c r="J1396" s="23"/>
      <c r="K1396" s="8">
        <f>Timetraces!I1478-Timetraces!J1478</f>
        <v>45.421852111816406</v>
      </c>
      <c r="L1396" s="8">
        <f t="shared" si="43"/>
        <v>30.74842175160806</v>
      </c>
      <c r="M1396" s="8">
        <f>(Timetraces!J1478-Timetraces!$J$86)/0.3048+$L$1004</f>
        <v>5.6905821552426801</v>
      </c>
      <c r="N1396" s="13">
        <f>Timetraces!K1478/9.81/0.4536</f>
        <v>3816.498220094943</v>
      </c>
      <c r="O1396" s="23">
        <f>Timetraces!M1478/1000*0.145</f>
        <v>50.333765879059328</v>
      </c>
      <c r="P1396" s="37">
        <f>Timetraces!O1478</f>
        <v>0.16373245812577447</v>
      </c>
    </row>
    <row r="1397" spans="1:16" x14ac:dyDescent="0.2">
      <c r="A1397" s="37">
        <f>Timetraces!E1479</f>
        <v>139.30000000000001</v>
      </c>
      <c r="B1397" s="8">
        <f>Timetraces!B1479-Timetraces!C1479</f>
        <v>45.421885967254639</v>
      </c>
      <c r="C1397" s="8">
        <f t="shared" si="42"/>
        <v>30.748532825880474</v>
      </c>
      <c r="D1397" s="8">
        <f>(Timetraces!C1479-Timetraces!$C$86)/0.3048+$C$1004</f>
        <v>5.7560893807198434</v>
      </c>
      <c r="E1397" s="23">
        <f>Timetraces!F1479/1000*0.145</f>
        <v>50.360309384310987</v>
      </c>
      <c r="F1397" s="8">
        <f>Timetraces!H1479</f>
        <v>0.1638134026023913</v>
      </c>
      <c r="G1397" s="8">
        <f>(Timetraces!G1479-Timetraces!$G$86)/0.3048</f>
        <v>25.768655491626166</v>
      </c>
      <c r="H1397" s="13">
        <f>Timetraces!D1479/9.81/0.4536</f>
        <v>3819.0114911492965</v>
      </c>
      <c r="I1397" s="77">
        <f>Timetraces!F1479/Timetraces!H1479*1000</f>
        <v>2120171322.9502239</v>
      </c>
      <c r="J1397" s="23"/>
      <c r="K1397" s="8">
        <f>Timetraces!I1479-Timetraces!J1479</f>
        <v>45.421885967254639</v>
      </c>
      <c r="L1397" s="8">
        <f t="shared" si="43"/>
        <v>30.748532825880474</v>
      </c>
      <c r="M1397" s="8">
        <f>(Timetraces!J1479-Timetraces!$J$86)/0.3048+$L$1004</f>
        <v>5.7560893807198434</v>
      </c>
      <c r="N1397" s="13">
        <f>Timetraces!K1479/9.81/0.4536</f>
        <v>3819.0114911492965</v>
      </c>
      <c r="O1397" s="23">
        <f>Timetraces!M1479/1000*0.145</f>
        <v>50.358630603611516</v>
      </c>
      <c r="P1397" s="37">
        <f>Timetraces!O1479</f>
        <v>0.16381340266223254</v>
      </c>
    </row>
    <row r="1398" spans="1:16" x14ac:dyDescent="0.2">
      <c r="A1398" s="37">
        <f>Timetraces!E1480</f>
        <v>139.4</v>
      </c>
      <c r="B1398" s="8">
        <f>Timetraces!B1480-Timetraces!C1480</f>
        <v>45.42177677154541</v>
      </c>
      <c r="C1398" s="8">
        <f t="shared" si="42"/>
        <v>30.748174572241272</v>
      </c>
      <c r="D1398" s="8">
        <f>(Timetraces!C1480-Timetraces!$C$86)/0.3048+$C$1004</f>
        <v>5.8220659341086245</v>
      </c>
      <c r="E1398" s="23">
        <f>Timetraces!F1480/1000*0.145</f>
        <v>50.323037016066053</v>
      </c>
      <c r="F1398" s="8">
        <f>Timetraces!H1480</f>
        <v>0.16369219998078624</v>
      </c>
      <c r="G1398" s="8">
        <f>(Timetraces!G1480-Timetraces!$G$86)/0.3048</f>
        <v>25.834273791375747</v>
      </c>
      <c r="H1398" s="13">
        <f>Timetraces!D1480/9.81/0.4536</f>
        <v>3817.3356844979653</v>
      </c>
      <c r="I1398" s="77">
        <f>Timetraces!F1480/Timetraces!H1480*1000</f>
        <v>2120170831.2170267</v>
      </c>
      <c r="J1398" s="23"/>
      <c r="K1398" s="8">
        <f>Timetraces!I1480-Timetraces!J1480</f>
        <v>45.42177677154541</v>
      </c>
      <c r="L1398" s="8">
        <f t="shared" si="43"/>
        <v>30.748174572241272</v>
      </c>
      <c r="M1398" s="8">
        <f>(Timetraces!J1480-Timetraces!$J$86)/0.3048+$L$1004</f>
        <v>5.8220659341086245</v>
      </c>
      <c r="N1398" s="13">
        <f>Timetraces!K1480/9.81/0.4536</f>
        <v>3817.3356844979653</v>
      </c>
      <c r="O1398" s="23">
        <f>Timetraces!M1480/1000*0.145</f>
        <v>50.321362666933183</v>
      </c>
      <c r="P1398" s="37">
        <f>Timetraces!O1480</f>
        <v>0.16369220004060139</v>
      </c>
    </row>
    <row r="1399" spans="1:16" x14ac:dyDescent="0.2">
      <c r="A1399" s="37">
        <f>Timetraces!E1481</f>
        <v>139.5</v>
      </c>
      <c r="B1399" s="8">
        <f>Timetraces!B1481-Timetraces!C1481</f>
        <v>45.421831130981445</v>
      </c>
      <c r="C1399" s="8">
        <f t="shared" si="42"/>
        <v>30.748352916847686</v>
      </c>
      <c r="D1399" s="8">
        <f>(Timetraces!C1481-Timetraces!$C$86)/0.3048+$C$1004</f>
        <v>5.8875058892517895</v>
      </c>
      <c r="E1399" s="23">
        <f>Timetraces!F1481/1000*0.145</f>
        <v>50.35620081723917</v>
      </c>
      <c r="F1399" s="8">
        <f>Timetraces!H1481</f>
        <v>0.16380013240673669</v>
      </c>
      <c r="G1399" s="8">
        <f>(Timetraces!G1481-Timetraces!$G$86)/0.3048</f>
        <v>25.899885833419837</v>
      </c>
      <c r="H1399" s="13">
        <f>Timetraces!D1481/9.81/0.4536</f>
        <v>3820.4880269206633</v>
      </c>
      <c r="I1399" s="77">
        <f>Timetraces!F1481/Timetraces!H1481*1000</f>
        <v>2120170102.8227239</v>
      </c>
      <c r="J1399" s="23"/>
      <c r="K1399" s="8">
        <f>Timetraces!I1481-Timetraces!J1481</f>
        <v>45.421831130981445</v>
      </c>
      <c r="L1399" s="8">
        <f t="shared" si="43"/>
        <v>30.748352916847686</v>
      </c>
      <c r="M1399" s="8">
        <f>(Timetraces!J1481-Timetraces!$J$86)/0.3048+$L$1004</f>
        <v>5.8875058892517895</v>
      </c>
      <c r="N1399" s="13">
        <f>Timetraces!K1481/9.81/0.4536</f>
        <v>3820.4880269206633</v>
      </c>
      <c r="O1399" s="23">
        <f>Timetraces!M1481/1000*0.145</f>
        <v>50.354522518459071</v>
      </c>
      <c r="P1399" s="37">
        <f>Timetraces!O1481</f>
        <v>0.16380013246660094</v>
      </c>
    </row>
    <row r="1400" spans="1:16" x14ac:dyDescent="0.2">
      <c r="A1400" s="37">
        <f>Timetraces!E1482</f>
        <v>139.6</v>
      </c>
      <c r="B1400" s="8">
        <f>Timetraces!B1482-Timetraces!C1482</f>
        <v>45.422282695770264</v>
      </c>
      <c r="C1400" s="8">
        <f t="shared" si="42"/>
        <v>30.749834428622027</v>
      </c>
      <c r="D1400" s="8">
        <f>(Timetraces!C1482-Timetraces!$C$86)/0.3048+$C$1004</f>
        <v>5.9516426772270306</v>
      </c>
      <c r="E1400" s="23">
        <f>Timetraces!F1482/1000*0.145</f>
        <v>50.540951496751177</v>
      </c>
      <c r="F1400" s="8">
        <f>Timetraces!H1482</f>
        <v>0.16440118901109804</v>
      </c>
      <c r="G1400" s="8">
        <f>(Timetraces!G1482-Timetraces!$G$86)/0.3048</f>
        <v>25.965504133169418</v>
      </c>
      <c r="H1400" s="13">
        <f>Timetraces!D1482/9.81/0.4536</f>
        <v>3835.3174673402223</v>
      </c>
      <c r="I1400" s="77">
        <f>Timetraces!F1482/Timetraces!H1482*1000</f>
        <v>2120168888.5654054</v>
      </c>
      <c r="J1400" s="23"/>
      <c r="K1400" s="8">
        <f>Timetraces!I1482-Timetraces!J1482</f>
        <v>45.422282695770264</v>
      </c>
      <c r="L1400" s="8">
        <f t="shared" si="43"/>
        <v>30.749834428622027</v>
      </c>
      <c r="M1400" s="8">
        <f>(Timetraces!J1482-Timetraces!$J$86)/0.3048+$L$1004</f>
        <v>5.9516426772270306</v>
      </c>
      <c r="N1400" s="13">
        <f>Timetraces!K1482/9.81/0.4536</f>
        <v>3835.3174673402223</v>
      </c>
      <c r="O1400" s="23">
        <f>Timetraces!M1482/1000*0.145</f>
        <v>50.539251211039044</v>
      </c>
      <c r="P1400" s="37">
        <f>Timetraces!O1482</f>
        <v>0.16440118907119325</v>
      </c>
    </row>
    <row r="1401" spans="1:16" x14ac:dyDescent="0.2">
      <c r="A1401" s="37">
        <f>Timetraces!E1483</f>
        <v>139.70000000000002</v>
      </c>
      <c r="B1401" s="8">
        <f>Timetraces!B1483-Timetraces!C1483</f>
        <v>45.423190116882324</v>
      </c>
      <c r="C1401" s="8">
        <f t="shared" si="42"/>
        <v>30.752811532008053</v>
      </c>
      <c r="D1401" s="8">
        <f>(Timetraces!C1483-Timetraces!$C$86)/0.3048+$C$1004</f>
        <v>6.0142713581796086</v>
      </c>
      <c r="E1401" s="23">
        <f>Timetraces!F1483/1000*0.145</f>
        <v>50.909210956013744</v>
      </c>
      <c r="F1401" s="8">
        <f>Timetraces!H1483</f>
        <v>0.16559921527198421</v>
      </c>
      <c r="G1401" s="8">
        <f>(Timetraces!G1483-Timetraces!$G$86)/0.3048</f>
        <v>26.031122432918998</v>
      </c>
      <c r="H1401" s="13">
        <f>Timetraces!D1483/9.81/0.4536</f>
        <v>3863.6854766860019</v>
      </c>
      <c r="I1401" s="77">
        <f>Timetraces!F1483/Timetraces!H1483*1000</f>
        <v>2120167091.4716971</v>
      </c>
      <c r="J1401" s="23"/>
      <c r="K1401" s="8">
        <f>Timetraces!I1483-Timetraces!J1483</f>
        <v>45.423190116882324</v>
      </c>
      <c r="L1401" s="8">
        <f t="shared" si="43"/>
        <v>30.752811532008053</v>
      </c>
      <c r="M1401" s="8">
        <f>(Timetraces!J1483-Timetraces!$J$86)/0.3048+$L$1004</f>
        <v>6.0142713581796086</v>
      </c>
      <c r="N1401" s="13">
        <f>Timetraces!K1483/9.81/0.4536</f>
        <v>3863.6854766860019</v>
      </c>
      <c r="O1401" s="23">
        <f>Timetraces!M1483/1000*0.145</f>
        <v>50.907466847654902</v>
      </c>
      <c r="P1401" s="37">
        <f>Timetraces!O1483</f>
        <v>0.1655992153325212</v>
      </c>
    </row>
    <row r="1402" spans="1:16" x14ac:dyDescent="0.2">
      <c r="A1402" s="37">
        <f>Timetraces!E1484</f>
        <v>139.80000000000001</v>
      </c>
      <c r="B1402" s="8">
        <f>Timetraces!B1484-Timetraces!C1484</f>
        <v>45.424428939819336</v>
      </c>
      <c r="C1402" s="8">
        <f t="shared" si="42"/>
        <v>30.756875911722656</v>
      </c>
      <c r="D1402" s="8">
        <f>(Timetraces!C1484-Timetraces!$C$86)/0.3048+$C$1004</f>
        <v>6.0758252782145821</v>
      </c>
      <c r="E1402" s="23">
        <f>Timetraces!F1484/1000*0.145</f>
        <v>51.395487854626964</v>
      </c>
      <c r="F1402" s="8">
        <f>Timetraces!H1484</f>
        <v>0.16718116169967084</v>
      </c>
      <c r="G1402" s="8">
        <f>(Timetraces!G1484-Timetraces!$G$86)/0.3048</f>
        <v>26.096740732668579</v>
      </c>
      <c r="H1402" s="13">
        <f>Timetraces!D1484/9.81/0.4536</f>
        <v>3901.742264455429</v>
      </c>
      <c r="I1402" s="77">
        <f>Timetraces!F1484/Timetraces!H1484*1000</f>
        <v>2120164956.2256606</v>
      </c>
      <c r="J1402" s="23"/>
      <c r="K1402" s="8">
        <f>Timetraces!I1484-Timetraces!J1484</f>
        <v>45.424428939819336</v>
      </c>
      <c r="L1402" s="8">
        <f t="shared" si="43"/>
        <v>30.756875911722656</v>
      </c>
      <c r="M1402" s="8">
        <f>(Timetraces!J1484-Timetraces!$J$86)/0.3048+$L$1004</f>
        <v>6.0758252782145821</v>
      </c>
      <c r="N1402" s="13">
        <f>Timetraces!K1484/9.81/0.4536</f>
        <v>3901.742264455429</v>
      </c>
      <c r="O1402" s="23">
        <f>Timetraces!M1484/1000*0.145</f>
        <v>51.393685880758099</v>
      </c>
      <c r="P1402" s="37">
        <f>Timetraces!O1484</f>
        <v>0.16718116176080042</v>
      </c>
    </row>
    <row r="1403" spans="1:16" x14ac:dyDescent="0.2">
      <c r="A1403" s="37">
        <f>Timetraces!E1485</f>
        <v>139.9</v>
      </c>
      <c r="B1403" s="8">
        <f>Timetraces!B1485-Timetraces!C1485</f>
        <v>45.425724029541016</v>
      </c>
      <c r="C1403" s="8">
        <f t="shared" si="42"/>
        <v>30.761124893749166</v>
      </c>
      <c r="D1403" s="8">
        <f>(Timetraces!C1485-Timetraces!$C$86)/0.3048+$C$1004</f>
        <v>6.1371945959376539</v>
      </c>
      <c r="E1403" s="23">
        <f>Timetraces!F1485/1000*0.145</f>
        <v>51.920516670878378</v>
      </c>
      <c r="F1403" s="8">
        <f>Timetraces!H1485</f>
        <v>0.16888917140559992</v>
      </c>
      <c r="G1403" s="8">
        <f>(Timetraces!G1485-Timetraces!$G$86)/0.3048</f>
        <v>26.162352774712669</v>
      </c>
      <c r="H1403" s="13">
        <f>Timetraces!D1485/9.81/0.4536</f>
        <v>3941.5889787633914</v>
      </c>
      <c r="I1403" s="77">
        <f>Timetraces!F1485/Timetraces!H1485*1000</f>
        <v>2120162742.137805</v>
      </c>
      <c r="J1403" s="23"/>
      <c r="K1403" s="8">
        <f>Timetraces!I1485-Timetraces!J1485</f>
        <v>45.425724029541016</v>
      </c>
      <c r="L1403" s="8">
        <f t="shared" si="43"/>
        <v>30.761124893749166</v>
      </c>
      <c r="M1403" s="8">
        <f>(Timetraces!J1485-Timetraces!$J$86)/0.3048+$L$1004</f>
        <v>6.1371945959376539</v>
      </c>
      <c r="N1403" s="13">
        <f>Timetraces!K1485/9.81/0.4536</f>
        <v>3941.5889787633914</v>
      </c>
      <c r="O1403" s="23">
        <f>Timetraces!M1485/1000*0.145</f>
        <v>51.918652220400233</v>
      </c>
      <c r="P1403" s="37">
        <f>Timetraces!O1485</f>
        <v>0.16888917146735</v>
      </c>
    </row>
    <row r="1404" spans="1:16" x14ac:dyDescent="0.2">
      <c r="A1404" s="37">
        <f>Timetraces!E1486</f>
        <v>140</v>
      </c>
      <c r="B1404" s="8">
        <f>Timetraces!B1486-Timetraces!C1486</f>
        <v>45.426782608032227</v>
      </c>
      <c r="C1404" s="8">
        <f t="shared" si="42"/>
        <v>30.764597920295135</v>
      </c>
      <c r="D1404" s="8">
        <f>(Timetraces!C1486-Timetraces!$C$86)/0.3048+$C$1004</f>
        <v>6.1993398691412658</v>
      </c>
      <c r="E1404" s="23">
        <f>Timetraces!F1486/1000*0.145</f>
        <v>52.341865786119307</v>
      </c>
      <c r="F1404" s="8">
        <f>Timetraces!H1486</f>
        <v>0.1702599030845133</v>
      </c>
      <c r="G1404" s="8">
        <f>(Timetraces!G1486-Timetraces!$G$86)/0.3048</f>
        <v>26.22797107446225</v>
      </c>
      <c r="H1404" s="13">
        <f>Timetraces!D1486/9.81/0.4536</f>
        <v>3974.6442430147672</v>
      </c>
      <c r="I1404" s="77">
        <f>Timetraces!F1486/Timetraces!H1486*1000</f>
        <v>2120160872.8314354</v>
      </c>
      <c r="J1404" s="23"/>
      <c r="K1404" s="8">
        <f>Timetraces!I1486-Timetraces!J1486</f>
        <v>45.426782608032227</v>
      </c>
      <c r="L1404" s="8">
        <f t="shared" si="43"/>
        <v>30.764597920295135</v>
      </c>
      <c r="M1404" s="8">
        <f>(Timetraces!J1486-Timetraces!$J$86)/0.3048+$L$1004</f>
        <v>6.1993398691412658</v>
      </c>
      <c r="N1404" s="13">
        <f>Timetraces!K1486/9.81/0.4536</f>
        <v>3974.6442430147672</v>
      </c>
      <c r="O1404" s="23">
        <f>Timetraces!M1486/1000*0.145</f>
        <v>52.339951195847746</v>
      </c>
      <c r="P1404" s="37">
        <f>Timetraces!O1486</f>
        <v>0.17025990314677814</v>
      </c>
    </row>
    <row r="1405" spans="1:16" x14ac:dyDescent="0.2">
      <c r="A1405" s="37">
        <f>Timetraces!E1487</f>
        <v>140.1</v>
      </c>
      <c r="B1405" s="8">
        <f>Timetraces!B1487-Timetraces!C1487</f>
        <v>45.427412033081055</v>
      </c>
      <c r="C1405" s="8">
        <f t="shared" si="42"/>
        <v>30.766662963106249</v>
      </c>
      <c r="D1405" s="8">
        <f>(Timetraces!C1487-Timetraces!$C$86)/0.3048+$C$1004</f>
        <v>6.2628931260797298</v>
      </c>
      <c r="E1405" s="23">
        <f>Timetraces!F1487/1000*0.145</f>
        <v>52.617858585374869</v>
      </c>
      <c r="F1405" s="8">
        <f>Timetraces!H1487</f>
        <v>0.17115777863646836</v>
      </c>
      <c r="G1405" s="8">
        <f>(Timetraces!G1487-Timetraces!$G$86)/0.3048</f>
        <v>26.293589374211827</v>
      </c>
      <c r="H1405" s="13">
        <f>Timetraces!D1487/9.81/0.4536</f>
        <v>3995.3069653610391</v>
      </c>
      <c r="I1405" s="77">
        <f>Timetraces!F1487/Timetraces!H1487*1000</f>
        <v>2120159458.9408524</v>
      </c>
      <c r="J1405" s="23"/>
      <c r="K1405" s="8">
        <f>Timetraces!I1487-Timetraces!J1487</f>
        <v>45.427412033081055</v>
      </c>
      <c r="L1405" s="8">
        <f t="shared" si="43"/>
        <v>30.766662963106249</v>
      </c>
      <c r="M1405" s="8">
        <f>(Timetraces!J1487-Timetraces!$J$86)/0.3048+$L$1004</f>
        <v>6.2628931260797298</v>
      </c>
      <c r="N1405" s="13">
        <f>Timetraces!K1487/9.81/0.4536</f>
        <v>3995.3069653610391</v>
      </c>
      <c r="O1405" s="23">
        <f>Timetraces!M1487/1000*0.145</f>
        <v>52.615911151234272</v>
      </c>
      <c r="P1405" s="37">
        <f>Timetraces!O1487</f>
        <v>0.17115777869905496</v>
      </c>
    </row>
    <row r="1406" spans="1:16" x14ac:dyDescent="0.2">
      <c r="A1406" s="37">
        <f>Timetraces!E1488</f>
        <v>140.20000000000002</v>
      </c>
      <c r="B1406" s="8">
        <f>Timetraces!B1488-Timetraces!C1488</f>
        <v>45.427603721618652</v>
      </c>
      <c r="C1406" s="8">
        <f t="shared" si="42"/>
        <v>30.767291862507815</v>
      </c>
      <c r="D1406" s="8">
        <f>(Timetraces!C1488-Timetraces!$C$86)/0.3048+$C$1004</f>
        <v>6.3278825264277421</v>
      </c>
      <c r="E1406" s="23">
        <f>Timetraces!F1488/1000*0.145</f>
        <v>52.714241114508077</v>
      </c>
      <c r="F1406" s="8">
        <f>Timetraces!H1488</f>
        <v>0.17147136629815868</v>
      </c>
      <c r="G1406" s="8">
        <f>(Timetraces!G1488-Timetraces!$G$86)/0.3048</f>
        <v>26.359207673961407</v>
      </c>
      <c r="H1406" s="13">
        <f>Timetraces!D1488/9.81/0.4536</f>
        <v>4003.3291545088605</v>
      </c>
      <c r="I1406" s="77">
        <f>Timetraces!F1488/Timetraces!H1488*1000</f>
        <v>2120158591.451004</v>
      </c>
      <c r="J1406" s="23"/>
      <c r="K1406" s="8">
        <f>Timetraces!I1488-Timetraces!J1488</f>
        <v>45.427603721618652</v>
      </c>
      <c r="L1406" s="8">
        <f t="shared" si="43"/>
        <v>30.767291862507815</v>
      </c>
      <c r="M1406" s="8">
        <f>(Timetraces!J1488-Timetraces!$J$86)/0.3048+$L$1004</f>
        <v>6.3278825264277421</v>
      </c>
      <c r="N1406" s="13">
        <f>Timetraces!K1488/9.81/0.4536</f>
        <v>4003.3291545088605</v>
      </c>
      <c r="O1406" s="23">
        <f>Timetraces!M1488/1000*0.145</f>
        <v>52.712282208353621</v>
      </c>
      <c r="P1406" s="37">
        <f>Timetraces!O1488</f>
        <v>0.17147136636087021</v>
      </c>
    </row>
    <row r="1407" spans="1:16" x14ac:dyDescent="0.2">
      <c r="A1407" s="37">
        <f>Timetraces!E1489</f>
        <v>140.30000000000001</v>
      </c>
      <c r="B1407" s="8">
        <f>Timetraces!B1489-Timetraces!C1489</f>
        <v>45.427534103393555</v>
      </c>
      <c r="C1407" s="8">
        <f t="shared" si="42"/>
        <v>30.767063456257496</v>
      </c>
      <c r="D1407" s="8">
        <f>(Timetraces!C1489-Timetraces!$C$86)/0.3048+$C$1004</f>
        <v>6.393729232427642</v>
      </c>
      <c r="E1407" s="23">
        <f>Timetraces!F1489/1000*0.145</f>
        <v>52.721187875424974</v>
      </c>
      <c r="F1407" s="8">
        <f>Timetraces!H1489</f>
        <v>0.17149401235221576</v>
      </c>
      <c r="G1407" s="8">
        <f>(Timetraces!G1489-Timetraces!$G$86)/0.3048</f>
        <v>26.424819716005498</v>
      </c>
      <c r="H1407" s="13">
        <f>Timetraces!D1489/9.81/0.4536</f>
        <v>4003.8642012107916</v>
      </c>
      <c r="I1407" s="77">
        <f>Timetraces!F1489/Timetraces!H1489*1000</f>
        <v>2120157981.9248085</v>
      </c>
      <c r="J1407" s="23"/>
      <c r="K1407" s="8">
        <f>Timetraces!I1489-Timetraces!J1489</f>
        <v>45.427534103393555</v>
      </c>
      <c r="L1407" s="8">
        <f t="shared" si="43"/>
        <v>30.767063456257496</v>
      </c>
      <c r="M1407" s="8">
        <f>(Timetraces!J1489-Timetraces!$J$86)/0.3048+$L$1004</f>
        <v>6.393729232427642</v>
      </c>
      <c r="N1407" s="13">
        <f>Timetraces!K1489/9.81/0.4536</f>
        <v>4003.8642012107916</v>
      </c>
      <c r="O1407" s="23">
        <f>Timetraces!M1489/1000*0.145</f>
        <v>52.719228139188431</v>
      </c>
      <c r="P1407" s="37">
        <f>Timetraces!O1489</f>
        <v>0.17149401241493561</v>
      </c>
    </row>
    <row r="1408" spans="1:16" x14ac:dyDescent="0.2">
      <c r="A1408" s="37">
        <f>Timetraces!E1490</f>
        <v>140.4</v>
      </c>
      <c r="B1408" s="8">
        <f>Timetraces!B1490-Timetraces!C1490</f>
        <v>45.427486419677734</v>
      </c>
      <c r="C1408" s="8">
        <f t="shared" si="42"/>
        <v>30.76690701362029</v>
      </c>
      <c r="D1408" s="8">
        <f>(Timetraces!C1490-Timetraces!$C$86)/0.3048+$C$1004</f>
        <v>6.4595039748144272</v>
      </c>
      <c r="E1408" s="23">
        <f>Timetraces!F1490/1000*0.145</f>
        <v>52.738283413882101</v>
      </c>
      <c r="F1408" s="8">
        <f>Timetraces!H1490</f>
        <v>0.17154967323174014</v>
      </c>
      <c r="G1408" s="8">
        <f>(Timetraces!G1490-Timetraces!$G$86)/0.3048</f>
        <v>26.490438015755078</v>
      </c>
      <c r="H1408" s="13">
        <f>Timetraces!D1490/9.81/0.4536</f>
        <v>4005.1809691400722</v>
      </c>
      <c r="I1408" s="77">
        <f>Timetraces!F1490/Timetraces!H1490*1000</f>
        <v>2120157343.084868</v>
      </c>
      <c r="J1408" s="23"/>
      <c r="K1408" s="8">
        <f>Timetraces!I1490-Timetraces!J1490</f>
        <v>45.427486419677734</v>
      </c>
      <c r="L1408" s="8">
        <f t="shared" si="43"/>
        <v>30.76690701362029</v>
      </c>
      <c r="M1408" s="8">
        <f>(Timetraces!J1490-Timetraces!$J$86)/0.3048+$L$1004</f>
        <v>6.4595039748144272</v>
      </c>
      <c r="N1408" s="13">
        <f>Timetraces!K1490/9.81/0.4536</f>
        <v>4005.1809691400722</v>
      </c>
      <c r="O1408" s="23">
        <f>Timetraces!M1490/1000*0.145</f>
        <v>52.736321639960664</v>
      </c>
      <c r="P1408" s="37">
        <f>Timetraces!O1490</f>
        <v>0.17154967329448054</v>
      </c>
    </row>
    <row r="1409" spans="1:16" x14ac:dyDescent="0.2">
      <c r="A1409" s="37">
        <f>Timetraces!E1491</f>
        <v>140.5</v>
      </c>
      <c r="B1409" s="8">
        <f>Timetraces!B1491-Timetraces!C1491</f>
        <v>45.427722930908203</v>
      </c>
      <c r="C1409" s="8">
        <f t="shared" si="42"/>
        <v>30.767682969100832</v>
      </c>
      <c r="D1409" s="8">
        <f>(Timetraces!C1491-Timetraces!$C$86)/0.3048+$C$1004</f>
        <v>6.5243338036724898</v>
      </c>
      <c r="E1409" s="23">
        <f>Timetraces!F1491/1000*0.145</f>
        <v>52.866851800587298</v>
      </c>
      <c r="F1409" s="8">
        <f>Timetraces!H1491</f>
        <v>0.17196796514586243</v>
      </c>
      <c r="G1409" s="8">
        <f>(Timetraces!G1491-Timetraces!$G$86)/0.3048</f>
        <v>26.556056315504659</v>
      </c>
      <c r="H1409" s="13">
        <f>Timetraces!D1491/9.81/0.4536</f>
        <v>4015.0848196588354</v>
      </c>
      <c r="I1409" s="77">
        <f>Timetraces!F1491/Timetraces!H1491*1000</f>
        <v>2120156376.9498212</v>
      </c>
      <c r="J1409" s="23"/>
      <c r="K1409" s="8">
        <f>Timetraces!I1491-Timetraces!J1491</f>
        <v>45.427722930908203</v>
      </c>
      <c r="L1409" s="8">
        <f t="shared" si="43"/>
        <v>30.767682969100832</v>
      </c>
      <c r="M1409" s="8">
        <f>(Timetraces!J1491-Timetraces!$J$86)/0.3048+$L$1004</f>
        <v>6.5243338036724898</v>
      </c>
      <c r="N1409" s="13">
        <f>Timetraces!K1491/9.81/0.4536</f>
        <v>4015.0848196588354</v>
      </c>
      <c r="O1409" s="23">
        <f>Timetraces!M1491/1000*0.145</f>
        <v>52.864874724807464</v>
      </c>
      <c r="P1409" s="37">
        <f>Timetraces!O1491</f>
        <v>0.17196796520875707</v>
      </c>
    </row>
    <row r="1410" spans="1:16" x14ac:dyDescent="0.2">
      <c r="A1410" s="37">
        <f>Timetraces!E1492</f>
        <v>140.6</v>
      </c>
      <c r="B1410" s="8">
        <f>Timetraces!B1492-Timetraces!C1492</f>
        <v>45.428390026092529</v>
      </c>
      <c r="C1410" s="8">
        <f t="shared" si="42"/>
        <v>30.769871601595337</v>
      </c>
      <c r="D1410" s="8">
        <f>(Timetraces!C1492-Timetraces!$C$86)/0.3048+$C$1004</f>
        <v>6.5877634709275616</v>
      </c>
      <c r="E1410" s="23">
        <f>Timetraces!F1492/1000*0.145</f>
        <v>53.174887097803321</v>
      </c>
      <c r="F1410" s="8">
        <f>Timetraces!H1492</f>
        <v>0.17297007738807879</v>
      </c>
      <c r="G1410" s="8">
        <f>(Timetraces!G1492-Timetraces!$G$86)/0.3048</f>
        <v>26.621674615254239</v>
      </c>
      <c r="H1410" s="13">
        <f>Timetraces!D1492/9.81/0.4536</f>
        <v>4037.6182303099722</v>
      </c>
      <c r="I1410" s="77">
        <f>Timetraces!F1492/Timetraces!H1492*1000</f>
        <v>2120154912.5309587</v>
      </c>
      <c r="J1410" s="23"/>
      <c r="K1410" s="8">
        <f>Timetraces!I1492-Timetraces!J1492</f>
        <v>45.428390026092529</v>
      </c>
      <c r="L1410" s="8">
        <f t="shared" si="43"/>
        <v>30.769871601595337</v>
      </c>
      <c r="M1410" s="8">
        <f>(Timetraces!J1492-Timetraces!$J$86)/0.3048+$L$1004</f>
        <v>6.5877634709275616</v>
      </c>
      <c r="N1410" s="13">
        <f>Timetraces!K1492/9.81/0.4536</f>
        <v>4037.6182303099722</v>
      </c>
      <c r="O1410" s="23">
        <f>Timetraces!M1492/1000*0.145</f>
        <v>53.172873365425332</v>
      </c>
      <c r="P1410" s="37">
        <f>Timetraces!O1492</f>
        <v>0.17297007745132431</v>
      </c>
    </row>
    <row r="1411" spans="1:16" x14ac:dyDescent="0.2">
      <c r="A1411" s="37">
        <f>Timetraces!E1493</f>
        <v>140.70000000000002</v>
      </c>
      <c r="B1411" s="8">
        <f>Timetraces!B1493-Timetraces!C1493</f>
        <v>45.429436683654785</v>
      </c>
      <c r="C1411" s="8">
        <f t="shared" si="42"/>
        <v>30.773305517482004</v>
      </c>
      <c r="D1411" s="8">
        <f>(Timetraces!C1493-Timetraces!$C$86)/0.3048+$C$1004</f>
        <v>6.6499478547904749</v>
      </c>
      <c r="E1411" s="23">
        <f>Timetraces!F1493/1000*0.145</f>
        <v>53.613823906301903</v>
      </c>
      <c r="F1411" s="8">
        <f>Timetraces!H1493</f>
        <v>0.17439802246294323</v>
      </c>
      <c r="G1411" s="8">
        <f>(Timetraces!G1493-Timetraces!$G$86)/0.3048</f>
        <v>26.68728665729833</v>
      </c>
      <c r="H1411" s="13">
        <f>Timetraces!D1493/9.81/0.4536</f>
        <v>4071.4306361206845</v>
      </c>
      <c r="I1411" s="77">
        <f>Timetraces!F1493/Timetraces!H1493*1000</f>
        <v>2120153109.9769204</v>
      </c>
      <c r="J1411" s="23"/>
      <c r="K1411" s="8">
        <f>Timetraces!I1493-Timetraces!J1493</f>
        <v>45.429436683654785</v>
      </c>
      <c r="L1411" s="8">
        <f t="shared" si="43"/>
        <v>30.773305517482004</v>
      </c>
      <c r="M1411" s="8">
        <f>(Timetraces!J1493-Timetraces!$J$86)/0.3048+$L$1004</f>
        <v>6.6499478547904749</v>
      </c>
      <c r="N1411" s="13">
        <f>Timetraces!K1493/9.81/0.4536</f>
        <v>4071.4306361206845</v>
      </c>
      <c r="O1411" s="23">
        <f>Timetraces!M1493/1000*0.145</f>
        <v>53.611757941406346</v>
      </c>
      <c r="P1411" s="37">
        <f>Timetraces!O1493</f>
        <v>0.17439802252671527</v>
      </c>
    </row>
    <row r="1412" spans="1:16" x14ac:dyDescent="0.2">
      <c r="A1412" s="37">
        <f>Timetraces!E1494</f>
        <v>140.80000000000001</v>
      </c>
      <c r="B1412" s="8">
        <f>Timetraces!B1494-Timetraces!C1494</f>
        <v>45.430655479431152</v>
      </c>
      <c r="C1412" s="8">
        <f t="shared" si="42"/>
        <v>30.777304191288984</v>
      </c>
      <c r="D1412" s="8">
        <f>(Timetraces!C1494-Timetraces!$C$86)/0.3048+$C$1004</f>
        <v>6.7115674807330752</v>
      </c>
      <c r="E1412" s="23">
        <f>Timetraces!F1494/1000*0.145</f>
        <v>54.128095847227478</v>
      </c>
      <c r="F1412" s="8">
        <f>Timetraces!H1494</f>
        <v>0.17607104039858071</v>
      </c>
      <c r="G1412" s="8">
        <f>(Timetraces!G1494-Timetraces!$G$86)/0.3048</f>
        <v>26.75290495704791</v>
      </c>
      <c r="H1412" s="13">
        <f>Timetraces!D1494/9.81/0.4536</f>
        <v>4110.4486644784856</v>
      </c>
      <c r="I1412" s="77">
        <f>Timetraces!F1494/Timetraces!H1494*1000</f>
        <v>2120151115.6772208</v>
      </c>
      <c r="J1412" s="23"/>
      <c r="K1412" s="8">
        <f>Timetraces!I1494-Timetraces!J1494</f>
        <v>45.430655479431152</v>
      </c>
      <c r="L1412" s="8">
        <f t="shared" si="43"/>
        <v>30.777304191288984</v>
      </c>
      <c r="M1412" s="8">
        <f>(Timetraces!J1494-Timetraces!$J$86)/0.3048+$L$1004</f>
        <v>6.7115674807330752</v>
      </c>
      <c r="N1412" s="13">
        <f>Timetraces!K1494/9.81/0.4536</f>
        <v>4110.4486644784856</v>
      </c>
      <c r="O1412" s="23">
        <f>Timetraces!M1494/1000*0.145</f>
        <v>54.125968685620265</v>
      </c>
      <c r="P1412" s="37">
        <f>Timetraces!O1494</f>
        <v>0.17607104046296035</v>
      </c>
    </row>
    <row r="1413" spans="1:16" x14ac:dyDescent="0.2">
      <c r="A1413" s="37">
        <f>Timetraces!E1495</f>
        <v>140.9</v>
      </c>
      <c r="B1413" s="8">
        <f>Timetraces!B1495-Timetraces!C1495</f>
        <v>45.431768417358398</v>
      </c>
      <c r="C1413" s="8">
        <f t="shared" ref="C1413:C1476" si="44">(B1413-$B$4)/0.3048</f>
        <v>30.780955562441367</v>
      </c>
      <c r="D1413" s="8">
        <f>(Timetraces!C1495-Timetraces!$C$86)/0.3048+$C$1004</f>
        <v>6.7735344093302725</v>
      </c>
      <c r="E1413" s="23">
        <f>Timetraces!F1495/1000*0.145</f>
        <v>54.596136148382165</v>
      </c>
      <c r="F1413" s="8">
        <f>Timetraces!H1495</f>
        <v>0.17759366215474257</v>
      </c>
      <c r="G1413" s="8">
        <f>(Timetraces!G1495-Timetraces!$G$86)/0.3048</f>
        <v>26.818523256797487</v>
      </c>
      <c r="H1413" s="13">
        <f>Timetraces!D1495/9.81/0.4536</f>
        <v>4146.5030871501203</v>
      </c>
      <c r="I1413" s="77">
        <f>Timetraces!F1495/Timetraces!H1495*1000</f>
        <v>2120149290.8982127</v>
      </c>
      <c r="J1413" s="23"/>
      <c r="K1413" s="8">
        <f>Timetraces!I1495-Timetraces!J1495</f>
        <v>45.431768417358398</v>
      </c>
      <c r="L1413" s="8">
        <f t="shared" ref="L1413:L1476" si="45">(K1413-$K$4)/0.3048</f>
        <v>30.780955562441367</v>
      </c>
      <c r="M1413" s="8">
        <f>(Timetraces!J1495-Timetraces!$J$86)/0.3048+$L$1004</f>
        <v>6.7735344093302725</v>
      </c>
      <c r="N1413" s="13">
        <f>Timetraces!K1495/9.81/0.4536</f>
        <v>4146.5030871501203</v>
      </c>
      <c r="O1413" s="23">
        <f>Timetraces!M1495/1000*0.145</f>
        <v>54.593953291205445</v>
      </c>
      <c r="P1413" s="37">
        <f>Timetraces!O1495</f>
        <v>0.17759366221968367</v>
      </c>
    </row>
    <row r="1414" spans="1:16" x14ac:dyDescent="0.2">
      <c r="A1414" s="37">
        <f>Timetraces!E1496</f>
        <v>141</v>
      </c>
      <c r="B1414" s="8">
        <f>Timetraces!B1496-Timetraces!C1496</f>
        <v>45.432543277740479</v>
      </c>
      <c r="C1414" s="8">
        <f t="shared" si="44"/>
        <v>30.783497755295961</v>
      </c>
      <c r="D1414" s="8">
        <f>(Timetraces!C1496-Timetraces!$C$86)/0.3048+$C$1004</f>
        <v>6.8366105162252593</v>
      </c>
      <c r="E1414" s="23">
        <f>Timetraces!F1496/1000*0.145</f>
        <v>54.937348958496784</v>
      </c>
      <c r="F1414" s="8">
        <f>Timetraces!H1496</f>
        <v>0.17870370310452635</v>
      </c>
      <c r="G1414" s="8">
        <f>(Timetraces!G1496-Timetraces!$G$86)/0.3048</f>
        <v>26.884141556547068</v>
      </c>
      <c r="H1414" s="13">
        <f>Timetraces!D1496/9.81/0.4536</f>
        <v>4172.7875307091344</v>
      </c>
      <c r="I1414" s="77">
        <f>Timetraces!F1496/Timetraces!H1496*1000</f>
        <v>2120147831.8425045</v>
      </c>
      <c r="J1414" s="23"/>
      <c r="K1414" s="8">
        <f>Timetraces!I1496-Timetraces!J1496</f>
        <v>45.432543277740479</v>
      </c>
      <c r="L1414" s="8">
        <f t="shared" si="45"/>
        <v>30.783497755295961</v>
      </c>
      <c r="M1414" s="8">
        <f>(Timetraces!J1496-Timetraces!$J$86)/0.3048+$L$1004</f>
        <v>6.8366105162252593</v>
      </c>
      <c r="N1414" s="13">
        <f>Timetraces!K1496/9.81/0.4536</f>
        <v>4172.7875307091344</v>
      </c>
      <c r="O1414" s="23">
        <f>Timetraces!M1496/1000*0.145</f>
        <v>54.935125496964041</v>
      </c>
      <c r="P1414" s="37">
        <f>Timetraces!O1496</f>
        <v>0.17870370316987674</v>
      </c>
    </row>
    <row r="1415" spans="1:16" x14ac:dyDescent="0.2">
      <c r="A1415" s="37">
        <f>Timetraces!E1497</f>
        <v>141.1</v>
      </c>
      <c r="B1415" s="8">
        <f>Timetraces!B1497-Timetraces!C1497</f>
        <v>45.432892799377441</v>
      </c>
      <c r="C1415" s="8">
        <f t="shared" si="44"/>
        <v>30.784644479826678</v>
      </c>
      <c r="D1415" s="8">
        <f>(Timetraces!C1497-Timetraces!$C$86)/0.3048+$C$1004</f>
        <v>6.9010820914441204</v>
      </c>
      <c r="E1415" s="23">
        <f>Timetraces!F1497/1000*0.145</f>
        <v>55.118113605424064</v>
      </c>
      <c r="F1415" s="8">
        <f>Timetraces!H1497</f>
        <v>0.17929179373712301</v>
      </c>
      <c r="G1415" s="8">
        <f>(Timetraces!G1497-Timetraces!$G$86)/0.3048</f>
        <v>26.949753598591158</v>
      </c>
      <c r="H1415" s="13">
        <f>Timetraces!D1497/9.81/0.4536</f>
        <v>4186.7123515612775</v>
      </c>
      <c r="I1415" s="77">
        <f>Timetraces!F1497/Timetraces!H1497*1000</f>
        <v>2120146792.5188785</v>
      </c>
      <c r="J1415" s="23"/>
      <c r="K1415" s="8">
        <f>Timetraces!I1497-Timetraces!J1497</f>
        <v>45.432892799377441</v>
      </c>
      <c r="L1415" s="8">
        <f t="shared" si="45"/>
        <v>30.784644479826678</v>
      </c>
      <c r="M1415" s="8">
        <f>(Timetraces!J1497-Timetraces!$J$86)/0.3048+$L$1004</f>
        <v>6.9010820914441204</v>
      </c>
      <c r="N1415" s="13">
        <f>Timetraces!K1497/9.81/0.4536</f>
        <v>4186.7123515612775</v>
      </c>
      <c r="O1415" s="23">
        <f>Timetraces!M1497/1000*0.145</f>
        <v>55.11586863120457</v>
      </c>
      <c r="P1415" s="37">
        <f>Timetraces!O1497</f>
        <v>0.17929179380269028</v>
      </c>
    </row>
    <row r="1416" spans="1:16" x14ac:dyDescent="0.2">
      <c r="A1416" s="37">
        <f>Timetraces!E1498</f>
        <v>141.20000000000002</v>
      </c>
      <c r="B1416" s="8">
        <f>Timetraces!B1498-Timetraces!C1498</f>
        <v>45.432909488677979</v>
      </c>
      <c r="C1416" s="8">
        <f t="shared" si="44"/>
        <v>30.784699234749699</v>
      </c>
      <c r="D1416" s="8">
        <f>(Timetraces!C1498-Timetraces!$C$86)/0.3048+$C$1004</f>
        <v>6.9666456362706786</v>
      </c>
      <c r="E1416" s="23">
        <f>Timetraces!F1498/1000*0.145</f>
        <v>55.165468521804577</v>
      </c>
      <c r="F1416" s="8">
        <f>Timetraces!H1498</f>
        <v>0.17944589018151919</v>
      </c>
      <c r="G1416" s="8">
        <f>(Timetraces!G1498-Timetraces!$G$86)/0.3048</f>
        <v>27.015371898340739</v>
      </c>
      <c r="H1416" s="13">
        <f>Timetraces!D1498/9.81/0.4536</f>
        <v>4190.9576113652784</v>
      </c>
      <c r="I1416" s="77">
        <f>Timetraces!F1498/Timetraces!H1498*1000</f>
        <v>2120146115.7014017</v>
      </c>
      <c r="J1416" s="23"/>
      <c r="K1416" s="8">
        <f>Timetraces!I1498-Timetraces!J1498</f>
        <v>45.432909488677979</v>
      </c>
      <c r="L1416" s="8">
        <f t="shared" si="45"/>
        <v>30.784699234749699</v>
      </c>
      <c r="M1416" s="8">
        <f>(Timetraces!J1498-Timetraces!$J$86)/0.3048+$L$1004</f>
        <v>6.9666456362706786</v>
      </c>
      <c r="N1416" s="13">
        <f>Timetraces!K1498/9.81/0.4536</f>
        <v>4190.9576113652784</v>
      </c>
      <c r="O1416" s="23">
        <f>Timetraces!M1498/1000*0.145</f>
        <v>55.163217909376051</v>
      </c>
      <c r="P1416" s="37">
        <f>Timetraces!O1498</f>
        <v>0.17944589024715255</v>
      </c>
    </row>
    <row r="1417" spans="1:16" x14ac:dyDescent="0.2">
      <c r="A1417" s="37">
        <f>Timetraces!E1499</f>
        <v>141.30000000000001</v>
      </c>
      <c r="B1417" s="8">
        <f>Timetraces!B1499-Timetraces!C1499</f>
        <v>45.432822704315186</v>
      </c>
      <c r="C1417" s="8">
        <f t="shared" si="44"/>
        <v>30.784414509149986</v>
      </c>
      <c r="D1417" s="8">
        <f>(Timetraces!C1499-Timetraces!$C$86)/0.3048+$C$1004</f>
        <v>7.0325361462089955</v>
      </c>
      <c r="E1417" s="23">
        <f>Timetraces!F1499/1000*0.145</f>
        <v>55.167257794507499</v>
      </c>
      <c r="F1417" s="8">
        <f>Timetraces!H1499</f>
        <v>0.17945175904942451</v>
      </c>
      <c r="G1417" s="8">
        <f>(Timetraces!G1499-Timetraces!$G$86)/0.3048</f>
        <v>27.080990198090319</v>
      </c>
      <c r="H1417" s="13">
        <f>Timetraces!D1499/9.81/0.4536</f>
        <v>4192.2906194323532</v>
      </c>
      <c r="I1417" s="77">
        <f>Timetraces!F1499/Timetraces!H1499*1000</f>
        <v>2120145541.4760532</v>
      </c>
      <c r="J1417" s="23"/>
      <c r="K1417" s="8">
        <f>Timetraces!I1499-Timetraces!J1499</f>
        <v>45.432822704315186</v>
      </c>
      <c r="L1417" s="8">
        <f t="shared" si="45"/>
        <v>30.784414509149986</v>
      </c>
      <c r="M1417" s="8">
        <f>(Timetraces!J1499-Timetraces!$J$86)/0.3048+$L$1004</f>
        <v>7.0325361462089955</v>
      </c>
      <c r="N1417" s="13">
        <f>Timetraces!K1499/9.81/0.4536</f>
        <v>4192.2906194323532</v>
      </c>
      <c r="O1417" s="23">
        <f>Timetraces!M1499/1000*0.145</f>
        <v>55.165006965664716</v>
      </c>
      <c r="P1417" s="37">
        <f>Timetraces!O1499</f>
        <v>0.17945175911507869</v>
      </c>
    </row>
    <row r="1418" spans="1:16" x14ac:dyDescent="0.2">
      <c r="A1418" s="37">
        <f>Timetraces!E1500</f>
        <v>141.4</v>
      </c>
      <c r="B1418" s="8">
        <f>Timetraces!B1500-Timetraces!C1500</f>
        <v>45.432912349700928</v>
      </c>
      <c r="C1418" s="8">
        <f t="shared" si="44"/>
        <v>30.784708621307932</v>
      </c>
      <c r="D1418" s="8">
        <f>(Timetraces!C1500-Timetraces!$C$86)/0.3048+$C$1004</f>
        <v>7.0978603338006288</v>
      </c>
      <c r="E1418" s="23">
        <f>Timetraces!F1500/1000*0.145</f>
        <v>55.25750518601955</v>
      </c>
      <c r="F1418" s="8">
        <f>Timetraces!H1500</f>
        <v>0.17974538890295025</v>
      </c>
      <c r="G1418" s="8">
        <f>(Timetraces!G1500-Timetraces!$G$86)/0.3048</f>
        <v>27.1466084978399</v>
      </c>
      <c r="H1418" s="13">
        <f>Timetraces!D1500/9.81/0.4536</f>
        <v>4198.6449025364191</v>
      </c>
      <c r="I1418" s="77">
        <f>Timetraces!F1500/Timetraces!H1500*1000</f>
        <v>2120144750.2387018</v>
      </c>
      <c r="J1418" s="23"/>
      <c r="K1418" s="8">
        <f>Timetraces!I1500-Timetraces!J1500</f>
        <v>45.432912349700928</v>
      </c>
      <c r="L1418" s="8">
        <f t="shared" si="45"/>
        <v>30.784708621307932</v>
      </c>
      <c r="M1418" s="8">
        <f>(Timetraces!J1500-Timetraces!$J$86)/0.3048+$L$1004</f>
        <v>7.0978603338006288</v>
      </c>
      <c r="N1418" s="13">
        <f>Timetraces!K1500/9.81/0.4536</f>
        <v>4198.6449025364191</v>
      </c>
      <c r="O1418" s="23">
        <f>Timetraces!M1500/1000*0.145</f>
        <v>55.255243615156552</v>
      </c>
      <c r="P1418" s="37">
        <f>Timetraces!O1500</f>
        <v>0.17974538896870335</v>
      </c>
    </row>
    <row r="1419" spans="1:16" x14ac:dyDescent="0.2">
      <c r="A1419" s="37">
        <f>Timetraces!E1501</f>
        <v>141.5</v>
      </c>
      <c r="B1419" s="8">
        <f>Timetraces!B1501-Timetraces!C1501</f>
        <v>45.433370113372803</v>
      </c>
      <c r="C1419" s="8">
        <f t="shared" si="44"/>
        <v>30.786210470625107</v>
      </c>
      <c r="D1419" s="8">
        <f>(Timetraces!C1501-Timetraces!$C$86)/0.3048+$C$1004</f>
        <v>7.1619767842330333</v>
      </c>
      <c r="E1419" s="23">
        <f>Timetraces!F1501/1000*0.145</f>
        <v>55.487036559307704</v>
      </c>
      <c r="F1419" s="8">
        <f>Timetraces!H1501</f>
        <v>0.18049212163224668</v>
      </c>
      <c r="G1419" s="8">
        <f>(Timetraces!G1501-Timetraces!$G$86)/0.3048</f>
        <v>27.21222053988399</v>
      </c>
      <c r="H1419" s="13">
        <f>Timetraces!D1501/9.81/0.4536</f>
        <v>4215.7286496509068</v>
      </c>
      <c r="I1419" s="77">
        <f>Timetraces!F1501/Timetraces!H1501*1000</f>
        <v>2120143606.2128398</v>
      </c>
      <c r="J1419" s="23"/>
      <c r="K1419" s="8">
        <f>Timetraces!I1501-Timetraces!J1501</f>
        <v>45.433370113372803</v>
      </c>
      <c r="L1419" s="8">
        <f t="shared" si="45"/>
        <v>30.786210470625107</v>
      </c>
      <c r="M1419" s="8">
        <f>(Timetraces!J1501-Timetraces!$J$86)/0.3048+$L$1004</f>
        <v>7.1619767842330333</v>
      </c>
      <c r="N1419" s="13">
        <f>Timetraces!K1501/9.81/0.4536</f>
        <v>4215.7286496509068</v>
      </c>
      <c r="O1419" s="23">
        <f>Timetraces!M1501/1000*0.145</f>
        <v>55.484747673010418</v>
      </c>
      <c r="P1419" s="37">
        <f>Timetraces!O1501</f>
        <v>0.18049212169826584</v>
      </c>
    </row>
    <row r="1420" spans="1:16" x14ac:dyDescent="0.2">
      <c r="A1420" s="37">
        <f>Timetraces!E1502</f>
        <v>141.6</v>
      </c>
      <c r="B1420" s="8">
        <f>Timetraces!B1502-Timetraces!C1502</f>
        <v>45.434234142303467</v>
      </c>
      <c r="C1420" s="8">
        <f t="shared" si="44"/>
        <v>30.789045211211274</v>
      </c>
      <c r="D1420" s="8">
        <f>(Timetraces!C1502-Timetraces!$C$86)/0.3048+$C$1004</f>
        <v>7.2247603433964454</v>
      </c>
      <c r="E1420" s="23">
        <f>Timetraces!F1502/1000*0.145</f>
        <v>55.846597058553158</v>
      </c>
      <c r="F1420" s="8">
        <f>Timetraces!H1502</f>
        <v>0.18166184983328032</v>
      </c>
      <c r="G1420" s="8">
        <f>(Timetraces!G1502-Timetraces!$G$86)/0.3048</f>
        <v>27.277838839633571</v>
      </c>
      <c r="H1420" s="13">
        <f>Timetraces!D1502/9.81/0.4536</f>
        <v>4244.6216104778268</v>
      </c>
      <c r="I1420" s="77">
        <f>Timetraces!F1502/Timetraces!H1502*1000</f>
        <v>2120142151.9425819</v>
      </c>
      <c r="J1420" s="23"/>
      <c r="K1420" s="8">
        <f>Timetraces!I1502-Timetraces!J1502</f>
        <v>45.434234142303467</v>
      </c>
      <c r="L1420" s="8">
        <f t="shared" si="45"/>
        <v>30.789045211211274</v>
      </c>
      <c r="M1420" s="8">
        <f>(Timetraces!J1502-Timetraces!$J$86)/0.3048+$L$1004</f>
        <v>7.2247603433964454</v>
      </c>
      <c r="N1420" s="13">
        <f>Timetraces!K1502/9.81/0.4536</f>
        <v>4244.6216104778268</v>
      </c>
      <c r="O1420" s="23">
        <f>Timetraces!M1502/1000*0.145</f>
        <v>55.84426538468351</v>
      </c>
      <c r="P1420" s="37">
        <f>Timetraces!O1502</f>
        <v>0.18166184989974937</v>
      </c>
    </row>
    <row r="1421" spans="1:16" x14ac:dyDescent="0.2">
      <c r="A1421" s="37">
        <f>Timetraces!E1503</f>
        <v>141.70000000000002</v>
      </c>
      <c r="B1421" s="8">
        <f>Timetraces!B1503-Timetraces!C1503</f>
        <v>45.43536901473999</v>
      </c>
      <c r="C1421" s="8">
        <f t="shared" si="44"/>
        <v>30.792768545976774</v>
      </c>
      <c r="D1421" s="8">
        <f>(Timetraces!C1503-Timetraces!$C$86)/0.3048+$C$1004</f>
        <v>7.2866553083805279</v>
      </c>
      <c r="E1421" s="23">
        <f>Timetraces!F1503/1000*0.145</f>
        <v>56.316094272966687</v>
      </c>
      <c r="F1421" s="8">
        <f>Timetraces!H1503</f>
        <v>0.18318921047275896</v>
      </c>
      <c r="G1421" s="8">
        <f>(Timetraces!G1503-Timetraces!$G$86)/0.3048</f>
        <v>27.343457139383151</v>
      </c>
      <c r="H1421" s="13">
        <f>Timetraces!D1503/9.81/0.4536</f>
        <v>4281.3857710633429</v>
      </c>
      <c r="I1421" s="77">
        <f>Timetraces!F1503/Timetraces!H1503*1000</f>
        <v>2120140460.5250895</v>
      </c>
      <c r="J1421" s="23"/>
      <c r="K1421" s="8">
        <f>Timetraces!I1503-Timetraces!J1503</f>
        <v>45.43536901473999</v>
      </c>
      <c r="L1421" s="8">
        <f t="shared" si="45"/>
        <v>30.792768545976774</v>
      </c>
      <c r="M1421" s="8">
        <f>(Timetraces!J1503-Timetraces!$J$86)/0.3048+$L$1004</f>
        <v>7.2866553083805279</v>
      </c>
      <c r="N1421" s="13">
        <f>Timetraces!K1503/9.81/0.4536</f>
        <v>4281.3857710633429</v>
      </c>
      <c r="O1421" s="23">
        <f>Timetraces!M1503/1000*0.145</f>
        <v>56.313706730201297</v>
      </c>
      <c r="P1421" s="37">
        <f>Timetraces!O1503</f>
        <v>0.18318921053980056</v>
      </c>
    </row>
    <row r="1422" spans="1:16" x14ac:dyDescent="0.2">
      <c r="A1422" s="37">
        <f>Timetraces!E1504</f>
        <v>141.80000000000001</v>
      </c>
      <c r="B1422" s="8">
        <f>Timetraces!B1504-Timetraces!C1504</f>
        <v>45.436529159545898</v>
      </c>
      <c r="C1422" s="8">
        <f t="shared" si="44"/>
        <v>30.796574795339989</v>
      </c>
      <c r="D1422" s="8">
        <f>(Timetraces!C1504-Timetraces!$C$86)/0.3048+$C$1004</f>
        <v>7.3484673587668912</v>
      </c>
      <c r="E1422" s="23">
        <f>Timetraces!F1504/1000*0.145</f>
        <v>56.802061172381656</v>
      </c>
      <c r="F1422" s="8">
        <f>Timetraces!H1504</f>
        <v>0.18477014964210259</v>
      </c>
      <c r="G1422" s="8">
        <f>(Timetraces!G1504-Timetraces!$G$86)/0.3048</f>
        <v>27.409075439132728</v>
      </c>
      <c r="H1422" s="13">
        <f>Timetraces!D1504/9.81/0.4536</f>
        <v>4318.8210443701491</v>
      </c>
      <c r="I1422" s="77">
        <f>Timetraces!F1504/Timetraces!H1504*1000</f>
        <v>2120138743.5782733</v>
      </c>
      <c r="J1422" s="23"/>
      <c r="K1422" s="8">
        <f>Timetraces!I1504-Timetraces!J1504</f>
        <v>45.436529159545898</v>
      </c>
      <c r="L1422" s="8">
        <f t="shared" si="45"/>
        <v>30.796574795339989</v>
      </c>
      <c r="M1422" s="8">
        <f>(Timetraces!J1504-Timetraces!$J$86)/0.3048+$L$1004</f>
        <v>7.3484673587668912</v>
      </c>
      <c r="N1422" s="13">
        <f>Timetraces!K1504/9.81/0.4536</f>
        <v>4318.8210443701491</v>
      </c>
      <c r="O1422" s="23">
        <f>Timetraces!M1504/1000*0.145</f>
        <v>56.799615800926539</v>
      </c>
      <c r="P1422" s="37">
        <f>Timetraces!O1504</f>
        <v>0.18477014970972716</v>
      </c>
    </row>
    <row r="1423" spans="1:16" x14ac:dyDescent="0.2">
      <c r="A1423" s="37">
        <f>Timetraces!E1505</f>
        <v>141.9</v>
      </c>
      <c r="B1423" s="8">
        <f>Timetraces!B1505-Timetraces!C1505</f>
        <v>45.437463283538818</v>
      </c>
      <c r="C1423" s="8">
        <f t="shared" si="44"/>
        <v>30.799639506602848</v>
      </c>
      <c r="D1423" s="8">
        <f>(Timetraces!C1505-Timetraces!$C$86)/0.3048+$C$1004</f>
        <v>7.4110209472536104</v>
      </c>
      <c r="E1423" s="23">
        <f>Timetraces!F1505/1000*0.145</f>
        <v>57.193446667434529</v>
      </c>
      <c r="F1423" s="8">
        <f>Timetraces!H1505</f>
        <v>0.18604340685666959</v>
      </c>
      <c r="G1423" s="8">
        <f>(Timetraces!G1505-Timetraces!$G$86)/0.3048</f>
        <v>27.474693738882308</v>
      </c>
      <c r="H1423" s="13">
        <f>Timetraces!D1505/9.81/0.4536</f>
        <v>4349.5680144414955</v>
      </c>
      <c r="I1423" s="77">
        <f>Timetraces!F1505/Timetraces!H1505*1000</f>
        <v>2120137283.4865711</v>
      </c>
      <c r="J1423" s="23"/>
      <c r="K1423" s="8">
        <f>Timetraces!I1505-Timetraces!J1505</f>
        <v>45.437463283538818</v>
      </c>
      <c r="L1423" s="8">
        <f t="shared" si="45"/>
        <v>30.799639506602848</v>
      </c>
      <c r="M1423" s="8">
        <f>(Timetraces!J1505-Timetraces!$J$86)/0.3048+$L$1004</f>
        <v>7.4110209472536104</v>
      </c>
      <c r="N1423" s="13">
        <f>Timetraces!K1505/9.81/0.4536</f>
        <v>4349.5680144414955</v>
      </c>
      <c r="O1423" s="23">
        <f>Timetraces!M1505/1000*0.145</f>
        <v>57.190954721566129</v>
      </c>
      <c r="P1423" s="37">
        <f>Timetraces!O1505</f>
        <v>0.18604340692477292</v>
      </c>
    </row>
    <row r="1424" spans="1:16" x14ac:dyDescent="0.2">
      <c r="A1424" s="37">
        <f>Timetraces!E1506</f>
        <v>142</v>
      </c>
      <c r="B1424" s="8">
        <f>Timetraces!B1506-Timetraces!C1506</f>
        <v>45.438021183013916</v>
      </c>
      <c r="C1424" s="8">
        <f t="shared" si="44"/>
        <v>30.801469885458157</v>
      </c>
      <c r="D1424" s="8">
        <f>(Timetraces!C1506-Timetraces!$C$86)/0.3048+$C$1004</f>
        <v>7.4748088681478828</v>
      </c>
      <c r="E1424" s="23">
        <f>Timetraces!F1506/1000*0.145</f>
        <v>57.433032405907298</v>
      </c>
      <c r="F1424" s="8">
        <f>Timetraces!H1506</f>
        <v>0.18682284654464112</v>
      </c>
      <c r="G1424" s="8">
        <f>(Timetraces!G1506-Timetraces!$G$86)/0.3048</f>
        <v>27.540305780926399</v>
      </c>
      <c r="H1424" s="13">
        <f>Timetraces!D1506/9.81/0.4536</f>
        <v>4369.2190200954374</v>
      </c>
      <c r="I1424" s="77">
        <f>Timetraces!F1506/Timetraces!H1506*1000</f>
        <v>2120136193.1223137</v>
      </c>
      <c r="J1424" s="23"/>
      <c r="K1424" s="8">
        <f>Timetraces!I1506-Timetraces!J1506</f>
        <v>45.438021183013916</v>
      </c>
      <c r="L1424" s="8">
        <f t="shared" si="45"/>
        <v>30.801469885458157</v>
      </c>
      <c r="M1424" s="8">
        <f>(Timetraces!J1506-Timetraces!$J$86)/0.3048+$L$1004</f>
        <v>7.4748088681478828</v>
      </c>
      <c r="N1424" s="13">
        <f>Timetraces!K1506/9.81/0.4536</f>
        <v>4369.2190200954374</v>
      </c>
      <c r="O1424" s="23">
        <f>Timetraces!M1506/1000*0.145</f>
        <v>57.43051194828503</v>
      </c>
      <c r="P1424" s="37">
        <f>Timetraces!O1506</f>
        <v>0.18682284661305051</v>
      </c>
    </row>
    <row r="1425" spans="1:16" x14ac:dyDescent="0.2">
      <c r="A1425" s="37">
        <f>Timetraces!E1507</f>
        <v>142.1</v>
      </c>
      <c r="B1425" s="8">
        <f>Timetraces!B1507-Timetraces!C1507</f>
        <v>45.438215732574463</v>
      </c>
      <c r="C1425" s="8">
        <f t="shared" si="44"/>
        <v>30.802108171417956</v>
      </c>
      <c r="D1425" s="8">
        <f>(Timetraces!C1507-Timetraces!$C$86)/0.3048+$C$1004</f>
        <v>7.5397888819376622</v>
      </c>
      <c r="E1425" s="23">
        <f>Timetraces!F1507/1000*0.145</f>
        <v>57.540926032634928</v>
      </c>
      <c r="F1425" s="8">
        <f>Timetraces!H1507</f>
        <v>0.18717388139887917</v>
      </c>
      <c r="G1425" s="8">
        <f>(Timetraces!G1507-Timetraces!$G$86)/0.3048</f>
        <v>27.60592408067598</v>
      </c>
      <c r="H1425" s="13">
        <f>Timetraces!D1507/9.81/0.4536</f>
        <v>4378.1278329823072</v>
      </c>
      <c r="I1425" s="77">
        <f>Timetraces!F1507/Timetraces!H1507*1000</f>
        <v>2120135403.8984947</v>
      </c>
      <c r="J1425" s="23"/>
      <c r="K1425" s="8">
        <f>Timetraces!I1507-Timetraces!J1507</f>
        <v>45.438215732574463</v>
      </c>
      <c r="L1425" s="8">
        <f t="shared" si="45"/>
        <v>30.802108171417956</v>
      </c>
      <c r="M1425" s="8">
        <f>(Timetraces!J1507-Timetraces!$J$86)/0.3048+$L$1004</f>
        <v>7.5397888819376622</v>
      </c>
      <c r="N1425" s="13">
        <f>Timetraces!K1507/9.81/0.4536</f>
        <v>4378.1278329823072</v>
      </c>
      <c r="O1425" s="23">
        <f>Timetraces!M1507/1000*0.145</f>
        <v>57.538392733260274</v>
      </c>
      <c r="P1425" s="37">
        <f>Timetraces!O1507</f>
        <v>0.18717388146742733</v>
      </c>
    </row>
    <row r="1426" spans="1:16" x14ac:dyDescent="0.2">
      <c r="A1426" s="37">
        <f>Timetraces!E1508</f>
        <v>142.20000000000002</v>
      </c>
      <c r="B1426" s="8">
        <f>Timetraces!B1508-Timetraces!C1508</f>
        <v>45.438210964202881</v>
      </c>
      <c r="C1426" s="8">
        <f t="shared" si="44"/>
        <v>30.802092527154237</v>
      </c>
      <c r="D1426" s="8">
        <f>(Timetraces!C1508-Timetraces!$C$86)/0.3048+$C$1004</f>
        <v>7.6054103105399866</v>
      </c>
      <c r="E1426" s="23">
        <f>Timetraces!F1508/1000*0.145</f>
        <v>57.572947006469803</v>
      </c>
      <c r="F1426" s="8">
        <f>Timetraces!H1508</f>
        <v>0.18727809582789384</v>
      </c>
      <c r="G1426" s="8">
        <f>(Timetraces!G1508-Timetraces!$G$86)/0.3048</f>
        <v>27.67154238042556</v>
      </c>
      <c r="H1426" s="13">
        <f>Timetraces!D1508/9.81/0.4536</f>
        <v>4381.1919519537432</v>
      </c>
      <c r="I1426" s="77">
        <f>Timetraces!F1508/Timetraces!H1508*1000</f>
        <v>2120134793.0516088</v>
      </c>
      <c r="J1426" s="23"/>
      <c r="K1426" s="8">
        <f>Timetraces!I1508-Timetraces!J1508</f>
        <v>45.438210964202881</v>
      </c>
      <c r="L1426" s="8">
        <f t="shared" si="45"/>
        <v>30.802092527154237</v>
      </c>
      <c r="M1426" s="8">
        <f>(Timetraces!J1508-Timetraces!$J$86)/0.3048+$L$1004</f>
        <v>7.6054103105399866</v>
      </c>
      <c r="N1426" s="13">
        <f>Timetraces!K1508/9.81/0.4536</f>
        <v>4381.1919519537432</v>
      </c>
      <c r="O1426" s="23">
        <f>Timetraces!M1508/1000*0.145</f>
        <v>57.57040989344236</v>
      </c>
      <c r="P1426" s="37">
        <f>Timetraces!O1508</f>
        <v>0.18727809589648967</v>
      </c>
    </row>
    <row r="1427" spans="1:16" x14ac:dyDescent="0.2">
      <c r="A1427" s="37">
        <f>Timetraces!E1509</f>
        <v>142.30000000000001</v>
      </c>
      <c r="B1427" s="8">
        <f>Timetraces!B1509-Timetraces!C1509</f>
        <v>45.438263893127441</v>
      </c>
      <c r="C1427" s="8">
        <f t="shared" si="44"/>
        <v>30.802266178481535</v>
      </c>
      <c r="D1427" s="8">
        <f>(Timetraces!C1509-Timetraces!$C$86)/0.3048+$C$1004</f>
        <v>7.6708549589622681</v>
      </c>
      <c r="E1427" s="23">
        <f>Timetraces!F1509/1000*0.145</f>
        <v>57.624032993895241</v>
      </c>
      <c r="F1427" s="8">
        <f>Timetraces!H1509</f>
        <v>0.18744433069595848</v>
      </c>
      <c r="G1427" s="8">
        <f>(Timetraces!G1509-Timetraces!$G$86)/0.3048</f>
        <v>27.73716068017514</v>
      </c>
      <c r="H1427" s="13">
        <f>Timetraces!D1509/9.81/0.4536</f>
        <v>4385.7247060889704</v>
      </c>
      <c r="I1427" s="77">
        <f>Timetraces!F1509/Timetraces!H1509*1000</f>
        <v>2120134135.9341404</v>
      </c>
      <c r="J1427" s="23"/>
      <c r="K1427" s="8">
        <f>Timetraces!I1509-Timetraces!J1509</f>
        <v>45.438263893127441</v>
      </c>
      <c r="L1427" s="8">
        <f t="shared" si="45"/>
        <v>30.802266178481535</v>
      </c>
      <c r="M1427" s="8">
        <f>(Timetraces!J1509-Timetraces!$J$86)/0.3048+$L$1004</f>
        <v>7.6708549589622681</v>
      </c>
      <c r="N1427" s="13">
        <f>Timetraces!K1509/9.81/0.4536</f>
        <v>4385.7247060889704</v>
      </c>
      <c r="O1427" s="23">
        <f>Timetraces!M1509/1000*0.145</f>
        <v>57.621489798652519</v>
      </c>
      <c r="P1427" s="37">
        <f>Timetraces!O1509</f>
        <v>0.18744433076462491</v>
      </c>
    </row>
    <row r="1428" spans="1:16" x14ac:dyDescent="0.2">
      <c r="A1428" s="37">
        <f>Timetraces!E1510</f>
        <v>142.4</v>
      </c>
      <c r="B1428" s="8">
        <f>Timetraces!B1510-Timetraces!C1510</f>
        <v>45.438596725463867</v>
      </c>
      <c r="C1428" s="8">
        <f t="shared" si="44"/>
        <v>30.803358148089231</v>
      </c>
      <c r="D1428" s="8">
        <f>(Timetraces!C1510-Timetraces!$C$86)/0.3048+$C$1004</f>
        <v>7.7353812891041507</v>
      </c>
      <c r="E1428" s="23">
        <f>Timetraces!F1510/1000*0.145</f>
        <v>57.77235727351335</v>
      </c>
      <c r="F1428" s="8">
        <f>Timetraces!H1510</f>
        <v>0.18792688914627861</v>
      </c>
      <c r="G1428" s="8">
        <f>(Timetraces!G1510-Timetraces!$G$86)/0.3048</f>
        <v>27.802772722219231</v>
      </c>
      <c r="H1428" s="13">
        <f>Timetraces!D1510/9.81/0.4536</f>
        <v>4398.3454877684826</v>
      </c>
      <c r="I1428" s="77">
        <f>Timetraces!F1510/Timetraces!H1510*1000</f>
        <v>2120133270.8276296</v>
      </c>
      <c r="J1428" s="23"/>
      <c r="K1428" s="8">
        <f>Timetraces!I1510-Timetraces!J1510</f>
        <v>45.438596725463867</v>
      </c>
      <c r="L1428" s="8">
        <f t="shared" si="45"/>
        <v>30.803358148089231</v>
      </c>
      <c r="M1428" s="8">
        <f>(Timetraces!J1510-Timetraces!$J$86)/0.3048+$L$1004</f>
        <v>7.7353812891041507</v>
      </c>
      <c r="N1428" s="13">
        <f>Timetraces!K1510/9.81/0.4536</f>
        <v>4398.3454877684826</v>
      </c>
      <c r="O1428" s="23">
        <f>Timetraces!M1510/1000*0.145</f>
        <v>57.769796425716855</v>
      </c>
      <c r="P1428" s="37">
        <f>Timetraces!O1510</f>
        <v>0.18792688921514161</v>
      </c>
    </row>
    <row r="1429" spans="1:16" x14ac:dyDescent="0.2">
      <c r="A1429" s="37">
        <f>Timetraces!E1511</f>
        <v>142.5</v>
      </c>
      <c r="B1429" s="8">
        <f>Timetraces!B1511-Timetraces!C1511</f>
        <v>45.439314842224121</v>
      </c>
      <c r="C1429" s="8">
        <f t="shared" si="44"/>
        <v>30.805714174205548</v>
      </c>
      <c r="D1429" s="8">
        <f>(Timetraces!C1511-Timetraces!$C$86)/0.3048+$C$1004</f>
        <v>7.7986435627374124</v>
      </c>
      <c r="E1429" s="23">
        <f>Timetraces!F1511/1000*0.145</f>
        <v>58.081662190476194</v>
      </c>
      <c r="F1429" s="8">
        <f>Timetraces!H1511</f>
        <v>0.18893313195220535</v>
      </c>
      <c r="G1429" s="8">
        <f>(Timetraces!G1511-Timetraces!$G$86)/0.3048</f>
        <v>27.868391021968812</v>
      </c>
      <c r="H1429" s="13">
        <f>Timetraces!D1511/9.81/0.4536</f>
        <v>4422.1719645261737</v>
      </c>
      <c r="I1429" s="77">
        <f>Timetraces!F1511/Timetraces!H1511*1000</f>
        <v>2120132045.5633821</v>
      </c>
      <c r="J1429" s="23"/>
      <c r="K1429" s="8">
        <f>Timetraces!I1511-Timetraces!J1511</f>
        <v>45.439314842224121</v>
      </c>
      <c r="L1429" s="8">
        <f t="shared" si="45"/>
        <v>30.805714174205548</v>
      </c>
      <c r="M1429" s="8">
        <f>(Timetraces!J1511-Timetraces!$J$86)/0.3048+$L$1004</f>
        <v>7.7986435627374124</v>
      </c>
      <c r="N1429" s="13">
        <f>Timetraces!K1511/9.81/0.4536</f>
        <v>4422.1719645261737</v>
      </c>
      <c r="O1429" s="23">
        <f>Timetraces!M1511/1000*0.145</f>
        <v>58.079064534997009</v>
      </c>
      <c r="P1429" s="37">
        <f>Timetraces!O1511</f>
        <v>0.18893313202143933</v>
      </c>
    </row>
    <row r="1430" spans="1:16" x14ac:dyDescent="0.2">
      <c r="A1430" s="37">
        <f>Timetraces!E1512</f>
        <v>142.6</v>
      </c>
      <c r="B1430" s="8">
        <f>Timetraces!B1512-Timetraces!C1512</f>
        <v>45.440359115600586</v>
      </c>
      <c r="C1430" s="8">
        <f t="shared" si="44"/>
        <v>30.809140267960355</v>
      </c>
      <c r="D1430" s="8">
        <f>(Timetraces!C1512-Timetraces!$C$86)/0.3048+$C$1004</f>
        <v>7.8608357687321861</v>
      </c>
      <c r="E1430" s="23">
        <f>Timetraces!F1512/1000*0.145</f>
        <v>58.507168414755022</v>
      </c>
      <c r="F1430" s="8">
        <f>Timetraces!H1512</f>
        <v>0.19031738535728707</v>
      </c>
      <c r="G1430" s="8">
        <f>(Timetraces!G1512-Timetraces!$G$86)/0.3048</f>
        <v>27.934009321718388</v>
      </c>
      <c r="H1430" s="13">
        <f>Timetraces!D1512/9.81/0.4536</f>
        <v>4455.5472033843644</v>
      </c>
      <c r="I1430" s="77">
        <f>Timetraces!F1512/Timetraces!H1512*1000</f>
        <v>2120130604.1889539</v>
      </c>
      <c r="J1430" s="23"/>
      <c r="K1430" s="8">
        <f>Timetraces!I1512-Timetraces!J1512</f>
        <v>45.440359115600586</v>
      </c>
      <c r="L1430" s="8">
        <f t="shared" si="45"/>
        <v>30.809140267960355</v>
      </c>
      <c r="M1430" s="8">
        <f>(Timetraces!J1512-Timetraces!$J$86)/0.3048+$L$1004</f>
        <v>7.8608357687321861</v>
      </c>
      <c r="N1430" s="13">
        <f>Timetraces!K1512/9.81/0.4536</f>
        <v>4455.5472033843644</v>
      </c>
      <c r="O1430" s="23">
        <f>Timetraces!M1512/1000*0.145</f>
        <v>58.504520124910101</v>
      </c>
      <c r="P1430" s="37">
        <f>Timetraces!O1512</f>
        <v>0.19031738542704082</v>
      </c>
    </row>
    <row r="1431" spans="1:16" x14ac:dyDescent="0.2">
      <c r="A1431" s="37">
        <f>Timetraces!E1513</f>
        <v>142.70000000000002</v>
      </c>
      <c r="B1431" s="8">
        <f>Timetraces!B1513-Timetraces!C1513</f>
        <v>45.441534996032715</v>
      </c>
      <c r="C1431" s="8">
        <f t="shared" si="44"/>
        <v>30.812998143393848</v>
      </c>
      <c r="D1431" s="8">
        <f>(Timetraces!C1513-Timetraces!$C$86)/0.3048+$C$1004</f>
        <v>7.922596193048272</v>
      </c>
      <c r="E1431" s="23">
        <f>Timetraces!F1513/1000*0.145</f>
        <v>58.982985894940619</v>
      </c>
      <c r="F1431" s="8">
        <f>Timetraces!H1513</f>
        <v>0.19186530792724432</v>
      </c>
      <c r="G1431" s="8">
        <f>(Timetraces!G1513-Timetraces!$G$86)/0.3048</f>
        <v>27.999627621467969</v>
      </c>
      <c r="H1431" s="13">
        <f>Timetraces!D1513/9.81/0.4536</f>
        <v>4492.7981291810711</v>
      </c>
      <c r="I1431" s="77">
        <f>Timetraces!F1513/Timetraces!H1513*1000</f>
        <v>2120129050.2335494</v>
      </c>
      <c r="J1431" s="23"/>
      <c r="K1431" s="8">
        <f>Timetraces!I1513-Timetraces!J1513</f>
        <v>45.441534996032715</v>
      </c>
      <c r="L1431" s="8">
        <f t="shared" si="45"/>
        <v>30.812998143393848</v>
      </c>
      <c r="M1431" s="8">
        <f>(Timetraces!J1513-Timetraces!$J$86)/0.3048+$L$1004</f>
        <v>7.922596193048272</v>
      </c>
      <c r="N1431" s="13">
        <f>Timetraces!K1513/9.81/0.4536</f>
        <v>4492.7981291810711</v>
      </c>
      <c r="O1431" s="23">
        <f>Timetraces!M1513/1000*0.145</f>
        <v>58.980280984073289</v>
      </c>
      <c r="P1431" s="37">
        <f>Timetraces!O1513</f>
        <v>0.19186530799757814</v>
      </c>
    </row>
    <row r="1432" spans="1:16" x14ac:dyDescent="0.2">
      <c r="A1432" s="37">
        <f>Timetraces!E1514</f>
        <v>142.80000000000001</v>
      </c>
      <c r="B1432" s="8">
        <f>Timetraces!B1514-Timetraces!C1514</f>
        <v>45.442594528198242</v>
      </c>
      <c r="C1432" s="8">
        <f t="shared" si="44"/>
        <v>30.81647429879256</v>
      </c>
      <c r="D1432" s="8">
        <f>(Timetraces!C1514-Timetraces!$C$86)/0.3048+$C$1004</f>
        <v>7.9847383373991399</v>
      </c>
      <c r="E1432" s="23">
        <f>Timetraces!F1514/1000*0.145</f>
        <v>59.423006130942447</v>
      </c>
      <c r="F1432" s="8">
        <f>Timetraces!H1514</f>
        <v>0.19329677812603277</v>
      </c>
      <c r="G1432" s="8">
        <f>(Timetraces!G1514-Timetraces!$G$86)/0.3048</f>
        <v>28.06523966351206</v>
      </c>
      <c r="H1432" s="13">
        <f>Timetraces!D1514/9.81/0.4536</f>
        <v>4526.6939302939709</v>
      </c>
      <c r="I1432" s="77">
        <f>Timetraces!F1514/Timetraces!H1514*1000</f>
        <v>2120127605.637609</v>
      </c>
      <c r="J1432" s="23"/>
      <c r="K1432" s="8">
        <f>Timetraces!I1514-Timetraces!J1514</f>
        <v>45.442594528198242</v>
      </c>
      <c r="L1432" s="8">
        <f t="shared" si="45"/>
        <v>30.81647429879256</v>
      </c>
      <c r="M1432" s="8">
        <f>(Timetraces!J1514-Timetraces!$J$86)/0.3048+$L$1004</f>
        <v>7.9847383373991399</v>
      </c>
      <c r="N1432" s="13">
        <f>Timetraces!K1514/9.81/0.4536</f>
        <v>4526.6939302939709</v>
      </c>
      <c r="O1432" s="23">
        <f>Timetraces!M1514/1000*0.145</f>
        <v>59.420248858608012</v>
      </c>
      <c r="P1432" s="37">
        <f>Timetraces!O1514</f>
        <v>0.19329677819689442</v>
      </c>
    </row>
    <row r="1433" spans="1:16" x14ac:dyDescent="0.2">
      <c r="A1433" s="37">
        <f>Timetraces!E1515</f>
        <v>142.9</v>
      </c>
      <c r="B1433" s="8">
        <f>Timetraces!B1515-Timetraces!C1515</f>
        <v>45.443340301513672</v>
      </c>
      <c r="C1433" s="8">
        <f t="shared" si="44"/>
        <v>30.818921061638459</v>
      </c>
      <c r="D1433" s="8">
        <f>(Timetraces!C1515-Timetraces!$C$86)/0.3048+$C$1004</f>
        <v>8.047909874302821</v>
      </c>
      <c r="E1433" s="23">
        <f>Timetraces!F1515/1000*0.145</f>
        <v>59.737791533204586</v>
      </c>
      <c r="F1433" s="8">
        <f>Timetraces!H1515</f>
        <v>0.19432084866360774</v>
      </c>
      <c r="G1433" s="8">
        <f>(Timetraces!G1515-Timetraces!$G$86)/0.3048</f>
        <v>28.13085796326164</v>
      </c>
      <c r="H1433" s="13">
        <f>Timetraces!D1515/9.81/0.4536</f>
        <v>4551.5400243515678</v>
      </c>
      <c r="I1433" s="77">
        <f>Timetraces!F1515/Timetraces!H1515*1000</f>
        <v>2120126440.5123537</v>
      </c>
      <c r="J1433" s="23"/>
      <c r="K1433" s="8">
        <f>Timetraces!I1515-Timetraces!J1515</f>
        <v>45.443340301513672</v>
      </c>
      <c r="L1433" s="8">
        <f t="shared" si="45"/>
        <v>30.818921061638459</v>
      </c>
      <c r="M1433" s="8">
        <f>(Timetraces!J1515-Timetraces!$J$86)/0.3048+$L$1004</f>
        <v>8.047909874302821</v>
      </c>
      <c r="N1433" s="13">
        <f>Timetraces!K1515/9.81/0.4536</f>
        <v>4551.5400243515678</v>
      </c>
      <c r="O1433" s="23">
        <f>Timetraces!M1515/1000*0.145</f>
        <v>59.734996801106398</v>
      </c>
      <c r="P1433" s="37">
        <f>Timetraces!O1515</f>
        <v>0.19432084873485631</v>
      </c>
    </row>
    <row r="1434" spans="1:16" x14ac:dyDescent="0.2">
      <c r="A1434" s="37">
        <f>Timetraces!E1516</f>
        <v>143</v>
      </c>
      <c r="B1434" s="8">
        <f>Timetraces!B1516-Timetraces!C1516</f>
        <v>45.443710327148438</v>
      </c>
      <c r="C1434" s="8">
        <f t="shared" si="44"/>
        <v>30.820135056503172</v>
      </c>
      <c r="D1434" s="8">
        <f>(Timetraces!C1516-Timetraces!$C$86)/0.3048+$C$1004</f>
        <v>8.1123016637767087</v>
      </c>
      <c r="E1434" s="23">
        <f>Timetraces!F1516/1000*0.145</f>
        <v>59.919976477463962</v>
      </c>
      <c r="F1434" s="8">
        <f>Timetraces!H1516</f>
        <v>0.19491355922780756</v>
      </c>
      <c r="G1434" s="8">
        <f>(Timetraces!G1516-Timetraces!$G$86)/0.3048</f>
        <v>28.19647626301122</v>
      </c>
      <c r="H1434" s="13">
        <f>Timetraces!D1516/9.81/0.4536</f>
        <v>4565.5741369418411</v>
      </c>
      <c r="I1434" s="77">
        <f>Timetraces!F1516/Timetraces!H1516*1000</f>
        <v>2120125550.6446209</v>
      </c>
      <c r="J1434" s="23"/>
      <c r="K1434" s="8">
        <f>Timetraces!I1516-Timetraces!J1516</f>
        <v>45.443710327148438</v>
      </c>
      <c r="L1434" s="8">
        <f t="shared" si="45"/>
        <v>30.820135056503172</v>
      </c>
      <c r="M1434" s="8">
        <f>(Timetraces!J1516-Timetraces!$J$86)/0.3048+$L$1004</f>
        <v>8.1123016637767087</v>
      </c>
      <c r="N1434" s="13">
        <f>Timetraces!K1516/9.81/0.4536</f>
        <v>4565.5741369418411</v>
      </c>
      <c r="O1434" s="23">
        <f>Timetraces!M1516/1000*0.145</f>
        <v>59.91716006369775</v>
      </c>
      <c r="P1434" s="37">
        <f>Timetraces!O1516</f>
        <v>0.19491355929927465</v>
      </c>
    </row>
    <row r="1435" spans="1:16" x14ac:dyDescent="0.2">
      <c r="A1435" s="37">
        <f>Timetraces!E1517</f>
        <v>143.1</v>
      </c>
      <c r="B1435" s="8">
        <f>Timetraces!B1517-Timetraces!C1517</f>
        <v>45.443807601928711</v>
      </c>
      <c r="C1435" s="8">
        <f t="shared" si="44"/>
        <v>30.820454199483073</v>
      </c>
      <c r="D1435" s="8">
        <f>(Timetraces!C1517-Timetraces!$C$86)/0.3048+$C$1004</f>
        <v>8.1776008205463881</v>
      </c>
      <c r="E1435" s="23">
        <f>Timetraces!F1517/1000*0.145</f>
        <v>59.991090934021535</v>
      </c>
      <c r="F1435" s="8">
        <f>Timetraces!H1517</f>
        <v>0.19514494787398348</v>
      </c>
      <c r="G1435" s="8">
        <f>(Timetraces!G1517-Timetraces!$G$86)/0.3048</f>
        <v>28.262094562760801</v>
      </c>
      <c r="H1435" s="13">
        <f>Timetraces!D1517/9.81/0.4536</f>
        <v>4571.649704167543</v>
      </c>
      <c r="I1435" s="77">
        <f>Timetraces!F1517/Timetraces!H1517*1000</f>
        <v>2120124892.4010699</v>
      </c>
      <c r="J1435" s="23"/>
      <c r="K1435" s="8">
        <f>Timetraces!I1517-Timetraces!J1517</f>
        <v>45.443807601928711</v>
      </c>
      <c r="L1435" s="8">
        <f t="shared" si="45"/>
        <v>30.820454199483073</v>
      </c>
      <c r="M1435" s="8">
        <f>(Timetraces!J1517-Timetraces!$J$86)/0.3048+$L$1004</f>
        <v>8.1776008205463881</v>
      </c>
      <c r="N1435" s="13">
        <f>Timetraces!K1517/9.81/0.4536</f>
        <v>4571.649704167543</v>
      </c>
      <c r="O1435" s="23">
        <f>Timetraces!M1517/1000*0.145</f>
        <v>59.988266054879098</v>
      </c>
      <c r="P1435" s="37">
        <f>Timetraces!O1517</f>
        <v>0.19514494794554529</v>
      </c>
    </row>
    <row r="1436" spans="1:16" x14ac:dyDescent="0.2">
      <c r="A1436" s="37">
        <f>Timetraces!E1518</f>
        <v>143.20000000000002</v>
      </c>
      <c r="B1436" s="8">
        <f>Timetraces!B1518-Timetraces!C1518</f>
        <v>45.443840980529785</v>
      </c>
      <c r="C1436" s="8">
        <f t="shared" si="44"/>
        <v>30.820563709329118</v>
      </c>
      <c r="D1436" s="8">
        <f>(Timetraces!C1518-Timetraces!$C$86)/0.3048+$C$1004</f>
        <v>8.243109610449924</v>
      </c>
      <c r="E1436" s="23">
        <f>Timetraces!F1518/1000*0.145</f>
        <v>60.031499764885979</v>
      </c>
      <c r="F1436" s="8">
        <f>Timetraces!H1518</f>
        <v>0.19527644884550097</v>
      </c>
      <c r="G1436" s="8">
        <f>(Timetraces!G1518-Timetraces!$G$86)/0.3048</f>
        <v>28.327706604804892</v>
      </c>
      <c r="H1436" s="13">
        <f>Timetraces!D1518/9.81/0.4536</f>
        <v>4575.957290986863</v>
      </c>
      <c r="I1436" s="77">
        <f>Timetraces!F1518/Timetraces!H1518*1000</f>
        <v>2120124293.8090675</v>
      </c>
      <c r="J1436" s="23"/>
      <c r="K1436" s="8">
        <f>Timetraces!I1518-Timetraces!J1518</f>
        <v>45.443840980529785</v>
      </c>
      <c r="L1436" s="8">
        <f t="shared" si="45"/>
        <v>30.820563709329118</v>
      </c>
      <c r="M1436" s="8">
        <f>(Timetraces!J1518-Timetraces!$J$86)/0.3048+$L$1004</f>
        <v>8.243109610449924</v>
      </c>
      <c r="N1436" s="13">
        <f>Timetraces!K1518/9.81/0.4536</f>
        <v>4575.957290986863</v>
      </c>
      <c r="O1436" s="23">
        <f>Timetraces!M1518/1000*0.145</f>
        <v>60.028670074016894</v>
      </c>
      <c r="P1436" s="37">
        <f>Timetraces!O1518</f>
        <v>0.19527644891712984</v>
      </c>
    </row>
    <row r="1437" spans="1:16" x14ac:dyDescent="0.2">
      <c r="A1437" s="37">
        <f>Timetraces!E1519</f>
        <v>143.30000000000001</v>
      </c>
      <c r="B1437" s="8">
        <f>Timetraces!B1519-Timetraces!C1519</f>
        <v>45.444043159484863</v>
      </c>
      <c r="C1437" s="8">
        <f t="shared" si="44"/>
        <v>30.821227026110872</v>
      </c>
      <c r="D1437" s="8">
        <f>(Timetraces!C1519-Timetraces!$C$86)/0.3048+$C$1004</f>
        <v>8.3080645934177504</v>
      </c>
      <c r="E1437" s="23">
        <f>Timetraces!F1519/1000*0.145</f>
        <v>60.168993228760051</v>
      </c>
      <c r="F1437" s="8">
        <f>Timetraces!H1519</f>
        <v>0.19572377504421248</v>
      </c>
      <c r="G1437" s="8">
        <f>(Timetraces!G1519-Timetraces!$G$86)/0.3048</f>
        <v>28.393324904554472</v>
      </c>
      <c r="H1437" s="13">
        <f>Timetraces!D1519/9.81/0.4536</f>
        <v>4585.35374693021</v>
      </c>
      <c r="I1437" s="77">
        <f>Timetraces!F1519/Timetraces!H1519*1000</f>
        <v>2120123494.9495158</v>
      </c>
      <c r="J1437" s="23"/>
      <c r="K1437" s="8">
        <f>Timetraces!I1519-Timetraces!J1519</f>
        <v>45.444043159484863</v>
      </c>
      <c r="L1437" s="8">
        <f t="shared" si="45"/>
        <v>30.821227026110872</v>
      </c>
      <c r="M1437" s="8">
        <f>(Timetraces!J1519-Timetraces!$J$86)/0.3048+$L$1004</f>
        <v>8.3080645934177504</v>
      </c>
      <c r="N1437" s="13">
        <f>Timetraces!K1519/9.81/0.4536</f>
        <v>4585.35374693021</v>
      </c>
      <c r="O1437" s="23">
        <f>Timetraces!M1519/1000*0.145</f>
        <v>60.16614717401233</v>
      </c>
      <c r="P1437" s="37">
        <f>Timetraces!O1519</f>
        <v>0.19572377511598762</v>
      </c>
    </row>
    <row r="1438" spans="1:16" x14ac:dyDescent="0.2">
      <c r="A1438" s="37">
        <f>Timetraces!E1520</f>
        <v>143.4</v>
      </c>
      <c r="B1438" s="8">
        <f>Timetraces!B1520-Timetraces!C1520</f>
        <v>45.444570541381836</v>
      </c>
      <c r="C1438" s="8">
        <f t="shared" si="44"/>
        <v>30.822957281678367</v>
      </c>
      <c r="D1438" s="8">
        <f>(Timetraces!C1520-Timetraces!$C$86)/0.3048+$C$1004</f>
        <v>8.3719526375998345</v>
      </c>
      <c r="E1438" s="23">
        <f>Timetraces!F1520/1000*0.145</f>
        <v>60.401519405182107</v>
      </c>
      <c r="F1438" s="8">
        <f>Timetraces!H1520</f>
        <v>0.19648024912303744</v>
      </c>
      <c r="G1438" s="8">
        <f>(Timetraces!G1520-Timetraces!$G$86)/0.3048</f>
        <v>28.458943204304049</v>
      </c>
      <c r="H1438" s="13">
        <f>Timetraces!D1520/9.81/0.4536</f>
        <v>4604.4604885067156</v>
      </c>
      <c r="I1438" s="77">
        <f>Timetraces!F1520/Timetraces!H1520*1000</f>
        <v>2120122529.636579</v>
      </c>
      <c r="J1438" s="23"/>
      <c r="K1438" s="8">
        <f>Timetraces!I1520-Timetraces!J1520</f>
        <v>45.444570541381836</v>
      </c>
      <c r="L1438" s="8">
        <f t="shared" si="45"/>
        <v>30.822957281678367</v>
      </c>
      <c r="M1438" s="8">
        <f>(Timetraces!J1520-Timetraces!$J$86)/0.3048+$L$1004</f>
        <v>8.3719526375998345</v>
      </c>
      <c r="N1438" s="13">
        <f>Timetraces!K1520/9.81/0.4536</f>
        <v>4604.4604885067156</v>
      </c>
      <c r="O1438" s="23">
        <f>Timetraces!M1520/1000*0.145</f>
        <v>60.398645678710935</v>
      </c>
      <c r="P1438" s="37">
        <f>Timetraces!O1520</f>
        <v>0.19648024919511017</v>
      </c>
    </row>
    <row r="1439" spans="1:16" x14ac:dyDescent="0.2">
      <c r="A1439" s="37">
        <f>Timetraces!E1521</f>
        <v>143.5</v>
      </c>
      <c r="B1439" s="8">
        <f>Timetraces!B1521-Timetraces!C1521</f>
        <v>45.445439338684082</v>
      </c>
      <c r="C1439" s="8">
        <f t="shared" si="44"/>
        <v>30.825807666528256</v>
      </c>
      <c r="D1439" s="8">
        <f>(Timetraces!C1521-Timetraces!$C$86)/0.3048+$C$1004</f>
        <v>8.4347205524995257</v>
      </c>
      <c r="E1439" s="23">
        <f>Timetraces!F1521/1000*0.145</f>
        <v>60.789388876880025</v>
      </c>
      <c r="F1439" s="8">
        <f>Timetraces!H1521</f>
        <v>0.19774206898126068</v>
      </c>
      <c r="G1439" s="8">
        <f>(Timetraces!G1521-Timetraces!$G$86)/0.3048</f>
        <v>28.524561504053629</v>
      </c>
      <c r="H1439" s="13">
        <f>Timetraces!D1521/9.81/0.4536</f>
        <v>4633.7414569501298</v>
      </c>
      <c r="I1439" s="77">
        <f>Timetraces!F1521/Timetraces!H1521*1000</f>
        <v>2120121261.1357262</v>
      </c>
      <c r="J1439" s="23"/>
      <c r="K1439" s="8">
        <f>Timetraces!I1521-Timetraces!J1521</f>
        <v>45.445439338684082</v>
      </c>
      <c r="L1439" s="8">
        <f t="shared" si="45"/>
        <v>30.825807666528256</v>
      </c>
      <c r="M1439" s="8">
        <f>(Timetraces!J1521-Timetraces!$J$86)/0.3048+$L$1004</f>
        <v>8.4347205524995257</v>
      </c>
      <c r="N1439" s="13">
        <f>Timetraces!K1521/9.81/0.4536</f>
        <v>4633.7414569501298</v>
      </c>
      <c r="O1439" s="23">
        <f>Timetraces!M1521/1000*0.145</f>
        <v>60.786468994329688</v>
      </c>
      <c r="P1439" s="37">
        <f>Timetraces!O1521</f>
        <v>0.19774206905378935</v>
      </c>
    </row>
    <row r="1440" spans="1:16" x14ac:dyDescent="0.2">
      <c r="A1440" s="37">
        <f>Timetraces!E1522</f>
        <v>143.6</v>
      </c>
      <c r="B1440" s="8">
        <f>Timetraces!B1522-Timetraces!C1522</f>
        <v>45.446516990661621</v>
      </c>
      <c r="C1440" s="8">
        <f t="shared" si="44"/>
        <v>30.829343270129105</v>
      </c>
      <c r="D1440" s="8">
        <f>(Timetraces!C1522-Timetraces!$C$86)/0.3048+$C$1004</f>
        <v>8.4968032486482556</v>
      </c>
      <c r="E1440" s="23">
        <f>Timetraces!F1522/1000*0.145</f>
        <v>61.251792448391235</v>
      </c>
      <c r="F1440" s="8">
        <f>Timetraces!H1522</f>
        <v>0.19924635339478455</v>
      </c>
      <c r="G1440" s="8">
        <f>(Timetraces!G1522-Timetraces!$G$86)/0.3048</f>
        <v>28.59017354609772</v>
      </c>
      <c r="H1440" s="13">
        <f>Timetraces!D1522/9.81/0.4536</f>
        <v>4669.3613462051007</v>
      </c>
      <c r="I1440" s="77">
        <f>Timetraces!F1522/Timetraces!H1522*1000</f>
        <v>2120119879.8328857</v>
      </c>
      <c r="J1440" s="23"/>
      <c r="K1440" s="8">
        <f>Timetraces!I1522-Timetraces!J1522</f>
        <v>45.446516990661621</v>
      </c>
      <c r="L1440" s="8">
        <f t="shared" si="45"/>
        <v>30.829343270129105</v>
      </c>
      <c r="M1440" s="8">
        <f>(Timetraces!J1522-Timetraces!$J$86)/0.3048+$L$1004</f>
        <v>8.4968032486482556</v>
      </c>
      <c r="N1440" s="13">
        <f>Timetraces!K1522/9.81/0.4536</f>
        <v>4669.3613462051007</v>
      </c>
      <c r="O1440" s="23">
        <f>Timetraces!M1522/1000*0.145</f>
        <v>61.248817541014205</v>
      </c>
      <c r="P1440" s="37">
        <f>Timetraces!O1522</f>
        <v>0.19924635346786787</v>
      </c>
    </row>
    <row r="1441" spans="1:16" x14ac:dyDescent="0.2">
      <c r="A1441" s="37">
        <f>Timetraces!E1523</f>
        <v>143.70000000000002</v>
      </c>
      <c r="B1441" s="8">
        <f>Timetraces!B1523-Timetraces!C1523</f>
        <v>45.44758129119873</v>
      </c>
      <c r="C1441" s="8">
        <f t="shared" si="44"/>
        <v>30.832835069791535</v>
      </c>
      <c r="D1441" s="8">
        <f>(Timetraces!C1523-Timetraces!$C$86)/0.3048+$C$1004</f>
        <v>8.5589297487354035</v>
      </c>
      <c r="E1441" s="23">
        <f>Timetraces!F1523/1000*0.145</f>
        <v>61.712657238709944</v>
      </c>
      <c r="F1441" s="8">
        <f>Timetraces!H1523</f>
        <v>0.20074563344364468</v>
      </c>
      <c r="G1441" s="8">
        <f>(Timetraces!G1523-Timetraces!$G$86)/0.3048</f>
        <v>28.6557918458473</v>
      </c>
      <c r="H1441" s="13">
        <f>Timetraces!D1523/9.81/0.4536</f>
        <v>4704.8627263464377</v>
      </c>
      <c r="I1441" s="77">
        <f>Timetraces!F1523/Timetraces!H1523*1000</f>
        <v>2120118507.086921</v>
      </c>
      <c r="J1441" s="23"/>
      <c r="K1441" s="8">
        <f>Timetraces!I1523-Timetraces!J1523</f>
        <v>45.44758129119873</v>
      </c>
      <c r="L1441" s="8">
        <f t="shared" si="45"/>
        <v>30.832835069791535</v>
      </c>
      <c r="M1441" s="8">
        <f>(Timetraces!J1523-Timetraces!$J$86)/0.3048+$L$1004</f>
        <v>8.5589297487354035</v>
      </c>
      <c r="N1441" s="13">
        <f>Timetraces!K1523/9.81/0.4536</f>
        <v>4704.8627263464377</v>
      </c>
      <c r="O1441" s="23">
        <f>Timetraces!M1523/1000*0.145</f>
        <v>61.709627489532203</v>
      </c>
      <c r="P1441" s="37">
        <f>Timetraces!O1523</f>
        <v>0.20074563351728086</v>
      </c>
    </row>
    <row r="1442" spans="1:16" x14ac:dyDescent="0.2">
      <c r="A1442" s="37">
        <f>Timetraces!E1524</f>
        <v>143.80000000000001</v>
      </c>
      <c r="B1442" s="8">
        <f>Timetraces!B1524-Timetraces!C1524</f>
        <v>45.448413848876953</v>
      </c>
      <c r="C1442" s="8">
        <f t="shared" si="44"/>
        <v>30.835566558237151</v>
      </c>
      <c r="D1442" s="8">
        <f>(Timetraces!C1524-Timetraces!$C$86)/0.3048+$C$1004</f>
        <v>8.6218040446283943</v>
      </c>
      <c r="E1442" s="23">
        <f>Timetraces!F1524/1000*0.145</f>
        <v>62.090006423448003</v>
      </c>
      <c r="F1442" s="8">
        <f>Timetraces!H1524</f>
        <v>0.20197323009211415</v>
      </c>
      <c r="G1442" s="8">
        <f>(Timetraces!G1524-Timetraces!$G$86)/0.3048</f>
        <v>28.721410145596881</v>
      </c>
      <c r="H1442" s="13">
        <f>Timetraces!D1524/9.81/0.4536</f>
        <v>4733.9308173079507</v>
      </c>
      <c r="I1442" s="77">
        <f>Timetraces!F1524/Timetraces!H1524*1000</f>
        <v>2120117307.9029965</v>
      </c>
      <c r="J1442" s="23"/>
      <c r="K1442" s="8">
        <f>Timetraces!I1524-Timetraces!J1524</f>
        <v>45.448413848876953</v>
      </c>
      <c r="L1442" s="8">
        <f t="shared" si="45"/>
        <v>30.835566558237151</v>
      </c>
      <c r="M1442" s="8">
        <f>(Timetraces!J1524-Timetraces!$J$86)/0.3048+$L$1004</f>
        <v>8.6218040446283943</v>
      </c>
      <c r="N1442" s="13">
        <f>Timetraces!K1524/9.81/0.4536</f>
        <v>4733.9308173079507</v>
      </c>
      <c r="O1442" s="23">
        <f>Timetraces!M1524/1000*0.145</f>
        <v>62.086931769993733</v>
      </c>
      <c r="P1442" s="37">
        <f>Timetraces!O1524</f>
        <v>0.20197323016620297</v>
      </c>
    </row>
    <row r="1443" spans="1:16" x14ac:dyDescent="0.2">
      <c r="A1443" s="37">
        <f>Timetraces!E1525</f>
        <v>143.9</v>
      </c>
      <c r="B1443" s="8">
        <f>Timetraces!B1525-Timetraces!C1525</f>
        <v>45.44890308380127</v>
      </c>
      <c r="C1443" s="8">
        <f t="shared" si="44"/>
        <v>30.837171659694881</v>
      </c>
      <c r="D1443" s="8">
        <f>(Timetraces!C1525-Timetraces!$C$86)/0.3048+$C$1004</f>
        <v>8.6858172429202423</v>
      </c>
      <c r="E1443" s="23">
        <f>Timetraces!F1525/1000*0.145</f>
        <v>62.338475727540526</v>
      </c>
      <c r="F1443" s="8">
        <f>Timetraces!H1525</f>
        <v>0.20278156929211147</v>
      </c>
      <c r="G1443" s="8">
        <f>(Timetraces!G1525-Timetraces!$G$86)/0.3048</f>
        <v>28.787028445346461</v>
      </c>
      <c r="H1443" s="13">
        <f>Timetraces!D1525/9.81/0.4536</f>
        <v>4753.0709170053315</v>
      </c>
      <c r="I1443" s="77">
        <f>Timetraces!F1525/Timetraces!H1525*1000</f>
        <v>2120116358.50194</v>
      </c>
      <c r="J1443" s="23"/>
      <c r="K1443" s="8">
        <f>Timetraces!I1525-Timetraces!J1525</f>
        <v>45.44890308380127</v>
      </c>
      <c r="L1443" s="8">
        <f t="shared" si="45"/>
        <v>30.837171659694881</v>
      </c>
      <c r="M1443" s="8">
        <f>(Timetraces!J1525-Timetraces!$J$86)/0.3048+$L$1004</f>
        <v>8.6858172429202423</v>
      </c>
      <c r="N1443" s="13">
        <f>Timetraces!K1525/9.81/0.4536</f>
        <v>4753.0709170053315</v>
      </c>
      <c r="O1443" s="23">
        <f>Timetraces!M1525/1000*0.145</f>
        <v>62.335371882319343</v>
      </c>
      <c r="P1443" s="37">
        <f>Timetraces!O1525</f>
        <v>0.20278157059325255</v>
      </c>
    </row>
    <row r="1444" spans="1:16" x14ac:dyDescent="0.2">
      <c r="A1444" s="37">
        <f>Timetraces!E1526</f>
        <v>144</v>
      </c>
      <c r="B1444" s="8">
        <f>Timetraces!B1526-Timetraces!C1526</f>
        <v>45.449073791503906</v>
      </c>
      <c r="C1444" s="8">
        <f t="shared" si="44"/>
        <v>30.837731724336077</v>
      </c>
      <c r="D1444" s="8">
        <f>(Timetraces!C1526-Timetraces!$C$86)/0.3048+$C$1004</f>
        <v>8.7508754780286253</v>
      </c>
      <c r="E1444" s="23">
        <f>Timetraces!F1526/1000*0.145</f>
        <v>62.460326466312267</v>
      </c>
      <c r="F1444" s="8">
        <f>Timetraces!H1526</f>
        <v>0.20317800750618903</v>
      </c>
      <c r="G1444" s="8">
        <f>(Timetraces!G1526-Timetraces!$G$86)/0.3048</f>
        <v>28.852640487390552</v>
      </c>
      <c r="H1444" s="13">
        <f>Timetraces!D1526/9.81/0.4536</f>
        <v>4763.054651445138</v>
      </c>
      <c r="I1444" s="77">
        <f>Timetraces!F1526/Timetraces!H1526*1000</f>
        <v>2120115643.75806</v>
      </c>
      <c r="J1444" s="23"/>
      <c r="K1444" s="8">
        <f>Timetraces!I1526-Timetraces!J1526</f>
        <v>45.449073791503906</v>
      </c>
      <c r="L1444" s="8">
        <f t="shared" si="45"/>
        <v>30.837731724336077</v>
      </c>
      <c r="M1444" s="8">
        <f>(Timetraces!J1526-Timetraces!$J$86)/0.3048+$L$1004</f>
        <v>8.7508754780286253</v>
      </c>
      <c r="N1444" s="13">
        <f>Timetraces!K1526/9.81/0.4536</f>
        <v>4763.054651445138</v>
      </c>
      <c r="O1444" s="23">
        <f>Timetraces!M1526/1000*0.145</f>
        <v>62.457208122632125</v>
      </c>
      <c r="P1444" s="37">
        <f>Timetraces!O1526</f>
        <v>0.20317800882061221</v>
      </c>
    </row>
    <row r="1445" spans="1:16" x14ac:dyDescent="0.2">
      <c r="A1445" s="37">
        <f>Timetraces!E1527</f>
        <v>144.1</v>
      </c>
      <c r="B1445" s="8">
        <f>Timetraces!B1527-Timetraces!C1527</f>
        <v>45.44908618927002</v>
      </c>
      <c r="C1445" s="8">
        <f t="shared" si="44"/>
        <v>30.837772399421752</v>
      </c>
      <c r="D1445" s="8">
        <f>(Timetraces!C1527-Timetraces!$C$86)/0.3048+$C$1004</f>
        <v>8.816453102692531</v>
      </c>
      <c r="E1445" s="23">
        <f>Timetraces!F1527/1000*0.145</f>
        <v>62.539227379909526</v>
      </c>
      <c r="F1445" s="8">
        <f>Timetraces!H1527</f>
        <v>0.20343472692977826</v>
      </c>
      <c r="G1445" s="8">
        <f>(Timetraces!G1527-Timetraces!$G$86)/0.3048</f>
        <v>28.918258787140132</v>
      </c>
      <c r="H1445" s="13">
        <f>Timetraces!D1527/9.81/0.4536</f>
        <v>4768.5350395668047</v>
      </c>
      <c r="I1445" s="77">
        <f>Timetraces!F1527/Timetraces!H1527*1000</f>
        <v>2120115001.6144855</v>
      </c>
      <c r="J1445" s="23"/>
      <c r="K1445" s="8">
        <f>Timetraces!I1527-Timetraces!J1527</f>
        <v>45.44908618927002</v>
      </c>
      <c r="L1445" s="8">
        <f t="shared" si="45"/>
        <v>30.837772399421752</v>
      </c>
      <c r="M1445" s="8">
        <f>(Timetraces!J1527-Timetraces!$J$86)/0.3048+$L$1004</f>
        <v>8.816453102692531</v>
      </c>
      <c r="N1445" s="13">
        <f>Timetraces!K1527/9.81/0.4536</f>
        <v>4768.5350395668047</v>
      </c>
      <c r="O1445" s="23">
        <f>Timetraces!M1527/1000*0.145</f>
        <v>62.536099263176276</v>
      </c>
      <c r="P1445" s="37">
        <f>Timetraces!O1527</f>
        <v>0.2034347270044059</v>
      </c>
    </row>
    <row r="1446" spans="1:16" x14ac:dyDescent="0.2">
      <c r="A1446" s="37">
        <f>Timetraces!E1528</f>
        <v>144.20000000000002</v>
      </c>
      <c r="B1446" s="8">
        <f>Timetraces!B1528-Timetraces!C1528</f>
        <v>45.449163436889648</v>
      </c>
      <c r="C1446" s="8">
        <f t="shared" si="44"/>
        <v>30.838025836494023</v>
      </c>
      <c r="D1446" s="8">
        <f>(Timetraces!C1528-Timetraces!$C$86)/0.3048+$C$1004</f>
        <v>8.8818179653698373</v>
      </c>
      <c r="E1446" s="23">
        <f>Timetraces!F1528/1000*0.145</f>
        <v>62.63639019895728</v>
      </c>
      <c r="F1446" s="8">
        <f>Timetraces!H1528</f>
        <v>0.20375085358247491</v>
      </c>
      <c r="G1446" s="8">
        <f>(Timetraces!G1528-Timetraces!$G$86)/0.3048</f>
        <v>28.983877086889709</v>
      </c>
      <c r="H1446" s="13">
        <f>Timetraces!D1528/9.81/0.4536</f>
        <v>4776.0195484768356</v>
      </c>
      <c r="I1446" s="77">
        <f>Timetraces!F1528/Timetraces!H1528*1000</f>
        <v>2120114331.9163508</v>
      </c>
      <c r="J1446" s="23"/>
      <c r="K1446" s="8">
        <f>Timetraces!I1528-Timetraces!J1528</f>
        <v>45.449163436889648</v>
      </c>
      <c r="L1446" s="8">
        <f t="shared" si="45"/>
        <v>30.838025836494023</v>
      </c>
      <c r="M1446" s="8">
        <f>(Timetraces!J1528-Timetraces!$J$86)/0.3048+$L$1004</f>
        <v>8.8818179653698373</v>
      </c>
      <c r="N1446" s="13">
        <f>Timetraces!K1528/9.81/0.4536</f>
        <v>4776.0195484768356</v>
      </c>
      <c r="O1446" s="23">
        <f>Timetraces!M1528/1000*0.145</f>
        <v>62.633250517321954</v>
      </c>
      <c r="P1446" s="37">
        <f>Timetraces!O1528</f>
        <v>0.20375085365721915</v>
      </c>
    </row>
    <row r="1447" spans="1:16" x14ac:dyDescent="0.2">
      <c r="A1447" s="37">
        <f>Timetraces!E1529</f>
        <v>144.30000000000001</v>
      </c>
      <c r="B1447" s="8">
        <f>Timetraces!B1529-Timetraces!C1529</f>
        <v>45.449497222900391</v>
      </c>
      <c r="C1447" s="8">
        <f t="shared" si="44"/>
        <v>30.839120934954465</v>
      </c>
      <c r="D1447" s="8">
        <f>(Timetraces!C1529-Timetraces!$C$86)/0.3048+$C$1004</f>
        <v>8.9463411666589767</v>
      </c>
      <c r="E1447" s="23">
        <f>Timetraces!F1529/1000*0.145</f>
        <v>62.831927124287247</v>
      </c>
      <c r="F1447" s="8">
        <f>Timetraces!H1529</f>
        <v>0.20438699890579748</v>
      </c>
      <c r="G1447" s="8">
        <f>(Timetraces!G1529-Timetraces!$G$86)/0.3048</f>
        <v>29.04949538663929</v>
      </c>
      <c r="H1447" s="13">
        <f>Timetraces!D1529/9.81/0.4536</f>
        <v>4791.0820568198778</v>
      </c>
      <c r="I1447" s="77">
        <f>Timetraces!F1529/Timetraces!H1529*1000</f>
        <v>2120113498.7046416</v>
      </c>
      <c r="J1447" s="23"/>
      <c r="K1447" s="8">
        <f>Timetraces!I1529-Timetraces!J1529</f>
        <v>45.449497222900391</v>
      </c>
      <c r="L1447" s="8">
        <f t="shared" si="45"/>
        <v>30.839120934954465</v>
      </c>
      <c r="M1447" s="8">
        <f>(Timetraces!J1529-Timetraces!$J$86)/0.3048+$L$1004</f>
        <v>8.9463411666589767</v>
      </c>
      <c r="N1447" s="13">
        <f>Timetraces!K1529/9.81/0.4536</f>
        <v>4791.0820568198778</v>
      </c>
      <c r="O1447" s="23">
        <f>Timetraces!M1529/1000*0.145</f>
        <v>62.828764172247872</v>
      </c>
      <c r="P1447" s="37">
        <f>Timetraces!O1529</f>
        <v>0.20438699898077634</v>
      </c>
    </row>
    <row r="1448" spans="1:16" x14ac:dyDescent="0.2">
      <c r="A1448" s="37">
        <f>Timetraces!E1530</f>
        <v>144.4</v>
      </c>
      <c r="B1448" s="8">
        <f>Timetraces!B1530-Timetraces!C1530</f>
        <v>45.450165748596191</v>
      </c>
      <c r="C1448" s="8">
        <f t="shared" si="44"/>
        <v>30.84131426072809</v>
      </c>
      <c r="D1448" s="8">
        <f>(Timetraces!C1530-Timetraces!$C$86)/0.3048+$C$1004</f>
        <v>9.0097661406349321</v>
      </c>
      <c r="E1448" s="23">
        <f>Timetraces!F1530/1000*0.145</f>
        <v>63.155671879600106</v>
      </c>
      <c r="F1448" s="8">
        <f>Timetraces!H1530</f>
        <v>0.2054402159442891</v>
      </c>
      <c r="G1448" s="8">
        <f>(Timetraces!G1530-Timetraces!$G$86)/0.3048</f>
        <v>29.11511368638887</v>
      </c>
      <c r="H1448" s="13">
        <f>Timetraces!D1530/9.81/0.4536</f>
        <v>4816.0207635551669</v>
      </c>
      <c r="I1448" s="77">
        <f>Timetraces!F1530/Timetraces!H1530*1000</f>
        <v>2120112441.414387</v>
      </c>
      <c r="J1448" s="23"/>
      <c r="K1448" s="8">
        <f>Timetraces!I1530-Timetraces!J1530</f>
        <v>45.450165748596191</v>
      </c>
      <c r="L1448" s="8">
        <f t="shared" si="45"/>
        <v>30.84131426072809</v>
      </c>
      <c r="M1448" s="8">
        <f>(Timetraces!J1530-Timetraces!$J$86)/0.3048+$L$1004</f>
        <v>9.0097661406349321</v>
      </c>
      <c r="N1448" s="13">
        <f>Timetraces!K1530/9.81/0.4536</f>
        <v>4816.0207635551669</v>
      </c>
      <c r="O1448" s="23">
        <f>Timetraces!M1530/1000*0.145</f>
        <v>63.152470401666328</v>
      </c>
      <c r="P1448" s="37">
        <f>Timetraces!O1530</f>
        <v>0.20544021601965637</v>
      </c>
    </row>
    <row r="1449" spans="1:16" x14ac:dyDescent="0.2">
      <c r="A1449" s="37">
        <f>Timetraces!E1531</f>
        <v>144.5</v>
      </c>
      <c r="B1449" s="8">
        <f>Timetraces!B1531-Timetraces!C1531</f>
        <v>45.451104164123535</v>
      </c>
      <c r="C1449" s="8">
        <f t="shared" si="44"/>
        <v>30.844393051828298</v>
      </c>
      <c r="D1449" s="8">
        <f>(Timetraces!C1531-Timetraces!$C$86)/0.3048+$C$1004</f>
        <v>9.0723056492843028</v>
      </c>
      <c r="E1449" s="23">
        <f>Timetraces!F1531/1000*0.145</f>
        <v>63.590691045519684</v>
      </c>
      <c r="F1449" s="8">
        <f>Timetraces!H1531</f>
        <v>0.2068554172593772</v>
      </c>
      <c r="G1449" s="8">
        <f>(Timetraces!G1531-Timetraces!$G$86)/0.3048</f>
        <v>29.180725728432961</v>
      </c>
      <c r="H1449" s="13">
        <f>Timetraces!D1531/9.81/0.4536</f>
        <v>4848.9338168701797</v>
      </c>
      <c r="I1449" s="77">
        <f>Timetraces!F1531/Timetraces!H1531*1000</f>
        <v>2120111214.7775795</v>
      </c>
      <c r="J1449" s="23"/>
      <c r="K1449" s="8">
        <f>Timetraces!I1531-Timetraces!J1531</f>
        <v>45.451104164123535</v>
      </c>
      <c r="L1449" s="8">
        <f t="shared" si="45"/>
        <v>30.844393051828298</v>
      </c>
      <c r="M1449" s="8">
        <f>(Timetraces!J1531-Timetraces!$J$86)/0.3048+$L$1004</f>
        <v>9.0723056492843028</v>
      </c>
      <c r="N1449" s="13">
        <f>Timetraces!K1531/9.81/0.4536</f>
        <v>4848.9338168701797</v>
      </c>
      <c r="O1449" s="23">
        <f>Timetraces!M1531/1000*0.145</f>
        <v>63.58743780118747</v>
      </c>
      <c r="P1449" s="37">
        <f>Timetraces!O1531</f>
        <v>0.20685541733525695</v>
      </c>
    </row>
    <row r="1450" spans="1:16" x14ac:dyDescent="0.2">
      <c r="A1450" s="37">
        <f>Timetraces!E1532</f>
        <v>144.6</v>
      </c>
      <c r="B1450" s="8">
        <f>Timetraces!B1532-Timetraces!C1532</f>
        <v>45.45213508605957</v>
      </c>
      <c r="C1450" s="8">
        <f t="shared" si="44"/>
        <v>30.847775341644684</v>
      </c>
      <c r="D1450" s="8">
        <f>(Timetraces!C1532-Timetraces!$C$86)/0.3048+$C$1004</f>
        <v>9.1345416592174935</v>
      </c>
      <c r="E1450" s="23">
        <f>Timetraces!F1532/1000*0.145</f>
        <v>64.045737631078467</v>
      </c>
      <c r="F1450" s="8">
        <f>Timetraces!H1532</f>
        <v>0.20833577005152901</v>
      </c>
      <c r="G1450" s="8">
        <f>(Timetraces!G1532-Timetraces!$G$86)/0.3048</f>
        <v>29.246344028182541</v>
      </c>
      <c r="H1450" s="13">
        <f>Timetraces!D1532/9.81/0.4536</f>
        <v>4884.5844307101679</v>
      </c>
      <c r="I1450" s="77">
        <f>Timetraces!F1532/Timetraces!H1532*1000</f>
        <v>2120109965.6292949</v>
      </c>
      <c r="J1450" s="23"/>
      <c r="K1450" s="8">
        <f>Timetraces!I1532-Timetraces!J1532</f>
        <v>45.45213508605957</v>
      </c>
      <c r="L1450" s="8">
        <f t="shared" si="45"/>
        <v>30.847775341644684</v>
      </c>
      <c r="M1450" s="8">
        <f>(Timetraces!J1532-Timetraces!$J$86)/0.3048+$L$1004</f>
        <v>9.1345416592174935</v>
      </c>
      <c r="N1450" s="13">
        <f>Timetraces!K1532/9.81/0.4536</f>
        <v>4884.5844307101679</v>
      </c>
      <c r="O1450" s="23">
        <f>Timetraces!M1532/1000*0.145</f>
        <v>64.042430237262437</v>
      </c>
      <c r="P1450" s="37">
        <f>Timetraces!O1532</f>
        <v>0.20833577012796395</v>
      </c>
    </row>
    <row r="1451" spans="1:16" x14ac:dyDescent="0.2">
      <c r="A1451" s="37">
        <f>Timetraces!E1533</f>
        <v>144.70000000000002</v>
      </c>
      <c r="B1451" s="8">
        <f>Timetraces!B1533-Timetraces!C1533</f>
        <v>45.453039169311523</v>
      </c>
      <c r="C1451" s="8">
        <f t="shared" si="44"/>
        <v>30.850741494046108</v>
      </c>
      <c r="D1451" s="8">
        <f>(Timetraces!C1533-Timetraces!$C$86)/0.3048+$C$1004</f>
        <v>9.197181291154676</v>
      </c>
      <c r="E1451" s="23">
        <f>Timetraces!F1533/1000*0.145</f>
        <v>64.462157640382998</v>
      </c>
      <c r="F1451" s="8">
        <f>Timetraces!H1533</f>
        <v>0.2096904661856287</v>
      </c>
      <c r="G1451" s="8">
        <f>(Timetraces!G1533-Timetraces!$G$86)/0.3048</f>
        <v>29.311962327932122</v>
      </c>
      <c r="H1451" s="13">
        <f>Timetraces!D1533/9.81/0.4536</f>
        <v>4916.6622142353744</v>
      </c>
      <c r="I1451" s="77">
        <f>Timetraces!F1533/Timetraces!H1533*1000</f>
        <v>2120108808.4895639</v>
      </c>
      <c r="J1451" s="23"/>
      <c r="K1451" s="8">
        <f>Timetraces!I1533-Timetraces!J1533</f>
        <v>45.453039169311523</v>
      </c>
      <c r="L1451" s="8">
        <f t="shared" si="45"/>
        <v>30.850741494046108</v>
      </c>
      <c r="M1451" s="8">
        <f>(Timetraces!J1533-Timetraces!$J$86)/0.3048+$L$1004</f>
        <v>9.197181291154676</v>
      </c>
      <c r="N1451" s="13">
        <f>Timetraces!K1533/9.81/0.4536</f>
        <v>4916.6622142353744</v>
      </c>
      <c r="O1451" s="23">
        <f>Timetraces!M1533/1000*0.145</f>
        <v>64.458800693314643</v>
      </c>
      <c r="P1451" s="37">
        <f>Timetraces!O1533</f>
        <v>0.2096904662625631</v>
      </c>
    </row>
    <row r="1452" spans="1:16" x14ac:dyDescent="0.2">
      <c r="A1452" s="37">
        <f>Timetraces!E1534</f>
        <v>144.80000000000001</v>
      </c>
      <c r="B1452" s="8">
        <f>Timetraces!B1534-Timetraces!C1534</f>
        <v>45.453665733337402</v>
      </c>
      <c r="C1452" s="8">
        <f t="shared" si="44"/>
        <v>30.85279715029899</v>
      </c>
      <c r="D1452" s="8">
        <f>(Timetraces!C1534-Timetraces!$C$86)/0.3048+$C$1004</f>
        <v>9.2607439346513729</v>
      </c>
      <c r="E1452" s="23">
        <f>Timetraces!F1534/1000*0.145</f>
        <v>64.755641031822449</v>
      </c>
      <c r="F1452" s="8">
        <f>Timetraces!H1534</f>
        <v>0.21064523993214085</v>
      </c>
      <c r="G1452" s="8">
        <f>(Timetraces!G1534-Timetraces!$G$86)/0.3048</f>
        <v>29.377580627681702</v>
      </c>
      <c r="H1452" s="13">
        <f>Timetraces!D1534/9.81/0.4536</f>
        <v>4940.4645502476951</v>
      </c>
      <c r="I1452" s="77">
        <f>Timetraces!F1534/Timetraces!H1534*1000</f>
        <v>2120107855.0340886</v>
      </c>
      <c r="J1452" s="23"/>
      <c r="K1452" s="8">
        <f>Timetraces!I1534-Timetraces!J1534</f>
        <v>45.453665733337402</v>
      </c>
      <c r="L1452" s="8">
        <f t="shared" si="45"/>
        <v>30.85279715029899</v>
      </c>
      <c r="M1452" s="8">
        <f>(Timetraces!J1534-Timetraces!$J$86)/0.3048+$L$1004</f>
        <v>9.2607439346513729</v>
      </c>
      <c r="N1452" s="13">
        <f>Timetraces!K1534/9.81/0.4536</f>
        <v>4940.4645502476951</v>
      </c>
      <c r="O1452" s="23">
        <f>Timetraces!M1534/1000*0.145</f>
        <v>64.752249159693349</v>
      </c>
      <c r="P1452" s="37">
        <f>Timetraces!O1534</f>
        <v>0.21064524000944601</v>
      </c>
    </row>
    <row r="1453" spans="1:16" x14ac:dyDescent="0.2">
      <c r="A1453" s="37">
        <f>Timetraces!E1535</f>
        <v>144.9</v>
      </c>
      <c r="B1453" s="8">
        <f>Timetraces!B1535-Timetraces!C1535</f>
        <v>45.453972816467285</v>
      </c>
      <c r="C1453" s="8">
        <f t="shared" si="44"/>
        <v>30.853804640882597</v>
      </c>
      <c r="D1453" s="8">
        <f>(Timetraces!C1535-Timetraces!$C$86)/0.3048+$C$1004</f>
        <v>9.3253547438173463</v>
      </c>
      <c r="E1453" s="23">
        <f>Timetraces!F1535/1000*0.145</f>
        <v>64.958120428872434</v>
      </c>
      <c r="F1453" s="8">
        <f>Timetraces!H1535</f>
        <v>0.2113039708130616</v>
      </c>
      <c r="G1453" s="8">
        <f>(Timetraces!G1535-Timetraces!$G$86)/0.3048</f>
        <v>29.443192669725793</v>
      </c>
      <c r="H1453" s="13">
        <f>Timetraces!D1535/9.81/0.4536</f>
        <v>4954.8673578581675</v>
      </c>
      <c r="I1453" s="77">
        <f>Timetraces!F1535/Timetraces!H1535*1000</f>
        <v>2120107046.3405013</v>
      </c>
      <c r="J1453" s="23"/>
      <c r="K1453" s="8">
        <f>Timetraces!I1535-Timetraces!J1535</f>
        <v>45.453972816467285</v>
      </c>
      <c r="L1453" s="8">
        <f t="shared" si="45"/>
        <v>30.853804640882597</v>
      </c>
      <c r="M1453" s="8">
        <f>(Timetraces!J1535-Timetraces!$J$86)/0.3048+$L$1004</f>
        <v>9.3253547438173463</v>
      </c>
      <c r="N1453" s="13">
        <f>Timetraces!K1535/9.81/0.4536</f>
        <v>4954.8673578581675</v>
      </c>
      <c r="O1453" s="23">
        <f>Timetraces!M1535/1000*0.145</f>
        <v>64.954704460187443</v>
      </c>
      <c r="P1453" s="37">
        <f>Timetraces!O1535</f>
        <v>0.21130397089059094</v>
      </c>
    </row>
    <row r="1454" spans="1:16" x14ac:dyDescent="0.2">
      <c r="A1454" s="37">
        <f>Timetraces!E1536</f>
        <v>145</v>
      </c>
      <c r="B1454" s="8">
        <f>Timetraces!B1536-Timetraces!C1536</f>
        <v>45.454062461853027</v>
      </c>
      <c r="C1454" s="8">
        <f t="shared" si="44"/>
        <v>30.854098753040542</v>
      </c>
      <c r="D1454" s="8">
        <f>(Timetraces!C1536-Timetraces!$C$86)/0.3048+$C$1004</f>
        <v>9.3906789314089796</v>
      </c>
      <c r="E1454" s="23">
        <f>Timetraces!F1536/1000*0.145</f>
        <v>65.037243860110067</v>
      </c>
      <c r="F1454" s="8">
        <f>Timetraces!H1536</f>
        <v>0.21156141388572591</v>
      </c>
      <c r="G1454" s="8">
        <f>(Timetraces!G1536-Timetraces!$G$86)/0.3048</f>
        <v>29.508810969475373</v>
      </c>
      <c r="H1454" s="13">
        <f>Timetraces!D1536/9.81/0.4536</f>
        <v>4962.7543588319149</v>
      </c>
      <c r="I1454" s="77">
        <f>Timetraces!F1536/Timetraces!H1536*1000</f>
        <v>2120106441.14382</v>
      </c>
      <c r="J1454" s="23"/>
      <c r="K1454" s="8">
        <f>Timetraces!I1536-Timetraces!J1536</f>
        <v>45.454062461853027</v>
      </c>
      <c r="L1454" s="8">
        <f t="shared" si="45"/>
        <v>30.854098753040542</v>
      </c>
      <c r="M1454" s="8">
        <f>(Timetraces!J1536-Timetraces!$J$86)/0.3048+$L$1004</f>
        <v>9.3906789314089796</v>
      </c>
      <c r="N1454" s="13">
        <f>Timetraces!K1536/9.81/0.4536</f>
        <v>4962.7543588319149</v>
      </c>
      <c r="O1454" s="23">
        <f>Timetraces!M1536/1000*0.145</f>
        <v>65.033818473036661</v>
      </c>
      <c r="P1454" s="37">
        <f>Timetraces!O1536</f>
        <v>0.21156141396337808</v>
      </c>
    </row>
    <row r="1455" spans="1:16" x14ac:dyDescent="0.2">
      <c r="A1455" s="37">
        <f>Timetraces!E1537</f>
        <v>145.1</v>
      </c>
      <c r="B1455" s="8">
        <f>Timetraces!B1537-Timetraces!C1537</f>
        <v>45.45412540435791</v>
      </c>
      <c r="C1455" s="8">
        <f t="shared" si="44"/>
        <v>30.854305257321656</v>
      </c>
      <c r="D1455" s="8">
        <f>(Timetraces!C1537-Timetraces!$C$86)/0.3048+$C$1004</f>
        <v>9.4560907268774486</v>
      </c>
      <c r="E1455" s="23">
        <f>Timetraces!F1537/1000*0.145</f>
        <v>65.135731420667696</v>
      </c>
      <c r="F1455" s="8">
        <f>Timetraces!H1537</f>
        <v>0.21188184997271425</v>
      </c>
      <c r="G1455" s="8">
        <f>(Timetraces!G1537-Timetraces!$G$86)/0.3048</f>
        <v>29.57442926922495</v>
      </c>
      <c r="H1455" s="13">
        <f>Timetraces!D1537/9.81/0.4536</f>
        <v>4969.7437630005379</v>
      </c>
      <c r="I1455" s="77">
        <f>Timetraces!F1537/Timetraces!H1537*1000</f>
        <v>2120105808.4495659</v>
      </c>
      <c r="J1455" s="23"/>
      <c r="K1455" s="8">
        <f>Timetraces!I1537-Timetraces!J1537</f>
        <v>45.45412540435791</v>
      </c>
      <c r="L1455" s="8">
        <f t="shared" si="45"/>
        <v>30.854305257321656</v>
      </c>
      <c r="M1455" s="8">
        <f>(Timetraces!J1537-Timetraces!$J$86)/0.3048+$L$1004</f>
        <v>9.4560907268774486</v>
      </c>
      <c r="N1455" s="13">
        <f>Timetraces!K1537/9.81/0.4536</f>
        <v>4969.7437630005379</v>
      </c>
      <c r="O1455" s="23">
        <f>Timetraces!M1537/1000*0.145</f>
        <v>65.132294311059582</v>
      </c>
      <c r="P1455" s="37">
        <f>Timetraces!O1537</f>
        <v>0.21188185005047533</v>
      </c>
    </row>
    <row r="1456" spans="1:16" x14ac:dyDescent="0.2">
      <c r="A1456" s="37">
        <f>Timetraces!E1538</f>
        <v>145.20000000000002</v>
      </c>
      <c r="B1456" s="8">
        <f>Timetraces!B1538-Timetraces!C1538</f>
        <v>45.454366683959961</v>
      </c>
      <c r="C1456" s="8">
        <f t="shared" si="44"/>
        <v>30.855096857065917</v>
      </c>
      <c r="D1456" s="8">
        <f>(Timetraces!C1538-Timetraces!$C$86)/0.3048+$C$1004</f>
        <v>9.5209174268827663</v>
      </c>
      <c r="E1456" s="23">
        <f>Timetraces!F1538/1000*0.145</f>
        <v>65.284100932716228</v>
      </c>
      <c r="F1456" s="8">
        <f>Timetraces!H1538</f>
        <v>0.21236455640292429</v>
      </c>
      <c r="G1456" s="8">
        <f>(Timetraces!G1538-Timetraces!$G$86)/0.3048</f>
        <v>29.640047568974531</v>
      </c>
      <c r="H1456" s="13">
        <f>Timetraces!D1538/9.81/0.4536</f>
        <v>4981.7702434213006</v>
      </c>
      <c r="I1456" s="77">
        <f>Timetraces!F1538/Timetraces!H1538*1000</f>
        <v>2120105098.8568785</v>
      </c>
      <c r="J1456" s="23"/>
      <c r="K1456" s="8">
        <f>Timetraces!I1538-Timetraces!J1538</f>
        <v>45.454366683959961</v>
      </c>
      <c r="L1456" s="8">
        <f t="shared" si="45"/>
        <v>30.855096857065917</v>
      </c>
      <c r="M1456" s="8">
        <f>(Timetraces!J1538-Timetraces!$J$86)/0.3048+$L$1004</f>
        <v>9.5209174268827663</v>
      </c>
      <c r="N1456" s="13">
        <f>Timetraces!K1538/9.81/0.4536</f>
        <v>4981.7702434213006</v>
      </c>
      <c r="O1456" s="23">
        <f>Timetraces!M1538/1000*0.145</f>
        <v>65.280646165121439</v>
      </c>
      <c r="P1456" s="37">
        <f>Timetraces!O1538</f>
        <v>0.21236455648087271</v>
      </c>
    </row>
    <row r="1457" spans="1:16" x14ac:dyDescent="0.2">
      <c r="A1457" s="37">
        <f>Timetraces!E1539</f>
        <v>145.30000000000001</v>
      </c>
      <c r="B1457" s="8">
        <f>Timetraces!B1539-Timetraces!C1539</f>
        <v>45.454913139343262</v>
      </c>
      <c r="C1457" s="8">
        <f t="shared" si="44"/>
        <v>30.856889689688295</v>
      </c>
      <c r="D1457" s="8">
        <f>(Timetraces!C1539-Timetraces!$C$86)/0.3048+$C$1004</f>
        <v>9.5847428940099686</v>
      </c>
      <c r="E1457" s="23">
        <f>Timetraces!F1539/1000*0.145</f>
        <v>65.54634272941972</v>
      </c>
      <c r="F1457" s="8">
        <f>Timetraces!H1539</f>
        <v>0.21321769879047511</v>
      </c>
      <c r="G1457" s="8">
        <f>(Timetraces!G1539-Timetraces!$G$86)/0.3048</f>
        <v>29.705659611018621</v>
      </c>
      <c r="H1457" s="13">
        <f>Timetraces!D1539/9.81/0.4536</f>
        <v>5002.5685928642888</v>
      </c>
      <c r="I1457" s="77">
        <f>Timetraces!F1539/Timetraces!H1539*1000</f>
        <v>2120104219.8927863</v>
      </c>
      <c r="J1457" s="23"/>
      <c r="K1457" s="8">
        <f>Timetraces!I1539-Timetraces!J1539</f>
        <v>45.454913139343262</v>
      </c>
      <c r="L1457" s="8">
        <f t="shared" si="45"/>
        <v>30.856889689688295</v>
      </c>
      <c r="M1457" s="8">
        <f>(Timetraces!J1539-Timetraces!$J$86)/0.3048+$L$1004</f>
        <v>9.5847428940099686</v>
      </c>
      <c r="N1457" s="13">
        <f>Timetraces!K1539/9.81/0.4536</f>
        <v>5002.5685928642888</v>
      </c>
      <c r="O1457" s="23">
        <f>Timetraces!M1539/1000*0.145</f>
        <v>65.54285675418754</v>
      </c>
      <c r="P1457" s="37">
        <f>Timetraces!O1539</f>
        <v>0.21321769886874734</v>
      </c>
    </row>
    <row r="1458" spans="1:16" x14ac:dyDescent="0.2">
      <c r="A1458" s="37">
        <f>Timetraces!E1540</f>
        <v>145.4</v>
      </c>
      <c r="B1458" s="8">
        <f>Timetraces!B1540-Timetraces!C1540</f>
        <v>45.45576286315918</v>
      </c>
      <c r="C1458" s="8">
        <f t="shared" si="44"/>
        <v>30.8596774974833</v>
      </c>
      <c r="D1458" s="8">
        <f>(Timetraces!C1540-Timetraces!$C$86)/0.3048+$C$1004</f>
        <v>9.6475733859645416</v>
      </c>
      <c r="E1458" s="23">
        <f>Timetraces!F1540/1000*0.145</f>
        <v>65.929931909457764</v>
      </c>
      <c r="F1458" s="8">
        <f>Timetraces!H1540</f>
        <v>0.21446559396705064</v>
      </c>
      <c r="G1458" s="8">
        <f>(Timetraces!G1540-Timetraces!$G$86)/0.3048</f>
        <v>29.771277910768202</v>
      </c>
      <c r="H1458" s="13">
        <f>Timetraces!D1540/9.81/0.4536</f>
        <v>5032.11730411999</v>
      </c>
      <c r="I1458" s="77">
        <f>Timetraces!F1540/Timetraces!H1540*1000</f>
        <v>2120103169.7994573</v>
      </c>
      <c r="J1458" s="23"/>
      <c r="K1458" s="8">
        <f>Timetraces!I1540-Timetraces!J1540</f>
        <v>45.45576286315918</v>
      </c>
      <c r="L1458" s="8">
        <f t="shared" si="45"/>
        <v>30.8596774974833</v>
      </c>
      <c r="M1458" s="8">
        <f>(Timetraces!J1540-Timetraces!$J$86)/0.3048+$L$1004</f>
        <v>9.6475733859645416</v>
      </c>
      <c r="N1458" s="13">
        <f>Timetraces!K1540/9.81/0.4536</f>
        <v>5032.11730411999</v>
      </c>
      <c r="O1458" s="23">
        <f>Timetraces!M1540/1000*0.145</f>
        <v>65.926400287487297</v>
      </c>
      <c r="P1458" s="37">
        <f>Timetraces!O1540</f>
        <v>0.21446559404578303</v>
      </c>
    </row>
    <row r="1459" spans="1:16" x14ac:dyDescent="0.2">
      <c r="A1459" s="37">
        <f>Timetraces!E1541</f>
        <v>145.5</v>
      </c>
      <c r="B1459" s="8">
        <f>Timetraces!B1541-Timetraces!C1541</f>
        <v>45.456783294677734</v>
      </c>
      <c r="C1459" s="8">
        <f t="shared" si="44"/>
        <v>30.863025369919502</v>
      </c>
      <c r="D1459" s="8">
        <f>(Timetraces!C1541-Timetraces!$C$86)/0.3048+$C$1004</f>
        <v>9.7098312978669412</v>
      </c>
      <c r="E1459" s="23">
        <f>Timetraces!F1541/1000*0.145</f>
        <v>66.371178989963965</v>
      </c>
      <c r="F1459" s="8">
        <f>Timetraces!H1541</f>
        <v>0.21590105510275845</v>
      </c>
      <c r="G1459" s="8">
        <f>(Timetraces!G1541-Timetraces!$G$86)/0.3048</f>
        <v>29.836896210517782</v>
      </c>
      <c r="H1459" s="13">
        <f>Timetraces!D1541/9.81/0.4536</f>
        <v>5066.7048473184059</v>
      </c>
      <c r="I1459" s="77">
        <f>Timetraces!F1541/Timetraces!H1541*1000</f>
        <v>2120102047.1087778</v>
      </c>
      <c r="J1459" s="23"/>
      <c r="K1459" s="8">
        <f>Timetraces!I1541-Timetraces!J1541</f>
        <v>45.456783294677734</v>
      </c>
      <c r="L1459" s="8">
        <f t="shared" si="45"/>
        <v>30.863025369919502</v>
      </c>
      <c r="M1459" s="8">
        <f>(Timetraces!J1541-Timetraces!$J$86)/0.3048+$L$1004</f>
        <v>9.7098312978669412</v>
      </c>
      <c r="N1459" s="13">
        <f>Timetraces!K1541/9.81/0.4536</f>
        <v>5066.7048473184059</v>
      </c>
      <c r="O1459" s="23">
        <f>Timetraces!M1541/1000*0.145</f>
        <v>66.367594860549801</v>
      </c>
      <c r="P1459" s="37">
        <f>Timetraces!O1541</f>
        <v>0.21590105518202943</v>
      </c>
    </row>
    <row r="1460" spans="1:16" x14ac:dyDescent="0.2">
      <c r="A1460" s="37">
        <f>Timetraces!E1542</f>
        <v>145.60000000000002</v>
      </c>
      <c r="B1460" s="8">
        <f>Timetraces!B1542-Timetraces!C1542</f>
        <v>45.457783699035645</v>
      </c>
      <c r="C1460" s="8">
        <f t="shared" si="44"/>
        <v>30.86630753644808</v>
      </c>
      <c r="D1460" s="8">
        <f>(Timetraces!C1542-Timetraces!$C$86)/0.3048+$C$1004</f>
        <v>9.7721674310879436</v>
      </c>
      <c r="E1460" s="23">
        <f>Timetraces!F1542/1000*0.145</f>
        <v>66.795054366564813</v>
      </c>
      <c r="F1460" s="8">
        <f>Timetraces!H1542</f>
        <v>0.21728000479348178</v>
      </c>
      <c r="G1460" s="8">
        <f>(Timetraces!G1542-Timetraces!$G$86)/0.3048</f>
        <v>29.902514510267363</v>
      </c>
      <c r="H1460" s="13">
        <f>Timetraces!D1542/9.81/0.4536</f>
        <v>5100.5514890952791</v>
      </c>
      <c r="I1460" s="77">
        <f>Timetraces!F1542/Timetraces!H1542*1000</f>
        <v>2120100962.7805324</v>
      </c>
      <c r="J1460" s="23"/>
      <c r="K1460" s="8">
        <f>Timetraces!I1542-Timetraces!J1542</f>
        <v>45.457783699035645</v>
      </c>
      <c r="L1460" s="8">
        <f t="shared" si="45"/>
        <v>30.86630753644808</v>
      </c>
      <c r="M1460" s="8">
        <f>(Timetraces!J1542-Timetraces!$J$86)/0.3048+$L$1004</f>
        <v>9.7721674310879436</v>
      </c>
      <c r="N1460" s="13">
        <f>Timetraces!K1542/9.81/0.4536</f>
        <v>5100.5514890952791</v>
      </c>
      <c r="O1460" s="23">
        <f>Timetraces!M1542/1000*0.145</f>
        <v>66.791419796760408</v>
      </c>
      <c r="P1460" s="37">
        <f>Timetraces!O1542</f>
        <v>0.21728000487327986</v>
      </c>
    </row>
    <row r="1461" spans="1:16" x14ac:dyDescent="0.2">
      <c r="A1461" s="37">
        <f>Timetraces!E1543</f>
        <v>145.70000000000002</v>
      </c>
      <c r="B1461" s="8">
        <f>Timetraces!B1543-Timetraces!C1543</f>
        <v>45.458577156066895</v>
      </c>
      <c r="C1461" s="8">
        <f t="shared" si="44"/>
        <v>30.868910741931185</v>
      </c>
      <c r="D1461" s="8">
        <f>(Timetraces!C1543-Timetraces!$C$86)/0.3048+$C$1004</f>
        <v>9.8351825253544209</v>
      </c>
      <c r="E1461" s="23">
        <f>Timetraces!F1543/1000*0.145</f>
        <v>67.162840732027718</v>
      </c>
      <c r="F1461" s="8">
        <f>Timetraces!H1543</f>
        <v>0.2184764921856045</v>
      </c>
      <c r="G1461" s="8">
        <f>(Timetraces!G1543-Timetraces!$G$86)/0.3048</f>
        <v>29.968126552311453</v>
      </c>
      <c r="H1461" s="13">
        <f>Timetraces!D1543/9.81/0.4536</f>
        <v>5128.2856941444315</v>
      </c>
      <c r="I1461" s="77">
        <f>Timetraces!F1543/Timetraces!H1543*1000</f>
        <v>2120099972.3804016</v>
      </c>
      <c r="J1461" s="23"/>
      <c r="K1461" s="8">
        <f>Timetraces!I1543-Timetraces!J1543</f>
        <v>45.458577156066895</v>
      </c>
      <c r="L1461" s="8">
        <f t="shared" si="45"/>
        <v>30.868910741931185</v>
      </c>
      <c r="M1461" s="8">
        <f>(Timetraces!J1543-Timetraces!$J$86)/0.3048+$L$1004</f>
        <v>9.8351825253544209</v>
      </c>
      <c r="N1461" s="13">
        <f>Timetraces!K1543/9.81/0.4536</f>
        <v>5128.2856941444315</v>
      </c>
      <c r="O1461" s="23">
        <f>Timetraces!M1543/1000*0.145</f>
        <v>67.159162395852292</v>
      </c>
      <c r="P1461" s="37">
        <f>Timetraces!O1543</f>
        <v>0.21847649226583443</v>
      </c>
    </row>
    <row r="1462" spans="1:16" x14ac:dyDescent="0.2">
      <c r="A1462" s="37">
        <f>Timetraces!E1544</f>
        <v>145.80000000000001</v>
      </c>
      <c r="B1462" s="8">
        <f>Timetraces!B1544-Timetraces!C1544</f>
        <v>45.459071159362793</v>
      </c>
      <c r="C1462" s="8">
        <f t="shared" si="44"/>
        <v>30.870531487652634</v>
      </c>
      <c r="D1462" s="8">
        <f>(Timetraces!C1544-Timetraces!$C$86)/0.3048+$C$1004</f>
        <v>9.899180079382548</v>
      </c>
      <c r="E1462" s="23">
        <f>Timetraces!F1544/1000*0.145</f>
        <v>67.393021728325195</v>
      </c>
      <c r="F1462" s="8">
        <f>Timetraces!H1544</f>
        <v>0.21922533794868523</v>
      </c>
      <c r="G1462" s="8">
        <f>(Timetraces!G1544-Timetraces!$G$86)/0.3048</f>
        <v>30.033744852061034</v>
      </c>
      <c r="H1462" s="13">
        <f>Timetraces!D1544/9.81/0.4536</f>
        <v>5147.211599591983</v>
      </c>
      <c r="I1462" s="77">
        <f>Timetraces!F1544/Timetraces!H1544*1000</f>
        <v>2120099184.4480071</v>
      </c>
      <c r="J1462" s="23"/>
      <c r="K1462" s="8">
        <f>Timetraces!I1544-Timetraces!J1544</f>
        <v>45.459071159362793</v>
      </c>
      <c r="L1462" s="8">
        <f t="shared" si="45"/>
        <v>30.870531487652634</v>
      </c>
      <c r="M1462" s="8">
        <f>(Timetraces!J1544-Timetraces!$J$86)/0.3048+$L$1004</f>
        <v>9.899180079382548</v>
      </c>
      <c r="N1462" s="13">
        <f>Timetraces!K1544/9.81/0.4536</f>
        <v>5147.211599591983</v>
      </c>
      <c r="O1462" s="23">
        <f>Timetraces!M1544/1000*0.145</f>
        <v>67.389315999437756</v>
      </c>
      <c r="P1462" s="37">
        <f>Timetraces!O1544</f>
        <v>0.21922533802920979</v>
      </c>
    </row>
    <row r="1463" spans="1:16" x14ac:dyDescent="0.2">
      <c r="A1463" s="37">
        <f>Timetraces!E1545</f>
        <v>145.9</v>
      </c>
      <c r="B1463" s="8">
        <f>Timetraces!B1545-Timetraces!C1545</f>
        <v>45.459301948547363</v>
      </c>
      <c r="C1463" s="8">
        <f t="shared" si="44"/>
        <v>30.87128867001671</v>
      </c>
      <c r="D1463" s="8">
        <f>(Timetraces!C1545-Timetraces!$C$86)/0.3048+$C$1004</f>
        <v>9.9640411967680524</v>
      </c>
      <c r="E1463" s="23">
        <f>Timetraces!F1545/1000*0.145</f>
        <v>67.53842622350011</v>
      </c>
      <c r="F1463" s="8">
        <f>Timetraces!H1545</f>
        <v>0.21969839881232889</v>
      </c>
      <c r="G1463" s="8">
        <f>(Timetraces!G1545-Timetraces!$G$86)/0.3048</f>
        <v>30.099363151810611</v>
      </c>
      <c r="H1463" s="13">
        <f>Timetraces!D1545/9.81/0.4536</f>
        <v>5158.4124665210875</v>
      </c>
      <c r="I1463" s="77">
        <f>Timetraces!F1545/Timetraces!H1545*1000</f>
        <v>2120098518.4016902</v>
      </c>
      <c r="J1463" s="23"/>
      <c r="K1463" s="8">
        <f>Timetraces!I1545-Timetraces!J1545</f>
        <v>45.459301948547363</v>
      </c>
      <c r="L1463" s="8">
        <f t="shared" si="45"/>
        <v>30.87128867001671</v>
      </c>
      <c r="M1463" s="8">
        <f>(Timetraces!J1545-Timetraces!$J$86)/0.3048+$L$1004</f>
        <v>9.9640411967680524</v>
      </c>
      <c r="N1463" s="13">
        <f>Timetraces!K1545/9.81/0.4536</f>
        <v>5158.4124665210875</v>
      </c>
      <c r="O1463" s="23">
        <f>Timetraces!M1545/1000*0.145</f>
        <v>67.53470318943576</v>
      </c>
      <c r="P1463" s="37">
        <f>Timetraces!O1545</f>
        <v>0.21969839889302792</v>
      </c>
    </row>
    <row r="1464" spans="1:16" x14ac:dyDescent="0.2">
      <c r="A1464" s="37">
        <f>Timetraces!E1546</f>
        <v>146</v>
      </c>
      <c r="B1464" s="8">
        <f>Timetraces!B1546-Timetraces!C1546</f>
        <v>45.459419250488281</v>
      </c>
      <c r="C1464" s="8">
        <f t="shared" si="44"/>
        <v>30.871673518904235</v>
      </c>
      <c r="D1464" s="8">
        <f>(Timetraces!C1546-Timetraces!$C$86)/0.3048+$C$1004</f>
        <v>10.029274647630105</v>
      </c>
      <c r="E1464" s="23">
        <f>Timetraces!F1546/1000*0.145</f>
        <v>67.632266923642092</v>
      </c>
      <c r="F1464" s="8">
        <f>Timetraces!H1546</f>
        <v>0.22000371854990447</v>
      </c>
      <c r="G1464" s="8">
        <f>(Timetraces!G1546-Timetraces!$G$86)/0.3048</f>
        <v>30.164981451560191</v>
      </c>
      <c r="H1464" s="13">
        <f>Timetraces!D1546/9.81/0.4536</f>
        <v>5166.2384572474457</v>
      </c>
      <c r="I1464" s="77">
        <f>Timetraces!F1546/Timetraces!H1546*1000</f>
        <v>2120097924.4075744</v>
      </c>
      <c r="J1464" s="23"/>
      <c r="K1464" s="8">
        <f>Timetraces!I1546-Timetraces!J1546</f>
        <v>45.459419250488281</v>
      </c>
      <c r="L1464" s="8">
        <f t="shared" si="45"/>
        <v>30.871673518904235</v>
      </c>
      <c r="M1464" s="8">
        <f>(Timetraces!J1546-Timetraces!$J$86)/0.3048+$L$1004</f>
        <v>10.029274647630105</v>
      </c>
      <c r="N1464" s="13">
        <f>Timetraces!K1546/9.81/0.4536</f>
        <v>5166.2384572474457</v>
      </c>
      <c r="O1464" s="23">
        <f>Timetraces!M1546/1000*0.145</f>
        <v>67.628532719966557</v>
      </c>
      <c r="P1464" s="37">
        <f>Timetraces!O1546</f>
        <v>0.2200037186307254</v>
      </c>
    </row>
    <row r="1465" spans="1:16" x14ac:dyDescent="0.2">
      <c r="A1465" s="37">
        <f>Timetraces!E1547</f>
        <v>146.10000000000002</v>
      </c>
      <c r="B1465" s="8">
        <f>Timetraces!B1547-Timetraces!C1547</f>
        <v>45.459615707397461</v>
      </c>
      <c r="C1465" s="8">
        <f t="shared" si="44"/>
        <v>30.872318062569523</v>
      </c>
      <c r="D1465" s="8">
        <f>(Timetraces!C1547-Timetraces!$C$86)/0.3048+$C$1004</f>
        <v>10.094248403714397</v>
      </c>
      <c r="E1465" s="23">
        <f>Timetraces!F1547/1000*0.145</f>
        <v>67.764476484904023</v>
      </c>
      <c r="F1465" s="8">
        <f>Timetraces!H1547</f>
        <v>0.22043385464603107</v>
      </c>
      <c r="G1465" s="8">
        <f>(Timetraces!G1547-Timetraces!$G$86)/0.3048</f>
        <v>30.230593493604282</v>
      </c>
      <c r="H1465" s="13">
        <f>Timetraces!D1547/9.81/0.4536</f>
        <v>5176.4227793351456</v>
      </c>
      <c r="I1465" s="77">
        <f>Timetraces!F1547/Timetraces!H1547*1000</f>
        <v>2120097286.7244813</v>
      </c>
      <c r="J1465" s="23"/>
      <c r="K1465" s="8">
        <f>Timetraces!I1547-Timetraces!J1547</f>
        <v>45.459615707397461</v>
      </c>
      <c r="L1465" s="8">
        <f t="shared" si="45"/>
        <v>30.872318062569523</v>
      </c>
      <c r="M1465" s="8">
        <f>(Timetraces!J1547-Timetraces!$J$86)/0.3048+$L$1004</f>
        <v>10.094248403714397</v>
      </c>
      <c r="N1465" s="13">
        <f>Timetraces!K1547/9.81/0.4536</f>
        <v>5176.4227793351456</v>
      </c>
      <c r="O1465" s="23">
        <f>Timetraces!M1547/1000*0.145</f>
        <v>67.760726546145307</v>
      </c>
      <c r="P1465" s="37">
        <f>Timetraces!O1547</f>
        <v>0.22043385472701069</v>
      </c>
    </row>
    <row r="1466" spans="1:16" x14ac:dyDescent="0.2">
      <c r="A1466" s="37">
        <f>Timetraces!E1548</f>
        <v>146.20000000000002</v>
      </c>
      <c r="B1466" s="8">
        <f>Timetraces!B1548-Timetraces!C1548</f>
        <v>45.460050582885742</v>
      </c>
      <c r="C1466" s="8">
        <f t="shared" si="44"/>
        <v>30.873744819420839</v>
      </c>
      <c r="D1466" s="8">
        <f>(Timetraces!C1548-Timetraces!$C$86)/0.3048+$C$1004</f>
        <v>10.158439946612662</v>
      </c>
      <c r="E1466" s="23">
        <f>Timetraces!F1548/1000*0.145</f>
        <v>67.987921244745465</v>
      </c>
      <c r="F1466" s="8">
        <f>Timetraces!H1548</f>
        <v>0.22116078751301718</v>
      </c>
      <c r="G1466" s="8">
        <f>(Timetraces!G1548-Timetraces!$G$86)/0.3048</f>
        <v>30.296211793353862</v>
      </c>
      <c r="H1466" s="13">
        <f>Timetraces!D1548/9.81/0.4536</f>
        <v>5193.6351307840587</v>
      </c>
      <c r="I1466" s="77">
        <f>Timetraces!F1548/Timetraces!H1548*1000</f>
        <v>2120096517.80339</v>
      </c>
      <c r="J1466" s="23"/>
      <c r="K1466" s="8">
        <f>Timetraces!I1548-Timetraces!J1548</f>
        <v>45.460050582885742</v>
      </c>
      <c r="L1466" s="8">
        <f t="shared" si="45"/>
        <v>30.873744819420839</v>
      </c>
      <c r="M1466" s="8">
        <f>(Timetraces!J1548-Timetraces!$J$86)/0.3048+$L$1004</f>
        <v>10.158439946612662</v>
      </c>
      <c r="N1466" s="13">
        <f>Timetraces!K1548/9.81/0.4536</f>
        <v>5193.6351307840587</v>
      </c>
      <c r="O1466" s="23">
        <f>Timetraces!M1548/1000*0.145</f>
        <v>67.984144714776903</v>
      </c>
      <c r="P1466" s="37">
        <f>Timetraces!O1548</f>
        <v>0.22116078759426477</v>
      </c>
    </row>
    <row r="1467" spans="1:16" x14ac:dyDescent="0.2">
      <c r="A1467" s="37">
        <f>Timetraces!E1549</f>
        <v>146.30000000000001</v>
      </c>
      <c r="B1467" s="8">
        <f>Timetraces!B1549-Timetraces!C1549</f>
        <v>45.460774421691895</v>
      </c>
      <c r="C1467" s="8">
        <f t="shared" si="44"/>
        <v>30.876119618653625</v>
      </c>
      <c r="D1467" s="8">
        <f>(Timetraces!C1549-Timetraces!$C$86)/0.3048+$C$1004</f>
        <v>10.221670931718482</v>
      </c>
      <c r="E1467" s="23">
        <f>Timetraces!F1549/1000*0.145</f>
        <v>68.316209971551487</v>
      </c>
      <c r="F1467" s="8">
        <f>Timetraces!H1549</f>
        <v>0.22222878613136154</v>
      </c>
      <c r="G1467" s="8">
        <f>(Timetraces!G1549-Timetraces!$G$86)/0.3048</f>
        <v>30.361830093103443</v>
      </c>
      <c r="H1467" s="13">
        <f>Timetraces!D1549/9.81/0.4536</f>
        <v>5219.5210325831449</v>
      </c>
      <c r="I1467" s="77">
        <f>Timetraces!F1549/Timetraces!H1549*1000</f>
        <v>2120095617.9789114</v>
      </c>
      <c r="J1467" s="23"/>
      <c r="K1467" s="8">
        <f>Timetraces!I1549-Timetraces!J1549</f>
        <v>45.460774421691895</v>
      </c>
      <c r="L1467" s="8">
        <f t="shared" si="45"/>
        <v>30.876119618653625</v>
      </c>
      <c r="M1467" s="8">
        <f>(Timetraces!J1549-Timetraces!$J$86)/0.3048+$L$1004</f>
        <v>10.221670931718482</v>
      </c>
      <c r="N1467" s="13">
        <f>Timetraces!K1549/9.81/0.4536</f>
        <v>5219.5210325831449</v>
      </c>
      <c r="O1467" s="23">
        <f>Timetraces!M1549/1000*0.145</f>
        <v>68.312394375023089</v>
      </c>
      <c r="P1467" s="37">
        <f>Timetraces!O1549</f>
        <v>0.22222878621301223</v>
      </c>
    </row>
    <row r="1468" spans="1:16" x14ac:dyDescent="0.2">
      <c r="A1468" s="37">
        <f>Timetraces!E1550</f>
        <v>146.4</v>
      </c>
      <c r="B1468" s="8">
        <f>Timetraces!B1550-Timetraces!C1550</f>
        <v>45.461723327636719</v>
      </c>
      <c r="C1468" s="8">
        <f t="shared" si="44"/>
        <v>30.879232827134018</v>
      </c>
      <c r="D1468" s="8">
        <f>(Timetraces!C1550-Timetraces!$C$86)/0.3048+$C$1004</f>
        <v>10.284176022987666</v>
      </c>
      <c r="E1468" s="23">
        <f>Timetraces!F1550/1000*0.145</f>
        <v>68.738392647264291</v>
      </c>
      <c r="F1468" s="8">
        <f>Timetraces!H1550</f>
        <v>0.22360222943781602</v>
      </c>
      <c r="G1468" s="8">
        <f>(Timetraces!G1550-Timetraces!$G$86)/0.3048</f>
        <v>30.427448392853023</v>
      </c>
      <c r="H1468" s="13">
        <f>Timetraces!D1550/9.81/0.4536</f>
        <v>5252.0425669005181</v>
      </c>
      <c r="I1468" s="77">
        <f>Timetraces!F1550/Timetraces!H1550*1000</f>
        <v>2120094605.1291344</v>
      </c>
      <c r="J1468" s="23"/>
      <c r="K1468" s="8">
        <f>Timetraces!I1550-Timetraces!J1550</f>
        <v>45.461723327636719</v>
      </c>
      <c r="L1468" s="8">
        <f t="shared" si="45"/>
        <v>30.879232827134018</v>
      </c>
      <c r="M1468" s="8">
        <f>(Timetraces!J1550-Timetraces!$J$86)/0.3048+$L$1004</f>
        <v>10.284176022987666</v>
      </c>
      <c r="N1468" s="13">
        <f>Timetraces!K1550/9.81/0.4536</f>
        <v>5252.0425669005181</v>
      </c>
      <c r="O1468" s="23">
        <f>Timetraces!M1550/1000*0.145</f>
        <v>68.734526811746122</v>
      </c>
      <c r="P1468" s="37">
        <f>Timetraces!O1550</f>
        <v>0.22360222951997316</v>
      </c>
    </row>
    <row r="1469" spans="1:16" x14ac:dyDescent="0.2">
      <c r="A1469" s="37">
        <f>Timetraces!E1551</f>
        <v>146.5</v>
      </c>
      <c r="B1469" s="8">
        <f>Timetraces!B1551-Timetraces!C1551</f>
        <v>45.462727546691895</v>
      </c>
      <c r="C1469" s="8">
        <f t="shared" si="44"/>
        <v>30.882527509073572</v>
      </c>
      <c r="D1469" s="8">
        <f>(Timetraces!C1551-Timetraces!$C$86)/0.3048+$C$1004</f>
        <v>10.346499640797692</v>
      </c>
      <c r="E1469" s="23">
        <f>Timetraces!F1551/1000*0.145</f>
        <v>69.184306782697846</v>
      </c>
      <c r="F1469" s="8">
        <f>Timetraces!H1551</f>
        <v>0.22505287272847138</v>
      </c>
      <c r="G1469" s="8">
        <f>(Timetraces!G1551-Timetraces!$G$86)/0.3048</f>
        <v>30.493060434897114</v>
      </c>
      <c r="H1469" s="13">
        <f>Timetraces!D1551/9.81/0.4536</f>
        <v>5286.3922140263776</v>
      </c>
      <c r="I1469" s="77">
        <f>Timetraces!F1551/Timetraces!H1551*1000</f>
        <v>2120093578.1929274</v>
      </c>
      <c r="J1469" s="23"/>
      <c r="K1469" s="8">
        <f>Timetraces!I1551-Timetraces!J1551</f>
        <v>45.462727546691895</v>
      </c>
      <c r="L1469" s="8">
        <f t="shared" si="45"/>
        <v>30.882527509073572</v>
      </c>
      <c r="M1469" s="8">
        <f>(Timetraces!J1551-Timetraces!$J$86)/0.3048+$L$1004</f>
        <v>10.346499640797692</v>
      </c>
      <c r="N1469" s="13">
        <f>Timetraces!K1551/9.81/0.4536</f>
        <v>5286.3922140263776</v>
      </c>
      <c r="O1469" s="23">
        <f>Timetraces!M1551/1000*0.145</f>
        <v>69.180387884408262</v>
      </c>
      <c r="P1469" s="37">
        <f>Timetraces!O1551</f>
        <v>0.22505287281116335</v>
      </c>
    </row>
    <row r="1470" spans="1:16" x14ac:dyDescent="0.2">
      <c r="A1470" s="37">
        <f>Timetraces!E1552</f>
        <v>146.60000000000002</v>
      </c>
      <c r="B1470" s="8">
        <f>Timetraces!B1552-Timetraces!C1552</f>
        <v>45.463598251342773</v>
      </c>
      <c r="C1470" s="8">
        <f t="shared" si="44"/>
        <v>30.885384151628948</v>
      </c>
      <c r="D1470" s="8">
        <f>(Timetraces!C1552-Timetraces!$C$86)/0.3048+$C$1004</f>
        <v>10.409261297991895</v>
      </c>
      <c r="E1470" s="23">
        <f>Timetraces!F1552/1000*0.145</f>
        <v>69.574764895724485</v>
      </c>
      <c r="F1470" s="8">
        <f>Timetraces!H1552</f>
        <v>0.226323113610614</v>
      </c>
      <c r="G1470" s="8">
        <f>(Timetraces!G1552-Timetraces!$G$86)/0.3048</f>
        <v>30.558678734646694</v>
      </c>
      <c r="H1470" s="13">
        <f>Timetraces!D1552/9.81/0.4536</f>
        <v>5317.0672007842568</v>
      </c>
      <c r="I1470" s="77">
        <f>Timetraces!F1552/Timetraces!H1552*1000</f>
        <v>2120092628.381007</v>
      </c>
      <c r="J1470" s="23"/>
      <c r="K1470" s="8">
        <f>Timetraces!I1552-Timetraces!J1552</f>
        <v>45.463598251342773</v>
      </c>
      <c r="L1470" s="8">
        <f t="shared" si="45"/>
        <v>30.885384151628948</v>
      </c>
      <c r="M1470" s="8">
        <f>(Timetraces!J1552-Timetraces!$J$86)/0.3048+$L$1004</f>
        <v>10.409261297991895</v>
      </c>
      <c r="N1470" s="13">
        <f>Timetraces!K1552/9.81/0.4536</f>
        <v>5317.0672007842568</v>
      </c>
      <c r="O1470" s="23">
        <f>Timetraces!M1552/1000*0.145</f>
        <v>69.570799533339937</v>
      </c>
      <c r="P1470" s="37">
        <f>Timetraces!O1552</f>
        <v>0.2263231136937838</v>
      </c>
    </row>
    <row r="1471" spans="1:16" x14ac:dyDescent="0.2">
      <c r="A1471" s="37">
        <f>Timetraces!E1553</f>
        <v>146.70000000000002</v>
      </c>
      <c r="B1471" s="8">
        <f>Timetraces!B1553-Timetraces!C1553</f>
        <v>45.464203834533691</v>
      </c>
      <c r="C1471" s="8">
        <f t="shared" si="44"/>
        <v>30.88737097312146</v>
      </c>
      <c r="D1471" s="8">
        <f>(Timetraces!C1553-Timetraces!$C$86)/0.3048+$C$1004</f>
        <v>10.472892776248962</v>
      </c>
      <c r="E1471" s="23">
        <f>Timetraces!F1553/1000*0.145</f>
        <v>69.882928827941313</v>
      </c>
      <c r="F1471" s="8">
        <f>Timetraces!H1553</f>
        <v>0.22732564432223953</v>
      </c>
      <c r="G1471" s="8">
        <f>(Timetraces!G1553-Timetraces!$G$86)/0.3048</f>
        <v>30.624297034396271</v>
      </c>
      <c r="H1471" s="13">
        <f>Timetraces!D1553/9.81/0.4536</f>
        <v>5340.2085192960785</v>
      </c>
      <c r="I1471" s="77">
        <f>Timetraces!F1553/Timetraces!H1553*1000</f>
        <v>2120091794.8921313</v>
      </c>
      <c r="J1471" s="23"/>
      <c r="K1471" s="8">
        <f>Timetraces!I1553-Timetraces!J1553</f>
        <v>45.464203834533691</v>
      </c>
      <c r="L1471" s="8">
        <f t="shared" si="45"/>
        <v>30.88737097312146</v>
      </c>
      <c r="M1471" s="8">
        <f>(Timetraces!J1553-Timetraces!$J$86)/0.3048+$L$1004</f>
        <v>10.472892776248962</v>
      </c>
      <c r="N1471" s="13">
        <f>Timetraces!K1553/9.81/0.4536</f>
        <v>5340.2085192960785</v>
      </c>
      <c r="O1471" s="23">
        <f>Timetraces!M1553/1000*0.145</f>
        <v>69.878926793650621</v>
      </c>
      <c r="P1471" s="37">
        <f>Timetraces!O1553</f>
        <v>0.22732564440576963</v>
      </c>
    </row>
    <row r="1472" spans="1:16" x14ac:dyDescent="0.2">
      <c r="A1472" s="37">
        <f>Timetraces!E1554</f>
        <v>146.80000000000001</v>
      </c>
      <c r="B1472" s="8">
        <f>Timetraces!B1554-Timetraces!C1554</f>
        <v>45.46452522277832</v>
      </c>
      <c r="C1472" s="8">
        <f t="shared" si="44"/>
        <v>30.888425396496228</v>
      </c>
      <c r="D1472" s="8">
        <f>(Timetraces!C1554-Timetraces!$C$86)/0.3048+$C$1004</f>
        <v>10.537456652623774</v>
      </c>
      <c r="E1472" s="23">
        <f>Timetraces!F1554/1000*0.145</f>
        <v>70.077706840388814</v>
      </c>
      <c r="F1472" s="8">
        <f>Timetraces!H1554</f>
        <v>0.22795932183915144</v>
      </c>
      <c r="G1472" s="8">
        <f>(Timetraces!G1554-Timetraces!$G$86)/0.3048</f>
        <v>30.689915334145851</v>
      </c>
      <c r="H1472" s="13">
        <f>Timetraces!D1554/9.81/0.4536</f>
        <v>5355.2126509275886</v>
      </c>
      <c r="I1472" s="77">
        <f>Timetraces!F1554/Timetraces!H1554*1000</f>
        <v>2120091102.371017</v>
      </c>
      <c r="J1472" s="23"/>
      <c r="K1472" s="8">
        <f>Timetraces!I1554-Timetraces!J1554</f>
        <v>45.46452522277832</v>
      </c>
      <c r="L1472" s="8">
        <f t="shared" si="45"/>
        <v>30.888425396496228</v>
      </c>
      <c r="M1472" s="8">
        <f>(Timetraces!J1554-Timetraces!$J$86)/0.3048+$L$1004</f>
        <v>10.537456652623774</v>
      </c>
      <c r="N1472" s="13">
        <f>Timetraces!K1554/9.81/0.4536</f>
        <v>5355.2126509275886</v>
      </c>
      <c r="O1472" s="23">
        <f>Timetraces!M1554/1000*0.145</f>
        <v>70.073681625942569</v>
      </c>
      <c r="P1472" s="37">
        <f>Timetraces!O1554</f>
        <v>0.22795932192291521</v>
      </c>
    </row>
    <row r="1473" spans="1:16" x14ac:dyDescent="0.2">
      <c r="A1473" s="37">
        <f>Timetraces!E1555</f>
        <v>146.9</v>
      </c>
      <c r="B1473" s="8">
        <f>Timetraces!B1555-Timetraces!C1555</f>
        <v>45.464659690856934</v>
      </c>
      <c r="C1473" s="8">
        <f t="shared" si="44"/>
        <v>30.888866564733149</v>
      </c>
      <c r="D1473" s="8">
        <f>(Timetraces!C1555-Timetraces!$C$86)/0.3048+$C$1004</f>
        <v>10.602633784136435</v>
      </c>
      <c r="E1473" s="23">
        <f>Timetraces!F1555/1000*0.145</f>
        <v>70.196267186098083</v>
      </c>
      <c r="F1473" s="8">
        <f>Timetraces!H1555</f>
        <v>0.22834505626791704</v>
      </c>
      <c r="G1473" s="8">
        <f>(Timetraces!G1555-Timetraces!$G$86)/0.3048</f>
        <v>30.755533633895432</v>
      </c>
      <c r="H1473" s="13">
        <f>Timetraces!D1555/9.81/0.4536</f>
        <v>5364.9426880796864</v>
      </c>
      <c r="I1473" s="77">
        <f>Timetraces!F1555/Timetraces!H1555*1000</f>
        <v>2120090513.0274565</v>
      </c>
      <c r="J1473" s="23"/>
      <c r="K1473" s="8">
        <f>Timetraces!I1555-Timetraces!J1555</f>
        <v>45.464659690856934</v>
      </c>
      <c r="L1473" s="8">
        <f t="shared" si="45"/>
        <v>30.888866564733149</v>
      </c>
      <c r="M1473" s="8">
        <f>(Timetraces!J1555-Timetraces!$J$86)/0.3048+$L$1004</f>
        <v>10.602633784136435</v>
      </c>
      <c r="N1473" s="13">
        <f>Timetraces!K1555/9.81/0.4536</f>
        <v>5364.9426880796864</v>
      </c>
      <c r="O1473" s="23">
        <f>Timetraces!M1555/1000*0.145</f>
        <v>70.192227860670698</v>
      </c>
      <c r="P1473" s="37">
        <f>Timetraces!O1555</f>
        <v>0.22834505635183233</v>
      </c>
    </row>
    <row r="1474" spans="1:16" x14ac:dyDescent="0.2">
      <c r="A1474" s="37">
        <f>Timetraces!E1556</f>
        <v>147</v>
      </c>
      <c r="B1474" s="8">
        <f>Timetraces!B1556-Timetraces!C1556</f>
        <v>45.464781761169434</v>
      </c>
      <c r="C1474" s="8">
        <f t="shared" si="44"/>
        <v>30.889267057884396</v>
      </c>
      <c r="D1474" s="8">
        <f>(Timetraces!C1556-Timetraces!$C$86)/0.3048+$C$1004</f>
        <v>10.667851590734767</v>
      </c>
      <c r="E1474" s="23">
        <f>Timetraces!F1556/1000*0.145</f>
        <v>70.319885226750827</v>
      </c>
      <c r="F1474" s="8">
        <f>Timetraces!H1556</f>
        <v>0.22874724405875044</v>
      </c>
      <c r="G1474" s="8">
        <f>(Timetraces!G1556-Timetraces!$G$86)/0.3048</f>
        <v>30.821145675939523</v>
      </c>
      <c r="H1474" s="13">
        <f>Timetraces!D1556/9.81/0.4536</f>
        <v>5374.4651148216008</v>
      </c>
      <c r="I1474" s="77">
        <f>Timetraces!F1556/Timetraces!H1556*1000</f>
        <v>2120089917.1365476</v>
      </c>
      <c r="J1474" s="23"/>
      <c r="K1474" s="8">
        <f>Timetraces!I1556-Timetraces!J1556</f>
        <v>45.464781761169434</v>
      </c>
      <c r="L1474" s="8">
        <f t="shared" si="45"/>
        <v>30.889267057884396</v>
      </c>
      <c r="M1474" s="8">
        <f>(Timetraces!J1556-Timetraces!$J$86)/0.3048+$L$1004</f>
        <v>10.667851590734767</v>
      </c>
      <c r="N1474" s="13">
        <f>Timetraces!K1556/9.81/0.4536</f>
        <v>5374.4651148216008</v>
      </c>
      <c r="O1474" s="23">
        <f>Timetraces!M1556/1000*0.145</f>
        <v>70.315831188509463</v>
      </c>
      <c r="P1474" s="37">
        <f>Timetraces!O1556</f>
        <v>0.22874724414281405</v>
      </c>
    </row>
    <row r="1475" spans="1:16" x14ac:dyDescent="0.2">
      <c r="A1475" s="37">
        <f>Timetraces!E1557</f>
        <v>147.10000000000002</v>
      </c>
      <c r="B1475" s="8">
        <f>Timetraces!B1557-Timetraces!C1557</f>
        <v>45.465065956115723</v>
      </c>
      <c r="C1475" s="8">
        <f t="shared" si="44"/>
        <v>30.89019945600214</v>
      </c>
      <c r="D1475" s="8">
        <f>(Timetraces!C1557-Timetraces!$C$86)/0.3048+$C$1004</f>
        <v>10.7325374923666</v>
      </c>
      <c r="E1475" s="23">
        <f>Timetraces!F1557/1000*0.145</f>
        <v>70.506955954064736</v>
      </c>
      <c r="F1475" s="8">
        <f>Timetraces!H1557</f>
        <v>0.22935584820443555</v>
      </c>
      <c r="G1475" s="8">
        <f>(Timetraces!G1557-Timetraces!$G$86)/0.3048</f>
        <v>30.886763975689103</v>
      </c>
      <c r="H1475" s="13">
        <f>Timetraces!D1557/9.81/0.4536</f>
        <v>5388.8753841170064</v>
      </c>
      <c r="I1475" s="77">
        <f>Timetraces!F1557/Timetraces!H1557*1000</f>
        <v>2120089251.9439957</v>
      </c>
      <c r="J1475" s="23"/>
      <c r="K1475" s="8">
        <f>Timetraces!I1557-Timetraces!J1557</f>
        <v>45.465065956115723</v>
      </c>
      <c r="L1475" s="8">
        <f t="shared" si="45"/>
        <v>30.89019945600214</v>
      </c>
      <c r="M1475" s="8">
        <f>(Timetraces!J1557-Timetraces!$J$86)/0.3048+$L$1004</f>
        <v>10.7325374923666</v>
      </c>
      <c r="N1475" s="13">
        <f>Timetraces!K1557/9.81/0.4536</f>
        <v>5388.8753841170064</v>
      </c>
      <c r="O1475" s="23">
        <f>Timetraces!M1557/1000*0.145</f>
        <v>70.502879652807152</v>
      </c>
      <c r="P1475" s="37">
        <f>Timetraces!O1557</f>
        <v>0.22935584828872357</v>
      </c>
    </row>
    <row r="1476" spans="1:16" x14ac:dyDescent="0.2">
      <c r="A1476" s="37">
        <f>Timetraces!E1558</f>
        <v>147.20000000000002</v>
      </c>
      <c r="B1476" s="8">
        <f>Timetraces!B1558-Timetraces!C1558</f>
        <v>45.465609550476074</v>
      </c>
      <c r="C1476" s="8">
        <f t="shared" si="44"/>
        <v>30.891982902066285</v>
      </c>
      <c r="D1476" s="8">
        <f>(Timetraces!C1558-Timetraces!$C$86)/0.3048+$C$1004</f>
        <v>10.796359830641059</v>
      </c>
      <c r="E1476" s="23">
        <f>Timetraces!F1558/1000*0.145</f>
        <v>70.796019487872272</v>
      </c>
      <c r="F1476" s="8">
        <f>Timetraces!H1558</f>
        <v>0.23029624448321651</v>
      </c>
      <c r="G1476" s="8">
        <f>(Timetraces!G1558-Timetraces!$G$86)/0.3048</f>
        <v>30.952382275438683</v>
      </c>
      <c r="H1476" s="13">
        <f>Timetraces!D1558/9.81/0.4536</f>
        <v>5411.1423687237848</v>
      </c>
      <c r="I1476" s="77">
        <f>Timetraces!F1558/Timetraces!H1558*1000</f>
        <v>2120088459.7871532</v>
      </c>
      <c r="J1476" s="23"/>
      <c r="K1476" s="8">
        <f>Timetraces!I1558-Timetraces!J1558</f>
        <v>45.465609550476074</v>
      </c>
      <c r="L1476" s="8">
        <f t="shared" si="45"/>
        <v>30.891982902066285</v>
      </c>
      <c r="M1476" s="8">
        <f>(Timetraces!J1558-Timetraces!$J$86)/0.3048+$L$1004</f>
        <v>10.796359830641059</v>
      </c>
      <c r="N1476" s="13">
        <f>Timetraces!K1558/9.81/0.4536</f>
        <v>5411.1423687237848</v>
      </c>
      <c r="O1476" s="23">
        <f>Timetraces!M1558/1000*0.145</f>
        <v>70.791908787425569</v>
      </c>
      <c r="P1476" s="37">
        <f>Timetraces!O1558</f>
        <v>0.23029624456785114</v>
      </c>
    </row>
    <row r="1477" spans="1:16" x14ac:dyDescent="0.2">
      <c r="A1477" s="37">
        <f>Timetraces!E1559</f>
        <v>147.30000000000001</v>
      </c>
      <c r="B1477" s="8">
        <f>Timetraces!B1559-Timetraces!C1559</f>
        <v>45.466405868530273</v>
      </c>
      <c r="C1477" s="8">
        <f t="shared" ref="C1477:C1540" si="46">(B1477-$B$4)/0.3048</f>
        <v>30.894595494107623</v>
      </c>
      <c r="D1477" s="8">
        <f>(Timetraces!C1559-Timetraces!$C$86)/0.3048+$C$1004</f>
        <v>10.859365538349302</v>
      </c>
      <c r="E1477" s="23">
        <f>Timetraces!F1559/1000*0.145</f>
        <v>71.189812619602904</v>
      </c>
      <c r="F1477" s="8">
        <f>Timetraces!H1559</f>
        <v>0.23157733459682134</v>
      </c>
      <c r="G1477" s="8">
        <f>(Timetraces!G1559-Timetraces!$G$86)/0.3048</f>
        <v>31.018000575188264</v>
      </c>
      <c r="H1477" s="13">
        <f>Timetraces!D1559/9.81/0.4536</f>
        <v>5440.8798167160166</v>
      </c>
      <c r="I1477" s="77">
        <f>Timetraces!F1559/Timetraces!H1559*1000</f>
        <v>2120087554.4126663</v>
      </c>
      <c r="J1477" s="23"/>
      <c r="K1477" s="8">
        <f>Timetraces!I1559-Timetraces!J1559</f>
        <v>45.466405868530273</v>
      </c>
      <c r="L1477" s="8">
        <f t="shared" ref="L1477:L1540" si="47">(K1477-$K$4)/0.3048</f>
        <v>30.894595494107623</v>
      </c>
      <c r="M1477" s="8">
        <f>(Timetraces!J1559-Timetraces!$J$86)/0.3048+$L$1004</f>
        <v>10.859365538349302</v>
      </c>
      <c r="N1477" s="13">
        <f>Timetraces!K1559/9.81/0.4536</f>
        <v>5440.8798167160166</v>
      </c>
      <c r="O1477" s="23">
        <f>Timetraces!M1559/1000*0.145</f>
        <v>71.185655058210784</v>
      </c>
      <c r="P1477" s="37">
        <f>Timetraces!O1559</f>
        <v>0.23157733468191921</v>
      </c>
    </row>
    <row r="1478" spans="1:16" x14ac:dyDescent="0.2">
      <c r="A1478" s="37">
        <f>Timetraces!E1560</f>
        <v>147.4</v>
      </c>
      <c r="B1478" s="8">
        <f>Timetraces!B1560-Timetraces!C1560</f>
        <v>45.467331886291504</v>
      </c>
      <c r="C1478" s="8">
        <f t="shared" si="46"/>
        <v>30.89763361012216</v>
      </c>
      <c r="D1478" s="8">
        <f>(Timetraces!C1560-Timetraces!$C$86)/0.3048+$C$1004</f>
        <v>10.921945722084345</v>
      </c>
      <c r="E1478" s="23">
        <f>Timetraces!F1560/1000*0.145</f>
        <v>71.619264139515266</v>
      </c>
      <c r="F1478" s="8">
        <f>Timetraces!H1560</f>
        <v>0.23297442341845662</v>
      </c>
      <c r="G1478" s="8">
        <f>(Timetraces!G1560-Timetraces!$G$86)/0.3048</f>
        <v>31.083612617232355</v>
      </c>
      <c r="H1478" s="13">
        <f>Timetraces!D1560/9.81/0.4536</f>
        <v>5474.5583511205859</v>
      </c>
      <c r="I1478" s="77">
        <f>Timetraces!F1560/Timetraces!H1560*1000</f>
        <v>2120086627.2590775</v>
      </c>
      <c r="J1478" s="23"/>
      <c r="K1478" s="8">
        <f>Timetraces!I1560-Timetraces!J1560</f>
        <v>45.467331886291504</v>
      </c>
      <c r="L1478" s="8">
        <f t="shared" si="47"/>
        <v>30.89763361012216</v>
      </c>
      <c r="M1478" s="8">
        <f>(Timetraces!J1560-Timetraces!$J$86)/0.3048+$L$1004</f>
        <v>10.921945722084345</v>
      </c>
      <c r="N1478" s="13">
        <f>Timetraces!K1560/9.81/0.4536</f>
        <v>5474.5583511205859</v>
      </c>
      <c r="O1478" s="23">
        <f>Timetraces!M1560/1000*0.145</f>
        <v>71.615055474250823</v>
      </c>
      <c r="P1478" s="37">
        <f>Timetraces!O1560</f>
        <v>0.23297442350407885</v>
      </c>
    </row>
    <row r="1479" spans="1:16" x14ac:dyDescent="0.2">
      <c r="A1479" s="37">
        <f>Timetraces!E1561</f>
        <v>147.5</v>
      </c>
      <c r="B1479" s="8">
        <f>Timetraces!B1561-Timetraces!C1561</f>
        <v>45.468212127685547</v>
      </c>
      <c r="C1479" s="8">
        <f t="shared" si="46"/>
        <v>30.900521541204977</v>
      </c>
      <c r="D1479" s="8">
        <f>(Timetraces!C1561-Timetraces!$C$86)/0.3048+$C$1004</f>
        <v>10.984676090751107</v>
      </c>
      <c r="E1479" s="23">
        <f>Timetraces!F1561/1000*0.145</f>
        <v>72.040859169600338</v>
      </c>
      <c r="F1479" s="8">
        <f>Timetraces!H1561</f>
        <v>0.23434595520442156</v>
      </c>
      <c r="G1479" s="8">
        <f>(Timetraces!G1561-Timetraces!$G$86)/0.3048</f>
        <v>31.149230916981935</v>
      </c>
      <c r="H1479" s="13">
        <f>Timetraces!D1561/9.81/0.4536</f>
        <v>5507.0346764057203</v>
      </c>
      <c r="I1479" s="77">
        <f>Timetraces!F1561/Timetraces!H1561*1000</f>
        <v>2120085712.9413393</v>
      </c>
      <c r="J1479" s="23"/>
      <c r="K1479" s="8">
        <f>Timetraces!I1561-Timetraces!J1561</f>
        <v>45.468212127685547</v>
      </c>
      <c r="L1479" s="8">
        <f t="shared" si="47"/>
        <v>30.900521541204977</v>
      </c>
      <c r="M1479" s="8">
        <f>(Timetraces!J1561-Timetraces!$J$86)/0.3048+$L$1004</f>
        <v>10.984676090751107</v>
      </c>
      <c r="N1479" s="13">
        <f>Timetraces!K1561/9.81/0.4536</f>
        <v>5507.0346764057203</v>
      </c>
      <c r="O1479" s="23">
        <f>Timetraces!M1561/1000*0.145</f>
        <v>72.036600335260047</v>
      </c>
      <c r="P1479" s="37">
        <f>Timetraces!O1561</f>
        <v>0.23434595529054952</v>
      </c>
    </row>
    <row r="1480" spans="1:16" x14ac:dyDescent="0.2">
      <c r="A1480" s="37">
        <f>Timetraces!E1562</f>
        <v>147.60000000000002</v>
      </c>
      <c r="B1480" s="8">
        <f>Timetraces!B1562-Timetraces!C1562</f>
        <v>45.468892097473145</v>
      </c>
      <c r="C1480" s="8">
        <f t="shared" si="46"/>
        <v>30.90275241321153</v>
      </c>
      <c r="D1480" s="8">
        <f>(Timetraces!C1562-Timetraces!$C$86)/0.3048+$C$1004</f>
        <v>11.048063518494132</v>
      </c>
      <c r="E1480" s="23">
        <f>Timetraces!F1562/1000*0.145</f>
        <v>72.387884062913017</v>
      </c>
      <c r="F1480" s="8">
        <f>Timetraces!H1562</f>
        <v>0.23547490465326298</v>
      </c>
      <c r="G1480" s="8">
        <f>(Timetraces!G1562-Timetraces!$G$86)/0.3048</f>
        <v>31.214849216731512</v>
      </c>
      <c r="H1480" s="13">
        <f>Timetraces!D1562/9.81/0.4536</f>
        <v>5533.7668210606907</v>
      </c>
      <c r="I1480" s="77">
        <f>Timetraces!F1562/Timetraces!H1562*1000</f>
        <v>2120084887.074873</v>
      </c>
      <c r="J1480" s="23"/>
      <c r="K1480" s="8">
        <f>Timetraces!I1562-Timetraces!J1562</f>
        <v>45.468892097473145</v>
      </c>
      <c r="L1480" s="8">
        <f t="shared" si="47"/>
        <v>30.90275241321153</v>
      </c>
      <c r="M1480" s="8">
        <f>(Timetraces!J1562-Timetraces!$J$86)/0.3048+$L$1004</f>
        <v>11.048063518494132</v>
      </c>
      <c r="N1480" s="13">
        <f>Timetraces!K1562/9.81/0.4536</f>
        <v>5533.7668210606907</v>
      </c>
      <c r="O1480" s="23">
        <f>Timetraces!M1562/1000*0.145</f>
        <v>72.383583932562473</v>
      </c>
      <c r="P1480" s="37">
        <f>Timetraces!O1562</f>
        <v>0.23547490473980731</v>
      </c>
    </row>
    <row r="1481" spans="1:16" x14ac:dyDescent="0.2">
      <c r="A1481" s="37">
        <f>Timetraces!E1563</f>
        <v>147.70000000000002</v>
      </c>
      <c r="B1481" s="8">
        <f>Timetraces!B1563-Timetraces!C1563</f>
        <v>45.469305992126465</v>
      </c>
      <c r="C1481" s="8">
        <f t="shared" si="46"/>
        <v>30.904110335302477</v>
      </c>
      <c r="D1481" s="8">
        <f>(Timetraces!C1563-Timetraces!$C$86)/0.3048+$C$1004</f>
        <v>11.112323896152766</v>
      </c>
      <c r="E1481" s="23">
        <f>Timetraces!F1563/1000*0.145</f>
        <v>72.626009068321252</v>
      </c>
      <c r="F1481" s="8">
        <f>Timetraces!H1563</f>
        <v>0.23624959292139455</v>
      </c>
      <c r="G1481" s="8">
        <f>(Timetraces!G1563-Timetraces!$G$86)/0.3048</f>
        <v>31.280467516481092</v>
      </c>
      <c r="H1481" s="13">
        <f>Timetraces!D1563/9.81/0.4536</f>
        <v>5552.7072109554638</v>
      </c>
      <c r="I1481" s="77">
        <f>Timetraces!F1563/Timetraces!H1563*1000</f>
        <v>2120084195.1251025</v>
      </c>
      <c r="J1481" s="23"/>
      <c r="K1481" s="8">
        <f>Timetraces!I1563-Timetraces!J1563</f>
        <v>45.469305992126465</v>
      </c>
      <c r="L1481" s="8">
        <f t="shared" si="47"/>
        <v>30.904110335302477</v>
      </c>
      <c r="M1481" s="8">
        <f>(Timetraces!J1563-Timetraces!$J$86)/0.3048+$L$1004</f>
        <v>11.112323896152766</v>
      </c>
      <c r="N1481" s="13">
        <f>Timetraces!K1563/9.81/0.4536</f>
        <v>5552.7072109554638</v>
      </c>
      <c r="O1481" s="23">
        <f>Timetraces!M1563/1000*0.145</f>
        <v>72.621230233980143</v>
      </c>
      <c r="P1481" s="37">
        <f>Timetraces!O1563</f>
        <v>0.23624959300823373</v>
      </c>
    </row>
    <row r="1482" spans="1:16" x14ac:dyDescent="0.2">
      <c r="A1482" s="37">
        <f>Timetraces!E1564</f>
        <v>147.80000000000001</v>
      </c>
      <c r="B1482" s="8">
        <f>Timetraces!B1564-Timetraces!C1564</f>
        <v>45.469498634338379</v>
      </c>
      <c r="C1482" s="8">
        <f t="shared" si="46"/>
        <v>30.904742363556789</v>
      </c>
      <c r="D1482" s="8">
        <f>(Timetraces!C1564-Timetraces!$C$86)/0.3048+$C$1004</f>
        <v>11.177310167648034</v>
      </c>
      <c r="E1482" s="23">
        <f>Timetraces!F1564/1000*0.145</f>
        <v>72.779799205786773</v>
      </c>
      <c r="F1482" s="8">
        <f>Timetraces!H1564</f>
        <v>0.23674993331446936</v>
      </c>
      <c r="G1482" s="8">
        <f>(Timetraces!G1564-Timetraces!$G$86)/0.3048</f>
        <v>31.346079558525183</v>
      </c>
      <c r="H1482" s="13">
        <f>Timetraces!D1564/9.81/0.4536</f>
        <v>5565.1511068098098</v>
      </c>
      <c r="I1482" s="77">
        <f>Timetraces!F1564/Timetraces!H1564*1000</f>
        <v>2120083594.82146</v>
      </c>
      <c r="J1482" s="23"/>
      <c r="K1482" s="8">
        <f>Timetraces!I1564-Timetraces!J1564</f>
        <v>45.469498634338379</v>
      </c>
      <c r="L1482" s="8">
        <f t="shared" si="47"/>
        <v>30.904742363556789</v>
      </c>
      <c r="M1482" s="8">
        <f>(Timetraces!J1564-Timetraces!$J$86)/0.3048+$L$1004</f>
        <v>11.177310167648034</v>
      </c>
      <c r="N1482" s="13">
        <f>Timetraces!K1564/9.81/0.4536</f>
        <v>5565.1511068098098</v>
      </c>
      <c r="O1482" s="23">
        <f>Timetraces!M1564/1000*0.145</f>
        <v>72.774463599704461</v>
      </c>
      <c r="P1482" s="37">
        <f>Timetraces!O1564</f>
        <v>0.23674993340150235</v>
      </c>
    </row>
    <row r="1483" spans="1:16" x14ac:dyDescent="0.2">
      <c r="A1483" s="37">
        <f>Timetraces!E1565</f>
        <v>147.9</v>
      </c>
      <c r="B1483" s="8">
        <f>Timetraces!B1565-Timetraces!C1565</f>
        <v>45.469610214233398</v>
      </c>
      <c r="C1483" s="8">
        <f t="shared" si="46"/>
        <v>30.905108439327851</v>
      </c>
      <c r="D1483" s="8">
        <f>(Timetraces!C1565-Timetraces!$C$86)/0.3048+$C$1004</f>
        <v>11.242562391626553</v>
      </c>
      <c r="E1483" s="23">
        <f>Timetraces!F1565/1000*0.145</f>
        <v>72.91726382465437</v>
      </c>
      <c r="F1483" s="8">
        <f>Timetraces!H1565</f>
        <v>0.23719716550424561</v>
      </c>
      <c r="G1483" s="8">
        <f>(Timetraces!G1565-Timetraces!$G$86)/0.3048</f>
        <v>31.411697858274763</v>
      </c>
      <c r="H1483" s="13">
        <f>Timetraces!D1565/9.81/0.4536</f>
        <v>5575.1431807798344</v>
      </c>
      <c r="I1483" s="77">
        <f>Timetraces!F1565/Timetraces!H1565*1000</f>
        <v>2120083013.9782569</v>
      </c>
      <c r="J1483" s="23"/>
      <c r="K1483" s="8">
        <f>Timetraces!I1565-Timetraces!J1565</f>
        <v>45.469610214233398</v>
      </c>
      <c r="L1483" s="8">
        <f t="shared" si="47"/>
        <v>30.905108439327851</v>
      </c>
      <c r="M1483" s="8">
        <f>(Timetraces!J1565-Timetraces!$J$86)/0.3048+$L$1004</f>
        <v>11.242562391626553</v>
      </c>
      <c r="N1483" s="13">
        <f>Timetraces!K1565/9.81/0.4536</f>
        <v>5575.1431807798344</v>
      </c>
      <c r="O1483" s="23">
        <f>Timetraces!M1565/1000*0.145</f>
        <v>72.911429991958343</v>
      </c>
      <c r="P1483" s="37">
        <f>Timetraces!O1565</f>
        <v>0.2371971638051216</v>
      </c>
    </row>
    <row r="1484" spans="1:16" x14ac:dyDescent="0.2">
      <c r="A1484" s="37">
        <f>Timetraces!E1566</f>
        <v>148</v>
      </c>
      <c r="B1484" s="8">
        <f>Timetraces!B1566-Timetraces!C1566</f>
        <v>45.469810485839844</v>
      </c>
      <c r="C1484" s="8">
        <f t="shared" si="46"/>
        <v>30.905765498404115</v>
      </c>
      <c r="D1484" s="8">
        <f>(Timetraces!C1566-Timetraces!$C$86)/0.3048+$C$1004</f>
        <v>11.307511116888893</v>
      </c>
      <c r="E1484" s="23">
        <f>Timetraces!F1566/1000*0.145</f>
        <v>73.072776061183419</v>
      </c>
      <c r="F1484" s="8">
        <f>Timetraces!H1566</f>
        <v>0.23770310760110841</v>
      </c>
      <c r="G1484" s="8">
        <f>(Timetraces!G1566-Timetraces!$G$86)/0.3048</f>
        <v>31.477316158024344</v>
      </c>
      <c r="H1484" s="13">
        <f>Timetraces!D1566/9.81/0.4536</f>
        <v>5587.7196312723936</v>
      </c>
      <c r="I1484" s="77">
        <f>Timetraces!F1566/Timetraces!H1566*1000</f>
        <v>2120082420.5377345</v>
      </c>
      <c r="J1484" s="23"/>
      <c r="K1484" s="8">
        <f>Timetraces!I1566-Timetraces!J1566</f>
        <v>45.469810485839844</v>
      </c>
      <c r="L1484" s="8">
        <f t="shared" si="47"/>
        <v>30.905765498404115</v>
      </c>
      <c r="M1484" s="8">
        <f>(Timetraces!J1566-Timetraces!$J$86)/0.3048+$L$1004</f>
        <v>11.307511116888893</v>
      </c>
      <c r="N1484" s="13">
        <f>Timetraces!K1566/9.81/0.4536</f>
        <v>5587.7196312723936</v>
      </c>
      <c r="O1484" s="23">
        <f>Timetraces!M1566/1000*0.145</f>
        <v>73.066379770995098</v>
      </c>
      <c r="P1484" s="37">
        <f>Timetraces!O1566</f>
        <v>0.23770310768849298</v>
      </c>
    </row>
    <row r="1485" spans="1:16" x14ac:dyDescent="0.2">
      <c r="A1485" s="37">
        <f>Timetraces!E1567</f>
        <v>148.10000000000002</v>
      </c>
      <c r="B1485" s="8">
        <f>Timetraces!B1567-Timetraces!C1567</f>
        <v>45.470239639282227</v>
      </c>
      <c r="C1485" s="8">
        <f t="shared" si="46"/>
        <v>30.907173482138965</v>
      </c>
      <c r="D1485" s="8">
        <f>(Timetraces!C1567-Timetraces!$C$86)/0.3048+$C$1004</f>
        <v>11.37172143290362</v>
      </c>
      <c r="E1485" s="23">
        <f>Timetraces!F1567/1000*0.145</f>
        <v>73.312241222286858</v>
      </c>
      <c r="F1485" s="8">
        <f>Timetraces!H1567</f>
        <v>0.23848215616249033</v>
      </c>
      <c r="G1485" s="8">
        <f>(Timetraces!G1567-Timetraces!$G$86)/0.3048</f>
        <v>31.542934457773924</v>
      </c>
      <c r="H1485" s="13">
        <f>Timetraces!D1567/9.81/0.4536</f>
        <v>5606.7631679882943</v>
      </c>
      <c r="I1485" s="77">
        <f>Timetraces!F1567/Timetraces!H1567*1000</f>
        <v>2120081735.8322003</v>
      </c>
      <c r="J1485" s="23"/>
      <c r="K1485" s="8">
        <f>Timetraces!I1567-Timetraces!J1567</f>
        <v>45.470239639282227</v>
      </c>
      <c r="L1485" s="8">
        <f t="shared" si="47"/>
        <v>30.907173482138965</v>
      </c>
      <c r="M1485" s="8">
        <f>(Timetraces!J1567-Timetraces!$J$86)/0.3048+$L$1004</f>
        <v>11.37172143290362</v>
      </c>
      <c r="N1485" s="13">
        <f>Timetraces!K1567/9.81/0.4536</f>
        <v>5606.7631679882943</v>
      </c>
      <c r="O1485" s="23">
        <f>Timetraces!M1567/1000*0.145</f>
        <v>73.304978047632702</v>
      </c>
      <c r="P1485" s="37">
        <f>Timetraces!O1567</f>
        <v>0.23848215625017136</v>
      </c>
    </row>
    <row r="1486" spans="1:16" x14ac:dyDescent="0.2">
      <c r="A1486" s="37">
        <f>Timetraces!E1568</f>
        <v>148.20000000000002</v>
      </c>
      <c r="B1486" s="8">
        <f>Timetraces!B1568-Timetraces!C1568</f>
        <v>45.470931053161621</v>
      </c>
      <c r="C1486" s="8">
        <f t="shared" si="46"/>
        <v>30.90944190037845</v>
      </c>
      <c r="D1486" s="8">
        <f>(Timetraces!C1568-Timetraces!$C$86)/0.3048+$C$1004</f>
        <v>11.435071314413717</v>
      </c>
      <c r="E1486" s="23">
        <f>Timetraces!F1568/1000*0.145</f>
        <v>73.665526257311086</v>
      </c>
      <c r="F1486" s="8">
        <f>Timetraces!H1568</f>
        <v>0.23963146947838884</v>
      </c>
      <c r="G1486" s="8">
        <f>(Timetraces!G1568-Timetraces!$G$86)/0.3048</f>
        <v>31.608546499818015</v>
      </c>
      <c r="H1486" s="13">
        <f>Timetraces!D1568/9.81/0.4536</f>
        <v>5633.3803149107744</v>
      </c>
      <c r="I1486" s="77">
        <f>Timetraces!F1568/Timetraces!H1568*1000</f>
        <v>2120080944.3986831</v>
      </c>
      <c r="J1486" s="23"/>
      <c r="K1486" s="8">
        <f>Timetraces!I1568-Timetraces!J1568</f>
        <v>45.470931053161621</v>
      </c>
      <c r="L1486" s="8">
        <f t="shared" si="47"/>
        <v>30.90944190037845</v>
      </c>
      <c r="M1486" s="8">
        <f>(Timetraces!J1568-Timetraces!$J$86)/0.3048+$L$1004</f>
        <v>11.435071314413717</v>
      </c>
      <c r="N1486" s="13">
        <f>Timetraces!K1568/9.81/0.4536</f>
        <v>5633.3803149107744</v>
      </c>
      <c r="O1486" s="23">
        <f>Timetraces!M1568/1000*0.145</f>
        <v>73.656984212266252</v>
      </c>
      <c r="P1486" s="37">
        <f>Timetraces!O1568</f>
        <v>0.23963146956648435</v>
      </c>
    </row>
    <row r="1487" spans="1:16" x14ac:dyDescent="0.2">
      <c r="A1487" s="37">
        <f>Timetraces!E1569</f>
        <v>148.30000000000001</v>
      </c>
      <c r="B1487" s="8">
        <f>Timetraces!B1569-Timetraces!C1569</f>
        <v>45.471813201904297</v>
      </c>
      <c r="C1487" s="8">
        <f t="shared" si="46"/>
        <v>30.912336089166754</v>
      </c>
      <c r="D1487" s="8">
        <f>(Timetraces!C1569-Timetraces!$C$86)/0.3048+$C$1004</f>
        <v>11.49779542537499</v>
      </c>
      <c r="E1487" s="23">
        <f>Timetraces!F1569/1000*0.145</f>
        <v>74.074327099396385</v>
      </c>
      <c r="F1487" s="8">
        <f>Timetraces!H1569</f>
        <v>0.24096138083933677</v>
      </c>
      <c r="G1487" s="8">
        <f>(Timetraces!G1569-Timetraces!$G$86)/0.3048</f>
        <v>31.674164799567595</v>
      </c>
      <c r="H1487" s="13">
        <f>Timetraces!D1569/9.81/0.4536</f>
        <v>5665.4681936567713</v>
      </c>
      <c r="I1487" s="77">
        <f>Timetraces!F1569/Timetraces!H1569*1000</f>
        <v>2120080099.5256505</v>
      </c>
      <c r="J1487" s="23"/>
      <c r="K1487" s="8">
        <f>Timetraces!I1569-Timetraces!J1569</f>
        <v>45.471813201904297</v>
      </c>
      <c r="L1487" s="8">
        <f t="shared" si="47"/>
        <v>30.912336089166754</v>
      </c>
      <c r="M1487" s="8">
        <f>(Timetraces!J1569-Timetraces!$J$86)/0.3048+$L$1004</f>
        <v>11.49779542537499</v>
      </c>
      <c r="N1487" s="13">
        <f>Timetraces!K1569/9.81/0.4536</f>
        <v>5665.4681936567713</v>
      </c>
      <c r="O1487" s="23">
        <f>Timetraces!M1569/1000*0.145</f>
        <v>74.064305236416402</v>
      </c>
      <c r="P1487" s="37">
        <f>Timetraces!O1569</f>
        <v>0.24096138092793198</v>
      </c>
    </row>
    <row r="1488" spans="1:16" x14ac:dyDescent="0.2">
      <c r="A1488" s="37">
        <f>Timetraces!E1570</f>
        <v>148.4</v>
      </c>
      <c r="B1488" s="8">
        <f>Timetraces!B1570-Timetraces!C1570</f>
        <v>45.472735404968262</v>
      </c>
      <c r="C1488" s="8">
        <f t="shared" si="46"/>
        <v>30.915361689770315</v>
      </c>
      <c r="D1488" s="8">
        <f>(Timetraces!C1570-Timetraces!$C$86)/0.3048+$C$1004</f>
        <v>11.56038812452101</v>
      </c>
      <c r="E1488" s="23">
        <f>Timetraces!F1570/1000*0.145</f>
        <v>74.497338925468853</v>
      </c>
      <c r="F1488" s="8">
        <f>Timetraces!H1570</f>
        <v>0.24233752134313924</v>
      </c>
      <c r="G1488" s="8">
        <f>(Timetraces!G1570-Timetraces!$G$86)/0.3048</f>
        <v>31.739783099317172</v>
      </c>
      <c r="H1488" s="13">
        <f>Timetraces!D1570/9.81/0.4536</f>
        <v>5698.6507454746443</v>
      </c>
      <c r="I1488" s="77">
        <f>Timetraces!F1570/Timetraces!H1570*1000</f>
        <v>2120079252.9467511</v>
      </c>
      <c r="J1488" s="23"/>
      <c r="K1488" s="8">
        <f>Timetraces!I1570-Timetraces!J1570</f>
        <v>45.472735404968262</v>
      </c>
      <c r="L1488" s="8">
        <f t="shared" si="47"/>
        <v>30.915361689770315</v>
      </c>
      <c r="M1488" s="8">
        <f>(Timetraces!J1570-Timetraces!$J$86)/0.3048+$L$1004</f>
        <v>11.56038812452101</v>
      </c>
      <c r="N1488" s="13">
        <f>Timetraces!K1570/9.81/0.4536</f>
        <v>5698.6507454746443</v>
      </c>
      <c r="O1488" s="23">
        <f>Timetraces!M1570/1000*0.145</f>
        <v>74.485785806371425</v>
      </c>
      <c r="P1488" s="37">
        <f>Timetraces!O1570</f>
        <v>0.24233752143225118</v>
      </c>
    </row>
    <row r="1489" spans="1:16" x14ac:dyDescent="0.2">
      <c r="A1489" s="37">
        <f>Timetraces!E1571</f>
        <v>148.5</v>
      </c>
      <c r="B1489" s="8">
        <f>Timetraces!B1571-Timetraces!C1571</f>
        <v>45.47353458404541</v>
      </c>
      <c r="C1489" s="8">
        <f t="shared" si="46"/>
        <v>30.917983668369882</v>
      </c>
      <c r="D1489" s="8">
        <f>(Timetraces!C1571-Timetraces!$C$86)/0.3048+$C$1004</f>
        <v>11.623384445671022</v>
      </c>
      <c r="E1489" s="23">
        <f>Timetraces!F1571/1000*0.145</f>
        <v>74.880431618759459</v>
      </c>
      <c r="F1489" s="8">
        <f>Timetraces!H1571</f>
        <v>0.24358380133965035</v>
      </c>
      <c r="G1489" s="8">
        <f>(Timetraces!G1571-Timetraces!$G$86)/0.3048</f>
        <v>31.805401399066753</v>
      </c>
      <c r="H1489" s="13">
        <f>Timetraces!D1571/9.81/0.4536</f>
        <v>5728.1612704603958</v>
      </c>
      <c r="I1489" s="77">
        <f>Timetraces!F1571/Timetraces!H1571*1000</f>
        <v>2120078457.3702528</v>
      </c>
      <c r="J1489" s="23"/>
      <c r="K1489" s="8">
        <f>Timetraces!I1571-Timetraces!J1571</f>
        <v>45.47353458404541</v>
      </c>
      <c r="L1489" s="8">
        <f t="shared" si="47"/>
        <v>30.917983668369882</v>
      </c>
      <c r="M1489" s="8">
        <f>(Timetraces!J1571-Timetraces!$J$86)/0.3048+$L$1004</f>
        <v>11.623384445671022</v>
      </c>
      <c r="N1489" s="13">
        <f>Timetraces!K1571/9.81/0.4536</f>
        <v>5728.1612704603958</v>
      </c>
      <c r="O1489" s="23">
        <f>Timetraces!M1571/1000*0.145</f>
        <v>74.867491736559714</v>
      </c>
      <c r="P1489" s="37">
        <f>Timetraces!O1571</f>
        <v>0.24358380142922184</v>
      </c>
    </row>
    <row r="1490" spans="1:16" x14ac:dyDescent="0.2">
      <c r="A1490" s="37">
        <f>Timetraces!E1572</f>
        <v>148.60000000000002</v>
      </c>
      <c r="B1490" s="8">
        <f>Timetraces!B1572-Timetraces!C1572</f>
        <v>45.474105834960937</v>
      </c>
      <c r="C1490" s="8">
        <f t="shared" si="46"/>
        <v>30.919857851163606</v>
      </c>
      <c r="D1490" s="8">
        <f>(Timetraces!C1572-Timetraces!$C$86)/0.3048+$C$1004</f>
        <v>11.687128562626876</v>
      </c>
      <c r="E1490" s="23">
        <f>Timetraces!F1572/1000*0.145</f>
        <v>75.167410073863337</v>
      </c>
      <c r="F1490" s="8">
        <f>Timetraces!H1572</f>
        <v>0.24451741482766401</v>
      </c>
      <c r="G1490" s="8">
        <f>(Timetraces!G1572-Timetraces!$G$86)/0.3048</f>
        <v>31.871013441110843</v>
      </c>
      <c r="H1490" s="13">
        <f>Timetraces!D1572/9.81/0.4536</f>
        <v>5750.8649830970535</v>
      </c>
      <c r="I1490" s="77">
        <f>Timetraces!F1572/Timetraces!H1572*1000</f>
        <v>2120077753.599885</v>
      </c>
      <c r="J1490" s="23"/>
      <c r="K1490" s="8">
        <f>Timetraces!I1572-Timetraces!J1572</f>
        <v>45.474105834960937</v>
      </c>
      <c r="L1490" s="8">
        <f t="shared" si="47"/>
        <v>30.919857851163606</v>
      </c>
      <c r="M1490" s="8">
        <f>(Timetraces!J1572-Timetraces!$J$86)/0.3048+$L$1004</f>
        <v>11.687128562626876</v>
      </c>
      <c r="N1490" s="13">
        <f>Timetraces!K1572/9.81/0.4536</f>
        <v>5750.8649830970535</v>
      </c>
      <c r="O1490" s="23">
        <f>Timetraces!M1572/1000*0.145</f>
        <v>75.153431326031935</v>
      </c>
      <c r="P1490" s="37">
        <f>Timetraces!O1572</f>
        <v>0.24451741491758908</v>
      </c>
    </row>
    <row r="1491" spans="1:16" x14ac:dyDescent="0.2">
      <c r="A1491" s="37">
        <f>Timetraces!E1573</f>
        <v>148.70000000000002</v>
      </c>
      <c r="B1491" s="8">
        <f>Timetraces!B1573-Timetraces!C1573</f>
        <v>45.474442481994629</v>
      </c>
      <c r="C1491" s="8">
        <f t="shared" si="46"/>
        <v>30.920962336182281</v>
      </c>
      <c r="D1491" s="8">
        <f>(Timetraces!C1573-Timetraces!$C$86)/0.3048+$C$1004</f>
        <v>11.751642377357783</v>
      </c>
      <c r="E1491" s="23">
        <f>Timetraces!F1573/1000*0.145</f>
        <v>75.378973469312427</v>
      </c>
      <c r="F1491" s="8">
        <f>Timetraces!H1573</f>
        <v>0.24520569610596504</v>
      </c>
      <c r="G1491" s="8">
        <f>(Timetraces!G1573-Timetraces!$G$86)/0.3048</f>
        <v>31.936631740860424</v>
      </c>
      <c r="H1491" s="13">
        <f>Timetraces!D1573/9.81/0.4536</f>
        <v>5766.5652460405099</v>
      </c>
      <c r="I1491" s="77">
        <f>Timetraces!F1573/Timetraces!H1573*1000</f>
        <v>2120077134.0111122</v>
      </c>
      <c r="J1491" s="23"/>
      <c r="K1491" s="8">
        <f>Timetraces!I1573-Timetraces!J1573</f>
        <v>45.474442481994629</v>
      </c>
      <c r="L1491" s="8">
        <f t="shared" si="47"/>
        <v>30.920962336182281</v>
      </c>
      <c r="M1491" s="8">
        <f>(Timetraces!J1573-Timetraces!$J$86)/0.3048+$L$1004</f>
        <v>11.751642377357783</v>
      </c>
      <c r="N1491" s="13">
        <f>Timetraces!K1573/9.81/0.4536</f>
        <v>5766.5652460405099</v>
      </c>
      <c r="O1491" s="23">
        <f>Timetraces!M1573/1000*0.145</f>
        <v>75.36422883177498</v>
      </c>
      <c r="P1491" s="37">
        <f>Timetraces!O1573</f>
        <v>0.24520569619613458</v>
      </c>
    </row>
    <row r="1492" spans="1:16" x14ac:dyDescent="0.2">
      <c r="A1492" s="37">
        <f>Timetraces!E1574</f>
        <v>148.80000000000001</v>
      </c>
      <c r="B1492" s="8">
        <f>Timetraces!B1574-Timetraces!C1574</f>
        <v>45.474634170532227</v>
      </c>
      <c r="C1492" s="8">
        <f t="shared" si="46"/>
        <v>30.921591235583847</v>
      </c>
      <c r="D1492" s="8">
        <f>(Timetraces!C1574-Timetraces!$C$86)/0.3048+$C$1004</f>
        <v>11.81661926229482</v>
      </c>
      <c r="E1492" s="23">
        <f>Timetraces!F1574/1000*0.145</f>
        <v>75.512489740651176</v>
      </c>
      <c r="F1492" s="8">
        <f>Timetraces!H1574</f>
        <v>0.24564008311708457</v>
      </c>
      <c r="G1492" s="8">
        <f>(Timetraces!G1574-Timetraces!$G$86)/0.3048</f>
        <v>32.002250040610001</v>
      </c>
      <c r="H1492" s="13">
        <f>Timetraces!D1574/9.81/0.4536</f>
        <v>5778.044389925336</v>
      </c>
      <c r="I1492" s="77">
        <f>Timetraces!F1574/Timetraces!H1574*1000</f>
        <v>2120076596.2394154</v>
      </c>
      <c r="J1492" s="23"/>
      <c r="K1492" s="8">
        <f>Timetraces!I1574-Timetraces!J1574</f>
        <v>45.474634170532227</v>
      </c>
      <c r="L1492" s="8">
        <f t="shared" si="47"/>
        <v>30.921591235583847</v>
      </c>
      <c r="M1492" s="8">
        <f>(Timetraces!J1574-Timetraces!$J$86)/0.3048+$L$1004</f>
        <v>11.81661926229482</v>
      </c>
      <c r="N1492" s="13">
        <f>Timetraces!K1574/9.81/0.4536</f>
        <v>5778.044389925336</v>
      </c>
      <c r="O1492" s="23">
        <f>Timetraces!M1574/1000*0.145</f>
        <v>75.497261716458723</v>
      </c>
      <c r="P1492" s="37">
        <f>Timetraces!O1574</f>
        <v>0.24564008320743289</v>
      </c>
    </row>
    <row r="1493" spans="1:16" x14ac:dyDescent="0.2">
      <c r="A1493" s="37">
        <f>Timetraces!E1575</f>
        <v>148.9</v>
      </c>
      <c r="B1493" s="8">
        <f>Timetraces!B1575-Timetraces!C1575</f>
        <v>45.474845886230469</v>
      </c>
      <c r="C1493" s="8">
        <f t="shared" si="46"/>
        <v>30.922285840893039</v>
      </c>
      <c r="D1493" s="8">
        <f>(Timetraces!C1575-Timetraces!$C$86)/0.3048+$C$1004</f>
        <v>11.881542956735206</v>
      </c>
      <c r="E1493" s="23">
        <f>Timetraces!F1575/1000*0.145</f>
        <v>75.657962245854009</v>
      </c>
      <c r="F1493" s="8">
        <f>Timetraces!H1575</f>
        <v>0.24611336594950167</v>
      </c>
      <c r="G1493" s="8">
        <f>(Timetraces!G1575-Timetraces!$G$86)/0.3048</f>
        <v>32.067868340359581</v>
      </c>
      <c r="H1493" s="13">
        <f>Timetraces!D1575/9.81/0.4536</f>
        <v>5789.8474587207647</v>
      </c>
      <c r="I1493" s="77">
        <f>Timetraces!F1575/Timetraces!H1575*1000</f>
        <v>2120076038.773397</v>
      </c>
      <c r="J1493" s="23"/>
      <c r="K1493" s="8">
        <f>Timetraces!I1575-Timetraces!J1575</f>
        <v>45.474845886230469</v>
      </c>
      <c r="L1493" s="8">
        <f t="shared" si="47"/>
        <v>30.922285840893039</v>
      </c>
      <c r="M1493" s="8">
        <f>(Timetraces!J1575-Timetraces!$J$86)/0.3048+$L$1004</f>
        <v>11.881542956735206</v>
      </c>
      <c r="N1493" s="13">
        <f>Timetraces!K1575/9.81/0.4536</f>
        <v>5789.8474587207647</v>
      </c>
      <c r="O1493" s="23">
        <f>Timetraces!M1575/1000*0.145</f>
        <v>75.642207556316365</v>
      </c>
      <c r="P1493" s="37">
        <f>Timetraces!O1575</f>
        <v>0.24611336604003373</v>
      </c>
    </row>
    <row r="1494" spans="1:16" x14ac:dyDescent="0.2">
      <c r="A1494" s="37">
        <f>Timetraces!E1576</f>
        <v>149</v>
      </c>
      <c r="B1494" s="8">
        <f>Timetraces!B1576-Timetraces!C1576</f>
        <v>45.4752197265625</v>
      </c>
      <c r="C1494" s="8">
        <f t="shared" si="46"/>
        <v>30.923512351168732</v>
      </c>
      <c r="D1494" s="8">
        <f>(Timetraces!C1576-Timetraces!$C$86)/0.3048+$C$1004</f>
        <v>11.945934746209092</v>
      </c>
      <c r="E1494" s="23">
        <f>Timetraces!F1576/1000*0.145</f>
        <v>75.871965813359708</v>
      </c>
      <c r="F1494" s="8">
        <f>Timetraces!H1576</f>
        <v>0.24680958500612354</v>
      </c>
      <c r="G1494" s="8">
        <f>(Timetraces!G1576-Timetraces!$G$86)/0.3048</f>
        <v>32.133480382403675</v>
      </c>
      <c r="H1494" s="13">
        <f>Timetraces!D1576/9.81/0.4536</f>
        <v>5806.3325153500728</v>
      </c>
      <c r="I1494" s="77">
        <f>Timetraces!F1576/Timetraces!H1576*1000</f>
        <v>2120075428.3140087</v>
      </c>
      <c r="J1494" s="23"/>
      <c r="K1494" s="8">
        <f>Timetraces!I1576-Timetraces!J1576</f>
        <v>45.4752197265625</v>
      </c>
      <c r="L1494" s="8">
        <f t="shared" si="47"/>
        <v>30.923512351168732</v>
      </c>
      <c r="M1494" s="8">
        <f>(Timetraces!J1576-Timetraces!$J$86)/0.3048+$L$1004</f>
        <v>11.945934746209092</v>
      </c>
      <c r="N1494" s="13">
        <f>Timetraces!K1576/9.81/0.4536</f>
        <v>5806.3325153500728</v>
      </c>
      <c r="O1494" s="23">
        <f>Timetraces!M1576/1000*0.145</f>
        <v>75.855436402029653</v>
      </c>
      <c r="P1494" s="37">
        <f>Timetraces!O1576</f>
        <v>0.24680958509691234</v>
      </c>
    </row>
    <row r="1495" spans="1:16" x14ac:dyDescent="0.2">
      <c r="A1495" s="37">
        <f>Timetraces!E1577</f>
        <v>149.10000000000002</v>
      </c>
      <c r="B1495" s="8">
        <f>Timetraces!B1577-Timetraces!C1577</f>
        <v>45.475832939147949</v>
      </c>
      <c r="C1495" s="8">
        <f t="shared" si="46"/>
        <v>30.925524203483199</v>
      </c>
      <c r="D1495" s="8">
        <f>(Timetraces!C1577-Timetraces!$C$86)/0.3048+$C$1004</f>
        <v>12.009541193644205</v>
      </c>
      <c r="E1495" s="23">
        <f>Timetraces!F1577/1000*0.145</f>
        <v>76.176986393651191</v>
      </c>
      <c r="F1495" s="8">
        <f>Timetraces!H1577</f>
        <v>0.24780189077513495</v>
      </c>
      <c r="G1495" s="8">
        <f>(Timetraces!G1577-Timetraces!$G$86)/0.3048</f>
        <v>32.199098682153256</v>
      </c>
      <c r="H1495" s="13">
        <f>Timetraces!D1577/9.81/0.4536</f>
        <v>5829.8289222801577</v>
      </c>
      <c r="I1495" s="77">
        <f>Timetraces!F1577/Timetraces!H1577*1000</f>
        <v>2120074730.7029128</v>
      </c>
      <c r="J1495" s="23"/>
      <c r="K1495" s="8">
        <f>Timetraces!I1577-Timetraces!J1577</f>
        <v>45.475832939147949</v>
      </c>
      <c r="L1495" s="8">
        <f t="shared" si="47"/>
        <v>30.925524203483199</v>
      </c>
      <c r="M1495" s="8">
        <f>(Timetraces!J1577-Timetraces!$J$86)/0.3048+$L$1004</f>
        <v>12.009541193644205</v>
      </c>
      <c r="N1495" s="13">
        <f>Timetraces!K1577/9.81/0.4536</f>
        <v>5829.8289222801577</v>
      </c>
      <c r="O1495" s="23">
        <f>Timetraces!M1577/1000*0.145</f>
        <v>76.159352811006386</v>
      </c>
      <c r="P1495" s="37">
        <f>Timetraces!O1577</f>
        <v>0.24780189086628965</v>
      </c>
    </row>
    <row r="1496" spans="1:16" x14ac:dyDescent="0.2">
      <c r="A1496" s="37">
        <f>Timetraces!E1578</f>
        <v>149.20000000000002</v>
      </c>
      <c r="B1496" s="8">
        <f>Timetraces!B1578-Timetraces!C1578</f>
        <v>45.476662635803223</v>
      </c>
      <c r="C1496" s="8">
        <f t="shared" si="46"/>
        <v>30.928246305370578</v>
      </c>
      <c r="D1496" s="8">
        <f>(Timetraces!C1578-Timetraces!$C$86)/0.3048+$C$1004</f>
        <v>12.072437391506405</v>
      </c>
      <c r="E1496" s="23">
        <f>Timetraces!F1578/1000*0.145</f>
        <v>76.556719975280487</v>
      </c>
      <c r="F1496" s="8">
        <f>Timetraces!H1578</f>
        <v>0.24903724351510287</v>
      </c>
      <c r="G1496" s="8">
        <f>(Timetraces!G1578-Timetraces!$G$86)/0.3048</f>
        <v>32.264716981902836</v>
      </c>
      <c r="H1496" s="13">
        <f>Timetraces!D1578/9.81/0.4536</f>
        <v>5859.6774177010911</v>
      </c>
      <c r="I1496" s="77">
        <f>Timetraces!F1578/Timetraces!H1578*1000</f>
        <v>2120073976.4365656</v>
      </c>
      <c r="J1496" s="23"/>
      <c r="K1496" s="8">
        <f>Timetraces!I1578-Timetraces!J1578</f>
        <v>45.476662635803223</v>
      </c>
      <c r="L1496" s="8">
        <f t="shared" si="47"/>
        <v>30.928246305370578</v>
      </c>
      <c r="M1496" s="8">
        <f>(Timetraces!J1578-Timetraces!$J$86)/0.3048+$L$1004</f>
        <v>12.072437391506405</v>
      </c>
      <c r="N1496" s="13">
        <f>Timetraces!K1578/9.81/0.4536</f>
        <v>5859.6774177010911</v>
      </c>
      <c r="O1496" s="23">
        <f>Timetraces!M1578/1000*0.145</f>
        <v>76.537711788160252</v>
      </c>
      <c r="P1496" s="37">
        <f>Timetraces!O1578</f>
        <v>0.24903724360672239</v>
      </c>
    </row>
    <row r="1497" spans="1:16" x14ac:dyDescent="0.2">
      <c r="A1497" s="37">
        <f>Timetraces!E1579</f>
        <v>149.30000000000001</v>
      </c>
      <c r="B1497" s="8">
        <f>Timetraces!B1579-Timetraces!C1579</f>
        <v>45.477591514587402</v>
      </c>
      <c r="C1497" s="8">
        <f t="shared" si="46"/>
        <v>30.931293807943348</v>
      </c>
      <c r="D1497" s="8">
        <f>(Timetraces!C1579-Timetraces!$C$86)/0.3048+$C$1004</f>
        <v>12.135008188683218</v>
      </c>
      <c r="E1497" s="23">
        <f>Timetraces!F1579/1000*0.145</f>
        <v>76.99122752341259</v>
      </c>
      <c r="F1497" s="8">
        <f>Timetraces!H1579</f>
        <v>0.25045078004868637</v>
      </c>
      <c r="G1497" s="8">
        <f>(Timetraces!G1579-Timetraces!$G$86)/0.3048</f>
        <v>32.330335281652417</v>
      </c>
      <c r="H1497" s="13">
        <f>Timetraces!D1579/9.81/0.4536</f>
        <v>5892.5514069008696</v>
      </c>
      <c r="I1497" s="77">
        <f>Timetraces!F1579/Timetraces!H1579*1000</f>
        <v>2120073184.9063044</v>
      </c>
      <c r="J1497" s="23"/>
      <c r="K1497" s="8">
        <f>Timetraces!I1579-Timetraces!J1579</f>
        <v>45.477591514587402</v>
      </c>
      <c r="L1497" s="8">
        <f t="shared" si="47"/>
        <v>30.931293807943348</v>
      </c>
      <c r="M1497" s="8">
        <f>(Timetraces!J1579-Timetraces!$J$86)/0.3048+$L$1004</f>
        <v>12.135008188683218</v>
      </c>
      <c r="N1497" s="13">
        <f>Timetraces!K1579/9.81/0.4536</f>
        <v>5892.5514069008696</v>
      </c>
      <c r="O1497" s="23">
        <f>Timetraces!M1579/1000*0.145</f>
        <v>76.970646470361245</v>
      </c>
      <c r="P1497" s="37">
        <f>Timetraces!O1579</f>
        <v>0.25045078014081779</v>
      </c>
    </row>
    <row r="1498" spans="1:16" x14ac:dyDescent="0.2">
      <c r="A1498" s="37">
        <f>Timetraces!E1580</f>
        <v>149.4</v>
      </c>
      <c r="B1498" s="8">
        <f>Timetraces!B1580-Timetraces!C1580</f>
        <v>45.478463172912598</v>
      </c>
      <c r="C1498" s="8">
        <f t="shared" si="46"/>
        <v>30.93415357935147</v>
      </c>
      <c r="D1498" s="8">
        <f>(Timetraces!C1580-Timetraces!$C$86)/0.3048+$C$1004</f>
        <v>12.197766717024676</v>
      </c>
      <c r="E1498" s="23">
        <f>Timetraces!F1580/1000*0.145</f>
        <v>77.390452493842972</v>
      </c>
      <c r="F1498" s="8">
        <f>Timetraces!H1580</f>
        <v>0.25174954086671891</v>
      </c>
      <c r="G1498" s="8">
        <f>(Timetraces!G1580-Timetraces!$G$86)/0.3048</f>
        <v>32.39595358140199</v>
      </c>
      <c r="H1498" s="13">
        <f>Timetraces!D1580/9.81/0.4536</f>
        <v>5923.9014566838268</v>
      </c>
      <c r="I1498" s="77">
        <f>Timetraces!F1580/Timetraces!H1580*1000</f>
        <v>2120072420.9494903</v>
      </c>
      <c r="J1498" s="23"/>
      <c r="K1498" s="8">
        <f>Timetraces!I1580-Timetraces!J1580</f>
        <v>45.478463172912598</v>
      </c>
      <c r="L1498" s="8">
        <f t="shared" si="47"/>
        <v>30.93415357935147</v>
      </c>
      <c r="M1498" s="8">
        <f>(Timetraces!J1580-Timetraces!$J$86)/0.3048+$L$1004</f>
        <v>12.197766717024676</v>
      </c>
      <c r="N1498" s="13">
        <f>Timetraces!K1580/9.81/0.4536</f>
        <v>5923.9014566838268</v>
      </c>
      <c r="O1498" s="23">
        <f>Timetraces!M1580/1000*0.145</f>
        <v>77.368426283385091</v>
      </c>
      <c r="P1498" s="37">
        <f>Timetraces!O1580</f>
        <v>0.25174954095933866</v>
      </c>
    </row>
    <row r="1499" spans="1:16" x14ac:dyDescent="0.2">
      <c r="A1499" s="37">
        <f>Timetraces!E1581</f>
        <v>149.5</v>
      </c>
      <c r="B1499" s="8">
        <f>Timetraces!B1581-Timetraces!C1581</f>
        <v>45.479147911071777</v>
      </c>
      <c r="C1499" s="8">
        <f t="shared" si="46"/>
        <v>30.936400095621742</v>
      </c>
      <c r="D1499" s="8">
        <f>(Timetraces!C1581-Timetraces!$C$86)/0.3048+$C$1004</f>
        <v>12.26113850050398</v>
      </c>
      <c r="E1499" s="23">
        <f>Timetraces!F1581/1000*0.145</f>
        <v>77.72792160195975</v>
      </c>
      <c r="F1499" s="8">
        <f>Timetraces!H1581</f>
        <v>0.25284740401980194</v>
      </c>
      <c r="G1499" s="8">
        <f>(Timetraces!G1581-Timetraces!$G$86)/0.3048</f>
        <v>32.461565623446084</v>
      </c>
      <c r="H1499" s="13">
        <f>Timetraces!D1581/9.81/0.4536</f>
        <v>5949.897528066329</v>
      </c>
      <c r="I1499" s="77">
        <f>Timetraces!F1581/Timetraces!H1581*1000</f>
        <v>2120071723.9543893</v>
      </c>
      <c r="J1499" s="23"/>
      <c r="K1499" s="8">
        <f>Timetraces!I1581-Timetraces!J1581</f>
        <v>45.479147911071777</v>
      </c>
      <c r="L1499" s="8">
        <f t="shared" si="47"/>
        <v>30.936400095621742</v>
      </c>
      <c r="M1499" s="8">
        <f>(Timetraces!J1581-Timetraces!$J$86)/0.3048+$L$1004</f>
        <v>12.26113850050398</v>
      </c>
      <c r="N1499" s="13">
        <f>Timetraces!K1581/9.81/0.4536</f>
        <v>5949.897528066329</v>
      </c>
      <c r="O1499" s="23">
        <f>Timetraces!M1581/1000*0.145</f>
        <v>77.704673768700204</v>
      </c>
      <c r="P1499" s="37">
        <f>Timetraces!O1581</f>
        <v>0.25284740411282636</v>
      </c>
    </row>
    <row r="1500" spans="1:16" x14ac:dyDescent="0.2">
      <c r="A1500" s="37">
        <f>Timetraces!E1582</f>
        <v>149.60000000000002</v>
      </c>
      <c r="B1500" s="8">
        <f>Timetraces!B1582-Timetraces!C1582</f>
        <v>45.479594230651855</v>
      </c>
      <c r="C1500" s="8">
        <f t="shared" si="46"/>
        <v>30.93786439870599</v>
      </c>
      <c r="D1500" s="8">
        <f>(Timetraces!C1582-Timetraces!$C$86)/0.3048+$C$1004</f>
        <v>12.325292497169315</v>
      </c>
      <c r="E1500" s="23">
        <f>Timetraces!F1582/1000*0.145</f>
        <v>77.968698615425524</v>
      </c>
      <c r="F1500" s="8">
        <f>Timetraces!H1582</f>
        <v>0.2536307189339031</v>
      </c>
      <c r="G1500" s="8">
        <f>(Timetraces!G1582-Timetraces!$G$86)/0.3048</f>
        <v>32.527183923195665</v>
      </c>
      <c r="H1500" s="13">
        <f>Timetraces!D1582/9.81/0.4536</f>
        <v>5969.0420169901408</v>
      </c>
      <c r="I1500" s="77">
        <f>Timetraces!F1582/Timetraces!H1582*1000</f>
        <v>2120071122.0044835</v>
      </c>
      <c r="J1500" s="23"/>
      <c r="K1500" s="8">
        <f>Timetraces!I1582-Timetraces!J1582</f>
        <v>45.479594230651855</v>
      </c>
      <c r="L1500" s="8">
        <f t="shared" si="47"/>
        <v>30.93786439870599</v>
      </c>
      <c r="M1500" s="8">
        <f>(Timetraces!J1582-Timetraces!$J$86)/0.3048+$L$1004</f>
        <v>12.325292497169315</v>
      </c>
      <c r="N1500" s="13">
        <f>Timetraces!K1582/9.81/0.4536</f>
        <v>5969.0420169901408</v>
      </c>
      <c r="O1500" s="23">
        <f>Timetraces!M1582/1000*0.145</f>
        <v>77.944579150720685</v>
      </c>
      <c r="P1500" s="37">
        <f>Timetraces!O1582</f>
        <v>0.25363071902722567</v>
      </c>
    </row>
    <row r="1501" spans="1:16" x14ac:dyDescent="0.2">
      <c r="A1501" s="37">
        <f>Timetraces!E1583</f>
        <v>149.70000000000002</v>
      </c>
      <c r="B1501" s="8">
        <f>Timetraces!B1583-Timetraces!C1583</f>
        <v>45.479846954345703</v>
      </c>
      <c r="C1501" s="8">
        <f t="shared" si="46"/>
        <v>30.938693544683179</v>
      </c>
      <c r="D1501" s="8">
        <f>(Timetraces!C1583-Timetraces!$C$86)/0.3048+$C$1004</f>
        <v>12.390069135530727</v>
      </c>
      <c r="E1501" s="23">
        <f>Timetraces!F1583/1000*0.145</f>
        <v>78.146896448564988</v>
      </c>
      <c r="F1501" s="8">
        <f>Timetraces!H1583</f>
        <v>0.25421045994379454</v>
      </c>
      <c r="G1501" s="8">
        <f>(Timetraces!G1583-Timetraces!$G$86)/0.3048</f>
        <v>32.592802222945245</v>
      </c>
      <c r="H1501" s="13">
        <f>Timetraces!D1583/9.81/0.4536</f>
        <v>5982.7688837302485</v>
      </c>
      <c r="I1501" s="77">
        <f>Timetraces!F1583/Timetraces!H1583*1000</f>
        <v>2120070564.9859524</v>
      </c>
      <c r="J1501" s="23"/>
      <c r="K1501" s="8">
        <f>Timetraces!I1583-Timetraces!J1583</f>
        <v>45.479846954345703</v>
      </c>
      <c r="L1501" s="8">
        <f t="shared" si="47"/>
        <v>30.938693544683179</v>
      </c>
      <c r="M1501" s="8">
        <f>(Timetraces!J1583-Timetraces!$J$86)/0.3048+$L$1004</f>
        <v>12.390069135530727</v>
      </c>
      <c r="N1501" s="13">
        <f>Timetraces!K1583/9.81/0.4536</f>
        <v>5982.7688837302485</v>
      </c>
      <c r="O1501" s="23">
        <f>Timetraces!M1583/1000*0.145</f>
        <v>78.12213186463201</v>
      </c>
      <c r="P1501" s="37">
        <f>Timetraces!O1583</f>
        <v>0.25421046003733089</v>
      </c>
    </row>
    <row r="1502" spans="1:16" x14ac:dyDescent="0.2">
      <c r="A1502" s="37">
        <f>Timetraces!E1584</f>
        <v>149.80000000000001</v>
      </c>
      <c r="B1502" s="8">
        <f>Timetraces!B1584-Timetraces!C1584</f>
        <v>45.480042457580566</v>
      </c>
      <c r="C1502" s="8">
        <f t="shared" si="46"/>
        <v>30.939334959495724</v>
      </c>
      <c r="D1502" s="8">
        <f>(Timetraces!C1584-Timetraces!$C$86)/0.3048+$C$1004</f>
        <v>12.455046020467762</v>
      </c>
      <c r="E1502" s="23">
        <f>Timetraces!F1584/1000*0.145</f>
        <v>78.295281792475905</v>
      </c>
      <c r="F1502" s="8">
        <f>Timetraces!H1584</f>
        <v>0.25469321805922229</v>
      </c>
      <c r="G1502" s="8">
        <f>(Timetraces!G1584-Timetraces!$G$86)/0.3048</f>
        <v>32.658420522694826</v>
      </c>
      <c r="H1502" s="13">
        <f>Timetraces!D1584/9.81/0.4536</f>
        <v>5994.7962419962987</v>
      </c>
      <c r="I1502" s="77">
        <f>Timetraces!F1584/Timetraces!H1584*1000</f>
        <v>2120070038.5834751</v>
      </c>
      <c r="J1502" s="23"/>
      <c r="K1502" s="8">
        <f>Timetraces!I1584-Timetraces!J1584</f>
        <v>45.480042457580566</v>
      </c>
      <c r="L1502" s="8">
        <f t="shared" si="47"/>
        <v>30.939334959495724</v>
      </c>
      <c r="M1502" s="8">
        <f>(Timetraces!J1584-Timetraces!$J$86)/0.3048+$L$1004</f>
        <v>12.455046020467762</v>
      </c>
      <c r="N1502" s="13">
        <f>Timetraces!K1584/9.81/0.4536</f>
        <v>5994.7962419962987</v>
      </c>
      <c r="O1502" s="23">
        <f>Timetraces!M1584/1000*0.145</f>
        <v>78.269980000239485</v>
      </c>
      <c r="P1502" s="37">
        <f>Timetraces!O1584</f>
        <v>0.25469321815294588</v>
      </c>
    </row>
    <row r="1503" spans="1:16" x14ac:dyDescent="0.2">
      <c r="A1503" s="37">
        <f>Timetraces!E1585</f>
        <v>149.9</v>
      </c>
      <c r="B1503" s="8">
        <f>Timetraces!B1585-Timetraces!C1585</f>
        <v>45.480324745178223</v>
      </c>
      <c r="C1503" s="8">
        <f t="shared" si="46"/>
        <v>30.940261099907982</v>
      </c>
      <c r="D1503" s="8">
        <f>(Timetraces!C1585-Timetraces!$C$86)/0.3048+$C$1004</f>
        <v>12.519738179805085</v>
      </c>
      <c r="E1503" s="23">
        <f>Timetraces!F1585/1000*0.145</f>
        <v>78.486454078678307</v>
      </c>
      <c r="F1503" s="8">
        <f>Timetraces!H1585</f>
        <v>0.25531516503482887</v>
      </c>
      <c r="G1503" s="8">
        <f>(Timetraces!G1585-Timetraces!$G$86)/0.3048</f>
        <v>32.724032564738913</v>
      </c>
      <c r="H1503" s="13">
        <f>Timetraces!D1585/9.81/0.4536</f>
        <v>6009.5225355947305</v>
      </c>
      <c r="I1503" s="77">
        <f>Timetraces!F1585/Timetraces!H1585*1000</f>
        <v>2120069484.0196502</v>
      </c>
      <c r="J1503" s="23"/>
      <c r="K1503" s="8">
        <f>Timetraces!I1585-Timetraces!J1585</f>
        <v>45.480324745178223</v>
      </c>
      <c r="L1503" s="8">
        <f t="shared" si="47"/>
        <v>30.940261099907982</v>
      </c>
      <c r="M1503" s="8">
        <f>(Timetraces!J1585-Timetraces!$J$86)/0.3048+$L$1004</f>
        <v>12.519738179805085</v>
      </c>
      <c r="N1503" s="13">
        <f>Timetraces!K1585/9.81/0.4536</f>
        <v>6009.5225355947305</v>
      </c>
      <c r="O1503" s="23">
        <f>Timetraces!M1585/1000*0.145</f>
        <v>78.46046020561306</v>
      </c>
      <c r="P1503" s="37">
        <f>Timetraces!O1585</f>
        <v>0.25531516512878183</v>
      </c>
    </row>
    <row r="1504" spans="1:16" x14ac:dyDescent="0.2">
      <c r="A1504" s="37">
        <f>Timetraces!E1586</f>
        <v>150</v>
      </c>
      <c r="B1504" s="8">
        <f>Timetraces!B1586-Timetraces!C1586</f>
        <v>45.480803489685059</v>
      </c>
      <c r="C1504" s="8">
        <f t="shared" si="46"/>
        <v>30.941831783985528</v>
      </c>
      <c r="D1504" s="8">
        <f>(Timetraces!C1586-Timetraces!$C$86)/0.3048+$C$1004</f>
        <v>12.583785795477118</v>
      </c>
      <c r="E1504" s="23">
        <f>Timetraces!F1586/1000*0.145</f>
        <v>78.762047308483986</v>
      </c>
      <c r="F1504" s="8">
        <f>Timetraces!H1586</f>
        <v>0.25621174114507134</v>
      </c>
      <c r="G1504" s="8">
        <f>(Timetraces!G1586-Timetraces!$G$86)/0.3048</f>
        <v>32.789650864488493</v>
      </c>
      <c r="H1504" s="13">
        <f>Timetraces!D1586/9.81/0.4536</f>
        <v>6030.1549722786285</v>
      </c>
      <c r="I1504" s="77">
        <f>Timetraces!F1586/Timetraces!H1586*1000</f>
        <v>2120068856.8538213</v>
      </c>
      <c r="J1504" s="23"/>
      <c r="K1504" s="8">
        <f>Timetraces!I1586-Timetraces!J1586</f>
        <v>45.480803489685059</v>
      </c>
      <c r="L1504" s="8">
        <f t="shared" si="47"/>
        <v>30.941831783985528</v>
      </c>
      <c r="M1504" s="8">
        <f>(Timetraces!J1586-Timetraces!$J$86)/0.3048+$L$1004</f>
        <v>12.583785795477118</v>
      </c>
      <c r="N1504" s="13">
        <f>Timetraces!K1586/9.81/0.4536</f>
        <v>6030.1549722786285</v>
      </c>
      <c r="O1504" s="23">
        <f>Timetraces!M1586/1000*0.145</f>
        <v>78.735055780368086</v>
      </c>
      <c r="P1504" s="37">
        <f>Timetraces!O1586</f>
        <v>0.25621174123934565</v>
      </c>
    </row>
    <row r="1505" spans="1:16" x14ac:dyDescent="0.2">
      <c r="A1505" s="37">
        <f>Timetraces!E1587</f>
        <v>150.10000000000002</v>
      </c>
      <c r="B1505" s="8">
        <f>Timetraces!B1587-Timetraces!C1587</f>
        <v>45.481500625610352</v>
      </c>
      <c r="C1505" s="8">
        <f t="shared" si="46"/>
        <v>30.944118975341475</v>
      </c>
      <c r="D1505" s="8">
        <f>(Timetraces!C1587-Timetraces!$C$86)/0.3048+$C$1004</f>
        <v>12.647116903870749</v>
      </c>
      <c r="E1505" s="23">
        <f>Timetraces!F1587/1000*0.145</f>
        <v>79.11531482181914</v>
      </c>
      <c r="F1505" s="8">
        <f>Timetraces!H1587</f>
        <v>0.25736099786165084</v>
      </c>
      <c r="G1505" s="8">
        <f>(Timetraces!G1587-Timetraces!$G$86)/0.3048</f>
        <v>32.855269164238074</v>
      </c>
      <c r="H1505" s="13">
        <f>Timetraces!D1587/9.81/0.4536</f>
        <v>6057.3677372277862</v>
      </c>
      <c r="I1505" s="77">
        <f>Timetraces!F1587/Timetraces!H1587*1000</f>
        <v>2120068174.1739349</v>
      </c>
      <c r="J1505" s="23"/>
      <c r="K1505" s="8">
        <f>Timetraces!I1587-Timetraces!J1587</f>
        <v>45.481500625610352</v>
      </c>
      <c r="L1505" s="8">
        <f t="shared" si="47"/>
        <v>30.944118975341475</v>
      </c>
      <c r="M1505" s="8">
        <f>(Timetraces!J1587-Timetraces!$J$86)/0.3048+$L$1004</f>
        <v>12.647116903870749</v>
      </c>
      <c r="N1505" s="13">
        <f>Timetraces!K1587/9.81/0.4536</f>
        <v>6057.3677372277862</v>
      </c>
      <c r="O1505" s="23">
        <f>Timetraces!M1587/1000*0.145</f>
        <v>79.087044486322839</v>
      </c>
      <c r="P1505" s="37">
        <f>Timetraces!O1587</f>
        <v>0.25736099795634892</v>
      </c>
    </row>
    <row r="1506" spans="1:16" x14ac:dyDescent="0.2">
      <c r="A1506" s="37">
        <f>Timetraces!E1588</f>
        <v>150.20000000000002</v>
      </c>
      <c r="B1506" s="8">
        <f>Timetraces!B1588-Timetraces!C1588</f>
        <v>45.482344627380371</v>
      </c>
      <c r="C1506" s="8">
        <f t="shared" si="46"/>
        <v>30.946888010020018</v>
      </c>
      <c r="D1506" s="8">
        <f>(Timetraces!C1588-Timetraces!$C$86)/0.3048+$C$1004</f>
        <v>12.709966168941788</v>
      </c>
      <c r="E1506" s="23">
        <f>Timetraces!F1588/1000*0.145</f>
        <v>79.511111641716695</v>
      </c>
      <c r="F1506" s="8">
        <f>Timetraces!H1588</f>
        <v>0.25864860585162552</v>
      </c>
      <c r="G1506" s="8">
        <f>(Timetraces!G1588-Timetraces!$G$86)/0.3048</f>
        <v>32.920887463987654</v>
      </c>
      <c r="H1506" s="13">
        <f>Timetraces!D1588/9.81/0.4536</f>
        <v>6089.0504903742085</v>
      </c>
      <c r="I1506" s="77">
        <f>Timetraces!F1588/Timetraces!H1588*1000</f>
        <v>2120067464.7957268</v>
      </c>
      <c r="J1506" s="23"/>
      <c r="K1506" s="8">
        <f>Timetraces!I1588-Timetraces!J1588</f>
        <v>45.482344627380371</v>
      </c>
      <c r="L1506" s="8">
        <f t="shared" si="47"/>
        <v>30.946888010020018</v>
      </c>
      <c r="M1506" s="8">
        <f>(Timetraces!J1588-Timetraces!$J$86)/0.3048+$L$1004</f>
        <v>12.709966168941788</v>
      </c>
      <c r="N1506" s="13">
        <f>Timetraces!K1588/9.81/0.4536</f>
        <v>6089.0504903742085</v>
      </c>
      <c r="O1506" s="23">
        <f>Timetraces!M1588/1000*0.145</f>
        <v>79.481408558395955</v>
      </c>
      <c r="P1506" s="37">
        <f>Timetraces!O1588</f>
        <v>0.25864860594681699</v>
      </c>
    </row>
    <row r="1507" spans="1:16" x14ac:dyDescent="0.2">
      <c r="A1507" s="37">
        <f>Timetraces!E1589</f>
        <v>150.30000000000001</v>
      </c>
      <c r="B1507" s="8">
        <f>Timetraces!B1589-Timetraces!C1589</f>
        <v>45.483199119567871</v>
      </c>
      <c r="C1507" s="8">
        <f t="shared" si="46"/>
        <v>30.949691462078743</v>
      </c>
      <c r="D1507" s="8">
        <f>(Timetraces!C1589-Timetraces!$C$86)/0.3048+$C$1004</f>
        <v>12.77278101663264</v>
      </c>
      <c r="E1507" s="23">
        <f>Timetraces!F1589/1000*0.145</f>
        <v>79.93675783871268</v>
      </c>
      <c r="F1507" s="8">
        <f>Timetraces!H1589</f>
        <v>0.26003331704744337</v>
      </c>
      <c r="G1507" s="8">
        <f>(Timetraces!G1589-Timetraces!$G$86)/0.3048</f>
        <v>32.986499506031748</v>
      </c>
      <c r="H1507" s="13">
        <f>Timetraces!D1589/9.81/0.4536</f>
        <v>6121.2419548639755</v>
      </c>
      <c r="I1507" s="77">
        <f>Timetraces!F1589/Timetraces!H1589*1000</f>
        <v>2120066733.5793245</v>
      </c>
      <c r="J1507" s="23"/>
      <c r="K1507" s="8">
        <f>Timetraces!I1589-Timetraces!J1589</f>
        <v>45.483199119567871</v>
      </c>
      <c r="L1507" s="8">
        <f t="shared" si="47"/>
        <v>30.949691462078743</v>
      </c>
      <c r="M1507" s="8">
        <f>(Timetraces!J1589-Timetraces!$J$86)/0.3048+$L$1004</f>
        <v>12.77278101663264</v>
      </c>
      <c r="N1507" s="13">
        <f>Timetraces!K1589/9.81/0.4536</f>
        <v>6121.2419548639755</v>
      </c>
      <c r="O1507" s="23">
        <f>Timetraces!M1589/1000*0.145</f>
        <v>79.905513962591712</v>
      </c>
      <c r="P1507" s="37">
        <f>Timetraces!O1589</f>
        <v>0.26003331714313616</v>
      </c>
    </row>
    <row r="1508" spans="1:16" x14ac:dyDescent="0.2">
      <c r="A1508" s="37">
        <f>Timetraces!E1590</f>
        <v>150.4</v>
      </c>
      <c r="B1508" s="8">
        <f>Timetraces!B1590-Timetraces!C1590</f>
        <v>45.483924865722656</v>
      </c>
      <c r="C1508" s="8">
        <f t="shared" si="46"/>
        <v>30.952072519017015</v>
      </c>
      <c r="D1508" s="8">
        <f>(Timetraces!C1590-Timetraces!$C$86)/0.3048+$C$1004</f>
        <v>12.836018259443948</v>
      </c>
      <c r="E1508" s="23">
        <f>Timetraces!F1590/1000*0.145</f>
        <v>80.307858898004852</v>
      </c>
      <c r="F1508" s="8">
        <f>Timetraces!H1590</f>
        <v>0.26124058705560582</v>
      </c>
      <c r="G1508" s="8">
        <f>(Timetraces!G1590-Timetraces!$G$86)/0.3048</f>
        <v>33.052117805781329</v>
      </c>
      <c r="H1508" s="13">
        <f>Timetraces!D1590/9.81/0.4536</f>
        <v>6149.8285476860165</v>
      </c>
      <c r="I1508" s="77">
        <f>Timetraces!F1590/Timetraces!H1590*1000</f>
        <v>2120066062.4261005</v>
      </c>
      <c r="J1508" s="23"/>
      <c r="K1508" s="8">
        <f>Timetraces!I1590-Timetraces!J1590</f>
        <v>45.483924865722656</v>
      </c>
      <c r="L1508" s="8">
        <f t="shared" si="47"/>
        <v>30.952072519017015</v>
      </c>
      <c r="M1508" s="8">
        <f>(Timetraces!J1590-Timetraces!$J$86)/0.3048+$L$1004</f>
        <v>12.836018259443948</v>
      </c>
      <c r="N1508" s="13">
        <f>Timetraces!K1590/9.81/0.4536</f>
        <v>6149.8285476860165</v>
      </c>
      <c r="O1508" s="23">
        <f>Timetraces!M1590/1000*0.145</f>
        <v>80.275271664374102</v>
      </c>
      <c r="P1508" s="37">
        <f>Timetraces!O1590</f>
        <v>0.2612405871517437</v>
      </c>
    </row>
    <row r="1509" spans="1:16" x14ac:dyDescent="0.2">
      <c r="A1509" s="37">
        <f>Timetraces!E1591</f>
        <v>150.5</v>
      </c>
      <c r="B1509" s="8">
        <f>Timetraces!B1591-Timetraces!C1591</f>
        <v>45.484435081481934</v>
      </c>
      <c r="C1509" s="8">
        <f t="shared" si="46"/>
        <v>30.953746455235116</v>
      </c>
      <c r="D1509" s="8">
        <f>(Timetraces!C1591-Timetraces!$C$86)/0.3048+$C$1004</f>
        <v>12.89995010756445</v>
      </c>
      <c r="E1509" s="23">
        <f>Timetraces!F1591/1000*0.145</f>
        <v>80.599461070212897</v>
      </c>
      <c r="F1509" s="8">
        <f>Timetraces!H1591</f>
        <v>0.26218924179920194</v>
      </c>
      <c r="G1509" s="8">
        <f>(Timetraces!G1591-Timetraces!$G$86)/0.3048</f>
        <v>33.117736105530902</v>
      </c>
      <c r="H1509" s="13">
        <f>Timetraces!D1591/9.81/0.4536</f>
        <v>6172.2912917916155</v>
      </c>
      <c r="I1509" s="77">
        <f>Timetraces!F1591/Timetraces!H1591*1000</f>
        <v>2120065447.3613751</v>
      </c>
      <c r="J1509" s="23"/>
      <c r="K1509" s="8">
        <f>Timetraces!I1591-Timetraces!J1591</f>
        <v>45.484435081481934</v>
      </c>
      <c r="L1509" s="8">
        <f t="shared" si="47"/>
        <v>30.953746455235116</v>
      </c>
      <c r="M1509" s="8">
        <f>(Timetraces!J1591-Timetraces!$J$86)/0.3048+$L$1004</f>
        <v>12.89995010756445</v>
      </c>
      <c r="N1509" s="13">
        <f>Timetraces!K1591/9.81/0.4536</f>
        <v>6172.2912917916155</v>
      </c>
      <c r="O1509" s="23">
        <f>Timetraces!M1591/1000*0.145</f>
        <v>80.565818234689388</v>
      </c>
      <c r="P1509" s="37">
        <f>Timetraces!O1591</f>
        <v>0.26218924189568965</v>
      </c>
    </row>
    <row r="1510" spans="1:16" x14ac:dyDescent="0.2">
      <c r="A1510" s="37">
        <f>Timetraces!E1592</f>
        <v>150.60000000000002</v>
      </c>
      <c r="B1510" s="8">
        <f>Timetraces!B1592-Timetraces!C1592</f>
        <v>45.484742164611816</v>
      </c>
      <c r="C1510" s="8">
        <f t="shared" si="46"/>
        <v>30.954753945818723</v>
      </c>
      <c r="D1510" s="8">
        <f>(Timetraces!C1592-Timetraces!$C$86)/0.3048+$C$1004</f>
        <v>12.964560916730425</v>
      </c>
      <c r="E1510" s="23">
        <f>Timetraces!F1592/1000*0.145</f>
        <v>80.813110190374516</v>
      </c>
      <c r="F1510" s="8">
        <f>Timetraces!H1592</f>
        <v>0.2628843083300253</v>
      </c>
      <c r="G1510" s="8">
        <f>(Timetraces!G1592-Timetraces!$G$86)/0.3048</f>
        <v>33.183354405280483</v>
      </c>
      <c r="H1510" s="13">
        <f>Timetraces!D1592/9.81/0.4536</f>
        <v>6188.7491352170518</v>
      </c>
      <c r="I1510" s="77">
        <f>Timetraces!F1592/Timetraces!H1592*1000</f>
        <v>2120064898.345705</v>
      </c>
      <c r="J1510" s="23"/>
      <c r="K1510" s="8">
        <f>Timetraces!I1592-Timetraces!J1592</f>
        <v>45.484742164611816</v>
      </c>
      <c r="L1510" s="8">
        <f t="shared" si="47"/>
        <v>30.954753945818723</v>
      </c>
      <c r="M1510" s="8">
        <f>(Timetraces!J1592-Timetraces!$J$86)/0.3048+$L$1004</f>
        <v>12.964560916730425</v>
      </c>
      <c r="N1510" s="13">
        <f>Timetraces!K1592/9.81/0.4536</f>
        <v>6188.7491352170518</v>
      </c>
      <c r="O1510" s="23">
        <f>Timetraces!M1592/1000*0.145</f>
        <v>80.778693915293488</v>
      </c>
      <c r="P1510" s="37">
        <f>Timetraces!O1592</f>
        <v>0.2628843084267693</v>
      </c>
    </row>
    <row r="1511" spans="1:16" x14ac:dyDescent="0.2">
      <c r="A1511" s="37">
        <f>Timetraces!E1593</f>
        <v>150.70000000000002</v>
      </c>
      <c r="B1511" s="8">
        <f>Timetraces!B1593-Timetraces!C1593</f>
        <v>45.484935760498047</v>
      </c>
      <c r="C1511" s="8">
        <f t="shared" si="46"/>
        <v>30.955389102925778</v>
      </c>
      <c r="D1511" s="8">
        <f>(Timetraces!C1593-Timetraces!$C$86)/0.3048+$C$1004</f>
        <v>13.029544059372949</v>
      </c>
      <c r="E1511" s="23">
        <f>Timetraces!F1593/1000*0.145</f>
        <v>80.975707292090732</v>
      </c>
      <c r="F1511" s="8">
        <f>Timetraces!H1593</f>
        <v>0.26341329813541176</v>
      </c>
      <c r="G1511" s="8">
        <f>(Timetraces!G1593-Timetraces!$G$86)/0.3048</f>
        <v>33.248966447324577</v>
      </c>
      <c r="H1511" s="13">
        <f>Timetraces!D1593/9.81/0.4536</f>
        <v>6201.8711665549763</v>
      </c>
      <c r="I1511" s="77">
        <f>Timetraces!F1593/Timetraces!H1593*1000</f>
        <v>2120064391.9331481</v>
      </c>
      <c r="J1511" s="23"/>
      <c r="K1511" s="8">
        <f>Timetraces!I1593-Timetraces!J1593</f>
        <v>45.484935760498047</v>
      </c>
      <c r="L1511" s="8">
        <f t="shared" si="47"/>
        <v>30.955389102925778</v>
      </c>
      <c r="M1511" s="8">
        <f>(Timetraces!J1593-Timetraces!$J$86)/0.3048+$L$1004</f>
        <v>13.029544059372949</v>
      </c>
      <c r="N1511" s="13">
        <f>Timetraces!K1593/9.81/0.4536</f>
        <v>6201.8711665549763</v>
      </c>
      <c r="O1511" s="23">
        <f>Timetraces!M1593/1000*0.145</f>
        <v>80.940702367633151</v>
      </c>
      <c r="P1511" s="37">
        <f>Timetraces!O1593</f>
        <v>0.26341329823236009</v>
      </c>
    </row>
    <row r="1512" spans="1:16" x14ac:dyDescent="0.2">
      <c r="A1512" s="37">
        <f>Timetraces!E1594</f>
        <v>150.80000000000001</v>
      </c>
      <c r="B1512" s="8">
        <f>Timetraces!B1594-Timetraces!C1594</f>
        <v>45.485156059265137</v>
      </c>
      <c r="C1512" s="8">
        <f t="shared" si="46"/>
        <v>30.956111867909669</v>
      </c>
      <c r="D1512" s="8">
        <f>(Timetraces!C1594-Timetraces!$C$86)/0.3048+$C$1004</f>
        <v>13.094439594138638</v>
      </c>
      <c r="E1512" s="23">
        <f>Timetraces!F1594/1000*0.145</f>
        <v>81.155408229216164</v>
      </c>
      <c r="F1512" s="8">
        <f>Timetraces!H1594</f>
        <v>0.26399792877672851</v>
      </c>
      <c r="G1512" s="8">
        <f>(Timetraces!G1594-Timetraces!$G$86)/0.3048</f>
        <v>33.314584747074157</v>
      </c>
      <c r="H1512" s="13">
        <f>Timetraces!D1594/9.81/0.4536</f>
        <v>6215.7139088728609</v>
      </c>
      <c r="I1512" s="77">
        <f>Timetraces!F1594/Timetraces!H1594*1000</f>
        <v>2120063869.9694812</v>
      </c>
      <c r="J1512" s="23"/>
      <c r="K1512" s="8">
        <f>Timetraces!I1594-Timetraces!J1594</f>
        <v>45.485156059265137</v>
      </c>
      <c r="L1512" s="8">
        <f t="shared" si="47"/>
        <v>30.956111867909669</v>
      </c>
      <c r="M1512" s="8">
        <f>(Timetraces!J1594-Timetraces!$J$86)/0.3048+$L$1004</f>
        <v>13.094439594138638</v>
      </c>
      <c r="N1512" s="13">
        <f>Timetraces!K1594/9.81/0.4536</f>
        <v>6215.7139088728609</v>
      </c>
      <c r="O1512" s="23">
        <f>Timetraces!M1594/1000*0.145</f>
        <v>81.119752744851084</v>
      </c>
      <c r="P1512" s="37">
        <f>Timetraces!O1594</f>
        <v>0.26399792887389245</v>
      </c>
    </row>
    <row r="1513" spans="1:16" x14ac:dyDescent="0.2">
      <c r="A1513" s="37">
        <f>Timetraces!E1595</f>
        <v>150.9</v>
      </c>
      <c r="B1513" s="8">
        <f>Timetraces!B1595-Timetraces!C1595</f>
        <v>45.485529899597168</v>
      </c>
      <c r="C1513" s="8">
        <f t="shared" si="46"/>
        <v>30.957338378185362</v>
      </c>
      <c r="D1513" s="8">
        <f>(Timetraces!C1595-Timetraces!$C$86)/0.3048+$C$1004</f>
        <v>13.158831383612526</v>
      </c>
      <c r="E1513" s="23">
        <f>Timetraces!F1595/1000*0.145</f>
        <v>81.384809356985869</v>
      </c>
      <c r="F1513" s="8">
        <f>Timetraces!H1595</f>
        <v>0.26474423721741008</v>
      </c>
      <c r="G1513" s="8">
        <f>(Timetraces!G1595-Timetraces!$G$86)/0.3048</f>
        <v>33.380203046823738</v>
      </c>
      <c r="H1513" s="13">
        <f>Timetraces!D1595/9.81/0.4536</f>
        <v>6233.9818692784147</v>
      </c>
      <c r="I1513" s="77">
        <f>Timetraces!F1595/Timetraces!H1595*1000</f>
        <v>2120063322.9596405</v>
      </c>
      <c r="J1513" s="23"/>
      <c r="K1513" s="8">
        <f>Timetraces!I1595-Timetraces!J1595</f>
        <v>45.485529899597168</v>
      </c>
      <c r="L1513" s="8">
        <f t="shared" si="47"/>
        <v>30.957338378185362</v>
      </c>
      <c r="M1513" s="8">
        <f>(Timetraces!J1595-Timetraces!$J$86)/0.3048+$L$1004</f>
        <v>13.158831383612526</v>
      </c>
      <c r="N1513" s="13">
        <f>Timetraces!K1595/9.81/0.4536</f>
        <v>6233.9818692784147</v>
      </c>
      <c r="O1513" s="23">
        <f>Timetraces!M1595/1000*0.145</f>
        <v>81.348323417422407</v>
      </c>
      <c r="P1513" s="37">
        <f>Timetraces!O1595</f>
        <v>0.26474423731485841</v>
      </c>
    </row>
    <row r="1514" spans="1:16" x14ac:dyDescent="0.2">
      <c r="A1514" s="37">
        <f>Timetraces!E1596</f>
        <v>151</v>
      </c>
      <c r="B1514" s="8">
        <f>Timetraces!B1596-Timetraces!C1596</f>
        <v>45.486117362976074</v>
      </c>
      <c r="C1514" s="8">
        <f t="shared" si="46"/>
        <v>30.959265751475737</v>
      </c>
      <c r="D1514" s="8">
        <f>(Timetraces!C1596-Timetraces!$C$86)/0.3048+$C$1004</f>
        <v>13.22252231007173</v>
      </c>
      <c r="E1514" s="23">
        <f>Timetraces!F1596/1000*0.145</f>
        <v>81.710423750783846</v>
      </c>
      <c r="F1514" s="8">
        <f>Timetraces!H1596</f>
        <v>0.2658035363889904</v>
      </c>
      <c r="G1514" s="8">
        <f>(Timetraces!G1596-Timetraces!$G$86)/0.3048</f>
        <v>33.445821346573318</v>
      </c>
      <c r="H1514" s="13">
        <f>Timetraces!D1596/9.81/0.4536</f>
        <v>6258.4676078460325</v>
      </c>
      <c r="I1514" s="77">
        <f>Timetraces!F1596/Timetraces!H1596*1000</f>
        <v>2120062702.9048448</v>
      </c>
      <c r="J1514" s="23"/>
      <c r="K1514" s="8">
        <f>Timetraces!I1596-Timetraces!J1596</f>
        <v>45.486117362976074</v>
      </c>
      <c r="L1514" s="8">
        <f t="shared" si="47"/>
        <v>30.959265751475737</v>
      </c>
      <c r="M1514" s="8">
        <f>(Timetraces!J1596-Timetraces!$J$86)/0.3048+$L$1004</f>
        <v>13.22252231007173</v>
      </c>
      <c r="N1514" s="13">
        <f>Timetraces!K1596/9.81/0.4536</f>
        <v>6258.4676078460325</v>
      </c>
      <c r="O1514" s="23">
        <f>Timetraces!M1596/1000*0.145</f>
        <v>81.670360843345506</v>
      </c>
      <c r="P1514" s="37">
        <f>Timetraces!O1596</f>
        <v>0.26580353648682009</v>
      </c>
    </row>
    <row r="1515" spans="1:16" x14ac:dyDescent="0.2">
      <c r="A1515" s="37">
        <f>Timetraces!E1597</f>
        <v>151.10000000000002</v>
      </c>
      <c r="B1515" s="8">
        <f>Timetraces!B1597-Timetraces!C1597</f>
        <v>45.48689079284668</v>
      </c>
      <c r="C1515" s="8">
        <f t="shared" si="46"/>
        <v>30.961803251051212</v>
      </c>
      <c r="D1515" s="8">
        <f>(Timetraces!C1597-Timetraces!$C$86)/0.3048+$C$1004</f>
        <v>13.285603110245832</v>
      </c>
      <c r="E1515" s="23">
        <f>Timetraces!F1597/1000*0.145</f>
        <v>82.090185843659398</v>
      </c>
      <c r="F1515" s="8">
        <f>Timetraces!H1597</f>
        <v>0.26703898237799029</v>
      </c>
      <c r="G1515" s="8">
        <f>(Timetraces!G1597-Timetraces!$G$86)/0.3048</f>
        <v>33.511433388617405</v>
      </c>
      <c r="H1515" s="13">
        <f>Timetraces!D1597/9.81/0.4536</f>
        <v>6288.3182978801815</v>
      </c>
      <c r="I1515" s="77">
        <f>Timetraces!F1597/Timetraces!H1597*1000</f>
        <v>2120062051.1410189</v>
      </c>
      <c r="J1515" s="23"/>
      <c r="K1515" s="8">
        <f>Timetraces!I1597-Timetraces!J1597</f>
        <v>45.48689079284668</v>
      </c>
      <c r="L1515" s="8">
        <f t="shared" si="47"/>
        <v>30.961803251051212</v>
      </c>
      <c r="M1515" s="8">
        <f>(Timetraces!J1597-Timetraces!$J$86)/0.3048+$L$1004</f>
        <v>13.285603110245832</v>
      </c>
      <c r="N1515" s="13">
        <f>Timetraces!K1597/9.81/0.4536</f>
        <v>6288.3182978801815</v>
      </c>
      <c r="O1515" s="23">
        <f>Timetraces!M1597/1000*0.145</f>
        <v>82.041169038487638</v>
      </c>
      <c r="P1515" s="37">
        <f>Timetraces!O1597</f>
        <v>0.26703898247628477</v>
      </c>
    </row>
    <row r="1516" spans="1:16" x14ac:dyDescent="0.2">
      <c r="A1516" s="37">
        <f>Timetraces!E1598</f>
        <v>151.20000000000002</v>
      </c>
      <c r="B1516" s="8">
        <f>Timetraces!B1598-Timetraces!C1598</f>
        <v>45.487743377685547</v>
      </c>
      <c r="C1516" s="8">
        <f t="shared" si="46"/>
        <v>30.96460044540445</v>
      </c>
      <c r="D1516" s="8">
        <f>(Timetraces!C1598-Timetraces!$C$86)/0.3048+$C$1004</f>
        <v>13.348424215642172</v>
      </c>
      <c r="E1516" s="23">
        <f>Timetraces!F1598/1000*0.145</f>
        <v>82.507081234152977</v>
      </c>
      <c r="F1516" s="8">
        <f>Timetraces!H1598</f>
        <v>0.26839522548115313</v>
      </c>
      <c r="G1516" s="8">
        <f>(Timetraces!G1598-Timetraces!$G$86)/0.3048</f>
        <v>33.577051688366986</v>
      </c>
      <c r="H1516" s="13">
        <f>Timetraces!D1598/9.81/0.4536</f>
        <v>6320.4325119847654</v>
      </c>
      <c r="I1516" s="77">
        <f>Timetraces!F1598/Timetraces!H1598*1000</f>
        <v>2120061384.5455403</v>
      </c>
      <c r="J1516" s="23"/>
      <c r="K1516" s="8">
        <f>Timetraces!I1598-Timetraces!J1598</f>
        <v>45.487743377685547</v>
      </c>
      <c r="L1516" s="8">
        <f t="shared" si="47"/>
        <v>30.96460044540445</v>
      </c>
      <c r="M1516" s="8">
        <f>(Timetraces!J1598-Timetraces!$J$86)/0.3048+$L$1004</f>
        <v>13.348424215642172</v>
      </c>
      <c r="N1516" s="13">
        <f>Timetraces!K1598/9.81/0.4536</f>
        <v>6320.4325119847654</v>
      </c>
      <c r="O1516" s="23">
        <f>Timetraces!M1598/1000*0.145</f>
        <v>82.448235087682988</v>
      </c>
      <c r="P1516" s="37">
        <f>Timetraces!O1598</f>
        <v>0.26839522557994783</v>
      </c>
    </row>
    <row r="1517" spans="1:16" x14ac:dyDescent="0.2">
      <c r="A1517" s="37">
        <f>Timetraces!E1599</f>
        <v>151.30000000000001</v>
      </c>
      <c r="B1517" s="8">
        <f>Timetraces!B1599-Timetraces!C1599</f>
        <v>45.488534927368164</v>
      </c>
      <c r="C1517" s="8">
        <f t="shared" si="46"/>
        <v>30.967197393182069</v>
      </c>
      <c r="D1517" s="8">
        <f>(Timetraces!C1599-Timetraces!$C$86)/0.3048+$C$1004</f>
        <v>13.411433052203162</v>
      </c>
      <c r="E1517" s="23">
        <f>Timetraces!F1599/1000*0.145</f>
        <v>82.901353066495247</v>
      </c>
      <c r="F1517" s="8">
        <f>Timetraces!H1599</f>
        <v>0.26967787271506694</v>
      </c>
      <c r="G1517" s="8">
        <f>(Timetraces!G1599-Timetraces!$G$86)/0.3048</f>
        <v>33.642669988116566</v>
      </c>
      <c r="H1517" s="13">
        <f>Timetraces!D1599/9.81/0.4536</f>
        <v>6350.8042031962659</v>
      </c>
      <c r="I1517" s="77">
        <f>Timetraces!F1599/Timetraces!H1599*1000</f>
        <v>2120060736.418596</v>
      </c>
      <c r="J1517" s="23"/>
      <c r="K1517" s="8">
        <f>Timetraces!I1599-Timetraces!J1599</f>
        <v>45.488534927368164</v>
      </c>
      <c r="L1517" s="8">
        <f t="shared" si="47"/>
        <v>30.967197393182069</v>
      </c>
      <c r="M1517" s="8">
        <f>(Timetraces!J1599-Timetraces!$J$86)/0.3048+$L$1004</f>
        <v>13.411433052203162</v>
      </c>
      <c r="N1517" s="13">
        <f>Timetraces!K1599/9.81/0.4536</f>
        <v>6350.8042031962659</v>
      </c>
      <c r="O1517" s="23">
        <f>Timetraces!M1599/1000*0.145</f>
        <v>82.833210944099307</v>
      </c>
      <c r="P1517" s="37">
        <f>Timetraces!O1599</f>
        <v>0.26967787281433453</v>
      </c>
    </row>
    <row r="1518" spans="1:16" x14ac:dyDescent="0.2">
      <c r="A1518" s="37">
        <f>Timetraces!E1600</f>
        <v>151.4</v>
      </c>
      <c r="B1518" s="8">
        <f>Timetraces!B1600-Timetraces!C1600</f>
        <v>45.489165306091309</v>
      </c>
      <c r="C1518" s="8">
        <f t="shared" si="46"/>
        <v>30.969265564845927</v>
      </c>
      <c r="D1518" s="8">
        <f>(Timetraces!C1600-Timetraces!$C$86)/0.3048+$C$1004</f>
        <v>13.474983180288881</v>
      </c>
      <c r="E1518" s="23">
        <f>Timetraces!F1600/1000*0.145</f>
        <v>83.223685023140746</v>
      </c>
      <c r="F1518" s="8">
        <f>Timetraces!H1600</f>
        <v>0.27072649372942637</v>
      </c>
      <c r="G1518" s="8">
        <f>(Timetraces!G1600-Timetraces!$G$86)/0.3048</f>
        <v>33.708288287866147</v>
      </c>
      <c r="H1518" s="13">
        <f>Timetraces!D1600/9.81/0.4536</f>
        <v>6376.2309919106765</v>
      </c>
      <c r="I1518" s="77">
        <f>Timetraces!F1600/Timetraces!H1600*1000</f>
        <v>2120060140.8781433</v>
      </c>
      <c r="J1518" s="23"/>
      <c r="K1518" s="8">
        <f>Timetraces!I1600-Timetraces!J1600</f>
        <v>45.489165306091309</v>
      </c>
      <c r="L1518" s="8">
        <f t="shared" si="47"/>
        <v>30.969265564845927</v>
      </c>
      <c r="M1518" s="8">
        <f>(Timetraces!J1600-Timetraces!$J$86)/0.3048+$L$1004</f>
        <v>13.474983180288881</v>
      </c>
      <c r="N1518" s="13">
        <f>Timetraces!K1600/9.81/0.4536</f>
        <v>6376.2309919106765</v>
      </c>
      <c r="O1518" s="23">
        <f>Timetraces!M1600/1000*0.145</f>
        <v>83.147942964694593</v>
      </c>
      <c r="P1518" s="37">
        <f>Timetraces!O1600</f>
        <v>0.27072649382908986</v>
      </c>
    </row>
    <row r="1519" spans="1:16" x14ac:dyDescent="0.2">
      <c r="A1519" s="37">
        <f>Timetraces!E1601</f>
        <v>151.5</v>
      </c>
      <c r="B1519" s="8">
        <f>Timetraces!B1601-Timetraces!C1601</f>
        <v>45.489596366882324</v>
      </c>
      <c r="C1519" s="8">
        <f t="shared" si="46"/>
        <v>30.970679806286267</v>
      </c>
      <c r="D1519" s="8">
        <f>(Timetraces!C1601-Timetraces!$C$86)/0.3048+$C$1004</f>
        <v>13.539187238598121</v>
      </c>
      <c r="E1519" s="23">
        <f>Timetraces!F1601/1000*0.145</f>
        <v>83.475870850522014</v>
      </c>
      <c r="F1519" s="8">
        <f>Timetraces!H1601</f>
        <v>0.27154692372641942</v>
      </c>
      <c r="G1519" s="8">
        <f>(Timetraces!G1601-Timetraces!$G$86)/0.3048</f>
        <v>33.773900329910234</v>
      </c>
      <c r="H1519" s="13">
        <f>Timetraces!D1601/9.81/0.4536</f>
        <v>6395.6577080939969</v>
      </c>
      <c r="I1519" s="77">
        <f>Timetraces!F1601/Timetraces!H1601*1000</f>
        <v>2120059594.6286252</v>
      </c>
      <c r="J1519" s="23"/>
      <c r="K1519" s="8">
        <f>Timetraces!I1601-Timetraces!J1601</f>
        <v>45.489596366882324</v>
      </c>
      <c r="L1519" s="8">
        <f t="shared" si="47"/>
        <v>30.970679806286267</v>
      </c>
      <c r="M1519" s="8">
        <f>(Timetraces!J1601-Timetraces!$J$86)/0.3048+$L$1004</f>
        <v>13.539187238598121</v>
      </c>
      <c r="N1519" s="13">
        <f>Timetraces!K1601/9.81/0.4536</f>
        <v>6395.6577080939969</v>
      </c>
      <c r="O1519" s="23">
        <f>Timetraces!M1601/1000*0.145</f>
        <v>83.394182606134663</v>
      </c>
      <c r="P1519" s="37">
        <f>Timetraces!O1601</f>
        <v>0.27154692382638557</v>
      </c>
    </row>
    <row r="1520" spans="1:16" x14ac:dyDescent="0.2">
      <c r="A1520" s="37">
        <f>Timetraces!E1602</f>
        <v>151.60000000000002</v>
      </c>
      <c r="B1520" s="8">
        <f>Timetraces!B1602-Timetraces!C1602</f>
        <v>45.48987865447998</v>
      </c>
      <c r="C1520" s="8">
        <f t="shared" si="46"/>
        <v>30.971605946698524</v>
      </c>
      <c r="D1520" s="8">
        <f>(Timetraces!C1602-Timetraces!$C$86)/0.3048+$C$1004</f>
        <v>13.603879397935442</v>
      </c>
      <c r="E1520" s="23">
        <f>Timetraces!F1602/1000*0.145</f>
        <v>83.669795416041083</v>
      </c>
      <c r="F1520" s="8">
        <f>Timetraces!H1602</f>
        <v>0.27217782425191206</v>
      </c>
      <c r="G1520" s="8">
        <f>(Timetraces!G1602-Timetraces!$G$86)/0.3048</f>
        <v>33.839518629659814</v>
      </c>
      <c r="H1520" s="13">
        <f>Timetraces!D1602/9.81/0.4536</f>
        <v>6410.5960013290432</v>
      </c>
      <c r="I1520" s="77">
        <f>Timetraces!F1602/Timetraces!H1602*1000</f>
        <v>2120059095.2652254</v>
      </c>
      <c r="J1520" s="23"/>
      <c r="K1520" s="8">
        <f>Timetraces!I1602-Timetraces!J1602</f>
        <v>45.48987865447998</v>
      </c>
      <c r="L1520" s="8">
        <f t="shared" si="47"/>
        <v>30.971605946698524</v>
      </c>
      <c r="M1520" s="8">
        <f>(Timetraces!J1602-Timetraces!$J$86)/0.3048+$L$1004</f>
        <v>13.603879397935442</v>
      </c>
      <c r="N1520" s="13">
        <f>Timetraces!K1602/9.81/0.4536</f>
        <v>6410.5960013290432</v>
      </c>
      <c r="O1520" s="23">
        <f>Timetraces!M1602/1000*0.145</f>
        <v>83.583534547799403</v>
      </c>
      <c r="P1520" s="37">
        <f>Timetraces!O1602</f>
        <v>0.27217782435211069</v>
      </c>
    </row>
    <row r="1521" spans="1:16" x14ac:dyDescent="0.2">
      <c r="A1521" s="37">
        <f>Timetraces!E1603</f>
        <v>151.70000000000002</v>
      </c>
      <c r="B1521" s="8">
        <f>Timetraces!B1603-Timetraces!C1603</f>
        <v>45.490129470825195</v>
      </c>
      <c r="C1521" s="8">
        <f t="shared" si="46"/>
        <v>30.972428834970227</v>
      </c>
      <c r="D1521" s="8">
        <f>(Timetraces!C1603-Timetraces!$C$86)/0.3048+$C$1004</f>
        <v>13.668674809413318</v>
      </c>
      <c r="E1521" s="23">
        <f>Timetraces!F1603/1000*0.145</f>
        <v>83.84185233425751</v>
      </c>
      <c r="F1521" s="8">
        <f>Timetraces!H1603</f>
        <v>0.2727375875618927</v>
      </c>
      <c r="G1521" s="8">
        <f>(Timetraces!G1603-Timetraces!$G$86)/0.3048</f>
        <v>33.905136929409394</v>
      </c>
      <c r="H1521" s="13">
        <f>Timetraces!D1603/9.81/0.4536</f>
        <v>6424.4466442545036</v>
      </c>
      <c r="I1521" s="77">
        <f>Timetraces!F1603/Timetraces!H1603*1000</f>
        <v>2120058611.7948461</v>
      </c>
      <c r="J1521" s="23"/>
      <c r="K1521" s="8">
        <f>Timetraces!I1603-Timetraces!J1603</f>
        <v>45.490129470825195</v>
      </c>
      <c r="L1521" s="8">
        <f t="shared" si="47"/>
        <v>30.972428834970227</v>
      </c>
      <c r="M1521" s="8">
        <f>(Timetraces!J1603-Timetraces!$J$86)/0.3048+$L$1004</f>
        <v>13.668674809413318</v>
      </c>
      <c r="N1521" s="13">
        <f>Timetraces!K1603/9.81/0.4536</f>
        <v>6424.4466442545036</v>
      </c>
      <c r="O1521" s="23">
        <f>Timetraces!M1603/1000*0.145</f>
        <v>83.751534389689553</v>
      </c>
      <c r="P1521" s="37">
        <f>Timetraces!O1603</f>
        <v>0.2727375876623071</v>
      </c>
    </row>
    <row r="1522" spans="1:16" x14ac:dyDescent="0.2">
      <c r="A1522" s="37">
        <f>Timetraces!E1604</f>
        <v>151.80000000000001</v>
      </c>
      <c r="B1522" s="8">
        <f>Timetraces!B1604-Timetraces!C1604</f>
        <v>45.490478515625</v>
      </c>
      <c r="C1522" s="8">
        <f t="shared" si="46"/>
        <v>30.973573995074574</v>
      </c>
      <c r="D1522" s="8">
        <f>(Timetraces!C1604-Timetraces!$C$86)/0.3048+$C$1004</f>
        <v>13.733147949058552</v>
      </c>
      <c r="E1522" s="23">
        <f>Timetraces!F1604/1000*0.145</f>
        <v>84.049450052161674</v>
      </c>
      <c r="F1522" s="8">
        <f>Timetraces!H1604</f>
        <v>0.27341296887287436</v>
      </c>
      <c r="G1522" s="8">
        <f>(Timetraces!G1604-Timetraces!$G$86)/0.3048</f>
        <v>33.970755229158975</v>
      </c>
      <c r="H1522" s="13">
        <f>Timetraces!D1604/9.81/0.4536</f>
        <v>6441.0352866275816</v>
      </c>
      <c r="I1522" s="77">
        <f>Timetraces!F1604/Timetraces!H1604*1000</f>
        <v>2120058101.3389835</v>
      </c>
      <c r="J1522" s="23"/>
      <c r="K1522" s="8">
        <f>Timetraces!I1604-Timetraces!J1604</f>
        <v>45.490478515625</v>
      </c>
      <c r="L1522" s="8">
        <f t="shared" si="47"/>
        <v>30.973573995074574</v>
      </c>
      <c r="M1522" s="8">
        <f>(Timetraces!J1604-Timetraces!$J$86)/0.3048+$L$1004</f>
        <v>13.733147949058552</v>
      </c>
      <c r="N1522" s="13">
        <f>Timetraces!K1604/9.81/0.4536</f>
        <v>6441.0352866275816</v>
      </c>
      <c r="O1522" s="23">
        <f>Timetraces!M1604/1000*0.145</f>
        <v>83.954237121973108</v>
      </c>
      <c r="P1522" s="37">
        <f>Timetraces!O1604</f>
        <v>0.27341296897354711</v>
      </c>
    </row>
    <row r="1523" spans="1:16" x14ac:dyDescent="0.2">
      <c r="A1523" s="37">
        <f>Timetraces!E1605</f>
        <v>151.9</v>
      </c>
      <c r="B1523" s="8">
        <f>Timetraces!B1605-Timetraces!C1605</f>
        <v>45.49101448059082</v>
      </c>
      <c r="C1523" s="8">
        <f t="shared" si="46"/>
        <v>30.975332410316767</v>
      </c>
      <c r="D1523" s="8">
        <f>(Timetraces!C1605-Timetraces!$C$86)/0.3048+$C$1004</f>
        <v>13.797007833565939</v>
      </c>
      <c r="E1523" s="23">
        <f>Timetraces!F1605/1000*0.145</f>
        <v>84.326676633264384</v>
      </c>
      <c r="F1523" s="8">
        <f>Timetraces!H1605</f>
        <v>0.27431485789525645</v>
      </c>
      <c r="G1523" s="8">
        <f>(Timetraces!G1605-Timetraces!$G$86)/0.3048</f>
        <v>34.036373528908555</v>
      </c>
      <c r="H1523" s="13">
        <f>Timetraces!D1605/9.81/0.4536</f>
        <v>6462.9871247766196</v>
      </c>
      <c r="I1523" s="77">
        <f>Timetraces!F1605/Timetraces!H1605*1000</f>
        <v>2120057555.7158613</v>
      </c>
      <c r="J1523" s="23"/>
      <c r="K1523" s="8">
        <f>Timetraces!I1605-Timetraces!J1605</f>
        <v>45.49101448059082</v>
      </c>
      <c r="L1523" s="8">
        <f t="shared" si="47"/>
        <v>30.975332410316767</v>
      </c>
      <c r="M1523" s="8">
        <f>(Timetraces!J1605-Timetraces!$J$86)/0.3048+$L$1004</f>
        <v>13.797007833565939</v>
      </c>
      <c r="N1523" s="13">
        <f>Timetraces!K1605/9.81/0.4536</f>
        <v>6462.9871247766196</v>
      </c>
      <c r="O1523" s="23">
        <f>Timetraces!M1605/1000*0.145</f>
        <v>84.224927166544759</v>
      </c>
      <c r="P1523" s="37">
        <f>Timetraces!O1605</f>
        <v>0.27431485799627109</v>
      </c>
    </row>
    <row r="1524" spans="1:16" x14ac:dyDescent="0.2">
      <c r="A1524" s="37">
        <f>Timetraces!E1606</f>
        <v>152</v>
      </c>
      <c r="B1524" s="8">
        <f>Timetraces!B1606-Timetraces!C1606</f>
        <v>45.491745948791504</v>
      </c>
      <c r="C1524" s="8">
        <f t="shared" si="46"/>
        <v>30.977732240371502</v>
      </c>
      <c r="D1524" s="8">
        <f>(Timetraces!C1606-Timetraces!$C$86)/0.3048+$C$1004</f>
        <v>13.860226303260783</v>
      </c>
      <c r="E1524" s="23">
        <f>Timetraces!F1606/1000*0.145</f>
        <v>84.693284156543783</v>
      </c>
      <c r="F1524" s="8">
        <f>Timetraces!H1606</f>
        <v>0.27550751063059842</v>
      </c>
      <c r="G1524" s="8">
        <f>(Timetraces!G1606-Timetraces!$G$86)/0.3048</f>
        <v>34.10198557095265</v>
      </c>
      <c r="H1524" s="13">
        <f>Timetraces!D1606/9.81/0.4536</f>
        <v>6490.6309117612946</v>
      </c>
      <c r="I1524" s="77">
        <f>Timetraces!F1606/Timetraces!H1606*1000</f>
        <v>2120056957.9239829</v>
      </c>
      <c r="J1524" s="23"/>
      <c r="K1524" s="8">
        <f>Timetraces!I1606-Timetraces!J1606</f>
        <v>45.491745948791504</v>
      </c>
      <c r="L1524" s="8">
        <f t="shared" si="47"/>
        <v>30.977732240371502</v>
      </c>
      <c r="M1524" s="8">
        <f>(Timetraces!J1606-Timetraces!$J$86)/0.3048+$L$1004</f>
        <v>13.860226303260783</v>
      </c>
      <c r="N1524" s="13">
        <f>Timetraces!K1606/9.81/0.4536</f>
        <v>6490.6309117612946</v>
      </c>
      <c r="O1524" s="23">
        <f>Timetraces!M1606/1000*0.145</f>
        <v>84.582890923903676</v>
      </c>
      <c r="P1524" s="37">
        <f>Timetraces!O1606</f>
        <v>0.27550751073204333</v>
      </c>
    </row>
    <row r="1525" spans="1:16" x14ac:dyDescent="0.2">
      <c r="A1525" s="37">
        <f>Timetraces!E1607</f>
        <v>152.10000000000002</v>
      </c>
      <c r="B1525" s="8">
        <f>Timetraces!B1607-Timetraces!C1607</f>
        <v>45.492600440979004</v>
      </c>
      <c r="C1525" s="8">
        <f t="shared" si="46"/>
        <v>30.98053569243023</v>
      </c>
      <c r="D1525" s="8">
        <f>(Timetraces!C1607-Timetraces!$C$86)/0.3048+$C$1004</f>
        <v>13.923041150951637</v>
      </c>
      <c r="E1525" s="23">
        <f>Timetraces!F1607/1000*0.145</f>
        <v>85.106864947158755</v>
      </c>
      <c r="F1525" s="8">
        <f>Timetraces!H1607</f>
        <v>0.27685297170759721</v>
      </c>
      <c r="G1525" s="8">
        <f>(Timetraces!G1607-Timetraces!$G$86)/0.3048</f>
        <v>34.167603870702223</v>
      </c>
      <c r="H1525" s="13">
        <f>Timetraces!D1607/9.81/0.4536</f>
        <v>6521.8931770156341</v>
      </c>
      <c r="I1525" s="77">
        <f>Timetraces!F1607/Timetraces!H1607*1000</f>
        <v>2120056333.7539761</v>
      </c>
      <c r="J1525" s="23"/>
      <c r="K1525" s="8">
        <f>Timetraces!I1607-Timetraces!J1607</f>
        <v>45.492600440979004</v>
      </c>
      <c r="L1525" s="8">
        <f t="shared" si="47"/>
        <v>30.98053569243023</v>
      </c>
      <c r="M1525" s="8">
        <f>(Timetraces!J1607-Timetraces!$J$86)/0.3048+$L$1004</f>
        <v>13.923041150951637</v>
      </c>
      <c r="N1525" s="13">
        <f>Timetraces!K1607/9.81/0.4536</f>
        <v>6521.8931770156341</v>
      </c>
      <c r="O1525" s="23">
        <f>Timetraces!M1607/1000*0.145</f>
        <v>84.986720512756108</v>
      </c>
      <c r="P1525" s="37">
        <f>Timetraces!O1607</f>
        <v>0.27685297180952911</v>
      </c>
    </row>
    <row r="1526" spans="1:16" x14ac:dyDescent="0.2">
      <c r="A1526" s="37">
        <f>Timetraces!E1608</f>
        <v>152.20000000000002</v>
      </c>
      <c r="B1526" s="8">
        <f>Timetraces!B1608-Timetraces!C1608</f>
        <v>45.493451118469238</v>
      </c>
      <c r="C1526" s="8">
        <f t="shared" si="46"/>
        <v>30.983326629077979</v>
      </c>
      <c r="D1526" s="8">
        <f>(Timetraces!C1608-Timetraces!$C$86)/0.3048+$C$1004</f>
        <v>13.985855998642489</v>
      </c>
      <c r="E1526" s="23">
        <f>Timetraces!F1608/1000*0.145</f>
        <v>85.490144736090869</v>
      </c>
      <c r="F1526" s="8">
        <f>Timetraces!H1608</f>
        <v>0.2780998604899475</v>
      </c>
      <c r="G1526" s="8">
        <f>(Timetraces!G1608-Timetraces!$G$86)/0.3048</f>
        <v>34.233222170451803</v>
      </c>
      <c r="H1526" s="13">
        <f>Timetraces!D1608/9.81/0.4536</f>
        <v>6553.208112987144</v>
      </c>
      <c r="I1526" s="77">
        <f>Timetraces!F1608/Timetraces!H1608*1000</f>
        <v>2120055738.3875446</v>
      </c>
      <c r="J1526" s="23"/>
      <c r="K1526" s="8">
        <f>Timetraces!I1608-Timetraces!J1608</f>
        <v>45.493451118469238</v>
      </c>
      <c r="L1526" s="8">
        <f t="shared" si="47"/>
        <v>30.983326629077979</v>
      </c>
      <c r="M1526" s="8">
        <f>(Timetraces!J1608-Timetraces!$J$86)/0.3048+$L$1004</f>
        <v>13.985855998642489</v>
      </c>
      <c r="N1526" s="13">
        <f>Timetraces!K1608/9.81/0.4536</f>
        <v>6553.208112987144</v>
      </c>
      <c r="O1526" s="23">
        <f>Timetraces!M1608/1000*0.145</f>
        <v>85.360963476827877</v>
      </c>
      <c r="P1526" s="37">
        <f>Timetraces!O1608</f>
        <v>0.27809986059236702</v>
      </c>
    </row>
    <row r="1527" spans="1:16" x14ac:dyDescent="0.2">
      <c r="A1527" s="37">
        <f>Timetraces!E1609</f>
        <v>152.30000000000001</v>
      </c>
      <c r="B1527" s="8">
        <f>Timetraces!B1609-Timetraces!C1609</f>
        <v>45.494185447692871</v>
      </c>
      <c r="C1527" s="8">
        <f t="shared" si="46"/>
        <v>30.98573584569095</v>
      </c>
      <c r="D1527" s="8">
        <f>(Timetraces!C1609-Timetraces!$C$86)/0.3048+$C$1004</f>
        <v>14.0490650817791</v>
      </c>
      <c r="E1527" s="23">
        <f>Timetraces!F1609/1000*0.145</f>
        <v>85.867016286377861</v>
      </c>
      <c r="F1527" s="8">
        <f>Timetraces!H1609</f>
        <v>0.27932590357642806</v>
      </c>
      <c r="G1527" s="8">
        <f>(Timetraces!G1609-Timetraces!$G$86)/0.3048</f>
        <v>34.298840470201384</v>
      </c>
      <c r="H1527" s="13">
        <f>Timetraces!D1609/9.81/0.4536</f>
        <v>6581.0459037800656</v>
      </c>
      <c r="I1527" s="77">
        <f>Timetraces!F1609/Timetraces!H1609*1000</f>
        <v>2120055145.7425697</v>
      </c>
      <c r="J1527" s="23"/>
      <c r="K1527" s="8">
        <f>Timetraces!I1609-Timetraces!J1609</f>
        <v>45.494185447692871</v>
      </c>
      <c r="L1527" s="8">
        <f t="shared" si="47"/>
        <v>30.98573584569095</v>
      </c>
      <c r="M1527" s="8">
        <f>(Timetraces!J1609-Timetraces!$J$86)/0.3048+$L$1004</f>
        <v>14.0490650817791</v>
      </c>
      <c r="N1527" s="13">
        <f>Timetraces!K1609/9.81/0.4536</f>
        <v>6581.0459037800656</v>
      </c>
      <c r="O1527" s="23">
        <f>Timetraces!M1609/1000*0.145</f>
        <v>85.728949273256688</v>
      </c>
      <c r="P1527" s="37">
        <f>Timetraces!O1609</f>
        <v>0.27932590367928106</v>
      </c>
    </row>
    <row r="1528" spans="1:16" x14ac:dyDescent="0.2">
      <c r="A1528" s="37">
        <f>Timetraces!E1610</f>
        <v>152.4</v>
      </c>
      <c r="B1528" s="8">
        <f>Timetraces!B1610-Timetraces!C1610</f>
        <v>45.494729995727539</v>
      </c>
      <c r="C1528" s="8">
        <f t="shared" si="46"/>
        <v>30.987522420607839</v>
      </c>
      <c r="D1528" s="8">
        <f>(Timetraces!C1610-Timetraces!$C$86)/0.3048+$C$1004</f>
        <v>14.11289680661179</v>
      </c>
      <c r="E1528" s="23">
        <f>Timetraces!F1610/1000*0.145</f>
        <v>86.141816637835959</v>
      </c>
      <c r="F1528" s="8">
        <f>Timetraces!H1610</f>
        <v>0.28021989963108246</v>
      </c>
      <c r="G1528" s="8">
        <f>(Timetraces!G1610-Timetraces!$G$86)/0.3048</f>
        <v>34.364452512245478</v>
      </c>
      <c r="H1528" s="13">
        <f>Timetraces!D1610/9.81/0.4536</f>
        <v>6603.4076956777535</v>
      </c>
      <c r="I1528" s="77">
        <f>Timetraces!F1610/Timetraces!H1610*1000</f>
        <v>2120054624.3723822</v>
      </c>
      <c r="J1528" s="23"/>
      <c r="K1528" s="8">
        <f>Timetraces!I1610-Timetraces!J1610</f>
        <v>45.494729995727539</v>
      </c>
      <c r="L1528" s="8">
        <f t="shared" si="47"/>
        <v>30.987522420607839</v>
      </c>
      <c r="M1528" s="8">
        <f>(Timetraces!J1610-Timetraces!$J$86)/0.3048+$L$1004</f>
        <v>14.11289680661179</v>
      </c>
      <c r="N1528" s="13">
        <f>Timetraces!K1610/9.81/0.4536</f>
        <v>6603.4076956777535</v>
      </c>
      <c r="O1528" s="23">
        <f>Timetraces!M1610/1000*0.145</f>
        <v>85.997270290749043</v>
      </c>
      <c r="P1528" s="37">
        <f>Timetraces!O1610</f>
        <v>0.28021989973428374</v>
      </c>
    </row>
    <row r="1529" spans="1:16" x14ac:dyDescent="0.2">
      <c r="A1529" s="37">
        <f>Timetraces!E1611</f>
        <v>152.5</v>
      </c>
      <c r="B1529" s="8">
        <f>Timetraces!B1611-Timetraces!C1611</f>
        <v>45.495099067687988</v>
      </c>
      <c r="C1529" s="8">
        <f t="shared" si="46"/>
        <v>30.988733286619812</v>
      </c>
      <c r="D1529" s="8">
        <f>(Timetraces!C1611-Timetraces!$C$86)/0.3048+$C$1004</f>
        <v>14.177304240349397</v>
      </c>
      <c r="E1529" s="23">
        <f>Timetraces!F1611/1000*0.145</f>
        <v>86.365645513404104</v>
      </c>
      <c r="F1529" s="8">
        <f>Timetraces!H1611</f>
        <v>0.28094808170241459</v>
      </c>
      <c r="G1529" s="8">
        <f>(Timetraces!G1611-Timetraces!$G$86)/0.3048</f>
        <v>34.430070811995058</v>
      </c>
      <c r="H1529" s="13">
        <f>Timetraces!D1611/9.81/0.4536</f>
        <v>6620.6498938663972</v>
      </c>
      <c r="I1529" s="77">
        <f>Timetraces!F1611/Timetraces!H1611*1000</f>
        <v>2120054131.9326386</v>
      </c>
      <c r="J1529" s="23"/>
      <c r="K1529" s="8">
        <f>Timetraces!I1611-Timetraces!J1611</f>
        <v>45.495099067687988</v>
      </c>
      <c r="L1529" s="8">
        <f t="shared" si="47"/>
        <v>30.988733286619812</v>
      </c>
      <c r="M1529" s="8">
        <f>(Timetraces!J1611-Timetraces!$J$86)/0.3048+$L$1004</f>
        <v>14.177304240349397</v>
      </c>
      <c r="N1529" s="13">
        <f>Timetraces!K1611/9.81/0.4536</f>
        <v>6620.6498938663972</v>
      </c>
      <c r="O1529" s="23">
        <f>Timetraces!M1611/1000*0.145</f>
        <v>86.215821521783013</v>
      </c>
      <c r="P1529" s="37">
        <f>Timetraces!O1611</f>
        <v>0.28094808180588432</v>
      </c>
    </row>
    <row r="1530" spans="1:16" x14ac:dyDescent="0.2">
      <c r="A1530" s="37">
        <f>Timetraces!E1612</f>
        <v>152.60000000000002</v>
      </c>
      <c r="B1530" s="8">
        <f>Timetraces!B1612-Timetraces!C1612</f>
        <v>45.495377540588379</v>
      </c>
      <c r="C1530" s="8">
        <f t="shared" si="46"/>
        <v>30.989646911621094</v>
      </c>
      <c r="D1530" s="8">
        <f>(Timetraces!C1612-Timetraces!$C$86)/0.3048+$C$1004</f>
        <v>14.242008915097694</v>
      </c>
      <c r="E1530" s="23">
        <f>Timetraces!F1612/1000*0.145</f>
        <v>86.555813890831686</v>
      </c>
      <c r="F1530" s="8">
        <f>Timetraces!H1612</f>
        <v>0.28156676337159475</v>
      </c>
      <c r="G1530" s="8">
        <f>(Timetraces!G1612-Timetraces!$G$86)/0.3048</f>
        <v>34.495689111744639</v>
      </c>
      <c r="H1530" s="13">
        <f>Timetraces!D1612/9.81/0.4536</f>
        <v>6635.2989370796449</v>
      </c>
      <c r="I1530" s="77">
        <f>Timetraces!F1612/Timetraces!H1612*1000</f>
        <v>2120053661.0749629</v>
      </c>
      <c r="J1530" s="23"/>
      <c r="K1530" s="8">
        <f>Timetraces!I1612-Timetraces!J1612</f>
        <v>45.495377540588379</v>
      </c>
      <c r="L1530" s="8">
        <f t="shared" si="47"/>
        <v>30.989646911621094</v>
      </c>
      <c r="M1530" s="8">
        <f>(Timetraces!J1612-Timetraces!$J$86)/0.3048+$L$1004</f>
        <v>14.242008915097694</v>
      </c>
      <c r="N1530" s="13">
        <f>Timetraces!K1612/9.81/0.4536</f>
        <v>6635.2989370796449</v>
      </c>
      <c r="O1530" s="23">
        <f>Timetraces!M1612/1000*0.145</f>
        <v>86.401505828203625</v>
      </c>
      <c r="P1530" s="37">
        <f>Timetraces!O1612</f>
        <v>0.28156676347529258</v>
      </c>
    </row>
    <row r="1531" spans="1:16" x14ac:dyDescent="0.2">
      <c r="A1531" s="37">
        <f>Timetraces!E1613</f>
        <v>152.70000000000002</v>
      </c>
      <c r="B1531" s="8">
        <f>Timetraces!B1613-Timetraces!C1613</f>
        <v>45.495687484741211</v>
      </c>
      <c r="C1531" s="8">
        <f t="shared" si="46"/>
        <v>30.99066378876293</v>
      </c>
      <c r="D1531" s="8">
        <f>(Timetraces!C1613-Timetraces!$C$86)/0.3048+$C$1004</f>
        <v>14.306610337705436</v>
      </c>
      <c r="E1531" s="23">
        <f>Timetraces!F1613/1000*0.145</f>
        <v>86.759098890513485</v>
      </c>
      <c r="F1531" s="8">
        <f>Timetraces!H1613</f>
        <v>0.28222811450335017</v>
      </c>
      <c r="G1531" s="8">
        <f>(Timetraces!G1613-Timetraces!$G$86)/0.3048</f>
        <v>34.561307411494212</v>
      </c>
      <c r="H1531" s="13">
        <f>Timetraces!D1613/9.81/0.4536</f>
        <v>6650.9583802172938</v>
      </c>
      <c r="I1531" s="77">
        <f>Timetraces!F1613/Timetraces!H1613*1000</f>
        <v>2120053184.9597907</v>
      </c>
      <c r="J1531" s="23"/>
      <c r="K1531" s="8">
        <f>Timetraces!I1613-Timetraces!J1613</f>
        <v>45.495687484741211</v>
      </c>
      <c r="L1531" s="8">
        <f t="shared" si="47"/>
        <v>30.99066378876293</v>
      </c>
      <c r="M1531" s="8">
        <f>(Timetraces!J1613-Timetraces!$J$86)/0.3048+$L$1004</f>
        <v>14.306610337705436</v>
      </c>
      <c r="N1531" s="13">
        <f>Timetraces!K1613/9.81/0.4536</f>
        <v>6650.9583802172938</v>
      </c>
      <c r="O1531" s="23">
        <f>Timetraces!M1613/1000*0.145</f>
        <v>86.599997521898416</v>
      </c>
      <c r="P1531" s="37">
        <f>Timetraces!O1613</f>
        <v>0.28222811460729191</v>
      </c>
    </row>
    <row r="1532" spans="1:16" x14ac:dyDescent="0.2">
      <c r="A1532" s="37">
        <f>Timetraces!E1614</f>
        <v>152.80000000000001</v>
      </c>
      <c r="B1532" s="8">
        <f>Timetraces!B1614-Timetraces!C1614</f>
        <v>45.496136665344238</v>
      </c>
      <c r="C1532" s="8">
        <f t="shared" si="46"/>
        <v>30.992137478405407</v>
      </c>
      <c r="D1532" s="8">
        <f>(Timetraces!C1614-Timetraces!$C$86)/0.3048+$C$1004</f>
        <v>14.370754947812538</v>
      </c>
      <c r="E1532" s="23">
        <f>Timetraces!F1614/1000*0.145</f>
        <v>87.016203781628533</v>
      </c>
      <c r="F1532" s="8">
        <f>Timetraces!H1614</f>
        <v>0.28306454572999118</v>
      </c>
      <c r="G1532" s="8">
        <f>(Timetraces!G1614-Timetraces!$G$86)/0.3048</f>
        <v>34.626919453538306</v>
      </c>
      <c r="H1532" s="13">
        <f>Timetraces!D1614/9.81/0.4536</f>
        <v>6670.7634477189613</v>
      </c>
      <c r="I1532" s="77">
        <f>Timetraces!F1614/Timetraces!H1614*1000</f>
        <v>2120052685.0528316</v>
      </c>
      <c r="J1532" s="23"/>
      <c r="K1532" s="8">
        <f>Timetraces!I1614-Timetraces!J1614</f>
        <v>45.496136665344238</v>
      </c>
      <c r="L1532" s="8">
        <f t="shared" si="47"/>
        <v>30.992137478405407</v>
      </c>
      <c r="M1532" s="8">
        <f>(Timetraces!J1614-Timetraces!$J$86)/0.3048+$L$1004</f>
        <v>14.370754947812538</v>
      </c>
      <c r="N1532" s="13">
        <f>Timetraces!K1614/9.81/0.4536</f>
        <v>6670.7634477189613</v>
      </c>
      <c r="O1532" s="23">
        <f>Timetraces!M1614/1000*0.145</f>
        <v>86.851040263316349</v>
      </c>
      <c r="P1532" s="37">
        <f>Timetraces!O1614</f>
        <v>0.28306454583424134</v>
      </c>
    </row>
    <row r="1533" spans="1:16" x14ac:dyDescent="0.2">
      <c r="A1533" s="37">
        <f>Timetraces!E1615</f>
        <v>152.9</v>
      </c>
      <c r="B1533" s="8">
        <f>Timetraces!B1615-Timetraces!C1615</f>
        <v>45.496767044067383</v>
      </c>
      <c r="C1533" s="8">
        <f t="shared" si="46"/>
        <v>30.994205650069269</v>
      </c>
      <c r="D1533" s="8">
        <f>(Timetraces!C1615-Timetraces!$C$86)/0.3048+$C$1004</f>
        <v>14.434305075898259</v>
      </c>
      <c r="E1533" s="23">
        <f>Timetraces!F1615/1000*0.145</f>
        <v>87.344532506014701</v>
      </c>
      <c r="F1533" s="8">
        <f>Timetraces!H1615</f>
        <v>0.28413267499868067</v>
      </c>
      <c r="G1533" s="8">
        <f>(Timetraces!G1615-Timetraces!$G$86)/0.3048</f>
        <v>34.692537753287887</v>
      </c>
      <c r="H1533" s="13">
        <f>Timetraces!D1615/9.81/0.4536</f>
        <v>6696.055048259298</v>
      </c>
      <c r="I1533" s="77">
        <f>Timetraces!F1615/Timetraces!H1615*1000</f>
        <v>2120052142.0184228</v>
      </c>
      <c r="J1533" s="23"/>
      <c r="K1533" s="8">
        <f>Timetraces!I1615-Timetraces!J1615</f>
        <v>45.496767044067383</v>
      </c>
      <c r="L1533" s="8">
        <f t="shared" si="47"/>
        <v>30.994205650069269</v>
      </c>
      <c r="M1533" s="8">
        <f>(Timetraces!J1615-Timetraces!$J$86)/0.3048+$L$1004</f>
        <v>14.434305075898259</v>
      </c>
      <c r="N1533" s="13">
        <f>Timetraces!K1615/9.81/0.4536</f>
        <v>6696.055048259298</v>
      </c>
      <c r="O1533" s="23">
        <f>Timetraces!M1615/1000*0.145</f>
        <v>87.17162767068416</v>
      </c>
      <c r="P1533" s="37">
        <f>Timetraces!O1615</f>
        <v>0.28413267510332474</v>
      </c>
    </row>
    <row r="1534" spans="1:16" x14ac:dyDescent="0.2">
      <c r="A1534" s="37">
        <f>Timetraces!E1616</f>
        <v>153</v>
      </c>
      <c r="B1534" s="8">
        <f>Timetraces!B1616-Timetraces!C1616</f>
        <v>45.497542381286621</v>
      </c>
      <c r="C1534" s="8">
        <f t="shared" si="46"/>
        <v>30.996749407350233</v>
      </c>
      <c r="D1534" s="8">
        <f>(Timetraces!C1616-Timetraces!$C$86)/0.3048+$C$1004</f>
        <v>14.497367102955895</v>
      </c>
      <c r="E1534" s="23">
        <f>Timetraces!F1616/1000*0.145</f>
        <v>87.723542624613827</v>
      </c>
      <c r="F1534" s="8">
        <f>Timetraces!H1616</f>
        <v>0.28536567429439391</v>
      </c>
      <c r="G1534" s="8">
        <f>(Timetraces!G1616-Timetraces!$G$86)/0.3048</f>
        <v>34.758156053037467</v>
      </c>
      <c r="H1534" s="13">
        <f>Timetraces!D1616/9.81/0.4536</f>
        <v>6725.8473615819166</v>
      </c>
      <c r="I1534" s="77">
        <f>Timetraces!F1616/Timetraces!H1616*1000</f>
        <v>2120051581.6458621</v>
      </c>
      <c r="J1534" s="23"/>
      <c r="K1534" s="8">
        <f>Timetraces!I1616-Timetraces!J1616</f>
        <v>45.497542381286621</v>
      </c>
      <c r="L1534" s="8">
        <f t="shared" si="47"/>
        <v>30.996749407350233</v>
      </c>
      <c r="M1534" s="8">
        <f>(Timetraces!J1616-Timetraces!$J$86)/0.3048+$L$1004</f>
        <v>14.497367102955895</v>
      </c>
      <c r="N1534" s="13">
        <f>Timetraces!K1616/9.81/0.4536</f>
        <v>6725.8473615819166</v>
      </c>
      <c r="O1534" s="23">
        <f>Timetraces!M1616/1000*0.145</f>
        <v>87.541701623668402</v>
      </c>
      <c r="P1534" s="37">
        <f>Timetraces!O1616</f>
        <v>0.28536567439950183</v>
      </c>
    </row>
    <row r="1535" spans="1:16" x14ac:dyDescent="0.2">
      <c r="A1535" s="37">
        <f>Timetraces!E1617</f>
        <v>153.10000000000002</v>
      </c>
      <c r="B1535" s="8">
        <f>Timetraces!B1617-Timetraces!C1617</f>
        <v>45.498371124267578</v>
      </c>
      <c r="C1535" s="8">
        <f t="shared" si="46"/>
        <v>30.999468380384869</v>
      </c>
      <c r="D1535" s="8">
        <f>(Timetraces!C1617-Timetraces!$C$86)/0.3048+$C$1004</f>
        <v>14.56026642967084</v>
      </c>
      <c r="E1535" s="23">
        <f>Timetraces!F1617/1000*0.145</f>
        <v>88.139250755281267</v>
      </c>
      <c r="F1535" s="8">
        <f>Timetraces!H1617</f>
        <v>0.28671805536783695</v>
      </c>
      <c r="G1535" s="8">
        <f>(Timetraces!G1617-Timetraces!$G$86)/0.3048</f>
        <v>34.823774352787048</v>
      </c>
      <c r="H1535" s="13">
        <f>Timetraces!D1617/9.81/0.4536</f>
        <v>6757.2737839047722</v>
      </c>
      <c r="I1535" s="77">
        <f>Timetraces!F1617/Timetraces!H1617*1000</f>
        <v>2120051006.1381636</v>
      </c>
      <c r="J1535" s="23"/>
      <c r="K1535" s="8">
        <f>Timetraces!I1617-Timetraces!J1617</f>
        <v>45.498371124267578</v>
      </c>
      <c r="L1535" s="8">
        <f t="shared" si="47"/>
        <v>30.999468380384869</v>
      </c>
      <c r="M1535" s="8">
        <f>(Timetraces!J1617-Timetraces!$J$86)/0.3048+$L$1004</f>
        <v>14.56026642967084</v>
      </c>
      <c r="N1535" s="13">
        <f>Timetraces!K1617/9.81/0.4536</f>
        <v>6757.2737839047722</v>
      </c>
      <c r="O1535" s="23">
        <f>Timetraces!M1617/1000*0.145</f>
        <v>87.947608401829982</v>
      </c>
      <c r="P1535" s="37">
        <f>Timetraces!O1617</f>
        <v>0.28671805547343426</v>
      </c>
    </row>
    <row r="1536" spans="1:16" x14ac:dyDescent="0.2">
      <c r="A1536" s="37">
        <f>Timetraces!E1618</f>
        <v>153.20000000000002</v>
      </c>
      <c r="B1536" s="8">
        <f>Timetraces!B1618-Timetraces!C1618</f>
        <v>45.499131202697754</v>
      </c>
      <c r="C1536" s="8">
        <f t="shared" si="46"/>
        <v>31.001962076021929</v>
      </c>
      <c r="D1536" s="8">
        <f>(Timetraces!C1618-Timetraces!$C$86)/0.3048+$C$1004</f>
        <v>14.62339103378336</v>
      </c>
      <c r="E1536" s="23">
        <f>Timetraces!F1618/1000*0.145</f>
        <v>88.515090055946047</v>
      </c>
      <c r="F1536" s="8">
        <f>Timetraces!H1618</f>
        <v>0.28794074024031097</v>
      </c>
      <c r="G1536" s="8">
        <f>(Timetraces!G1618-Timetraces!$G$86)/0.3048</f>
        <v>34.889386394831135</v>
      </c>
      <c r="H1536" s="13">
        <f>Timetraces!D1618/9.81/0.4536</f>
        <v>6786.822056237831</v>
      </c>
      <c r="I1536" s="77">
        <f>Timetraces!F1618/Timetraces!H1618*1000</f>
        <v>2120050453.5345976</v>
      </c>
      <c r="J1536" s="23"/>
      <c r="K1536" s="8">
        <f>Timetraces!I1618-Timetraces!J1618</f>
        <v>45.499131202697754</v>
      </c>
      <c r="L1536" s="8">
        <f t="shared" si="47"/>
        <v>31.001962076021929</v>
      </c>
      <c r="M1536" s="8">
        <f>(Timetraces!J1618-Timetraces!$J$86)/0.3048+$L$1004</f>
        <v>14.62339103378336</v>
      </c>
      <c r="N1536" s="13">
        <f>Timetraces!K1618/9.81/0.4536</f>
        <v>6786.822056237831</v>
      </c>
      <c r="O1536" s="23">
        <f>Timetraces!M1618/1000*0.145</f>
        <v>88.314586287284584</v>
      </c>
      <c r="P1536" s="37">
        <f>Timetraces!O1618</f>
        <v>0.28794074034636841</v>
      </c>
    </row>
    <row r="1537" spans="1:16" x14ac:dyDescent="0.2">
      <c r="A1537" s="37">
        <f>Timetraces!E1619</f>
        <v>153.30000000000001</v>
      </c>
      <c r="B1537" s="8">
        <f>Timetraces!B1619-Timetraces!C1619</f>
        <v>45.49973201751709</v>
      </c>
      <c r="C1537" s="8">
        <f t="shared" si="46"/>
        <v>31.003933253250722</v>
      </c>
      <c r="D1537" s="8">
        <f>(Timetraces!C1619-Timetraces!$C$86)/0.3048+$C$1004</f>
        <v>14.687038156304146</v>
      </c>
      <c r="E1537" s="23">
        <f>Timetraces!F1619/1000*0.145</f>
        <v>88.839737737016435</v>
      </c>
      <c r="F1537" s="8">
        <f>Timetraces!H1619</f>
        <v>0.28899689500836645</v>
      </c>
      <c r="G1537" s="8">
        <f>(Timetraces!G1619-Timetraces!$G$86)/0.3048</f>
        <v>34.955004694580715</v>
      </c>
      <c r="H1537" s="13">
        <f>Timetraces!D1619/9.81/0.4536</f>
        <v>6811.8305516733717</v>
      </c>
      <c r="I1537" s="77">
        <f>Timetraces!F1619/Timetraces!H1619*1000</f>
        <v>2120049928.0258534</v>
      </c>
      <c r="J1537" s="23"/>
      <c r="K1537" s="8">
        <f>Timetraces!I1619-Timetraces!J1619</f>
        <v>45.49973201751709</v>
      </c>
      <c r="L1537" s="8">
        <f t="shared" si="47"/>
        <v>31.003933253250722</v>
      </c>
      <c r="M1537" s="8">
        <f>(Timetraces!J1619-Timetraces!$J$86)/0.3048+$L$1004</f>
        <v>14.687038156304146</v>
      </c>
      <c r="N1537" s="13">
        <f>Timetraces!K1619/9.81/0.4536</f>
        <v>6811.8305516733717</v>
      </c>
      <c r="O1537" s="23">
        <f>Timetraces!M1619/1000*0.145</f>
        <v>88.631579432659166</v>
      </c>
      <c r="P1537" s="37">
        <f>Timetraces!O1619</f>
        <v>0.28899689511481341</v>
      </c>
    </row>
    <row r="1538" spans="1:16" x14ac:dyDescent="0.2">
      <c r="A1538" s="37">
        <f>Timetraces!E1620</f>
        <v>153.4</v>
      </c>
      <c r="B1538" s="8">
        <f>Timetraces!B1620-Timetraces!C1620</f>
        <v>45.500151634216309</v>
      </c>
      <c r="C1538" s="8">
        <f t="shared" si="46"/>
        <v>31.00530994845813</v>
      </c>
      <c r="D1538" s="8">
        <f>(Timetraces!C1620-Timetraces!$C$86)/0.3048+$C$1004</f>
        <v>14.751279760846316</v>
      </c>
      <c r="E1538" s="23">
        <f>Timetraces!F1620/1000*0.145</f>
        <v>89.096472321875154</v>
      </c>
      <c r="F1538" s="8">
        <f>Timetraces!H1620</f>
        <v>0.2898321218699686</v>
      </c>
      <c r="G1538" s="8">
        <f>(Timetraces!G1620-Timetraces!$G$86)/0.3048</f>
        <v>35.020622994330296</v>
      </c>
      <c r="H1538" s="13">
        <f>Timetraces!D1620/9.81/0.4536</f>
        <v>6831.6070892032385</v>
      </c>
      <c r="I1538" s="77">
        <f>Timetraces!F1620/Timetraces!H1620*1000</f>
        <v>2120049447.3890946</v>
      </c>
      <c r="J1538" s="23"/>
      <c r="K1538" s="8">
        <f>Timetraces!I1620-Timetraces!J1620</f>
        <v>45.500151634216309</v>
      </c>
      <c r="L1538" s="8">
        <f t="shared" si="47"/>
        <v>31.00530994845813</v>
      </c>
      <c r="M1538" s="8">
        <f>(Timetraces!J1620-Timetraces!$J$86)/0.3048+$L$1004</f>
        <v>14.751279760846316</v>
      </c>
      <c r="N1538" s="13">
        <f>Timetraces!K1620/9.81/0.4536</f>
        <v>6831.6070892032385</v>
      </c>
      <c r="O1538" s="23">
        <f>Timetraces!M1620/1000*0.145</f>
        <v>88.882260595628452</v>
      </c>
      <c r="P1538" s="37">
        <f>Timetraces!O1620</f>
        <v>0.28983212197672342</v>
      </c>
    </row>
    <row r="1539" spans="1:16" x14ac:dyDescent="0.2">
      <c r="A1539" s="37">
        <f>Timetraces!E1621</f>
        <v>153.5</v>
      </c>
      <c r="B1539" s="8">
        <f>Timetraces!B1621-Timetraces!C1621</f>
        <v>45.500445365905762</v>
      </c>
      <c r="C1539" s="8">
        <f t="shared" si="46"/>
        <v>31.006273635103319</v>
      </c>
      <c r="D1539" s="8">
        <f>(Timetraces!C1621-Timetraces!$C$86)/0.3048+$C$1004</f>
        <v>14.815934373950707</v>
      </c>
      <c r="E1539" s="23">
        <f>Timetraces!F1621/1000*0.145</f>
        <v>89.297522618134238</v>
      </c>
      <c r="F1539" s="8">
        <f>Timetraces!H1621</f>
        <v>0.2904862031401968</v>
      </c>
      <c r="G1539" s="8">
        <f>(Timetraces!G1621-Timetraces!$G$86)/0.3048</f>
        <v>35.086241294079876</v>
      </c>
      <c r="H1539" s="13">
        <f>Timetraces!D1621/9.81/0.4536</f>
        <v>6847.6909705367589</v>
      </c>
      <c r="I1539" s="77">
        <f>Timetraces!F1621/Timetraces!H1621*1000</f>
        <v>2120048996.8747864</v>
      </c>
      <c r="J1539" s="23"/>
      <c r="K1539" s="8">
        <f>Timetraces!I1621-Timetraces!J1621</f>
        <v>45.500445365905762</v>
      </c>
      <c r="L1539" s="8">
        <f t="shared" si="47"/>
        <v>31.006273635103319</v>
      </c>
      <c r="M1539" s="8">
        <f>(Timetraces!J1621-Timetraces!$J$86)/0.3048+$L$1004</f>
        <v>14.815934373950707</v>
      </c>
      <c r="N1539" s="13">
        <f>Timetraces!K1621/9.81/0.4536</f>
        <v>6847.6909705367589</v>
      </c>
      <c r="O1539" s="23">
        <f>Timetraces!M1621/1000*0.145</f>
        <v>89.078570272314266</v>
      </c>
      <c r="P1539" s="37">
        <f>Timetraces!O1621</f>
        <v>0.29048620324720204</v>
      </c>
    </row>
    <row r="1540" spans="1:16" x14ac:dyDescent="0.2">
      <c r="A1540" s="37">
        <f>Timetraces!E1622</f>
        <v>153.60000000000002</v>
      </c>
      <c r="B1540" s="8">
        <f>Timetraces!B1622-Timetraces!C1622</f>
        <v>45.50071907043457</v>
      </c>
      <c r="C1540" s="8">
        <f t="shared" si="46"/>
        <v>31.007171615840882</v>
      </c>
      <c r="D1540" s="8">
        <f>(Timetraces!C1622-Timetraces!$C$86)/0.3048+$C$1004</f>
        <v>14.880654692962725</v>
      </c>
      <c r="E1540" s="23">
        <f>Timetraces!F1622/1000*0.145</f>
        <v>89.490758109577726</v>
      </c>
      <c r="F1540" s="8">
        <f>Timetraces!H1622</f>
        <v>0.29111486257335534</v>
      </c>
      <c r="G1540" s="8">
        <f>(Timetraces!G1622-Timetraces!$G$86)/0.3048</f>
        <v>35.15185333612397</v>
      </c>
      <c r="H1540" s="13">
        <f>Timetraces!D1622/9.81/0.4536</f>
        <v>6863.1730889265973</v>
      </c>
      <c r="I1540" s="77">
        <f>Timetraces!F1622/Timetraces!H1622*1000</f>
        <v>2120048549.494796</v>
      </c>
      <c r="J1540" s="23"/>
      <c r="K1540" s="8">
        <f>Timetraces!I1622-Timetraces!J1622</f>
        <v>45.50071907043457</v>
      </c>
      <c r="L1540" s="8">
        <f t="shared" si="47"/>
        <v>31.007171615840882</v>
      </c>
      <c r="M1540" s="8">
        <f>(Timetraces!J1622-Timetraces!$J$86)/0.3048+$L$1004</f>
        <v>14.880654692962725</v>
      </c>
      <c r="N1540" s="13">
        <f>Timetraces!K1622/9.81/0.4536</f>
        <v>6863.1730889265973</v>
      </c>
      <c r="O1540" s="23">
        <f>Timetraces!M1622/1000*0.145</f>
        <v>89.267249381565463</v>
      </c>
      <c r="P1540" s="37">
        <f>Timetraces!O1622</f>
        <v>0.29111486268060188</v>
      </c>
    </row>
    <row r="1541" spans="1:16" x14ac:dyDescent="0.2">
      <c r="A1541" s="37">
        <f>Timetraces!E1623</f>
        <v>153.70000000000002</v>
      </c>
      <c r="B1541" s="8">
        <f>Timetraces!B1623-Timetraces!C1623</f>
        <v>45.501086235046387</v>
      </c>
      <c r="C1541" s="8">
        <f t="shared" ref="C1541:C1604" si="48">(B1541-$B$4)/0.3048</f>
        <v>31.008376224147366</v>
      </c>
      <c r="D1541" s="8">
        <f>(Timetraces!C1623-Timetraces!$C$86)/0.3048+$C$1004</f>
        <v>14.945068384405822</v>
      </c>
      <c r="E1541" s="23">
        <f>Timetraces!F1623/1000*0.145</f>
        <v>89.734656469640285</v>
      </c>
      <c r="F1541" s="8">
        <f>Timetraces!H1623</f>
        <v>0.29190833226699492</v>
      </c>
      <c r="G1541" s="8">
        <f>(Timetraces!G1623-Timetraces!$G$86)/0.3048</f>
        <v>35.217471635873551</v>
      </c>
      <c r="H1541" s="13">
        <f>Timetraces!D1623/9.81/0.4536</f>
        <v>6881.3642378696104</v>
      </c>
      <c r="I1541" s="77">
        <f>Timetraces!F1623/Timetraces!H1623*1000</f>
        <v>2120048081.4798415</v>
      </c>
      <c r="J1541" s="23"/>
      <c r="K1541" s="8">
        <f>Timetraces!I1623-Timetraces!J1623</f>
        <v>45.501086235046387</v>
      </c>
      <c r="L1541" s="8">
        <f t="shared" ref="L1541:L1604" si="49">(K1541-$K$4)/0.3048</f>
        <v>31.008376224147366</v>
      </c>
      <c r="M1541" s="8">
        <f>(Timetraces!J1623-Timetraces!$J$86)/0.3048+$L$1004</f>
        <v>14.945068384405822</v>
      </c>
      <c r="N1541" s="13">
        <f>Timetraces!K1623/9.81/0.4536</f>
        <v>6881.3642378696104</v>
      </c>
      <c r="O1541" s="23">
        <f>Timetraces!M1623/1000*0.145</f>
        <v>89.505396942697189</v>
      </c>
      <c r="P1541" s="37">
        <f>Timetraces!O1623</f>
        <v>0.29190833237452457</v>
      </c>
    </row>
    <row r="1542" spans="1:16" x14ac:dyDescent="0.2">
      <c r="A1542" s="37">
        <f>Timetraces!E1624</f>
        <v>153.80000000000001</v>
      </c>
      <c r="B1542" s="8">
        <f>Timetraces!B1624-Timetraces!C1624</f>
        <v>45.501615524291992</v>
      </c>
      <c r="C1542" s="8">
        <f t="shared" si="48"/>
        <v>31.01011273742035</v>
      </c>
      <c r="D1542" s="8">
        <f>(Timetraces!C1624-Timetraces!$C$86)/0.3048+$C$1004</f>
        <v>15.008937655471442</v>
      </c>
      <c r="E1542" s="23">
        <f>Timetraces!F1624/1000*0.145</f>
        <v>90.041351404527077</v>
      </c>
      <c r="F1542" s="8">
        <f>Timetraces!H1624</f>
        <v>0.29290608481336333</v>
      </c>
      <c r="G1542" s="8">
        <f>(Timetraces!G1624-Timetraces!$G$86)/0.3048</f>
        <v>35.283089935623124</v>
      </c>
      <c r="H1542" s="13">
        <f>Timetraces!D1624/9.81/0.4536</f>
        <v>6904.3927532621574</v>
      </c>
      <c r="I1542" s="77">
        <f>Timetraces!F1624/Timetraces!H1624*1000</f>
        <v>2120047583.4029844</v>
      </c>
      <c r="J1542" s="23"/>
      <c r="K1542" s="8">
        <f>Timetraces!I1624-Timetraces!J1624</f>
        <v>45.501615524291992</v>
      </c>
      <c r="L1542" s="8">
        <f t="shared" si="49"/>
        <v>31.01011273742035</v>
      </c>
      <c r="M1542" s="8">
        <f>(Timetraces!J1624-Timetraces!$J$86)/0.3048+$L$1004</f>
        <v>15.008937655471442</v>
      </c>
      <c r="N1542" s="13">
        <f>Timetraces!K1624/9.81/0.4536</f>
        <v>6904.3927532621574</v>
      </c>
      <c r="O1542" s="23">
        <f>Timetraces!M1624/1000*0.145</f>
        <v>89.804860595579257</v>
      </c>
      <c r="P1542" s="37">
        <f>Timetraces!O1624</f>
        <v>0.29290608492125159</v>
      </c>
    </row>
    <row r="1543" spans="1:16" x14ac:dyDescent="0.2">
      <c r="A1543" s="37">
        <f>Timetraces!E1625</f>
        <v>153.9</v>
      </c>
      <c r="B1543" s="8">
        <f>Timetraces!B1625-Timetraces!C1625</f>
        <v>45.502317428588867</v>
      </c>
      <c r="C1543" s="8">
        <f t="shared" si="48"/>
        <v>31.012415573040016</v>
      </c>
      <c r="D1543" s="8">
        <f>(Timetraces!C1625-Timetraces!$C$86)/0.3048+$C$1004</f>
        <v>15.072253119601353</v>
      </c>
      <c r="E1543" s="23">
        <f>Timetraces!F1625/1000*0.145</f>
        <v>90.396129150583334</v>
      </c>
      <c r="F1543" s="8">
        <f>Timetraces!H1625</f>
        <v>0.29406025378678896</v>
      </c>
      <c r="G1543" s="8">
        <f>(Timetraces!G1625-Timetraces!$G$86)/0.3048</f>
        <v>35.348708235372705</v>
      </c>
      <c r="H1543" s="13">
        <f>Timetraces!D1625/9.81/0.4536</f>
        <v>6932.3187675063409</v>
      </c>
      <c r="I1543" s="77">
        <f>Timetraces!F1625/Timetraces!H1625*1000</f>
        <v>2120047073.076622</v>
      </c>
      <c r="J1543" s="23"/>
      <c r="K1543" s="8">
        <f>Timetraces!I1625-Timetraces!J1625</f>
        <v>45.502317428588867</v>
      </c>
      <c r="L1543" s="8">
        <f t="shared" si="49"/>
        <v>31.012415573040016</v>
      </c>
      <c r="M1543" s="8">
        <f>(Timetraces!J1625-Timetraces!$J$86)/0.3048+$L$1004</f>
        <v>15.072253119601353</v>
      </c>
      <c r="N1543" s="13">
        <f>Timetraces!K1625/9.81/0.4536</f>
        <v>6932.3187675063409</v>
      </c>
      <c r="O1543" s="23">
        <f>Timetraces!M1625/1000*0.145</f>
        <v>90.15127347687465</v>
      </c>
      <c r="P1543" s="37">
        <f>Timetraces!O1625</f>
        <v>0.29406025389511214</v>
      </c>
    </row>
    <row r="1544" spans="1:16" x14ac:dyDescent="0.2">
      <c r="A1544" s="37">
        <f>Timetraces!E1626</f>
        <v>154</v>
      </c>
      <c r="B1544" s="8">
        <f>Timetraces!B1626-Timetraces!C1626</f>
        <v>45.503118515014648</v>
      </c>
      <c r="C1544" s="8">
        <f t="shared" si="48"/>
        <v>31.015043809345073</v>
      </c>
      <c r="D1544" s="8">
        <f>(Timetraces!C1626-Timetraces!$C$86)/0.3048+$C$1004</f>
        <v>15.135243183045876</v>
      </c>
      <c r="E1544" s="23">
        <f>Timetraces!F1626/1000*0.145</f>
        <v>90.788451000147305</v>
      </c>
      <c r="F1544" s="8">
        <f>Timetraces!H1626</f>
        <v>0.29533655776638534</v>
      </c>
      <c r="G1544" s="8">
        <f>(Timetraces!G1626-Timetraces!$G$86)/0.3048</f>
        <v>35.414320277416799</v>
      </c>
      <c r="H1544" s="13">
        <f>Timetraces!D1626/9.81/0.4536</f>
        <v>6963.1364041232255</v>
      </c>
      <c r="I1544" s="77">
        <f>Timetraces!F1626/Timetraces!H1626*1000</f>
        <v>2120046542.8738151</v>
      </c>
      <c r="J1544" s="23"/>
      <c r="K1544" s="8">
        <f>Timetraces!I1626-Timetraces!J1626</f>
        <v>45.503118515014648</v>
      </c>
      <c r="L1544" s="8">
        <f t="shared" si="49"/>
        <v>31.015043809345073</v>
      </c>
      <c r="M1544" s="8">
        <f>(Timetraces!J1626-Timetraces!$J$86)/0.3048+$L$1004</f>
        <v>15.135243183045876</v>
      </c>
      <c r="N1544" s="13">
        <f>Timetraces!K1626/9.81/0.4536</f>
        <v>6963.1364041232255</v>
      </c>
      <c r="O1544" s="23">
        <f>Timetraces!M1626/1000*0.145</f>
        <v>90.534345321644906</v>
      </c>
      <c r="P1544" s="37">
        <f>Timetraces!O1626</f>
        <v>0.29533655787518842</v>
      </c>
    </row>
    <row r="1545" spans="1:16" x14ac:dyDescent="0.2">
      <c r="A1545" s="37">
        <f>Timetraces!E1627</f>
        <v>154.10000000000002</v>
      </c>
      <c r="B1545" s="8">
        <f>Timetraces!B1627-Timetraces!C1627</f>
        <v>45.503911018371582</v>
      </c>
      <c r="C1545" s="8">
        <f t="shared" si="48"/>
        <v>31.017643885975435</v>
      </c>
      <c r="D1545" s="8">
        <f>(Timetraces!C1627-Timetraces!$C$86)/0.3048+$C$1004</f>
        <v>15.198261406165095</v>
      </c>
      <c r="E1545" s="23">
        <f>Timetraces!F1627/1000*0.145</f>
        <v>91.192343494891361</v>
      </c>
      <c r="F1545" s="8">
        <f>Timetraces!H1627</f>
        <v>0.29665050209510962</v>
      </c>
      <c r="G1545" s="8">
        <f>(Timetraces!G1627-Timetraces!$G$86)/0.3048</f>
        <v>35.479938577166379</v>
      </c>
      <c r="H1545" s="13">
        <f>Timetraces!D1627/9.81/0.4536</f>
        <v>6993.6525008843055</v>
      </c>
      <c r="I1545" s="77">
        <f>Timetraces!F1627/Timetraces!H1627*1000</f>
        <v>2120046011.4381831</v>
      </c>
      <c r="J1545" s="23"/>
      <c r="K1545" s="8">
        <f>Timetraces!I1627-Timetraces!J1627</f>
        <v>45.503911018371582</v>
      </c>
      <c r="L1545" s="8">
        <f t="shared" si="49"/>
        <v>31.017643885975435</v>
      </c>
      <c r="M1545" s="8">
        <f>(Timetraces!J1627-Timetraces!$J$86)/0.3048+$L$1004</f>
        <v>15.198261406165095</v>
      </c>
      <c r="N1545" s="13">
        <f>Timetraces!K1627/9.81/0.4536</f>
        <v>6993.6525008843055</v>
      </c>
      <c r="O1545" s="23">
        <f>Timetraces!M1627/1000*0.145</f>
        <v>90.911977278480762</v>
      </c>
      <c r="P1545" s="37">
        <f>Timetraces!O1627</f>
        <v>0.29665050220438788</v>
      </c>
    </row>
    <row r="1546" spans="1:16" x14ac:dyDescent="0.2">
      <c r="A1546" s="37">
        <f>Timetraces!E1628</f>
        <v>154.20000000000002</v>
      </c>
      <c r="B1546" s="8">
        <f>Timetraces!B1628-Timetraces!C1628</f>
        <v>45.504593849182129</v>
      </c>
      <c r="C1546" s="8">
        <f t="shared" si="48"/>
        <v>31.019884144540221</v>
      </c>
      <c r="D1546" s="8">
        <f>(Timetraces!C1628-Timetraces!$C$86)/0.3048+$C$1004</f>
        <v>15.261639447349889</v>
      </c>
      <c r="E1546" s="23">
        <f>Timetraces!F1628/1000*0.145</f>
        <v>91.529981905302165</v>
      </c>
      <c r="F1546" s="8">
        <f>Timetraces!H1628</f>
        <v>0.29774891598837183</v>
      </c>
      <c r="G1546" s="8">
        <f>(Timetraces!G1628-Timetraces!$G$86)/0.3048</f>
        <v>35.54555687691596</v>
      </c>
      <c r="H1546" s="13">
        <f>Timetraces!D1628/9.81/0.4536</f>
        <v>7020.8547316900285</v>
      </c>
      <c r="I1546" s="77">
        <f>Timetraces!F1628/Timetraces!H1628*1000</f>
        <v>2120045516.9548881</v>
      </c>
      <c r="J1546" s="23"/>
      <c r="K1546" s="8">
        <f>Timetraces!I1628-Timetraces!J1628</f>
        <v>45.504593849182129</v>
      </c>
      <c r="L1546" s="8">
        <f t="shared" si="49"/>
        <v>31.019884144540221</v>
      </c>
      <c r="M1546" s="8">
        <f>(Timetraces!J1628-Timetraces!$J$86)/0.3048+$L$1004</f>
        <v>15.261639447349889</v>
      </c>
      <c r="N1546" s="13">
        <f>Timetraces!K1628/9.81/0.4536</f>
        <v>7020.8547316900285</v>
      </c>
      <c r="O1546" s="23">
        <f>Timetraces!M1628/1000*0.145</f>
        <v>91.224172498760282</v>
      </c>
      <c r="P1546" s="37">
        <f>Timetraces!O1628</f>
        <v>0.29774891609807375</v>
      </c>
    </row>
    <row r="1547" spans="1:16" x14ac:dyDescent="0.2">
      <c r="A1547" s="37">
        <f>Timetraces!E1629</f>
        <v>154.30000000000001</v>
      </c>
      <c r="B1547" s="8">
        <f>Timetraces!B1629-Timetraces!C1629</f>
        <v>45.50511360168457</v>
      </c>
      <c r="C1547" s="8">
        <f t="shared" si="48"/>
        <v>31.021589369285763</v>
      </c>
      <c r="D1547" s="8">
        <f>(Timetraces!C1629-Timetraces!$C$86)/0.3048+$C$1004</f>
        <v>15.325552522353926</v>
      </c>
      <c r="E1547" s="23">
        <f>Timetraces!F1629/1000*0.145</f>
        <v>91.827579423388926</v>
      </c>
      <c r="F1547" s="8">
        <f>Timetraces!H1629</f>
        <v>0.29871707387414964</v>
      </c>
      <c r="G1547" s="8">
        <f>(Timetraces!G1629-Timetraces!$G$86)/0.3048</f>
        <v>35.61117517666554</v>
      </c>
      <c r="H1547" s="13">
        <f>Timetraces!D1629/9.81/0.4536</f>
        <v>7043.182726544198</v>
      </c>
      <c r="I1547" s="77">
        <f>Timetraces!F1629/Timetraces!H1629*1000</f>
        <v>2120045041.2238376</v>
      </c>
      <c r="J1547" s="23"/>
      <c r="K1547" s="8">
        <f>Timetraces!I1629-Timetraces!J1629</f>
        <v>45.50511360168457</v>
      </c>
      <c r="L1547" s="8">
        <f t="shared" si="49"/>
        <v>31.021589369285763</v>
      </c>
      <c r="M1547" s="8">
        <f>(Timetraces!J1629-Timetraces!$J$86)/0.3048+$L$1004</f>
        <v>15.325552522353926</v>
      </c>
      <c r="N1547" s="13">
        <f>Timetraces!K1629/9.81/0.4536</f>
        <v>7043.182726544198</v>
      </c>
      <c r="O1547" s="23">
        <f>Timetraces!M1629/1000*0.145</f>
        <v>91.499343885203217</v>
      </c>
      <c r="P1547" s="37">
        <f>Timetraces!O1629</f>
        <v>0.29871707398419928</v>
      </c>
    </row>
    <row r="1548" spans="1:16" x14ac:dyDescent="0.2">
      <c r="A1548" s="37">
        <f>Timetraces!E1630</f>
        <v>154.4</v>
      </c>
      <c r="B1548" s="8">
        <f>Timetraces!B1630-Timetraces!C1630</f>
        <v>45.505491256713867</v>
      </c>
      <c r="C1548" s="8">
        <f t="shared" si="48"/>
        <v>31.022828394972432</v>
      </c>
      <c r="D1548" s="8">
        <f>(Timetraces!C1630-Timetraces!$C$86)/0.3048+$C$1004</f>
        <v>15.389931796416835</v>
      </c>
      <c r="E1548" s="23">
        <f>Timetraces!F1630/1000*0.145</f>
        <v>92.061074403145909</v>
      </c>
      <c r="F1548" s="8">
        <f>Timetraces!H1630</f>
        <v>0.299476700622548</v>
      </c>
      <c r="G1548" s="8">
        <f>(Timetraces!G1630-Timetraces!$G$86)/0.3048</f>
        <v>35.676793476415114</v>
      </c>
      <c r="H1548" s="13">
        <f>Timetraces!D1630/9.81/0.4536</f>
        <v>7061.1697764581722</v>
      </c>
      <c r="I1548" s="77">
        <f>Timetraces!F1630/Timetraces!H1630*1000</f>
        <v>2120044598.0644798</v>
      </c>
      <c r="J1548" s="23"/>
      <c r="K1548" s="8">
        <f>Timetraces!I1630-Timetraces!J1630</f>
        <v>45.505491256713867</v>
      </c>
      <c r="L1548" s="8">
        <f t="shared" si="49"/>
        <v>31.022828394972432</v>
      </c>
      <c r="M1548" s="8">
        <f>(Timetraces!J1630-Timetraces!$J$86)/0.3048+$L$1004</f>
        <v>15.389931796416835</v>
      </c>
      <c r="N1548" s="13">
        <f>Timetraces!K1630/9.81/0.4536</f>
        <v>7061.1697764581722</v>
      </c>
      <c r="O1548" s="23">
        <f>Timetraces!M1630/1000*0.145</f>
        <v>91.715242849836145</v>
      </c>
      <c r="P1548" s="37">
        <f>Timetraces!O1630</f>
        <v>0.29947670073287769</v>
      </c>
    </row>
    <row r="1549" spans="1:16" x14ac:dyDescent="0.2">
      <c r="A1549" s="37">
        <f>Timetraces!E1631</f>
        <v>154.5</v>
      </c>
      <c r="B1549" s="8">
        <f>Timetraces!B1631-Timetraces!C1631</f>
        <v>45.505805969238281</v>
      </c>
      <c r="C1549" s="8">
        <f t="shared" si="48"/>
        <v>31.023860916377991</v>
      </c>
      <c r="D1549" s="8">
        <f>(Timetraces!C1631-Timetraces!$C$86)/0.3048+$C$1004</f>
        <v>15.454517574760857</v>
      </c>
      <c r="E1549" s="23">
        <f>Timetraces!F1631/1000*0.145</f>
        <v>92.261248390040961</v>
      </c>
      <c r="F1549" s="8">
        <f>Timetraces!H1631</f>
        <v>0.30012793148903999</v>
      </c>
      <c r="G1549" s="8">
        <f>(Timetraces!G1631-Timetraces!$G$86)/0.3048</f>
        <v>35.742405518459208</v>
      </c>
      <c r="H1549" s="13">
        <f>Timetraces!D1631/9.81/0.4536</f>
        <v>7077.1860637046566</v>
      </c>
      <c r="I1549" s="77">
        <f>Timetraces!F1631/Timetraces!H1631*1000</f>
        <v>2120044170.8261688</v>
      </c>
      <c r="J1549" s="23"/>
      <c r="K1549" s="8">
        <f>Timetraces!I1631-Timetraces!J1631</f>
        <v>45.505805969238281</v>
      </c>
      <c r="L1549" s="8">
        <f t="shared" si="49"/>
        <v>31.023860916377991</v>
      </c>
      <c r="M1549" s="8">
        <f>(Timetraces!J1631-Timetraces!$J$86)/0.3048+$L$1004</f>
        <v>15.454517574760857</v>
      </c>
      <c r="N1549" s="13">
        <f>Timetraces!K1631/9.81/0.4536</f>
        <v>7077.1860637046566</v>
      </c>
      <c r="O1549" s="23">
        <f>Timetraces!M1631/1000*0.145</f>
        <v>91.900331549060027</v>
      </c>
      <c r="P1549" s="37">
        <f>Timetraces!O1631</f>
        <v>0.30012793159961915</v>
      </c>
    </row>
    <row r="1550" spans="1:16" x14ac:dyDescent="0.2">
      <c r="A1550" s="37">
        <f>Timetraces!E1632</f>
        <v>154.60000000000002</v>
      </c>
      <c r="B1550" s="8">
        <f>Timetraces!B1632-Timetraces!C1632</f>
        <v>45.506168365478516</v>
      </c>
      <c r="C1550" s="8">
        <f t="shared" si="48"/>
        <v>31.025049880420752</v>
      </c>
      <c r="D1550" s="8">
        <f>(Timetraces!C1632-Timetraces!$C$86)/0.3048+$C$1004</f>
        <v>15.518946910467672</v>
      </c>
      <c r="E1550" s="23">
        <f>Timetraces!F1632/1000*0.145</f>
        <v>92.484892241180418</v>
      </c>
      <c r="F1550" s="8">
        <f>Timetraces!H1632</f>
        <v>0.30085551167046742</v>
      </c>
      <c r="G1550" s="8">
        <f>(Timetraces!G1632-Timetraces!$G$86)/0.3048</f>
        <v>35.808023818208788</v>
      </c>
      <c r="H1550" s="13">
        <f>Timetraces!D1632/9.81/0.4536</f>
        <v>7094.4137774460778</v>
      </c>
      <c r="I1550" s="77">
        <f>Timetraces!F1632/Timetraces!H1632*1000</f>
        <v>2120043736.2811122</v>
      </c>
      <c r="J1550" s="23"/>
      <c r="K1550" s="8">
        <f>Timetraces!I1632-Timetraces!J1632</f>
        <v>45.506168365478516</v>
      </c>
      <c r="L1550" s="8">
        <f t="shared" si="49"/>
        <v>31.025049880420752</v>
      </c>
      <c r="M1550" s="8">
        <f>(Timetraces!J1632-Timetraces!$J$86)/0.3048+$L$1004</f>
        <v>15.518946910467672</v>
      </c>
      <c r="N1550" s="13">
        <f>Timetraces!K1632/9.81/0.4536</f>
        <v>7094.4137774460778</v>
      </c>
      <c r="O1550" s="23">
        <f>Timetraces!M1632/1000*0.145</f>
        <v>92.107121666173299</v>
      </c>
      <c r="P1550" s="37">
        <f>Timetraces!O1632</f>
        <v>0.30085551178131481</v>
      </c>
    </row>
    <row r="1551" spans="1:16" x14ac:dyDescent="0.2">
      <c r="A1551" s="37">
        <f>Timetraces!E1633</f>
        <v>154.70000000000002</v>
      </c>
      <c r="B1551" s="8">
        <f>Timetraces!B1633-Timetraces!C1633</f>
        <v>45.50666332244873</v>
      </c>
      <c r="C1551" s="8">
        <f t="shared" si="48"/>
        <v>31.026673754994949</v>
      </c>
      <c r="D1551" s="8">
        <f>(Timetraces!C1633-Timetraces!$C$86)/0.3048+$C$1004</f>
        <v>15.58292882023208</v>
      </c>
      <c r="E1551" s="23">
        <f>Timetraces!F1633/1000*0.145</f>
        <v>92.758444288233463</v>
      </c>
      <c r="F1551" s="8">
        <f>Timetraces!H1633</f>
        <v>0.30174544735321535</v>
      </c>
      <c r="G1551" s="8">
        <f>(Timetraces!G1633-Timetraces!$G$86)/0.3048</f>
        <v>35.873642117958369</v>
      </c>
      <c r="H1551" s="13">
        <f>Timetraces!D1633/9.81/0.4536</f>
        <v>7115.4860146183564</v>
      </c>
      <c r="I1551" s="77">
        <f>Timetraces!F1633/Timetraces!H1633*1000</f>
        <v>2120043283.1569352</v>
      </c>
      <c r="J1551" s="23"/>
      <c r="K1551" s="8">
        <f>Timetraces!I1633-Timetraces!J1633</f>
        <v>45.50666332244873</v>
      </c>
      <c r="L1551" s="8">
        <f t="shared" si="49"/>
        <v>31.026673754994949</v>
      </c>
      <c r="M1551" s="8">
        <f>(Timetraces!J1633-Timetraces!$J$86)/0.3048+$L$1004</f>
        <v>15.58292882023208</v>
      </c>
      <c r="N1551" s="13">
        <f>Timetraces!K1633/9.81/0.4536</f>
        <v>7115.4860146183564</v>
      </c>
      <c r="O1551" s="23">
        <f>Timetraces!M1633/1000*0.145</f>
        <v>92.36005941054691</v>
      </c>
      <c r="P1551" s="37">
        <f>Timetraces!O1633</f>
        <v>0.30174544746439086</v>
      </c>
    </row>
    <row r="1552" spans="1:16" x14ac:dyDescent="0.2">
      <c r="A1552" s="37">
        <f>Timetraces!E1634</f>
        <v>154.80000000000001</v>
      </c>
      <c r="B1552" s="8">
        <f>Timetraces!B1634-Timetraces!C1634</f>
        <v>45.507328033447266</v>
      </c>
      <c r="C1552" s="8">
        <f t="shared" si="48"/>
        <v>31.028854565357598</v>
      </c>
      <c r="D1552" s="8">
        <f>(Timetraces!C1634-Timetraces!$C$86)/0.3048+$C$1004</f>
        <v>15.646366309619012</v>
      </c>
      <c r="E1552" s="23">
        <f>Timetraces!F1634/1000*0.145</f>
        <v>93.086873405903717</v>
      </c>
      <c r="F1552" s="8">
        <f>Timetraces!H1634</f>
        <v>0.30281390250060647</v>
      </c>
      <c r="G1552" s="8">
        <f>(Timetraces!G1634-Timetraces!$G$86)/0.3048</f>
        <v>35.939260417707949</v>
      </c>
      <c r="H1552" s="13">
        <f>Timetraces!D1634/9.81/0.4536</f>
        <v>7141.3820116382331</v>
      </c>
      <c r="I1552" s="77">
        <f>Timetraces!F1634/Timetraces!H1634*1000</f>
        <v>2120042811.7094421</v>
      </c>
      <c r="J1552" s="23"/>
      <c r="K1552" s="8">
        <f>Timetraces!I1634-Timetraces!J1634</f>
        <v>45.507328033447266</v>
      </c>
      <c r="L1552" s="8">
        <f t="shared" si="49"/>
        <v>31.028854565357598</v>
      </c>
      <c r="M1552" s="8">
        <f>(Timetraces!J1634-Timetraces!$J$86)/0.3048+$L$1004</f>
        <v>15.646366309619012</v>
      </c>
      <c r="N1552" s="13">
        <f>Timetraces!K1634/9.81/0.4536</f>
        <v>7141.3820116382331</v>
      </c>
      <c r="O1552" s="23">
        <f>Timetraces!M1634/1000*0.145</f>
        <v>92.663739259552514</v>
      </c>
      <c r="P1552" s="37">
        <f>Timetraces!O1634</f>
        <v>0.30281390261218527</v>
      </c>
    </row>
    <row r="1553" spans="1:16" x14ac:dyDescent="0.2">
      <c r="A1553" s="37">
        <f>Timetraces!E1635</f>
        <v>154.9</v>
      </c>
      <c r="B1553" s="8">
        <f>Timetraces!B1635-Timetraces!C1635</f>
        <v>45.508123397827148</v>
      </c>
      <c r="C1553" s="8">
        <f t="shared" si="48"/>
        <v>31.031464028546189</v>
      </c>
      <c r="D1553" s="8">
        <f>(Timetraces!C1635-Timetraces!$C$86)/0.3048+$C$1004</f>
        <v>15.709375146180001</v>
      </c>
      <c r="E1553" s="23">
        <f>Timetraces!F1635/1000*0.145</f>
        <v>93.471797252184771</v>
      </c>
      <c r="F1553" s="8">
        <f>Timetraces!H1635</f>
        <v>0.30406613989989606</v>
      </c>
      <c r="G1553" s="8">
        <f>(Timetraces!G1635-Timetraces!$G$86)/0.3048</f>
        <v>36.004872459752036</v>
      </c>
      <c r="H1553" s="13">
        <f>Timetraces!D1635/9.81/0.4536</f>
        <v>7171.0334307924186</v>
      </c>
      <c r="I1553" s="77">
        <f>Timetraces!F1635/Timetraces!H1635*1000</f>
        <v>2120042319.4442191</v>
      </c>
      <c r="J1553" s="23"/>
      <c r="K1553" s="8">
        <f>Timetraces!I1635-Timetraces!J1635</f>
        <v>45.508123397827148</v>
      </c>
      <c r="L1553" s="8">
        <f t="shared" si="49"/>
        <v>31.031464028546189</v>
      </c>
      <c r="M1553" s="8">
        <f>(Timetraces!J1635-Timetraces!$J$86)/0.3048+$L$1004</f>
        <v>15.709375146180001</v>
      </c>
      <c r="N1553" s="13">
        <f>Timetraces!K1635/9.81/0.4536</f>
        <v>7171.0334307924186</v>
      </c>
      <c r="O1553" s="23">
        <f>Timetraces!M1635/1000*0.145</f>
        <v>93.019656968458989</v>
      </c>
      <c r="P1553" s="37">
        <f>Timetraces!O1635</f>
        <v>0.30406614001193655</v>
      </c>
    </row>
    <row r="1554" spans="1:16" x14ac:dyDescent="0.2">
      <c r="A1554" s="37">
        <f>Timetraces!E1636</f>
        <v>155</v>
      </c>
      <c r="B1554" s="8">
        <f>Timetraces!B1636-Timetraces!C1636</f>
        <v>45.508955955505371</v>
      </c>
      <c r="C1554" s="8">
        <f t="shared" si="48"/>
        <v>31.034195516991801</v>
      </c>
      <c r="D1554" s="8">
        <f>(Timetraces!C1636-Timetraces!$C$86)/0.3048+$C$1004</f>
        <v>15.772261957483966</v>
      </c>
      <c r="E1554" s="23">
        <f>Timetraces!F1636/1000*0.145</f>
        <v>93.87126551104285</v>
      </c>
      <c r="F1554" s="8">
        <f>Timetraces!H1636</f>
        <v>0.30536569109329698</v>
      </c>
      <c r="G1554" s="8">
        <f>(Timetraces!G1636-Timetraces!$G$86)/0.3048</f>
        <v>36.070490759501617</v>
      </c>
      <c r="H1554" s="13">
        <f>Timetraces!D1636/9.81/0.4536</f>
        <v>7201.8049805317787</v>
      </c>
      <c r="I1554" s="77">
        <f>Timetraces!F1636/Timetraces!H1636*1000</f>
        <v>2120041828.1744645</v>
      </c>
      <c r="J1554" s="23"/>
      <c r="K1554" s="8">
        <f>Timetraces!I1636-Timetraces!J1636</f>
        <v>45.508955955505371</v>
      </c>
      <c r="L1554" s="8">
        <f t="shared" si="49"/>
        <v>31.034195516991801</v>
      </c>
      <c r="M1554" s="8">
        <f>(Timetraces!J1636-Timetraces!$J$86)/0.3048+$L$1004</f>
        <v>15.772261957483966</v>
      </c>
      <c r="N1554" s="13">
        <f>Timetraces!K1636/9.81/0.4536</f>
        <v>7201.8049805317787</v>
      </c>
      <c r="O1554" s="23">
        <f>Timetraces!M1636/1000*0.145</f>
        <v>93.389023182010135</v>
      </c>
      <c r="P1554" s="37">
        <f>Timetraces!O1636</f>
        <v>0.30536569120581675</v>
      </c>
    </row>
    <row r="1555" spans="1:16" x14ac:dyDescent="0.2">
      <c r="A1555" s="37">
        <f>Timetraces!E1637</f>
        <v>155.10000000000002</v>
      </c>
      <c r="B1555" s="8">
        <f>Timetraces!B1637-Timetraces!C1637</f>
        <v>45.509722709655762</v>
      </c>
      <c r="C1555" s="8">
        <f t="shared" si="48"/>
        <v>31.03671111459807</v>
      </c>
      <c r="D1555" s="8">
        <f>(Timetraces!C1637-Timetraces!$C$86)/0.3048+$C$1004</f>
        <v>15.835364659627277</v>
      </c>
      <c r="E1555" s="23">
        <f>Timetraces!F1637/1000*0.145</f>
        <v>94.253222434018525</v>
      </c>
      <c r="F1555" s="8">
        <f>Timetraces!H1637</f>
        <v>0.30660827711269256</v>
      </c>
      <c r="G1555" s="8">
        <f>(Timetraces!G1637-Timetraces!$G$86)/0.3048</f>
        <v>36.136109059251197</v>
      </c>
      <c r="H1555" s="13">
        <f>Timetraces!D1637/9.81/0.4536</f>
        <v>7230.6316640395908</v>
      </c>
      <c r="I1555" s="77">
        <f>Timetraces!F1637/Timetraces!H1637*1000</f>
        <v>2120041343.3195529</v>
      </c>
      <c r="J1555" s="23"/>
      <c r="K1555" s="8">
        <f>Timetraces!I1637-Timetraces!J1637</f>
        <v>45.509722709655762</v>
      </c>
      <c r="L1555" s="8">
        <f t="shared" si="49"/>
        <v>31.03671111459807</v>
      </c>
      <c r="M1555" s="8">
        <f>(Timetraces!J1637-Timetraces!$J$86)/0.3048+$L$1004</f>
        <v>15.835364659627277</v>
      </c>
      <c r="N1555" s="13">
        <f>Timetraces!K1637/9.81/0.4536</f>
        <v>7230.6316640395908</v>
      </c>
      <c r="O1555" s="23">
        <f>Timetraces!M1637/1000*0.145</f>
        <v>93.742197516633198</v>
      </c>
      <c r="P1555" s="37">
        <f>Timetraces!O1637</f>
        <v>0.3066082772256612</v>
      </c>
    </row>
    <row r="1556" spans="1:16" x14ac:dyDescent="0.2">
      <c r="A1556" s="37">
        <f>Timetraces!E1638</f>
        <v>155.20000000000002</v>
      </c>
      <c r="B1556" s="8">
        <f>Timetraces!B1638-Timetraces!C1638</f>
        <v>45.510348320007324</v>
      </c>
      <c r="C1556" s="8">
        <f t="shared" si="48"/>
        <v>31.038763641998209</v>
      </c>
      <c r="D1556" s="8">
        <f>(Timetraces!C1638-Timetraces!$C$86)/0.3048+$C$1004</f>
        <v>15.898930431976719</v>
      </c>
      <c r="E1556" s="23">
        <f>Timetraces!F1638/1000*0.145</f>
        <v>94.55825405971413</v>
      </c>
      <c r="F1556" s="8">
        <f>Timetraces!H1638</f>
        <v>0.3076006179094089</v>
      </c>
      <c r="G1556" s="8">
        <f>(Timetraces!G1638-Timetraces!$G$86)/0.3048</f>
        <v>36.201727359000778</v>
      </c>
      <c r="H1556" s="13">
        <f>Timetraces!D1638/9.81/0.4536</f>
        <v>7255.3219405588907</v>
      </c>
      <c r="I1556" s="77">
        <f>Timetraces!F1638/Timetraces!H1638*1000</f>
        <v>2120040897.5090258</v>
      </c>
      <c r="J1556" s="23"/>
      <c r="K1556" s="8">
        <f>Timetraces!I1638-Timetraces!J1638</f>
        <v>45.510348320007324</v>
      </c>
      <c r="L1556" s="8">
        <f t="shared" si="49"/>
        <v>31.038763641998209</v>
      </c>
      <c r="M1556" s="8">
        <f>(Timetraces!J1638-Timetraces!$J$86)/0.3048+$L$1004</f>
        <v>15.898930431976719</v>
      </c>
      <c r="N1556" s="13">
        <f>Timetraces!K1638/9.81/0.4536</f>
        <v>7255.3219405588907</v>
      </c>
      <c r="O1556" s="23">
        <f>Timetraces!M1638/1000*0.145</f>
        <v>94.02424287880882</v>
      </c>
      <c r="P1556" s="37">
        <f>Timetraces!O1638</f>
        <v>0.30760061802276206</v>
      </c>
    </row>
    <row r="1557" spans="1:16" x14ac:dyDescent="0.2">
      <c r="A1557" s="37">
        <f>Timetraces!E1639</f>
        <v>155.30000000000001</v>
      </c>
      <c r="B1557" s="8">
        <f>Timetraces!B1639-Timetraces!C1639</f>
        <v>45.510818481445313</v>
      </c>
      <c r="C1557" s="8">
        <f t="shared" si="48"/>
        <v>31.040306166401059</v>
      </c>
      <c r="D1557" s="8">
        <f>(Timetraces!C1639-Timetraces!$C$86)/0.3048+$C$1004</f>
        <v>15.963006207323449</v>
      </c>
      <c r="E1557" s="23">
        <f>Timetraces!F1639/1000*0.145</f>
        <v>94.8121036644729</v>
      </c>
      <c r="F1557" s="8">
        <f>Timetraces!H1639</f>
        <v>0.30842646008295493</v>
      </c>
      <c r="G1557" s="8">
        <f>(Timetraces!G1639-Timetraces!$G$86)/0.3048</f>
        <v>36.267339401044872</v>
      </c>
      <c r="H1557" s="13">
        <f>Timetraces!D1639/9.81/0.4536</f>
        <v>7275.4728791033158</v>
      </c>
      <c r="I1557" s="77">
        <f>Timetraces!F1639/Timetraces!H1639*1000</f>
        <v>2120040468.7084794</v>
      </c>
      <c r="J1557" s="23"/>
      <c r="K1557" s="8">
        <f>Timetraces!I1639-Timetraces!J1639</f>
        <v>45.510818481445313</v>
      </c>
      <c r="L1557" s="8">
        <f t="shared" si="49"/>
        <v>31.040306166401059</v>
      </c>
      <c r="M1557" s="8">
        <f>(Timetraces!J1639-Timetraces!$J$86)/0.3048+$L$1004</f>
        <v>15.963006207323449</v>
      </c>
      <c r="N1557" s="13">
        <f>Timetraces!K1639/9.81/0.4536</f>
        <v>7275.4728791033158</v>
      </c>
      <c r="O1557" s="23">
        <f>Timetraces!M1639/1000*0.145</f>
        <v>94.258962751813698</v>
      </c>
      <c r="P1557" s="37">
        <f>Timetraces!O1639</f>
        <v>0.30842646019662184</v>
      </c>
    </row>
    <row r="1558" spans="1:16" x14ac:dyDescent="0.2">
      <c r="A1558" s="37">
        <f>Timetraces!E1640</f>
        <v>155.4</v>
      </c>
      <c r="B1558" s="8">
        <f>Timetraces!B1640-Timetraces!C1640</f>
        <v>45.511186599731445</v>
      </c>
      <c r="C1558" s="8">
        <f t="shared" si="48"/>
        <v>31.041513903560286</v>
      </c>
      <c r="D1558" s="8">
        <f>(Timetraces!C1640-Timetraces!$C$86)/0.3048+$C$1004</f>
        <v>16.027416769913799</v>
      </c>
      <c r="E1558" s="23">
        <f>Timetraces!F1640/1000*0.145</f>
        <v>95.042390361241331</v>
      </c>
      <c r="F1558" s="8">
        <f>Timetraces!H1640</f>
        <v>0.30917565055173585</v>
      </c>
      <c r="G1558" s="8">
        <f>(Timetraces!G1640-Timetraces!$G$86)/0.3048</f>
        <v>36.332957700794445</v>
      </c>
      <c r="H1558" s="13">
        <f>Timetraces!D1640/9.81/0.4536</f>
        <v>7292.6158807746206</v>
      </c>
      <c r="I1558" s="77">
        <f>Timetraces!F1640/Timetraces!H1640*1000</f>
        <v>2120040048.2454138</v>
      </c>
      <c r="J1558" s="23"/>
      <c r="K1558" s="8">
        <f>Timetraces!I1640-Timetraces!J1640</f>
        <v>45.511186599731445</v>
      </c>
      <c r="L1558" s="8">
        <f t="shared" si="49"/>
        <v>31.041513903560286</v>
      </c>
      <c r="M1558" s="8">
        <f>(Timetraces!J1640-Timetraces!$J$86)/0.3048+$L$1004</f>
        <v>16.027416769913799</v>
      </c>
      <c r="N1558" s="13">
        <f>Timetraces!K1640/9.81/0.4536</f>
        <v>7292.6158807746206</v>
      </c>
      <c r="O1558" s="23">
        <f>Timetraces!M1640/1000*0.145</f>
        <v>94.471895163403474</v>
      </c>
      <c r="P1558" s="37">
        <f>Timetraces!O1640</f>
        <v>0.30917565066566982</v>
      </c>
    </row>
    <row r="1559" spans="1:16" x14ac:dyDescent="0.2">
      <c r="A1559" s="37">
        <f>Timetraces!E1641</f>
        <v>155.5</v>
      </c>
      <c r="B1559" s="8">
        <f>Timetraces!B1641-Timetraces!C1641</f>
        <v>45.511542320251465</v>
      </c>
      <c r="C1559" s="8">
        <f t="shared" si="48"/>
        <v>31.042680965633842</v>
      </c>
      <c r="D1559" s="8">
        <f>(Timetraces!C1641-Timetraces!$C$86)/0.3048+$C$1004</f>
        <v>16.091855492178848</v>
      </c>
      <c r="E1559" s="23">
        <f>Timetraces!F1641/1000*0.145</f>
        <v>95.262116605291226</v>
      </c>
      <c r="F1559" s="8">
        <f>Timetraces!H1641</f>
        <v>0.30989048639825001</v>
      </c>
      <c r="G1559" s="8">
        <f>(Timetraces!G1641-Timetraces!$G$86)/0.3048</f>
        <v>36.398576000544026</v>
      </c>
      <c r="H1559" s="13">
        <f>Timetraces!D1641/9.81/0.4536</f>
        <v>7309.5420546602372</v>
      </c>
      <c r="I1559" s="77">
        <f>Timetraces!F1641/Timetraces!H1641*1000</f>
        <v>2120039637.7284849</v>
      </c>
      <c r="J1559" s="23"/>
      <c r="K1559" s="8">
        <f>Timetraces!I1641-Timetraces!J1641</f>
        <v>45.511542320251465</v>
      </c>
      <c r="L1559" s="8">
        <f t="shared" si="49"/>
        <v>31.042680965633842</v>
      </c>
      <c r="M1559" s="8">
        <f>(Timetraces!J1641-Timetraces!$J$86)/0.3048+$L$1004</f>
        <v>16.091855492178848</v>
      </c>
      <c r="N1559" s="13">
        <f>Timetraces!K1641/9.81/0.4536</f>
        <v>7309.5420546602372</v>
      </c>
      <c r="O1559" s="23">
        <f>Timetraces!M1641/1000*0.145</f>
        <v>94.675062865616496</v>
      </c>
      <c r="P1559" s="37">
        <f>Timetraces!O1641</f>
        <v>0.30989048651244749</v>
      </c>
    </row>
    <row r="1560" spans="1:16" x14ac:dyDescent="0.2">
      <c r="A1560" s="37">
        <f>Timetraces!E1642</f>
        <v>155.60000000000002</v>
      </c>
      <c r="B1560" s="8">
        <f>Timetraces!B1642-Timetraces!C1642</f>
        <v>45.511990547180176</v>
      </c>
      <c r="C1560" s="8">
        <f t="shared" si="48"/>
        <v>31.044151526423576</v>
      </c>
      <c r="D1560" s="8">
        <f>(Timetraces!C1642-Timetraces!$C$86)/0.3048+$C$1004</f>
        <v>16.156003231138694</v>
      </c>
      <c r="E1560" s="23">
        <f>Timetraces!F1642/1000*0.145</f>
        <v>95.508302946150081</v>
      </c>
      <c r="F1560" s="8">
        <f>Timetraces!H1642</f>
        <v>0.31069139855618166</v>
      </c>
      <c r="G1560" s="8">
        <f>(Timetraces!G1642-Timetraces!$G$86)/0.3048</f>
        <v>36.464194300293606</v>
      </c>
      <c r="H1560" s="13">
        <f>Timetraces!D1642/9.81/0.4536</f>
        <v>7329.1026422497016</v>
      </c>
      <c r="I1560" s="77">
        <f>Timetraces!F1642/Timetraces!H1642*1000</f>
        <v>2120039223.5308437</v>
      </c>
      <c r="J1560" s="23"/>
      <c r="K1560" s="8">
        <f>Timetraces!I1642-Timetraces!J1642</f>
        <v>45.511990547180176</v>
      </c>
      <c r="L1560" s="8">
        <f t="shared" si="49"/>
        <v>31.044151526423576</v>
      </c>
      <c r="M1560" s="8">
        <f>(Timetraces!J1642-Timetraces!$J$86)/0.3048+$L$1004</f>
        <v>16.156003231138694</v>
      </c>
      <c r="N1560" s="13">
        <f>Timetraces!K1642/9.81/0.4536</f>
        <v>7329.1026422497016</v>
      </c>
      <c r="O1560" s="23">
        <f>Timetraces!M1642/1000*0.145</f>
        <v>94.902696919376652</v>
      </c>
      <c r="P1560" s="37">
        <f>Timetraces!O1642</f>
        <v>0.31069139867068374</v>
      </c>
    </row>
    <row r="1561" spans="1:16" x14ac:dyDescent="0.2">
      <c r="A1561" s="37">
        <f>Timetraces!E1643</f>
        <v>155.70000000000002</v>
      </c>
      <c r="B1561" s="8">
        <f>Timetraces!B1643-Timetraces!C1643</f>
        <v>45.51258373260498</v>
      </c>
      <c r="C1561" s="8">
        <f t="shared" si="48"/>
        <v>31.046097672830413</v>
      </c>
      <c r="D1561" s="8">
        <f>(Timetraces!C1643-Timetraces!$C$86)/0.3048+$C$1004</f>
        <v>16.219675384481434</v>
      </c>
      <c r="E1561" s="23">
        <f>Timetraces!F1643/1000*0.145</f>
        <v>95.81856445020081</v>
      </c>
      <c r="F1561" s="8">
        <f>Timetraces!H1643</f>
        <v>0.31170075351584087</v>
      </c>
      <c r="G1561" s="8">
        <f>(Timetraces!G1643-Timetraces!$G$86)/0.3048</f>
        <v>36.5298063423377</v>
      </c>
      <c r="H1561" s="13">
        <f>Timetraces!D1643/9.81/0.4536</f>
        <v>7353.0024190887889</v>
      </c>
      <c r="I1561" s="77">
        <f>Timetraces!F1643/Timetraces!H1643*1000</f>
        <v>2120038782.1002514</v>
      </c>
      <c r="J1561" s="23"/>
      <c r="K1561" s="8">
        <f>Timetraces!I1643-Timetraces!J1643</f>
        <v>45.51258373260498</v>
      </c>
      <c r="L1561" s="8">
        <f t="shared" si="49"/>
        <v>31.046097672830413</v>
      </c>
      <c r="M1561" s="8">
        <f>(Timetraces!J1643-Timetraces!$J$86)/0.3048+$L$1004</f>
        <v>16.219675384481434</v>
      </c>
      <c r="N1561" s="13">
        <f>Timetraces!K1643/9.81/0.4536</f>
        <v>7353.0024190887889</v>
      </c>
      <c r="O1561" s="23">
        <f>Timetraces!M1643/1000*0.145</f>
        <v>95.185503740949159</v>
      </c>
      <c r="P1561" s="37">
        <f>Timetraces!O1643</f>
        <v>0.31170075363071514</v>
      </c>
    </row>
    <row r="1562" spans="1:16" x14ac:dyDescent="0.2">
      <c r="A1562" s="37">
        <f>Timetraces!E1644</f>
        <v>155.80000000000001</v>
      </c>
      <c r="B1562" s="8">
        <f>Timetraces!B1644-Timetraces!C1644</f>
        <v>45.513317108154297</v>
      </c>
      <c r="C1562" s="8">
        <f t="shared" si="48"/>
        <v>31.048503760590638</v>
      </c>
      <c r="D1562" s="8">
        <f>(Timetraces!C1644-Timetraces!$C$86)/0.3048+$C$1004</f>
        <v>16.28288759647079</v>
      </c>
      <c r="E1562" s="23">
        <f>Timetraces!F1644/1000*0.145</f>
        <v>96.183243828065372</v>
      </c>
      <c r="F1562" s="8">
        <f>Timetraces!H1644</f>
        <v>0.31288713358790721</v>
      </c>
      <c r="G1562" s="8">
        <f>(Timetraces!G1644-Timetraces!$G$86)/0.3048</f>
        <v>36.595424642087281</v>
      </c>
      <c r="H1562" s="13">
        <f>Timetraces!D1644/9.81/0.4536</f>
        <v>7381.0943460920626</v>
      </c>
      <c r="I1562" s="77">
        <f>Timetraces!F1644/Timetraces!H1644*1000</f>
        <v>2120038329.6338286</v>
      </c>
      <c r="J1562" s="23"/>
      <c r="K1562" s="8">
        <f>Timetraces!I1644-Timetraces!J1644</f>
        <v>45.513317108154297</v>
      </c>
      <c r="L1562" s="8">
        <f t="shared" si="49"/>
        <v>31.048503760590638</v>
      </c>
      <c r="M1562" s="8">
        <f>(Timetraces!J1644-Timetraces!$J$86)/0.3048+$L$1004</f>
        <v>16.28288759647079</v>
      </c>
      <c r="N1562" s="13">
        <f>Timetraces!K1644/9.81/0.4536</f>
        <v>7381.0943460920626</v>
      </c>
      <c r="O1562" s="23">
        <f>Timetraces!M1644/1000*0.145</f>
        <v>95.493169287737331</v>
      </c>
      <c r="P1562" s="37">
        <f>Timetraces!O1644</f>
        <v>0.31288713370321897</v>
      </c>
    </row>
    <row r="1563" spans="1:16" x14ac:dyDescent="0.2">
      <c r="A1563" s="37">
        <f>Timetraces!E1645</f>
        <v>155.9</v>
      </c>
      <c r="B1563" s="8">
        <f>Timetraces!B1645-Timetraces!C1645</f>
        <v>45.51412296295166</v>
      </c>
      <c r="C1563" s="8">
        <f t="shared" si="48"/>
        <v>31.051147641159417</v>
      </c>
      <c r="D1563" s="8">
        <f>(Timetraces!C1645-Timetraces!$C$86)/0.3048+$C$1004</f>
        <v>16.345862015651591</v>
      </c>
      <c r="E1563" s="23">
        <f>Timetraces!F1645/1000*0.145</f>
        <v>96.577495285098578</v>
      </c>
      <c r="F1563" s="8">
        <f>Timetraces!H1645</f>
        <v>0.31416971486142259</v>
      </c>
      <c r="G1563" s="8">
        <f>(Timetraces!G1645-Timetraces!$G$86)/0.3048</f>
        <v>36.661042941836861</v>
      </c>
      <c r="H1563" s="13">
        <f>Timetraces!D1645/9.81/0.4536</f>
        <v>7411.4642816129917</v>
      </c>
      <c r="I1563" s="77">
        <f>Timetraces!F1645/Timetraces!H1645*1000</f>
        <v>2120037865.2511396</v>
      </c>
      <c r="J1563" s="23"/>
      <c r="K1563" s="8">
        <f>Timetraces!I1645-Timetraces!J1645</f>
        <v>45.51412296295166</v>
      </c>
      <c r="L1563" s="8">
        <f t="shared" si="49"/>
        <v>31.051147641159417</v>
      </c>
      <c r="M1563" s="8">
        <f>(Timetraces!J1645-Timetraces!$J$86)/0.3048+$L$1004</f>
        <v>16.345862015651591</v>
      </c>
      <c r="N1563" s="13">
        <f>Timetraces!K1645/9.81/0.4536</f>
        <v>7411.4642816129917</v>
      </c>
      <c r="O1563" s="23">
        <f>Timetraces!M1645/1000*0.145</f>
        <v>95.825783960794794</v>
      </c>
      <c r="P1563" s="37">
        <f>Timetraces!O1645</f>
        <v>0.31416971497720725</v>
      </c>
    </row>
    <row r="1564" spans="1:16" x14ac:dyDescent="0.2">
      <c r="A1564" s="37">
        <f>Timetraces!E1646</f>
        <v>156</v>
      </c>
      <c r="B1564" s="8">
        <f>Timetraces!B1646-Timetraces!C1646</f>
        <v>45.514904975891113</v>
      </c>
      <c r="C1564" s="8">
        <f t="shared" si="48"/>
        <v>31.053713300409591</v>
      </c>
      <c r="D1564" s="8">
        <f>(Timetraces!C1646-Timetraces!$C$86)/0.3048+$C$1004</f>
        <v>16.408914656150998</v>
      </c>
      <c r="E1564" s="23">
        <f>Timetraces!F1646/1000*0.145</f>
        <v>96.972138238965712</v>
      </c>
      <c r="F1564" s="8">
        <f>Timetraces!H1646</f>
        <v>0.3154535692196922</v>
      </c>
      <c r="G1564" s="8">
        <f>(Timetraces!G1646-Timetraces!$G$86)/0.3048</f>
        <v>36.726661241586442</v>
      </c>
      <c r="H1564" s="13">
        <f>Timetraces!D1646/9.81/0.4536</f>
        <v>7441.2680069243306</v>
      </c>
      <c r="I1564" s="77">
        <f>Timetraces!F1646/Timetraces!H1646*1000</f>
        <v>2120037407.7857561</v>
      </c>
      <c r="J1564" s="23"/>
      <c r="K1564" s="8">
        <f>Timetraces!I1646-Timetraces!J1646</f>
        <v>45.514904975891113</v>
      </c>
      <c r="L1564" s="8">
        <f t="shared" si="49"/>
        <v>31.053713300409591</v>
      </c>
      <c r="M1564" s="8">
        <f>(Timetraces!J1646-Timetraces!$J$86)/0.3048+$L$1004</f>
        <v>16.408914656150998</v>
      </c>
      <c r="N1564" s="13">
        <f>Timetraces!K1646/9.81/0.4536</f>
        <v>7441.2680069243306</v>
      </c>
      <c r="O1564" s="23">
        <f>Timetraces!M1646/1000*0.145</f>
        <v>96.158728950717119</v>
      </c>
      <c r="P1564" s="37">
        <f>Timetraces!O1646</f>
        <v>0.31545356933594093</v>
      </c>
    </row>
    <row r="1565" spans="1:16" x14ac:dyDescent="0.2">
      <c r="A1565" s="37">
        <f>Timetraces!E1647</f>
        <v>156.10000000000002</v>
      </c>
      <c r="B1565" s="8">
        <f>Timetraces!B1647-Timetraces!C1647</f>
        <v>45.515578269958496</v>
      </c>
      <c r="C1565" s="8">
        <f t="shared" si="48"/>
        <v>31.055922270446935</v>
      </c>
      <c r="D1565" s="8">
        <f>(Timetraces!C1647-Timetraces!$C$86)/0.3048+$C$1004</f>
        <v>16.472323985863234</v>
      </c>
      <c r="E1565" s="23">
        <f>Timetraces!F1647/1000*0.145</f>
        <v>97.310731804426027</v>
      </c>
      <c r="F1565" s="8">
        <f>Timetraces!H1647</f>
        <v>0.3165550901198172</v>
      </c>
      <c r="G1565" s="8">
        <f>(Timetraces!G1647-Timetraces!$G$86)/0.3048</f>
        <v>36.792273283630529</v>
      </c>
      <c r="H1565" s="13">
        <f>Timetraces!D1647/9.81/0.4536</f>
        <v>7467.9466030168433</v>
      </c>
      <c r="I1565" s="77">
        <f>Timetraces!F1647/Timetraces!H1647*1000</f>
        <v>2120036973.4977922</v>
      </c>
      <c r="J1565" s="23"/>
      <c r="K1565" s="8">
        <f>Timetraces!I1647-Timetraces!J1647</f>
        <v>45.515578269958496</v>
      </c>
      <c r="L1565" s="8">
        <f t="shared" si="49"/>
        <v>31.055922270446935</v>
      </c>
      <c r="M1565" s="8">
        <f>(Timetraces!J1647-Timetraces!$J$86)/0.3048+$L$1004</f>
        <v>16.472323985863234</v>
      </c>
      <c r="N1565" s="13">
        <f>Timetraces!K1647/9.81/0.4536</f>
        <v>7467.9466030168433</v>
      </c>
      <c r="O1565" s="23">
        <f>Timetraces!M1647/1000*0.145</f>
        <v>96.444386595715386</v>
      </c>
      <c r="P1565" s="37">
        <f>Timetraces!O1647</f>
        <v>0.31655509023648148</v>
      </c>
    </row>
    <row r="1566" spans="1:16" x14ac:dyDescent="0.2">
      <c r="A1566" s="37">
        <f>Timetraces!E1648</f>
        <v>156.20000000000002</v>
      </c>
      <c r="B1566" s="8">
        <f>Timetraces!B1648-Timetraces!C1648</f>
        <v>45.516100883483887</v>
      </c>
      <c r="C1566" s="8">
        <f t="shared" si="48"/>
        <v>31.05763688175071</v>
      </c>
      <c r="D1566" s="8">
        <f>(Timetraces!C1648-Timetraces!$C$86)/0.3048+$C$1004</f>
        <v>16.536227674309036</v>
      </c>
      <c r="E1566" s="23">
        <f>Timetraces!F1648/1000*0.145</f>
        <v>97.593236448613808</v>
      </c>
      <c r="F1566" s="8">
        <f>Timetraces!H1648</f>
        <v>0.31747414950501562</v>
      </c>
      <c r="G1566" s="8">
        <f>(Timetraces!G1648-Timetraces!$G$86)/0.3048</f>
        <v>36.857891583380109</v>
      </c>
      <c r="H1566" s="13">
        <f>Timetraces!D1648/9.81/0.4536</f>
        <v>7490.305322456029</v>
      </c>
      <c r="I1566" s="77">
        <f>Timetraces!F1648/Timetraces!H1648*1000</f>
        <v>2120036557.7583978</v>
      </c>
      <c r="J1566" s="23"/>
      <c r="K1566" s="8">
        <f>Timetraces!I1648-Timetraces!J1648</f>
        <v>45.516100883483887</v>
      </c>
      <c r="L1566" s="8">
        <f t="shared" si="49"/>
        <v>31.05763688175071</v>
      </c>
      <c r="M1566" s="8">
        <f>(Timetraces!J1648-Timetraces!$J$86)/0.3048+$L$1004</f>
        <v>16.536227674309036</v>
      </c>
      <c r="N1566" s="13">
        <f>Timetraces!K1648/9.81/0.4536</f>
        <v>7490.305322456029</v>
      </c>
      <c r="O1566" s="23">
        <f>Timetraces!M1648/1000*0.145</f>
        <v>96.682723510165957</v>
      </c>
      <c r="P1566" s="37">
        <f>Timetraces!O1648</f>
        <v>0.31747414962202797</v>
      </c>
    </row>
    <row r="1567" spans="1:16" x14ac:dyDescent="0.2">
      <c r="A1567" s="37">
        <f>Timetraces!E1649</f>
        <v>156.30000000000001</v>
      </c>
      <c r="B1567" s="8">
        <f>Timetraces!B1649-Timetraces!C1649</f>
        <v>45.516494750976562</v>
      </c>
      <c r="C1567" s="8">
        <f t="shared" si="48"/>
        <v>31.05892909793403</v>
      </c>
      <c r="D1567" s="8">
        <f>(Timetraces!C1649-Timetraces!$C$86)/0.3048+$C$1004</f>
        <v>16.60054124246432</v>
      </c>
      <c r="E1567" s="23">
        <f>Timetraces!F1649/1000*0.145</f>
        <v>97.835922975129193</v>
      </c>
      <c r="F1567" s="8">
        <f>Timetraces!H1649</f>
        <v>0.31826367740503225</v>
      </c>
      <c r="G1567" s="8">
        <f>(Timetraces!G1649-Timetraces!$G$86)/0.3048</f>
        <v>36.92350988312969</v>
      </c>
      <c r="H1567" s="13">
        <f>Timetraces!D1649/9.81/0.4536</f>
        <v>7508.9999156706699</v>
      </c>
      <c r="I1567" s="77">
        <f>Timetraces!F1649/Timetraces!H1649*1000</f>
        <v>2120036156.1148875</v>
      </c>
      <c r="J1567" s="23"/>
      <c r="K1567" s="8">
        <f>Timetraces!I1649-Timetraces!J1649</f>
        <v>45.516494750976562</v>
      </c>
      <c r="L1567" s="8">
        <f t="shared" si="49"/>
        <v>31.05892909793403</v>
      </c>
      <c r="M1567" s="8">
        <f>(Timetraces!J1649-Timetraces!$J$86)/0.3048+$L$1004</f>
        <v>16.60054124246432</v>
      </c>
      <c r="N1567" s="13">
        <f>Timetraces!K1649/9.81/0.4536</f>
        <v>7508.9999156706699</v>
      </c>
      <c r="O1567" s="23">
        <f>Timetraces!M1649/1000*0.145</f>
        <v>96.887466942198714</v>
      </c>
      <c r="P1567" s="37">
        <f>Timetraces!O1649</f>
        <v>0.31826367752233575</v>
      </c>
    </row>
    <row r="1568" spans="1:16" x14ac:dyDescent="0.2">
      <c r="A1568" s="37">
        <f>Timetraces!E1650</f>
        <v>156.4</v>
      </c>
      <c r="B1568" s="8">
        <f>Timetraces!B1650-Timetraces!C1650</f>
        <v>45.516843795776367</v>
      </c>
      <c r="C1568" s="8">
        <f t="shared" si="48"/>
        <v>31.060074258038377</v>
      </c>
      <c r="D1568" s="8">
        <f>(Timetraces!C1650-Timetraces!$C$86)/0.3048+$C$1004</f>
        <v>16.665014382109554</v>
      </c>
      <c r="E1568" s="23">
        <f>Timetraces!F1650/1000*0.145</f>
        <v>98.059692485762014</v>
      </c>
      <c r="F1568" s="8">
        <f>Timetraces!H1650</f>
        <v>0.31899166605402568</v>
      </c>
      <c r="G1568" s="8">
        <f>(Timetraces!G1650-Timetraces!$G$86)/0.3048</f>
        <v>36.98912818287927</v>
      </c>
      <c r="H1568" s="13">
        <f>Timetraces!D1650/9.81/0.4536</f>
        <v>7526.23728571024</v>
      </c>
      <c r="I1568" s="77">
        <f>Timetraces!F1650/Timetraces!H1650*1000</f>
        <v>2120035766.5976799</v>
      </c>
      <c r="J1568" s="23"/>
      <c r="K1568" s="8">
        <f>Timetraces!I1650-Timetraces!J1650</f>
        <v>45.516843795776367</v>
      </c>
      <c r="L1568" s="8">
        <f t="shared" si="49"/>
        <v>31.060074258038377</v>
      </c>
      <c r="M1568" s="8">
        <f>(Timetraces!J1650-Timetraces!$J$86)/0.3048+$L$1004</f>
        <v>16.665014382109554</v>
      </c>
      <c r="N1568" s="13">
        <f>Timetraces!K1650/9.81/0.4536</f>
        <v>7526.23728571024</v>
      </c>
      <c r="O1568" s="23">
        <f>Timetraces!M1650/1000*0.145</f>
        <v>97.076250630398704</v>
      </c>
      <c r="P1568" s="37">
        <f>Timetraces!O1650</f>
        <v>0.31899166617159758</v>
      </c>
    </row>
    <row r="1569" spans="1:16" x14ac:dyDescent="0.2">
      <c r="A1569" s="37">
        <f>Timetraces!E1651</f>
        <v>156.5</v>
      </c>
      <c r="B1569" s="8">
        <f>Timetraces!B1651-Timetraces!C1651</f>
        <v>45.517238616943359</v>
      </c>
      <c r="C1569" s="8">
        <f t="shared" si="48"/>
        <v>31.061369603074439</v>
      </c>
      <c r="D1569" s="8">
        <f>(Timetraces!C1651-Timetraces!$C$86)/0.3048+$C$1004</f>
        <v>16.729337336823072</v>
      </c>
      <c r="E1569" s="23">
        <f>Timetraces!F1651/1000*0.145</f>
        <v>98.30084408811399</v>
      </c>
      <c r="F1569" s="8">
        <f>Timetraces!H1651</f>
        <v>0.31977619996561329</v>
      </c>
      <c r="G1569" s="8">
        <f>(Timetraces!G1651-Timetraces!$G$86)/0.3048</f>
        <v>37.054740224923357</v>
      </c>
      <c r="H1569" s="13">
        <f>Timetraces!D1651/9.81/0.4536</f>
        <v>7544.813369811246</v>
      </c>
      <c r="I1569" s="77">
        <f>Timetraces!F1651/Timetraces!H1651*1000</f>
        <v>2120035374.2805049</v>
      </c>
      <c r="J1569" s="23"/>
      <c r="K1569" s="8">
        <f>Timetraces!I1651-Timetraces!J1651</f>
        <v>45.517238616943359</v>
      </c>
      <c r="L1569" s="8">
        <f t="shared" si="49"/>
        <v>31.061369603074439</v>
      </c>
      <c r="M1569" s="8">
        <f>(Timetraces!J1651-Timetraces!$J$86)/0.3048+$L$1004</f>
        <v>16.729337336823072</v>
      </c>
      <c r="N1569" s="13">
        <f>Timetraces!K1651/9.81/0.4536</f>
        <v>7544.813369811246</v>
      </c>
      <c r="O1569" s="23">
        <f>Timetraces!M1651/1000*0.145</f>
        <v>97.279699127168783</v>
      </c>
      <c r="P1569" s="37">
        <f>Timetraces!O1651</f>
        <v>0.31977620008347452</v>
      </c>
    </row>
    <row r="1570" spans="1:16" x14ac:dyDescent="0.2">
      <c r="A1570" s="37">
        <f>Timetraces!E1652</f>
        <v>156.60000000000002</v>
      </c>
      <c r="B1570" s="8">
        <f>Timetraces!B1652-Timetraces!C1652</f>
        <v>45.517755508422852</v>
      </c>
      <c r="C1570" s="8">
        <f t="shared" si="48"/>
        <v>31.063065441261749</v>
      </c>
      <c r="D1570" s="8">
        <f>(Timetraces!C1652-Timetraces!$C$86)/0.3048+$C$1004</f>
        <v>16.793259798385339</v>
      </c>
      <c r="E1570" s="23">
        <f>Timetraces!F1652/1000*0.145</f>
        <v>98.587936991221369</v>
      </c>
      <c r="F1570" s="8">
        <f>Timetraces!H1652</f>
        <v>0.32071018518256189</v>
      </c>
      <c r="G1570" s="8">
        <f>(Timetraces!G1652-Timetraces!$G$86)/0.3048</f>
        <v>37.120358524672938</v>
      </c>
      <c r="H1570" s="13">
        <f>Timetraces!D1652/9.81/0.4536</f>
        <v>7566.9289261061576</v>
      </c>
      <c r="I1570" s="77">
        <f>Timetraces!F1652/Timetraces!H1652*1000</f>
        <v>2120034966.924957</v>
      </c>
      <c r="J1570" s="23"/>
      <c r="K1570" s="8">
        <f>Timetraces!I1652-Timetraces!J1652</f>
        <v>45.517755508422852</v>
      </c>
      <c r="L1570" s="8">
        <f t="shared" si="49"/>
        <v>31.063065441261749</v>
      </c>
      <c r="M1570" s="8">
        <f>(Timetraces!J1652-Timetraces!$J$86)/0.3048+$L$1004</f>
        <v>16.793259798385339</v>
      </c>
      <c r="N1570" s="13">
        <f>Timetraces!K1652/9.81/0.4536</f>
        <v>7566.9289261061576</v>
      </c>
      <c r="O1570" s="23">
        <f>Timetraces!M1652/1000*0.145</f>
        <v>97.521907037782498</v>
      </c>
      <c r="P1570" s="37">
        <f>Timetraces!O1652</f>
        <v>0.3207101853007675</v>
      </c>
    </row>
    <row r="1571" spans="1:16" x14ac:dyDescent="0.2">
      <c r="A1571" s="37">
        <f>Timetraces!E1653</f>
        <v>156.70000000000002</v>
      </c>
      <c r="B1571" s="8">
        <f>Timetraces!B1653-Timetraces!C1653</f>
        <v>45.518417358398437</v>
      </c>
      <c r="C1571" s="8">
        <f t="shared" si="48"/>
        <v>31.065236865066165</v>
      </c>
      <c r="D1571" s="8">
        <f>(Timetraces!C1653-Timetraces!$C$86)/0.3048+$C$1004</f>
        <v>16.856706674330503</v>
      </c>
      <c r="E1571" s="23">
        <f>Timetraces!F1653/1000*0.145</f>
        <v>98.929752763786738</v>
      </c>
      <c r="F1571" s="8">
        <f>Timetraces!H1653</f>
        <v>0.32182218887546182</v>
      </c>
      <c r="G1571" s="8">
        <f>(Timetraces!G1653-Timetraces!$G$86)/0.3048</f>
        <v>37.185976824422518</v>
      </c>
      <c r="H1571" s="13">
        <f>Timetraces!D1653/9.81/0.4536</f>
        <v>7593.2598954653395</v>
      </c>
      <c r="I1571" s="77">
        <f>Timetraces!F1653/Timetraces!H1653*1000</f>
        <v>2120034542.6015913</v>
      </c>
      <c r="J1571" s="23"/>
      <c r="K1571" s="8">
        <f>Timetraces!I1653-Timetraces!J1653</f>
        <v>45.518417358398437</v>
      </c>
      <c r="L1571" s="8">
        <f t="shared" si="49"/>
        <v>31.065236865066165</v>
      </c>
      <c r="M1571" s="8">
        <f>(Timetraces!J1653-Timetraces!$J$86)/0.3048+$L$1004</f>
        <v>16.856706674330503</v>
      </c>
      <c r="N1571" s="13">
        <f>Timetraces!K1653/9.81/0.4536</f>
        <v>7593.2598954653395</v>
      </c>
      <c r="O1571" s="23">
        <f>Timetraces!M1653/1000*0.145</f>
        <v>97.810283134699176</v>
      </c>
      <c r="P1571" s="37">
        <f>Timetraces!O1653</f>
        <v>0.32182218899407755</v>
      </c>
    </row>
    <row r="1572" spans="1:16" x14ac:dyDescent="0.2">
      <c r="A1572" s="37">
        <f>Timetraces!E1654</f>
        <v>156.80000000000001</v>
      </c>
      <c r="B1572" s="8">
        <f>Timetraces!B1654-Timetraces!C1654</f>
        <v>45.519186019897461</v>
      </c>
      <c r="C1572" s="8">
        <f t="shared" si="48"/>
        <v>31.067758720377924</v>
      </c>
      <c r="D1572" s="8">
        <f>(Timetraces!C1654-Timetraces!$C$86)/0.3048+$C$1004</f>
        <v>16.919803118768325</v>
      </c>
      <c r="E1572" s="23">
        <f>Timetraces!F1654/1000*0.145</f>
        <v>99.311905318586696</v>
      </c>
      <c r="F1572" s="8">
        <f>Timetraces!H1654</f>
        <v>0.3230654110439527</v>
      </c>
      <c r="G1572" s="8">
        <f>(Timetraces!G1654-Timetraces!$G$86)/0.3048</f>
        <v>37.251595124172098</v>
      </c>
      <c r="H1572" s="13">
        <f>Timetraces!D1654/9.81/0.4536</f>
        <v>7622.6975592923391</v>
      </c>
      <c r="I1572" s="77">
        <f>Timetraces!F1654/Timetraces!H1654*1000</f>
        <v>2120034112.0985584</v>
      </c>
      <c r="J1572" s="23"/>
      <c r="K1572" s="8">
        <f>Timetraces!I1654-Timetraces!J1654</f>
        <v>45.519186019897461</v>
      </c>
      <c r="L1572" s="8">
        <f t="shared" si="49"/>
        <v>31.067758720377924</v>
      </c>
      <c r="M1572" s="8">
        <f>(Timetraces!J1654-Timetraces!$J$86)/0.3048+$L$1004</f>
        <v>16.919803118768325</v>
      </c>
      <c r="N1572" s="13">
        <f>Timetraces!K1654/9.81/0.4536</f>
        <v>7622.6975592923391</v>
      </c>
      <c r="O1572" s="23">
        <f>Timetraces!M1654/1000*0.145</f>
        <v>98.132690308606328</v>
      </c>
      <c r="P1572" s="37">
        <f>Timetraces!O1654</f>
        <v>0.32306541116302684</v>
      </c>
    </row>
    <row r="1573" spans="1:16" x14ac:dyDescent="0.2">
      <c r="A1573" s="37">
        <f>Timetraces!E1655</f>
        <v>156.9</v>
      </c>
      <c r="B1573" s="8">
        <f>Timetraces!B1655-Timetraces!C1655</f>
        <v>45.519979476928711</v>
      </c>
      <c r="C1573" s="8">
        <f t="shared" si="48"/>
        <v>31.070361925861025</v>
      </c>
      <c r="D1573" s="8">
        <f>(Timetraces!C1655-Timetraces!$C$86)/0.3048+$C$1004</f>
        <v>16.982818213034804</v>
      </c>
      <c r="E1573" s="23">
        <f>Timetraces!F1655/1000*0.145</f>
        <v>99.695448751705001</v>
      </c>
      <c r="F1573" s="8">
        <f>Timetraces!H1655</f>
        <v>0.32431315760119123</v>
      </c>
      <c r="G1573" s="8">
        <f>(Timetraces!G1655-Timetraces!$G$86)/0.3048</f>
        <v>37.317213423921679</v>
      </c>
      <c r="H1573" s="13">
        <f>Timetraces!D1655/9.81/0.4536</f>
        <v>7652.8383771935742</v>
      </c>
      <c r="I1573" s="77">
        <f>Timetraces!F1655/Timetraces!H1655*1000</f>
        <v>2120033686.1533196</v>
      </c>
      <c r="J1573" s="23"/>
      <c r="K1573" s="8">
        <f>Timetraces!I1655-Timetraces!J1655</f>
        <v>45.519979476928711</v>
      </c>
      <c r="L1573" s="8">
        <f t="shared" si="49"/>
        <v>31.070361925861025</v>
      </c>
      <c r="M1573" s="8">
        <f>(Timetraces!J1655-Timetraces!$J$86)/0.3048+$L$1004</f>
        <v>16.982818213034804</v>
      </c>
      <c r="N1573" s="13">
        <f>Timetraces!K1655/9.81/0.4536</f>
        <v>7652.8383771935742</v>
      </c>
      <c r="O1573" s="23">
        <f>Timetraces!M1655/1000*0.145</f>
        <v>98.456270944675978</v>
      </c>
      <c r="P1573" s="37">
        <f>Timetraces!O1655</f>
        <v>0.3243131577207346</v>
      </c>
    </row>
    <row r="1574" spans="1:16" x14ac:dyDescent="0.2">
      <c r="A1574" s="37">
        <f>Timetraces!E1656</f>
        <v>157</v>
      </c>
      <c r="B1574" s="8">
        <f>Timetraces!B1656-Timetraces!C1656</f>
        <v>45.520709037780762</v>
      </c>
      <c r="C1574" s="8">
        <f t="shared" si="48"/>
        <v>31.072755498210274</v>
      </c>
      <c r="D1574" s="8">
        <f>(Timetraces!C1656-Timetraces!$C$86)/0.3048+$C$1004</f>
        <v>17.046042940435136</v>
      </c>
      <c r="E1574" s="23">
        <f>Timetraces!F1656/1000*0.145</f>
        <v>100.06902887511841</v>
      </c>
      <c r="F1574" s="8">
        <f>Timetraces!H1656</f>
        <v>0.32552849319197402</v>
      </c>
      <c r="G1574" s="8">
        <f>(Timetraces!G1656-Timetraces!$G$86)/0.3048</f>
        <v>37.382825465965773</v>
      </c>
      <c r="H1574" s="13">
        <f>Timetraces!D1656/9.81/0.4536</f>
        <v>7681.0207222613244</v>
      </c>
      <c r="I1574" s="77">
        <f>Timetraces!F1656/Timetraces!H1656*1000</f>
        <v>2120033263.0007751</v>
      </c>
      <c r="J1574" s="23"/>
      <c r="K1574" s="8">
        <f>Timetraces!I1656-Timetraces!J1656</f>
        <v>45.520709037780762</v>
      </c>
      <c r="L1574" s="8">
        <f t="shared" si="49"/>
        <v>31.072755498210274</v>
      </c>
      <c r="M1574" s="8">
        <f>(Timetraces!J1656-Timetraces!$J$86)/0.3048+$L$1004</f>
        <v>17.046042940435136</v>
      </c>
      <c r="N1574" s="13">
        <f>Timetraces!K1656/9.81/0.4536</f>
        <v>7681.0207222613244</v>
      </c>
      <c r="O1574" s="23">
        <f>Timetraces!M1656/1000*0.145</f>
        <v>98.771445773842572</v>
      </c>
      <c r="P1574" s="37">
        <f>Timetraces!O1656</f>
        <v>0.32552849331195638</v>
      </c>
    </row>
    <row r="1575" spans="1:16" x14ac:dyDescent="0.2">
      <c r="A1575" s="37">
        <f>Timetraces!E1657</f>
        <v>157.10000000000002</v>
      </c>
      <c r="B1575" s="8">
        <f>Timetraces!B1657-Timetraces!C1657</f>
        <v>45.521312713623047</v>
      </c>
      <c r="C1575" s="8">
        <f t="shared" si="48"/>
        <v>31.074736061997299</v>
      </c>
      <c r="D1575" s="8">
        <f>(Timetraces!C1657-Timetraces!$C$86)/0.3048+$C$1004</f>
        <v>17.109680676397687</v>
      </c>
      <c r="E1575" s="23">
        <f>Timetraces!F1657/1000*0.145</f>
        <v>100.37075891116584</v>
      </c>
      <c r="F1575" s="8">
        <f>Timetraces!H1657</f>
        <v>0.32651009409978632</v>
      </c>
      <c r="G1575" s="8">
        <f>(Timetraces!G1657-Timetraces!$G$86)/0.3048</f>
        <v>37.448443765715346</v>
      </c>
      <c r="H1575" s="13">
        <f>Timetraces!D1657/9.81/0.4536</f>
        <v>7705.4555458023433</v>
      </c>
      <c r="I1575" s="77">
        <f>Timetraces!F1657/Timetraces!H1657*1000</f>
        <v>2120032865.5391681</v>
      </c>
      <c r="J1575" s="23"/>
      <c r="K1575" s="8">
        <f>Timetraces!I1657-Timetraces!J1657</f>
        <v>45.521312713623047</v>
      </c>
      <c r="L1575" s="8">
        <f t="shared" si="49"/>
        <v>31.074736061997299</v>
      </c>
      <c r="M1575" s="8">
        <f>(Timetraces!J1657-Timetraces!$J$86)/0.3048+$L$1004</f>
        <v>17.109680676397687</v>
      </c>
      <c r="N1575" s="13">
        <f>Timetraces!K1657/9.81/0.4536</f>
        <v>7705.4555458023433</v>
      </c>
      <c r="O1575" s="23">
        <f>Timetraces!M1657/1000*0.145</f>
        <v>99.02600265000018</v>
      </c>
      <c r="P1575" s="37">
        <f>Timetraces!O1657</f>
        <v>0.32651009422014915</v>
      </c>
    </row>
    <row r="1576" spans="1:16" x14ac:dyDescent="0.2">
      <c r="A1576" s="37">
        <f>Timetraces!E1658</f>
        <v>157.20000000000002</v>
      </c>
      <c r="B1576" s="8">
        <f>Timetraces!B1658-Timetraces!C1658</f>
        <v>45.521784782409668</v>
      </c>
      <c r="C1576" s="8">
        <f t="shared" si="48"/>
        <v>31.076284844105636</v>
      </c>
      <c r="D1576" s="8">
        <f>(Timetraces!C1658-Timetraces!$C$86)/0.3048+$C$1004</f>
        <v>17.173737678627955</v>
      </c>
      <c r="E1576" s="23">
        <f>Timetraces!F1658/1000*0.145</f>
        <v>100.63703955479762</v>
      </c>
      <c r="F1576" s="8">
        <f>Timetraces!H1658</f>
        <v>0.32737637559191901</v>
      </c>
      <c r="G1576" s="8">
        <f>(Timetraces!G1658-Timetraces!$G$86)/0.3048</f>
        <v>37.514062065464927</v>
      </c>
      <c r="H1576" s="13">
        <f>Timetraces!D1658/9.81/0.4536</f>
        <v>7725.9681566046775</v>
      </c>
      <c r="I1576" s="77">
        <f>Timetraces!F1658/Timetraces!H1658*1000</f>
        <v>2120032477.5997941</v>
      </c>
      <c r="J1576" s="23"/>
      <c r="K1576" s="8">
        <f>Timetraces!I1658-Timetraces!J1658</f>
        <v>45.521784782409668</v>
      </c>
      <c r="L1576" s="8">
        <f t="shared" si="49"/>
        <v>31.076284844105636</v>
      </c>
      <c r="M1576" s="8">
        <f>(Timetraces!J1658-Timetraces!$J$86)/0.3048+$L$1004</f>
        <v>17.173737678627955</v>
      </c>
      <c r="N1576" s="13">
        <f>Timetraces!K1658/9.81/0.4536</f>
        <v>7725.9681566046775</v>
      </c>
      <c r="O1576" s="23">
        <f>Timetraces!M1658/1000*0.145</f>
        <v>99.250651804457107</v>
      </c>
      <c r="P1576" s="37">
        <f>Timetraces!O1658</f>
        <v>0.32737637571260125</v>
      </c>
    </row>
    <row r="1577" spans="1:16" x14ac:dyDescent="0.2">
      <c r="A1577" s="37">
        <f>Timetraces!E1659</f>
        <v>157.30000000000001</v>
      </c>
      <c r="B1577" s="8">
        <f>Timetraces!B1659-Timetraces!C1659</f>
        <v>45.522182464599609</v>
      </c>
      <c r="C1577" s="8">
        <f t="shared" si="48"/>
        <v>31.077589575699932</v>
      </c>
      <c r="D1577" s="8">
        <f>(Timetraces!C1659-Timetraces!$C$86)/0.3048+$C$1004</f>
        <v>17.23805124678324</v>
      </c>
      <c r="E1577" s="23">
        <f>Timetraces!F1659/1000*0.145</f>
        <v>100.87182899320776</v>
      </c>
      <c r="F1577" s="8">
        <f>Timetraces!H1659</f>
        <v>0.32814021295775275</v>
      </c>
      <c r="G1577" s="8">
        <f>(Timetraces!G1659-Timetraces!$G$86)/0.3048</f>
        <v>37.579680365214507</v>
      </c>
      <c r="H1577" s="13">
        <f>Timetraces!D1659/9.81/0.4536</f>
        <v>7744.0544030359897</v>
      </c>
      <c r="I1577" s="77">
        <f>Timetraces!F1659/Timetraces!H1659*1000</f>
        <v>2120032104.2322814</v>
      </c>
      <c r="J1577" s="23"/>
      <c r="K1577" s="8">
        <f>Timetraces!I1659-Timetraces!J1659</f>
        <v>45.522182464599609</v>
      </c>
      <c r="L1577" s="8">
        <f t="shared" si="49"/>
        <v>31.077589575699932</v>
      </c>
      <c r="M1577" s="8">
        <f>(Timetraces!J1659-Timetraces!$J$86)/0.3048+$L$1004</f>
        <v>17.23805124678324</v>
      </c>
      <c r="N1577" s="13">
        <f>Timetraces!K1659/9.81/0.4536</f>
        <v>7744.0544030359897</v>
      </c>
      <c r="O1577" s="23">
        <f>Timetraces!M1659/1000*0.145</f>
        <v>99.44873271155636</v>
      </c>
      <c r="P1577" s="37">
        <f>Timetraces!O1659</f>
        <v>0.32814021307871666</v>
      </c>
    </row>
    <row r="1578" spans="1:16" x14ac:dyDescent="0.2">
      <c r="A1578" s="37">
        <f>Timetraces!E1660</f>
        <v>157.4</v>
      </c>
      <c r="B1578" s="8">
        <f>Timetraces!B1660-Timetraces!C1660</f>
        <v>45.522587776184082</v>
      </c>
      <c r="C1578" s="8">
        <f t="shared" si="48"/>
        <v>31.078919338116179</v>
      </c>
      <c r="D1578" s="8">
        <f>(Timetraces!C1660-Timetraces!$C$86)/0.3048+$C$1004</f>
        <v>17.302339784116569</v>
      </c>
      <c r="E1578" s="23">
        <f>Timetraces!F1660/1000*0.145</f>
        <v>101.10768957908648</v>
      </c>
      <c r="F1578" s="8">
        <f>Timetraces!H1660</f>
        <v>0.32890753514471993</v>
      </c>
      <c r="G1578" s="8">
        <f>(Timetraces!G1660-Timetraces!$G$86)/0.3048</f>
        <v>37.645292407258601</v>
      </c>
      <c r="H1578" s="13">
        <f>Timetraces!D1660/9.81/0.4536</f>
        <v>7762.2231669242046</v>
      </c>
      <c r="I1578" s="77">
        <f>Timetraces!F1660/Timetraces!H1660*1000</f>
        <v>2120031730.4480145</v>
      </c>
      <c r="J1578" s="23"/>
      <c r="K1578" s="8">
        <f>Timetraces!I1660-Timetraces!J1660</f>
        <v>45.522587776184082</v>
      </c>
      <c r="L1578" s="8">
        <f t="shared" si="49"/>
        <v>31.078919338116179</v>
      </c>
      <c r="M1578" s="8">
        <f>(Timetraces!J1660-Timetraces!$J$86)/0.3048+$L$1004</f>
        <v>17.302339784116569</v>
      </c>
      <c r="N1578" s="13">
        <f>Timetraces!K1660/9.81/0.4536</f>
        <v>7762.2231669242046</v>
      </c>
      <c r="O1578" s="23">
        <f>Timetraces!M1660/1000*0.145</f>
        <v>99.647717302302794</v>
      </c>
      <c r="P1578" s="37">
        <f>Timetraces!O1660</f>
        <v>0.32890753526596672</v>
      </c>
    </row>
    <row r="1579" spans="1:16" x14ac:dyDescent="0.2">
      <c r="A1579" s="37">
        <f>Timetraces!E1661</f>
        <v>157.5</v>
      </c>
      <c r="B1579" s="8">
        <f>Timetraces!B1661-Timetraces!C1661</f>
        <v>45.52308464050293</v>
      </c>
      <c r="C1579" s="8">
        <f t="shared" si="48"/>
        <v>31.080549470395866</v>
      </c>
      <c r="D1579" s="8">
        <f>(Timetraces!C1661-Timetraces!$C$86)/0.3048+$C$1004</f>
        <v>17.366327951586463</v>
      </c>
      <c r="E1579" s="23">
        <f>Timetraces!F1661/1000*0.145</f>
        <v>101.3763543903884</v>
      </c>
      <c r="F1579" s="8">
        <f>Timetraces!H1661</f>
        <v>0.3297815721944613</v>
      </c>
      <c r="G1579" s="8">
        <f>(Timetraces!G1661-Timetraces!$G$86)/0.3048</f>
        <v>37.710910707008182</v>
      </c>
      <c r="H1579" s="13">
        <f>Timetraces!D1661/9.81/0.4536</f>
        <v>7782.9183695460661</v>
      </c>
      <c r="I1579" s="77">
        <f>Timetraces!F1661/Timetraces!H1661*1000</f>
        <v>2120031349.8584056</v>
      </c>
      <c r="J1579" s="23"/>
      <c r="K1579" s="8">
        <f>Timetraces!I1661-Timetraces!J1661</f>
        <v>45.52308464050293</v>
      </c>
      <c r="L1579" s="8">
        <f t="shared" si="49"/>
        <v>31.080549470395866</v>
      </c>
      <c r="M1579" s="8">
        <f>(Timetraces!J1661-Timetraces!$J$86)/0.3048+$L$1004</f>
        <v>17.366327951586463</v>
      </c>
      <c r="N1579" s="13">
        <f>Timetraces!K1661/9.81/0.4536</f>
        <v>7782.9183695460661</v>
      </c>
      <c r="O1579" s="23">
        <f>Timetraces!M1661/1000*0.145</f>
        <v>99.842771547071138</v>
      </c>
      <c r="P1579" s="37">
        <f>Timetraces!O1661</f>
        <v>0.32978157231603039</v>
      </c>
    </row>
    <row r="1580" spans="1:16" x14ac:dyDescent="0.2">
      <c r="A1580" s="37">
        <f>Timetraces!E1662</f>
        <v>157.60000000000002</v>
      </c>
      <c r="B1580" s="8">
        <f>Timetraces!B1662-Timetraces!C1662</f>
        <v>45.523715972900391</v>
      </c>
      <c r="C1580" s="8">
        <f t="shared" si="48"/>
        <v>31.08262077091247</v>
      </c>
      <c r="D1580" s="8">
        <f>(Timetraces!C1662-Timetraces!$C$86)/0.3048+$C$1004</f>
        <v>17.429874950819439</v>
      </c>
      <c r="E1580" s="23">
        <f>Timetraces!F1662/1000*0.145</f>
        <v>101.69529534809018</v>
      </c>
      <c r="F1580" s="8">
        <f>Timetraces!H1662</f>
        <v>0.33081916172157394</v>
      </c>
      <c r="G1580" s="8">
        <f>(Timetraces!G1662-Timetraces!$G$86)/0.3048</f>
        <v>37.776529006757762</v>
      </c>
      <c r="H1580" s="13">
        <f>Timetraces!D1662/9.81/0.4536</f>
        <v>7807.4875034158713</v>
      </c>
      <c r="I1580" s="77">
        <f>Timetraces!F1662/Timetraces!H1662*1000</f>
        <v>2120030958.3634684</v>
      </c>
      <c r="J1580" s="23"/>
      <c r="K1580" s="8">
        <f>Timetraces!I1662-Timetraces!J1662</f>
        <v>45.523715972900391</v>
      </c>
      <c r="L1580" s="8">
        <f t="shared" si="49"/>
        <v>31.08262077091247</v>
      </c>
      <c r="M1580" s="8">
        <f>(Timetraces!J1662-Timetraces!$J$86)/0.3048+$L$1004</f>
        <v>17.429874950819439</v>
      </c>
      <c r="N1580" s="13">
        <f>Timetraces!K1662/9.81/0.4536</f>
        <v>7807.4875034158713</v>
      </c>
      <c r="O1580" s="23">
        <f>Timetraces!M1662/1000*0.145</f>
        <v>100.06961208150106</v>
      </c>
      <c r="P1580" s="37">
        <f>Timetraces!O1662</f>
        <v>0.33081916184352572</v>
      </c>
    </row>
    <row r="1581" spans="1:16" x14ac:dyDescent="0.2">
      <c r="A1581" s="37">
        <f>Timetraces!E1663</f>
        <v>157.70000000000002</v>
      </c>
      <c r="B1581" s="8">
        <f>Timetraces!B1663-Timetraces!C1663</f>
        <v>45.524471282958984</v>
      </c>
      <c r="C1581" s="8">
        <f t="shared" si="48"/>
        <v>31.085098822285808</v>
      </c>
      <c r="D1581" s="8">
        <f>(Timetraces!C1663-Timetraces!$C$86)/0.3048+$C$1004</f>
        <v>17.493015199195682</v>
      </c>
      <c r="E1581" s="23">
        <f>Timetraces!F1663/1000*0.145</f>
        <v>102.06056492596741</v>
      </c>
      <c r="F1581" s="8">
        <f>Timetraces!H1663</f>
        <v>0.33200746209824844</v>
      </c>
      <c r="G1581" s="8">
        <f>(Timetraces!G1663-Timetraces!$G$86)/0.3048</f>
        <v>37.842147306507336</v>
      </c>
      <c r="H1581" s="13">
        <f>Timetraces!D1663/9.81/0.4536</f>
        <v>7835.6259562193127</v>
      </c>
      <c r="I1581" s="77">
        <f>Timetraces!F1663/Timetraces!H1663*1000</f>
        <v>2120030557.6215699</v>
      </c>
      <c r="J1581" s="23"/>
      <c r="K1581" s="8">
        <f>Timetraces!I1663-Timetraces!J1663</f>
        <v>45.524471282958984</v>
      </c>
      <c r="L1581" s="8">
        <f t="shared" si="49"/>
        <v>31.085098822285808</v>
      </c>
      <c r="M1581" s="8">
        <f>(Timetraces!J1663-Timetraces!$J$86)/0.3048+$L$1004</f>
        <v>17.493015199195682</v>
      </c>
      <c r="N1581" s="13">
        <f>Timetraces!K1663/9.81/0.4536</f>
        <v>7835.6259562193127</v>
      </c>
      <c r="O1581" s="23">
        <f>Timetraces!M1663/1000*0.145</f>
        <v>100.32940418360253</v>
      </c>
      <c r="P1581" s="37">
        <f>Timetraces!O1663</f>
        <v>0.33200746222063843</v>
      </c>
    </row>
    <row r="1582" spans="1:16" x14ac:dyDescent="0.2">
      <c r="A1582" s="37">
        <f>Timetraces!E1664</f>
        <v>157.80000000000001</v>
      </c>
      <c r="B1582" s="8">
        <f>Timetraces!B1664-Timetraces!C1664</f>
        <v>45.525288581848145</v>
      </c>
      <c r="C1582" s="8">
        <f t="shared" si="48"/>
        <v>31.087780249087515</v>
      </c>
      <c r="D1582" s="8">
        <f>(Timetraces!C1664-Timetraces!$C$86)/0.3048+$C$1004</f>
        <v>17.555952072143555</v>
      </c>
      <c r="E1582" s="23">
        <f>Timetraces!F1664/1000*0.145</f>
        <v>102.44098713321851</v>
      </c>
      <c r="F1582" s="8">
        <f>Timetraces!H1664</f>
        <v>0.33324505557997081</v>
      </c>
      <c r="G1582" s="8">
        <f>(Timetraces!G1664-Timetraces!$G$86)/0.3048</f>
        <v>37.90775934855143</v>
      </c>
      <c r="H1582" s="13">
        <f>Timetraces!D1664/9.81/0.4536</f>
        <v>7865.5262445121325</v>
      </c>
      <c r="I1582" s="77">
        <f>Timetraces!F1664/Timetraces!H1664*1000</f>
        <v>2120030153.8050854</v>
      </c>
      <c r="J1582" s="23"/>
      <c r="K1582" s="8">
        <f>Timetraces!I1664-Timetraces!J1664</f>
        <v>45.525288581848145</v>
      </c>
      <c r="L1582" s="8">
        <f t="shared" si="49"/>
        <v>31.087780249087515</v>
      </c>
      <c r="M1582" s="8">
        <f>(Timetraces!J1664-Timetraces!$J$86)/0.3048+$L$1004</f>
        <v>17.555952072143555</v>
      </c>
      <c r="N1582" s="13">
        <f>Timetraces!K1664/9.81/0.4536</f>
        <v>7865.5262445121325</v>
      </c>
      <c r="O1582" s="23">
        <f>Timetraces!M1664/1000*0.145</f>
        <v>100.5999736758625</v>
      </c>
      <c r="P1582" s="37">
        <f>Timetraces!O1664</f>
        <v>0.33324505570282642</v>
      </c>
    </row>
    <row r="1583" spans="1:16" x14ac:dyDescent="0.2">
      <c r="A1583" s="37">
        <f>Timetraces!E1665</f>
        <v>157.9</v>
      </c>
      <c r="B1583" s="8">
        <f>Timetraces!B1665-Timetraces!C1665</f>
        <v>45.526081085205078</v>
      </c>
      <c r="C1583" s="8">
        <f t="shared" si="48"/>
        <v>31.090380325717874</v>
      </c>
      <c r="D1583" s="8">
        <f>(Timetraces!C1665-Timetraces!$C$86)/0.3048+$C$1004</f>
        <v>17.618970295262773</v>
      </c>
      <c r="E1583" s="23">
        <f>Timetraces!F1665/1000*0.145</f>
        <v>102.81937605298792</v>
      </c>
      <c r="F1583" s="8">
        <f>Timetraces!H1665</f>
        <v>0.33447603402589948</v>
      </c>
      <c r="G1583" s="8">
        <f>(Timetraces!G1665-Timetraces!$G$86)/0.3048</f>
        <v>37.97337764830101</v>
      </c>
      <c r="H1583" s="13">
        <f>Timetraces!D1665/9.81/0.4536</f>
        <v>7894.6742193946893</v>
      </c>
      <c r="I1583" s="77">
        <f>Timetraces!F1665/Timetraces!H1665*1000</f>
        <v>2120029757.1637449</v>
      </c>
      <c r="J1583" s="23"/>
      <c r="K1583" s="8">
        <f>Timetraces!I1665-Timetraces!J1665</f>
        <v>45.526081085205078</v>
      </c>
      <c r="L1583" s="8">
        <f t="shared" si="49"/>
        <v>31.090380325717874</v>
      </c>
      <c r="M1583" s="8">
        <f>(Timetraces!J1665-Timetraces!$J$86)/0.3048+$L$1004</f>
        <v>17.618970295262773</v>
      </c>
      <c r="N1583" s="13">
        <f>Timetraces!K1665/9.81/0.4536</f>
        <v>7894.6742193946893</v>
      </c>
      <c r="O1583" s="23">
        <f>Timetraces!M1665/1000*0.145</f>
        <v>100.86909702792634</v>
      </c>
      <c r="P1583" s="37">
        <f>Timetraces!O1665</f>
        <v>0.33447603414920885</v>
      </c>
    </row>
    <row r="1584" spans="1:16" x14ac:dyDescent="0.2">
      <c r="A1584" s="37">
        <f>Timetraces!E1666</f>
        <v>158</v>
      </c>
      <c r="B1584" s="8">
        <f>Timetraces!B1666-Timetraces!C1666</f>
        <v>45.526768684387207</v>
      </c>
      <c r="C1584" s="8">
        <f t="shared" si="48"/>
        <v>31.092636228546382</v>
      </c>
      <c r="D1584" s="8">
        <f>(Timetraces!C1666-Timetraces!$C$86)/0.3048+$C$1004</f>
        <v>17.682320176772869</v>
      </c>
      <c r="E1584" s="23">
        <f>Timetraces!F1666/1000*0.145</f>
        <v>103.15214997286708</v>
      </c>
      <c r="F1584" s="8">
        <f>Timetraces!H1666</f>
        <v>0.33555862310141921</v>
      </c>
      <c r="G1584" s="8">
        <f>(Timetraces!G1666-Timetraces!$G$86)/0.3048</f>
        <v>38.038995948050591</v>
      </c>
      <c r="H1584" s="13">
        <f>Timetraces!D1666/9.81/0.4536</f>
        <v>7920.9051143912466</v>
      </c>
      <c r="I1584" s="77">
        <f>Timetraces!F1666/Timetraces!H1666*1000</f>
        <v>2120029374.2083311</v>
      </c>
      <c r="J1584" s="23"/>
      <c r="K1584" s="8">
        <f>Timetraces!I1666-Timetraces!J1666</f>
        <v>45.526768684387207</v>
      </c>
      <c r="L1584" s="8">
        <f t="shared" si="49"/>
        <v>31.092636228546382</v>
      </c>
      <c r="M1584" s="8">
        <f>(Timetraces!J1666-Timetraces!$J$86)/0.3048+$L$1004</f>
        <v>17.682320176772869</v>
      </c>
      <c r="N1584" s="13">
        <f>Timetraces!K1666/9.81/0.4536</f>
        <v>7920.9051143912466</v>
      </c>
      <c r="O1584" s="23">
        <f>Timetraces!M1666/1000*0.145</f>
        <v>101.10577638395863</v>
      </c>
      <c r="P1584" s="37">
        <f>Timetraces!O1666</f>
        <v>0.33555862322513713</v>
      </c>
    </row>
    <row r="1585" spans="1:16" x14ac:dyDescent="0.2">
      <c r="A1585" s="37">
        <f>Timetraces!E1667</f>
        <v>158.10000000000002</v>
      </c>
      <c r="B1585" s="8">
        <f>Timetraces!B1667-Timetraces!C1667</f>
        <v>45.527332305908203</v>
      </c>
      <c r="C1585" s="8">
        <f t="shared" si="48"/>
        <v>31.094485380518154</v>
      </c>
      <c r="D1585" s="8">
        <f>(Timetraces!C1667-Timetraces!$C$86)/0.3048+$C$1004</f>
        <v>17.746089324550677</v>
      </c>
      <c r="E1585" s="23">
        <f>Timetraces!F1667/1000*0.145</f>
        <v>103.45091748682897</v>
      </c>
      <c r="F1585" s="8">
        <f>Timetraces!H1667</f>
        <v>0.33653058659015417</v>
      </c>
      <c r="G1585" s="8">
        <f>(Timetraces!G1667-Timetraces!$G$86)/0.3048</f>
        <v>38.104614247800171</v>
      </c>
      <c r="H1585" s="13">
        <f>Timetraces!D1667/9.81/0.4536</f>
        <v>7943.3235273098935</v>
      </c>
      <c r="I1585" s="77">
        <f>Timetraces!F1667/Timetraces!H1667*1000</f>
        <v>2120029001.1865292</v>
      </c>
      <c r="J1585" s="23"/>
      <c r="K1585" s="8">
        <f>Timetraces!I1667-Timetraces!J1667</f>
        <v>45.527332305908203</v>
      </c>
      <c r="L1585" s="8">
        <f t="shared" si="49"/>
        <v>31.094485380518154</v>
      </c>
      <c r="M1585" s="8">
        <f>(Timetraces!J1667-Timetraces!$J$86)/0.3048+$L$1004</f>
        <v>17.746089324550677</v>
      </c>
      <c r="N1585" s="13">
        <f>Timetraces!K1667/9.81/0.4536</f>
        <v>7943.3235273098935</v>
      </c>
      <c r="O1585" s="23">
        <f>Timetraces!M1667/1000*0.145</f>
        <v>101.31826842091357</v>
      </c>
      <c r="P1585" s="37">
        <f>Timetraces!O1667</f>
        <v>0.33653058671422126</v>
      </c>
    </row>
    <row r="1586" spans="1:16" x14ac:dyDescent="0.2">
      <c r="A1586" s="37">
        <f>Timetraces!E1668</f>
        <v>158.20000000000002</v>
      </c>
      <c r="B1586" s="8">
        <f>Timetraces!B1668-Timetraces!C1668</f>
        <v>45.527791023254395</v>
      </c>
      <c r="C1586" s="8">
        <f t="shared" si="48"/>
        <v>31.095990358688073</v>
      </c>
      <c r="D1586" s="8">
        <f>(Timetraces!C1668-Timetraces!$C$86)/0.3048+$C$1004</f>
        <v>17.810202646130339</v>
      </c>
      <c r="E1586" s="23">
        <f>Timetraces!F1668/1000*0.145</f>
        <v>103.68660427188681</v>
      </c>
      <c r="F1586" s="8">
        <f>Timetraces!H1668</f>
        <v>0.33729734323733668</v>
      </c>
      <c r="G1586" s="8">
        <f>(Timetraces!G1668-Timetraces!$G$86)/0.3048</f>
        <v>38.170226289844258</v>
      </c>
      <c r="H1586" s="13">
        <f>Timetraces!D1668/9.81/0.4536</f>
        <v>7962.6712374174567</v>
      </c>
      <c r="I1586" s="77">
        <f>Timetraces!F1668/Timetraces!H1668*1000</f>
        <v>2120028644.7501833</v>
      </c>
      <c r="J1586" s="23"/>
      <c r="K1586" s="8">
        <f>Timetraces!I1668-Timetraces!J1668</f>
        <v>45.527791023254395</v>
      </c>
      <c r="L1586" s="8">
        <f t="shared" si="49"/>
        <v>31.095990358688073</v>
      </c>
      <c r="M1586" s="8">
        <f>(Timetraces!J1668-Timetraces!$J$86)/0.3048+$L$1004</f>
        <v>17.810202646130339</v>
      </c>
      <c r="N1586" s="13">
        <f>Timetraces!K1668/9.81/0.4536</f>
        <v>7962.6712374174567</v>
      </c>
      <c r="O1586" s="23">
        <f>Timetraces!M1668/1000*0.145</f>
        <v>101.48589384528621</v>
      </c>
      <c r="P1586" s="37">
        <f>Timetraces!O1668</f>
        <v>0.33729734336170508</v>
      </c>
    </row>
    <row r="1587" spans="1:16" x14ac:dyDescent="0.2">
      <c r="A1587" s="37">
        <f>Timetraces!E1669</f>
        <v>158.30000000000001</v>
      </c>
      <c r="B1587" s="8">
        <f>Timetraces!B1669-Timetraces!C1669</f>
        <v>45.528215408325195</v>
      </c>
      <c r="C1587" s="8">
        <f t="shared" si="48"/>
        <v>31.097382698159205</v>
      </c>
      <c r="D1587" s="8">
        <f>(Timetraces!C1669-Timetraces!$C$86)/0.3048+$C$1004</f>
        <v>17.874428606408788</v>
      </c>
      <c r="E1587" s="23">
        <f>Timetraces!F1669/1000*0.145</f>
        <v>103.92431549294361</v>
      </c>
      <c r="F1587" s="8">
        <f>Timetraces!H1669</f>
        <v>0.33807068564903203</v>
      </c>
      <c r="G1587" s="8">
        <f>(Timetraces!G1669-Timetraces!$G$86)/0.3048</f>
        <v>38.235844589593839</v>
      </c>
      <c r="H1587" s="13">
        <f>Timetraces!D1669/9.81/0.4536</f>
        <v>7980.9830900873194</v>
      </c>
      <c r="I1587" s="77">
        <f>Timetraces!F1669/Timetraces!H1669*1000</f>
        <v>2120028288.8081474</v>
      </c>
      <c r="J1587" s="23"/>
      <c r="K1587" s="8">
        <f>Timetraces!I1669-Timetraces!J1669</f>
        <v>45.528215408325195</v>
      </c>
      <c r="L1587" s="8">
        <f t="shared" si="49"/>
        <v>31.097382698159205</v>
      </c>
      <c r="M1587" s="8">
        <f>(Timetraces!J1669-Timetraces!$J$86)/0.3048+$L$1004</f>
        <v>17.874428606408788</v>
      </c>
      <c r="N1587" s="13">
        <f>Timetraces!K1669/9.81/0.4536</f>
        <v>7980.9830900873194</v>
      </c>
      <c r="O1587" s="23">
        <f>Timetraces!M1669/1000*0.145</f>
        <v>101.65495914562894</v>
      </c>
      <c r="P1587" s="37">
        <f>Timetraces!O1669</f>
        <v>0.33807068577368549</v>
      </c>
    </row>
    <row r="1588" spans="1:16" x14ac:dyDescent="0.2">
      <c r="A1588" s="37">
        <f>Timetraces!E1670</f>
        <v>158.4</v>
      </c>
      <c r="B1588" s="8">
        <f>Timetraces!B1670-Timetraces!C1670</f>
        <v>45.528688430786133</v>
      </c>
      <c r="C1588" s="8">
        <f t="shared" si="48"/>
        <v>31.098934609120285</v>
      </c>
      <c r="D1588" s="8">
        <f>(Timetraces!C1670-Timetraces!$C$86)/0.3048+$C$1004</f>
        <v>17.938494995197285</v>
      </c>
      <c r="E1588" s="23">
        <f>Timetraces!F1670/1000*0.145</f>
        <v>104.18038103857855</v>
      </c>
      <c r="F1588" s="8">
        <f>Timetraces!H1670</f>
        <v>0.33890373655143136</v>
      </c>
      <c r="G1588" s="8">
        <f>(Timetraces!G1670-Timetraces!$G$86)/0.3048</f>
        <v>38.301462889343419</v>
      </c>
      <c r="H1588" s="13">
        <f>Timetraces!D1670/9.81/0.4536</f>
        <v>8000.708273667944</v>
      </c>
      <c r="I1588" s="77">
        <f>Timetraces!F1670/Timetraces!H1670*1000</f>
        <v>2120027928.2371368</v>
      </c>
      <c r="J1588" s="23"/>
      <c r="K1588" s="8">
        <f>Timetraces!I1670-Timetraces!J1670</f>
        <v>45.528688430786133</v>
      </c>
      <c r="L1588" s="8">
        <f t="shared" si="49"/>
        <v>31.098934609120285</v>
      </c>
      <c r="M1588" s="8">
        <f>(Timetraces!J1670-Timetraces!$J$86)/0.3048+$L$1004</f>
        <v>17.938494995197285</v>
      </c>
      <c r="N1588" s="13">
        <f>Timetraces!K1670/9.81/0.4536</f>
        <v>8000.708273667944</v>
      </c>
      <c r="O1588" s="23">
        <f>Timetraces!M1670/1000*0.145</f>
        <v>101.83707905953452</v>
      </c>
      <c r="P1588" s="37">
        <f>Timetraces!O1670</f>
        <v>0.33890373667639201</v>
      </c>
    </row>
    <row r="1589" spans="1:16" x14ac:dyDescent="0.2">
      <c r="A1589" s="37">
        <f>Timetraces!E1671</f>
        <v>158.5</v>
      </c>
      <c r="B1589" s="8">
        <f>Timetraces!B1671-Timetraces!C1671</f>
        <v>45.529270172119141</v>
      </c>
      <c r="C1589" s="8">
        <f t="shared" si="48"/>
        <v>31.100843209294194</v>
      </c>
      <c r="D1589" s="8">
        <f>(Timetraces!C1671-Timetraces!$C$86)/0.3048+$C$1004</f>
        <v>18.002204694772956</v>
      </c>
      <c r="E1589" s="23">
        <f>Timetraces!F1671/1000*0.145</f>
        <v>104.47842920841796</v>
      </c>
      <c r="F1589" s="8">
        <f>Timetraces!H1671</f>
        <v>0.33987335971881116</v>
      </c>
      <c r="G1589" s="8">
        <f>(Timetraces!G1671-Timetraces!$G$86)/0.3048</f>
        <v>38.367081189093</v>
      </c>
      <c r="H1589" s="13">
        <f>Timetraces!D1671/9.81/0.4536</f>
        <v>8023.6674392828827</v>
      </c>
      <c r="I1589" s="77">
        <f>Timetraces!F1671/Timetraces!H1671*1000</f>
        <v>2120027564.6454487</v>
      </c>
      <c r="J1589" s="23"/>
      <c r="K1589" s="8">
        <f>Timetraces!I1671-Timetraces!J1671</f>
        <v>45.529270172119141</v>
      </c>
      <c r="L1589" s="8">
        <f t="shared" si="49"/>
        <v>31.100843209294194</v>
      </c>
      <c r="M1589" s="8">
        <f>(Timetraces!J1671-Timetraces!$J$86)/0.3048+$L$1004</f>
        <v>18.002204694772956</v>
      </c>
      <c r="N1589" s="13">
        <f>Timetraces!K1671/9.81/0.4536</f>
        <v>8023.6674392828827</v>
      </c>
      <c r="O1589" s="23">
        <f>Timetraces!M1671/1000*0.145</f>
        <v>102.04905948666918</v>
      </c>
      <c r="P1589" s="37">
        <f>Timetraces!O1671</f>
        <v>0.33987335984412936</v>
      </c>
    </row>
    <row r="1590" spans="1:16" x14ac:dyDescent="0.2">
      <c r="A1590" s="37">
        <f>Timetraces!E1672</f>
        <v>158.60000000000002</v>
      </c>
      <c r="B1590" s="8">
        <f>Timetraces!B1672-Timetraces!C1672</f>
        <v>45.529974937438965</v>
      </c>
      <c r="C1590" s="8">
        <f t="shared" si="48"/>
        <v>31.103155431472096</v>
      </c>
      <c r="D1590" s="8">
        <f>(Timetraces!C1672-Timetraces!$C$86)/0.3048+$C$1004</f>
        <v>18.065510772344634</v>
      </c>
      <c r="E1590" s="23">
        <f>Timetraces!F1672/1000*0.145</f>
        <v>104.83185079312889</v>
      </c>
      <c r="F1590" s="8">
        <f>Timetraces!H1672</f>
        <v>0.34102311809797903</v>
      </c>
      <c r="G1590" s="8">
        <f>(Timetraces!G1672-Timetraces!$G$86)/0.3048</f>
        <v>38.432693231137094</v>
      </c>
      <c r="H1590" s="13">
        <f>Timetraces!D1672/9.81/0.4536</f>
        <v>8050.2959981940821</v>
      </c>
      <c r="I1590" s="77">
        <f>Timetraces!F1672/Timetraces!H1672*1000</f>
        <v>2120027185.7352653</v>
      </c>
      <c r="J1590" s="23"/>
      <c r="K1590" s="8">
        <f>Timetraces!I1672-Timetraces!J1672</f>
        <v>45.529974937438965</v>
      </c>
      <c r="L1590" s="8">
        <f t="shared" si="49"/>
        <v>31.103155431472096</v>
      </c>
      <c r="M1590" s="8">
        <f>(Timetraces!J1672-Timetraces!$J$86)/0.3048+$L$1004</f>
        <v>18.065510772344634</v>
      </c>
      <c r="N1590" s="13">
        <f>Timetraces!K1672/9.81/0.4536</f>
        <v>8050.2959981940821</v>
      </c>
      <c r="O1590" s="23">
        <f>Timetraces!M1672/1000*0.145</f>
        <v>102.30042456631544</v>
      </c>
      <c r="P1590" s="37">
        <f>Timetraces!O1672</f>
        <v>0.34102311822371201</v>
      </c>
    </row>
    <row r="1591" spans="1:16" x14ac:dyDescent="0.2">
      <c r="A1591" s="37">
        <f>Timetraces!E1673</f>
        <v>158.70000000000002</v>
      </c>
      <c r="B1591" s="8">
        <f>Timetraces!B1673-Timetraces!C1673</f>
        <v>45.530763626098633</v>
      </c>
      <c r="C1591" s="8">
        <f t="shared" si="48"/>
        <v>31.105742992691479</v>
      </c>
      <c r="D1591" s="8">
        <f>(Timetraces!C1673-Timetraces!$C$86)/0.3048+$C$1004</f>
        <v>18.128541510874832</v>
      </c>
      <c r="E1591" s="23">
        <f>Timetraces!F1673/1000*0.145</f>
        <v>105.19514984123269</v>
      </c>
      <c r="F1591" s="8">
        <f>Timetraces!H1673</f>
        <v>0.34220500775375634</v>
      </c>
      <c r="G1591" s="8">
        <f>(Timetraces!G1673-Timetraces!$G$86)/0.3048</f>
        <v>38.498311530886667</v>
      </c>
      <c r="H1591" s="13">
        <f>Timetraces!D1673/9.81/0.4536</f>
        <v>8079.4738198163695</v>
      </c>
      <c r="I1591" s="77">
        <f>Timetraces!F1673/Timetraces!H1673*1000</f>
        <v>2120026813.0808434</v>
      </c>
      <c r="J1591" s="23"/>
      <c r="K1591" s="8">
        <f>Timetraces!I1673-Timetraces!J1673</f>
        <v>45.530763626098633</v>
      </c>
      <c r="L1591" s="8">
        <f t="shared" si="49"/>
        <v>31.105742992691479</v>
      </c>
      <c r="M1591" s="8">
        <f>(Timetraces!J1673-Timetraces!$J$86)/0.3048+$L$1004</f>
        <v>18.128541510874832</v>
      </c>
      <c r="N1591" s="13">
        <f>Timetraces!K1673/9.81/0.4536</f>
        <v>8079.4738198163695</v>
      </c>
      <c r="O1591" s="23">
        <f>Timetraces!M1673/1000*0.145</f>
        <v>102.55881516654667</v>
      </c>
      <c r="P1591" s="37">
        <f>Timetraces!O1673</f>
        <v>0.34220500787994368</v>
      </c>
    </row>
    <row r="1592" spans="1:16" x14ac:dyDescent="0.2">
      <c r="A1592" s="37">
        <f>Timetraces!E1674</f>
        <v>158.80000000000001</v>
      </c>
      <c r="B1592" s="8">
        <f>Timetraces!B1674-Timetraces!C1674</f>
        <v>45.531558990478516</v>
      </c>
      <c r="C1592" s="8">
        <f t="shared" si="48"/>
        <v>31.10835245588007</v>
      </c>
      <c r="D1592" s="8">
        <f>(Timetraces!C1674-Timetraces!$C$86)/0.3048+$C$1004</f>
        <v>18.191537832024842</v>
      </c>
      <c r="E1592" s="23">
        <f>Timetraces!F1674/1000*0.145</f>
        <v>105.58645852774816</v>
      </c>
      <c r="F1592" s="8">
        <f>Timetraces!H1674</f>
        <v>0.34347801537017147</v>
      </c>
      <c r="G1592" s="8">
        <f>(Timetraces!G1674-Timetraces!$G$86)/0.3048</f>
        <v>38.563929830636248</v>
      </c>
      <c r="H1592" s="13">
        <f>Timetraces!D1674/9.81/0.4536</f>
        <v>8109.020336458856</v>
      </c>
      <c r="I1592" s="77">
        <f>Timetraces!F1674/Timetraces!H1674*1000</f>
        <v>2120026435.5213139</v>
      </c>
      <c r="J1592" s="23"/>
      <c r="K1592" s="8">
        <f>Timetraces!I1674-Timetraces!J1674</f>
        <v>45.531558990478516</v>
      </c>
      <c r="L1592" s="8">
        <f t="shared" si="49"/>
        <v>31.10835245588007</v>
      </c>
      <c r="M1592" s="8">
        <f>(Timetraces!J1674-Timetraces!$J$86)/0.3048+$L$1004</f>
        <v>18.191537832024842</v>
      </c>
      <c r="N1592" s="13">
        <f>Timetraces!K1674/9.81/0.4536</f>
        <v>8109.020336458856</v>
      </c>
      <c r="O1592" s="23">
        <f>Timetraces!M1674/1000*0.145</f>
        <v>102.83712778431048</v>
      </c>
      <c r="P1592" s="37">
        <f>Timetraces!O1674</f>
        <v>0.34347801549681883</v>
      </c>
    </row>
    <row r="1593" spans="1:16" x14ac:dyDescent="0.2">
      <c r="A1593" s="37">
        <f>Timetraces!E1675</f>
        <v>158.9</v>
      </c>
      <c r="B1593" s="8">
        <f>Timetraces!B1675-Timetraces!C1675</f>
        <v>45.532288551330566</v>
      </c>
      <c r="C1593" s="8">
        <f t="shared" si="48"/>
        <v>31.110746028229318</v>
      </c>
      <c r="D1593" s="8">
        <f>(Timetraces!C1675-Timetraces!$C$86)/0.3048+$C$1004</f>
        <v>18.254762559425174</v>
      </c>
      <c r="E1593" s="23">
        <f>Timetraces!F1675/1000*0.145</f>
        <v>105.9372274405616</v>
      </c>
      <c r="F1593" s="8">
        <f>Timetraces!H1675</f>
        <v>0.34461914399886112</v>
      </c>
      <c r="G1593" s="8">
        <f>(Timetraces!G1675-Timetraces!$G$86)/0.3048</f>
        <v>38.629548130385828</v>
      </c>
      <c r="H1593" s="13">
        <f>Timetraces!D1675/9.81/0.4536</f>
        <v>8136.6373491623026</v>
      </c>
      <c r="I1593" s="77">
        <f>Timetraces!F1675/Timetraces!H1675*1000</f>
        <v>2120026067.2634361</v>
      </c>
      <c r="J1593" s="23"/>
      <c r="K1593" s="8">
        <f>Timetraces!I1675-Timetraces!J1675</f>
        <v>45.532288551330566</v>
      </c>
      <c r="L1593" s="8">
        <f t="shared" si="49"/>
        <v>31.110746028229318</v>
      </c>
      <c r="M1593" s="8">
        <f>(Timetraces!J1675-Timetraces!$J$86)/0.3048+$L$1004</f>
        <v>18.254762559425174</v>
      </c>
      <c r="N1593" s="13">
        <f>Timetraces!K1675/9.81/0.4536</f>
        <v>8136.6373491623026</v>
      </c>
      <c r="O1593" s="23">
        <f>Timetraces!M1675/1000*0.145</f>
        <v>103.08660617694197</v>
      </c>
      <c r="P1593" s="37">
        <f>Timetraces!O1675</f>
        <v>0.34461914412593847</v>
      </c>
    </row>
    <row r="1594" spans="1:16" x14ac:dyDescent="0.2">
      <c r="A1594" s="37">
        <f>Timetraces!E1676</f>
        <v>159</v>
      </c>
      <c r="B1594" s="8">
        <f>Timetraces!B1676-Timetraces!C1676</f>
        <v>45.532902717590332</v>
      </c>
      <c r="C1594" s="8">
        <f t="shared" si="48"/>
        <v>31.112761009396529</v>
      </c>
      <c r="D1594" s="8">
        <f>(Timetraces!C1676-Timetraces!$C$86)/0.3048+$C$1004</f>
        <v>18.318365878007544</v>
      </c>
      <c r="E1594" s="23">
        <f>Timetraces!F1676/1000*0.145</f>
        <v>106.25187951888547</v>
      </c>
      <c r="F1594" s="8">
        <f>Timetraces!H1676</f>
        <v>0.34564278102934065</v>
      </c>
      <c r="G1594" s="8">
        <f>(Timetraces!G1676-Timetraces!$G$86)/0.3048</f>
        <v>38.695160172429922</v>
      </c>
      <c r="H1594" s="13">
        <f>Timetraces!D1676/9.81/0.4536</f>
        <v>8160.8755353592142</v>
      </c>
      <c r="I1594" s="77">
        <f>Timetraces!F1676/Timetraces!H1676*1000</f>
        <v>2120025711.8248982</v>
      </c>
      <c r="J1594" s="23"/>
      <c r="K1594" s="8">
        <f>Timetraces!I1676-Timetraces!J1676</f>
        <v>45.532902717590332</v>
      </c>
      <c r="L1594" s="8">
        <f t="shared" si="49"/>
        <v>31.112761009396529</v>
      </c>
      <c r="M1594" s="8">
        <f>(Timetraces!J1676-Timetraces!$J$86)/0.3048+$L$1004</f>
        <v>18.318365878007544</v>
      </c>
      <c r="N1594" s="13">
        <f>Timetraces!K1676/9.81/0.4536</f>
        <v>8160.8755353592142</v>
      </c>
      <c r="O1594" s="23">
        <f>Timetraces!M1676/1000*0.145</f>
        <v>103.31039625647023</v>
      </c>
      <c r="P1594" s="37">
        <f>Timetraces!O1676</f>
        <v>0.34564278115679548</v>
      </c>
    </row>
    <row r="1595" spans="1:16" x14ac:dyDescent="0.2">
      <c r="A1595" s="37">
        <f>Timetraces!E1677</f>
        <v>159.10000000000002</v>
      </c>
      <c r="B1595" s="8">
        <f>Timetraces!B1677-Timetraces!C1677</f>
        <v>45.533401489257813</v>
      </c>
      <c r="C1595" s="8">
        <f t="shared" si="48"/>
        <v>31.114397399381701</v>
      </c>
      <c r="D1595" s="8">
        <f>(Timetraces!C1677-Timetraces!$C$86)/0.3048+$C$1004</f>
        <v>18.382347787771948</v>
      </c>
      <c r="E1595" s="23">
        <f>Timetraces!F1677/1000*0.145</f>
        <v>106.52275249376098</v>
      </c>
      <c r="F1595" s="8">
        <f>Timetraces!H1677</f>
        <v>0.34652400208186995</v>
      </c>
      <c r="G1595" s="8">
        <f>(Timetraces!G1677-Timetraces!$G$86)/0.3048</f>
        <v>38.760778472179503</v>
      </c>
      <c r="H1595" s="13">
        <f>Timetraces!D1677/9.81/0.4536</f>
        <v>8181.7419178118826</v>
      </c>
      <c r="I1595" s="77">
        <f>Timetraces!F1677/Timetraces!H1677*1000</f>
        <v>2120025360.3131337</v>
      </c>
      <c r="J1595" s="23"/>
      <c r="K1595" s="8">
        <f>Timetraces!I1677-Timetraces!J1677</f>
        <v>45.533401489257813</v>
      </c>
      <c r="L1595" s="8">
        <f t="shared" si="49"/>
        <v>31.114397399381701</v>
      </c>
      <c r="M1595" s="8">
        <f>(Timetraces!J1677-Timetraces!$J$86)/0.3048+$L$1004</f>
        <v>18.382347787771948</v>
      </c>
      <c r="N1595" s="13">
        <f>Timetraces!K1677/9.81/0.4536</f>
        <v>8181.7419178118826</v>
      </c>
      <c r="O1595" s="23">
        <f>Timetraces!M1677/1000*0.145</f>
        <v>103.50304802552506</v>
      </c>
      <c r="P1595" s="37">
        <f>Timetraces!O1677</f>
        <v>0.34652400220964968</v>
      </c>
    </row>
    <row r="1596" spans="1:16" x14ac:dyDescent="0.2">
      <c r="A1596" s="37">
        <f>Timetraces!E1678</f>
        <v>159.20000000000002</v>
      </c>
      <c r="B1596" s="8">
        <f>Timetraces!B1678-Timetraces!C1678</f>
        <v>45.533834457397461</v>
      </c>
      <c r="C1596" s="8">
        <f t="shared" si="48"/>
        <v>31.115817898527528</v>
      </c>
      <c r="D1596" s="8">
        <f>(Timetraces!C1678-Timetraces!$C$86)/0.3048+$C$1004</f>
        <v>18.446545588375702</v>
      </c>
      <c r="E1596" s="23">
        <f>Timetraces!F1678/1000*0.145</f>
        <v>106.76077101605145</v>
      </c>
      <c r="F1596" s="8">
        <f>Timetraces!H1678</f>
        <v>0.34729834365012496</v>
      </c>
      <c r="G1596" s="8">
        <f>(Timetraces!G1678-Timetraces!$G$86)/0.3048</f>
        <v>38.826396771929083</v>
      </c>
      <c r="H1596" s="13">
        <f>Timetraces!D1678/9.81/0.4536</f>
        <v>8200.6735292537942</v>
      </c>
      <c r="I1596" s="77">
        <f>Timetraces!F1678/Timetraces!H1678*1000</f>
        <v>2120025024.2563448</v>
      </c>
      <c r="J1596" s="23"/>
      <c r="K1596" s="8">
        <f>Timetraces!I1678-Timetraces!J1678</f>
        <v>45.533834457397461</v>
      </c>
      <c r="L1596" s="8">
        <f t="shared" si="49"/>
        <v>31.115817898527528</v>
      </c>
      <c r="M1596" s="8">
        <f>(Timetraces!J1678-Timetraces!$J$86)/0.3048+$L$1004</f>
        <v>18.446545588375702</v>
      </c>
      <c r="N1596" s="13">
        <f>Timetraces!K1678/9.81/0.4536</f>
        <v>8200.6735292537942</v>
      </c>
      <c r="O1596" s="23">
        <f>Timetraces!M1678/1000*0.145</f>
        <v>103.6723319508707</v>
      </c>
      <c r="P1596" s="37">
        <f>Timetraces!O1678</f>
        <v>0.34729834377819968</v>
      </c>
    </row>
    <row r="1597" spans="1:16" x14ac:dyDescent="0.2">
      <c r="A1597" s="37">
        <f>Timetraces!E1679</f>
        <v>159.30000000000001</v>
      </c>
      <c r="B1597" s="8">
        <f>Timetraces!B1679-Timetraces!C1679</f>
        <v>45.534279823303223</v>
      </c>
      <c r="C1597" s="8">
        <f t="shared" si="48"/>
        <v>31.117279072759032</v>
      </c>
      <c r="D1597" s="8">
        <f>(Timetraces!C1679-Timetraces!$C$86)/0.3048+$C$1004</f>
        <v>18.510702713893778</v>
      </c>
      <c r="E1597" s="23">
        <f>Timetraces!F1679/1000*0.145</f>
        <v>107.01050072150338</v>
      </c>
      <c r="F1597" s="8">
        <f>Timetraces!H1679</f>
        <v>0.34811078319225436</v>
      </c>
      <c r="G1597" s="8">
        <f>(Timetraces!G1679-Timetraces!$G$86)/0.3048</f>
        <v>38.892015071678664</v>
      </c>
      <c r="H1597" s="13">
        <f>Timetraces!D1679/9.81/0.4536</f>
        <v>8219.9106308552982</v>
      </c>
      <c r="I1597" s="77">
        <f>Timetraces!F1679/Timetraces!H1679*1000</f>
        <v>2120024684.3378119</v>
      </c>
      <c r="J1597" s="23"/>
      <c r="K1597" s="8">
        <f>Timetraces!I1679-Timetraces!J1679</f>
        <v>45.534279823303223</v>
      </c>
      <c r="L1597" s="8">
        <f t="shared" si="49"/>
        <v>31.117279072759032</v>
      </c>
      <c r="M1597" s="8">
        <f>(Timetraces!J1679-Timetraces!$J$86)/0.3048+$L$1004</f>
        <v>18.510702713893778</v>
      </c>
      <c r="N1597" s="13">
        <f>Timetraces!K1679/9.81/0.4536</f>
        <v>8219.9106308552982</v>
      </c>
      <c r="O1597" s="23">
        <f>Timetraces!M1679/1000*0.145</f>
        <v>103.8499454851202</v>
      </c>
      <c r="P1597" s="37">
        <f>Timetraces!O1679</f>
        <v>0.34811078332062861</v>
      </c>
    </row>
    <row r="1598" spans="1:16" x14ac:dyDescent="0.2">
      <c r="A1598" s="37">
        <f>Timetraces!E1680</f>
        <v>159.4</v>
      </c>
      <c r="B1598" s="8">
        <f>Timetraces!B1680-Timetraces!C1680</f>
        <v>45.534808158874512</v>
      </c>
      <c r="C1598" s="8">
        <f t="shared" si="48"/>
        <v>31.11901245717927</v>
      </c>
      <c r="D1598" s="8">
        <f>(Timetraces!C1680-Timetraces!$C$86)/0.3048+$C$1004</f>
        <v>18.574587629223121</v>
      </c>
      <c r="E1598" s="23">
        <f>Timetraces!F1680/1000*0.145</f>
        <v>107.29904078912534</v>
      </c>
      <c r="F1598" s="8">
        <f>Timetraces!H1680</f>
        <v>0.34904947591077895</v>
      </c>
      <c r="G1598" s="8">
        <f>(Timetraces!G1680-Timetraces!$G$86)/0.3048</f>
        <v>38.957633371428237</v>
      </c>
      <c r="H1598" s="13">
        <f>Timetraces!D1680/9.81/0.4536</f>
        <v>8241.5407387069481</v>
      </c>
      <c r="I1598" s="77">
        <f>Timetraces!F1680/Timetraces!H1680*1000</f>
        <v>2120024339.8782225</v>
      </c>
      <c r="J1598" s="23"/>
      <c r="K1598" s="8">
        <f>Timetraces!I1680-Timetraces!J1680</f>
        <v>45.534808158874512</v>
      </c>
      <c r="L1598" s="8">
        <f t="shared" si="49"/>
        <v>31.11901245717927</v>
      </c>
      <c r="M1598" s="8">
        <f>(Timetraces!J1680-Timetraces!$J$86)/0.3048+$L$1004</f>
        <v>18.574587629223121</v>
      </c>
      <c r="N1598" s="13">
        <f>Timetraces!K1680/9.81/0.4536</f>
        <v>8241.5407387069481</v>
      </c>
      <c r="O1598" s="23">
        <f>Timetraces!M1680/1000*0.145</f>
        <v>104.05516318229439</v>
      </c>
      <c r="P1598" s="37">
        <f>Timetraces!O1680</f>
        <v>0.3490494760394901</v>
      </c>
    </row>
    <row r="1599" spans="1:16" x14ac:dyDescent="0.2">
      <c r="A1599" s="37">
        <f>Timetraces!E1681</f>
        <v>159.5</v>
      </c>
      <c r="B1599" s="8">
        <f>Timetraces!B1681-Timetraces!C1681</f>
        <v>45.535455703735352</v>
      </c>
      <c r="C1599" s="8">
        <f t="shared" si="48"/>
        <v>31.121136948192525</v>
      </c>
      <c r="D1599" s="8">
        <f>(Timetraces!C1681-Timetraces!$C$86)/0.3048+$C$1004</f>
        <v>18.638081437959446</v>
      </c>
      <c r="E1599" s="23">
        <f>Timetraces!F1681/1000*0.145</f>
        <v>107.61675500037504</v>
      </c>
      <c r="F1599" s="8">
        <f>Timetraces!H1681</f>
        <v>0.35008307485457485</v>
      </c>
      <c r="G1599" s="8">
        <f>(Timetraces!G1681-Timetraces!$G$86)/0.3048</f>
        <v>39.023245413472331</v>
      </c>
      <c r="H1599" s="13">
        <f>Timetraces!D1681/9.81/0.4536</f>
        <v>8266.6120000804531</v>
      </c>
      <c r="I1599" s="77">
        <f>Timetraces!F1681/Timetraces!H1681*1000</f>
        <v>2120023990.1693923</v>
      </c>
      <c r="J1599" s="23"/>
      <c r="K1599" s="8">
        <f>Timetraces!I1681-Timetraces!J1681</f>
        <v>45.535455703735352</v>
      </c>
      <c r="L1599" s="8">
        <f t="shared" si="49"/>
        <v>31.121136948192525</v>
      </c>
      <c r="M1599" s="8">
        <f>(Timetraces!J1681-Timetraces!$J$86)/0.3048+$L$1004</f>
        <v>18.638081437959446</v>
      </c>
      <c r="N1599" s="13">
        <f>Timetraces!K1681/9.81/0.4536</f>
        <v>8266.6120000804531</v>
      </c>
      <c r="O1599" s="23">
        <f>Timetraces!M1681/1000*0.145</f>
        <v>104.26204097124841</v>
      </c>
      <c r="P1599" s="37">
        <f>Timetraces!O1681</f>
        <v>0.3500830749836763</v>
      </c>
    </row>
    <row r="1600" spans="1:16" x14ac:dyDescent="0.2">
      <c r="A1600" s="37">
        <f>Timetraces!E1682</f>
        <v>159.60000000000002</v>
      </c>
      <c r="B1600" s="8">
        <f>Timetraces!B1682-Timetraces!C1682</f>
        <v>45.53620719909668</v>
      </c>
      <c r="C1600" s="8">
        <f t="shared" si="48"/>
        <v>31.123602484154887</v>
      </c>
      <c r="D1600" s="8">
        <f>(Timetraces!C1682-Timetraces!$C$86)/0.3048+$C$1004</f>
        <v>18.701234201746662</v>
      </c>
      <c r="E1600" s="23">
        <f>Timetraces!F1682/1000*0.145</f>
        <v>107.98147228534621</v>
      </c>
      <c r="F1600" s="8">
        <f>Timetraces!H1682</f>
        <v>0.35126957854903673</v>
      </c>
      <c r="G1600" s="8">
        <f>(Timetraces!G1682-Timetraces!$G$86)/0.3048</f>
        <v>39.088863713221912</v>
      </c>
      <c r="H1600" s="13">
        <f>Timetraces!D1682/9.81/0.4536</f>
        <v>8294.7056827742981</v>
      </c>
      <c r="I1600" s="77">
        <f>Timetraces!F1682/Timetraces!H1682*1000</f>
        <v>2120023635.2391605</v>
      </c>
      <c r="J1600" s="23"/>
      <c r="K1600" s="8">
        <f>Timetraces!I1682-Timetraces!J1682</f>
        <v>45.53620719909668</v>
      </c>
      <c r="L1600" s="8">
        <f t="shared" si="49"/>
        <v>31.123602484154887</v>
      </c>
      <c r="M1600" s="8">
        <f>(Timetraces!J1682-Timetraces!$J$86)/0.3048+$L$1004</f>
        <v>18.701234201746662</v>
      </c>
      <c r="N1600" s="13">
        <f>Timetraces!K1682/9.81/0.4536</f>
        <v>8294.7056827742981</v>
      </c>
      <c r="O1600" s="23">
        <f>Timetraces!M1682/1000*0.145</f>
        <v>104.45813865144127</v>
      </c>
      <c r="P1600" s="37">
        <f>Timetraces!O1682</f>
        <v>0.35126957867857572</v>
      </c>
    </row>
    <row r="1601" spans="1:16" x14ac:dyDescent="0.2">
      <c r="A1601" s="37">
        <f>Timetraces!E1683</f>
        <v>159.70000000000002</v>
      </c>
      <c r="B1601" s="8">
        <f>Timetraces!B1683-Timetraces!C1683</f>
        <v>45.537001609802246</v>
      </c>
      <c r="C1601" s="8">
        <f t="shared" si="48"/>
        <v>31.126208818490735</v>
      </c>
      <c r="D1601" s="8">
        <f>(Timetraces!C1683-Timetraces!$C$86)/0.3048+$C$1004</f>
        <v>18.764233651749418</v>
      </c>
      <c r="E1601" s="23">
        <f>Timetraces!F1683/1000*0.145</f>
        <v>108.3634894365314</v>
      </c>
      <c r="F1601" s="8">
        <f>Timetraces!H1683</f>
        <v>0.35251236048260681</v>
      </c>
      <c r="G1601" s="8">
        <f>(Timetraces!G1683-Timetraces!$G$86)/0.3048</f>
        <v>39.154482012971492</v>
      </c>
      <c r="H1601" s="13">
        <f>Timetraces!D1683/9.81/0.4536</f>
        <v>8324.1336903031497</v>
      </c>
      <c r="I1601" s="77">
        <f>Timetraces!F1683/Timetraces!H1683*1000</f>
        <v>2120023277.7198949</v>
      </c>
      <c r="J1601" s="23"/>
      <c r="K1601" s="8">
        <f>Timetraces!I1683-Timetraces!J1683</f>
        <v>45.537001609802246</v>
      </c>
      <c r="L1601" s="8">
        <f t="shared" si="49"/>
        <v>31.126208818490735</v>
      </c>
      <c r="M1601" s="8">
        <f>(Timetraces!J1683-Timetraces!$J$86)/0.3048+$L$1004</f>
        <v>18.764233651749418</v>
      </c>
      <c r="N1601" s="13">
        <f>Timetraces!K1683/9.81/0.4536</f>
        <v>8324.1336903031497</v>
      </c>
      <c r="O1601" s="23">
        <f>Timetraces!M1683/1000*0.145</f>
        <v>104.66353855358855</v>
      </c>
      <c r="P1601" s="37">
        <f>Timetraces!O1683</f>
        <v>0.35251236061260405</v>
      </c>
    </row>
    <row r="1602" spans="1:16" x14ac:dyDescent="0.2">
      <c r="A1602" s="37">
        <f>Timetraces!E1684</f>
        <v>159.80000000000001</v>
      </c>
      <c r="B1602" s="8">
        <f>Timetraces!B1684-Timetraces!C1684</f>
        <v>45.537771224975586</v>
      </c>
      <c r="C1602" s="8">
        <f t="shared" si="48"/>
        <v>31.128733802655237</v>
      </c>
      <c r="D1602" s="8">
        <f>(Timetraces!C1684-Timetraces!$C$86)/0.3048+$C$1004</f>
        <v>18.827326967334496</v>
      </c>
      <c r="E1602" s="23">
        <f>Timetraces!F1684/1000*0.145</f>
        <v>108.73396269222314</v>
      </c>
      <c r="F1602" s="8">
        <f>Timetraces!H1684</f>
        <v>0.35371758848838958</v>
      </c>
      <c r="G1602" s="8">
        <f>(Timetraces!G1684-Timetraces!$G$86)/0.3048</f>
        <v>39.220100312721073</v>
      </c>
      <c r="H1602" s="13">
        <f>Timetraces!D1684/9.81/0.4536</f>
        <v>8352.6724405570931</v>
      </c>
      <c r="I1602" s="77">
        <f>Timetraces!F1684/Timetraces!H1684*1000</f>
        <v>2120022928.6930566</v>
      </c>
      <c r="J1602" s="23"/>
      <c r="K1602" s="8">
        <f>Timetraces!I1684-Timetraces!J1684</f>
        <v>45.537771224975586</v>
      </c>
      <c r="L1602" s="8">
        <f t="shared" si="49"/>
        <v>31.128733802655237</v>
      </c>
      <c r="M1602" s="8">
        <f>(Timetraces!J1684-Timetraces!$J$86)/0.3048+$L$1004</f>
        <v>18.827326967334496</v>
      </c>
      <c r="N1602" s="13">
        <f>Timetraces!K1684/9.81/0.4536</f>
        <v>8352.6724405570931</v>
      </c>
      <c r="O1602" s="23">
        <f>Timetraces!M1684/1000*0.145</f>
        <v>104.86273131659446</v>
      </c>
      <c r="P1602" s="37">
        <f>Timetraces!O1684</f>
        <v>0.35371758861883124</v>
      </c>
    </row>
    <row r="1603" spans="1:16" x14ac:dyDescent="0.2">
      <c r="A1603" s="37">
        <f>Timetraces!E1685</f>
        <v>159.9</v>
      </c>
      <c r="B1603" s="8">
        <f>Timetraces!B1685-Timetraces!C1685</f>
        <v>45.5384521484375</v>
      </c>
      <c r="C1603" s="8">
        <f t="shared" si="48"/>
        <v>31.130967803514533</v>
      </c>
      <c r="D1603" s="8">
        <f>(Timetraces!C1685-Timetraces!$C$86)/0.3048+$C$1004</f>
        <v>18.890711266224777</v>
      </c>
      <c r="E1603" s="23">
        <f>Timetraces!F1685/1000*0.145</f>
        <v>109.06160641377497</v>
      </c>
      <c r="F1603" s="8">
        <f>Timetraces!H1685</f>
        <v>0.35478348891481609</v>
      </c>
      <c r="G1603" s="8">
        <f>(Timetraces!G1685-Timetraces!$G$86)/0.3048</f>
        <v>39.28571235476516</v>
      </c>
      <c r="H1603" s="13">
        <f>Timetraces!D1685/9.81/0.4536</f>
        <v>8378.5074273295795</v>
      </c>
      <c r="I1603" s="77">
        <f>Timetraces!F1685/Timetraces!H1685*1000</f>
        <v>2120022586.3125329</v>
      </c>
      <c r="J1603" s="23"/>
      <c r="K1603" s="8">
        <f>Timetraces!I1685-Timetraces!J1685</f>
        <v>45.5384521484375</v>
      </c>
      <c r="L1603" s="8">
        <f t="shared" si="49"/>
        <v>31.130967803514533</v>
      </c>
      <c r="M1603" s="8">
        <f>(Timetraces!J1685-Timetraces!$J$86)/0.3048+$L$1004</f>
        <v>18.890711266224777</v>
      </c>
      <c r="N1603" s="13">
        <f>Timetraces!K1685/9.81/0.4536</f>
        <v>8378.5074273295795</v>
      </c>
      <c r="O1603" s="23">
        <f>Timetraces!M1685/1000*0.145</f>
        <v>105.03889424250194</v>
      </c>
      <c r="P1603" s="37">
        <f>Timetraces!O1685</f>
        <v>0.35478348904565998</v>
      </c>
    </row>
    <row r="1604" spans="1:16" x14ac:dyDescent="0.2">
      <c r="A1604" s="37">
        <f>Timetraces!E1686</f>
        <v>160</v>
      </c>
      <c r="B1604" s="8">
        <f>Timetraces!B1686-Timetraces!C1686</f>
        <v>45.539022445678711</v>
      </c>
      <c r="C1604" s="8">
        <f t="shared" si="48"/>
        <v>31.132838857455514</v>
      </c>
      <c r="D1604" s="8">
        <f>(Timetraces!C1686-Timetraces!$C$86)/0.3048+$C$1004</f>
        <v>18.954458512033376</v>
      </c>
      <c r="E1604" s="23">
        <f>Timetraces!F1686/1000*0.145</f>
        <v>109.34583219273401</v>
      </c>
      <c r="F1604" s="8">
        <f>Timetraces!H1686</f>
        <v>0.35570814634634096</v>
      </c>
      <c r="G1604" s="8">
        <f>(Timetraces!G1686-Timetraces!$G$86)/0.3048</f>
        <v>39.35133065451474</v>
      </c>
      <c r="H1604" s="13">
        <f>Timetraces!D1686/9.81/0.4536</f>
        <v>8400.9978235616927</v>
      </c>
      <c r="I1604" s="77">
        <f>Timetraces!F1686/Timetraces!H1686*1000</f>
        <v>2120022257.8030195</v>
      </c>
      <c r="J1604" s="23"/>
      <c r="K1604" s="8">
        <f>Timetraces!I1686-Timetraces!J1686</f>
        <v>45.539022445678711</v>
      </c>
      <c r="L1604" s="8">
        <f t="shared" si="49"/>
        <v>31.132838857455514</v>
      </c>
      <c r="M1604" s="8">
        <f>(Timetraces!J1686-Timetraces!$J$86)/0.3048+$L$1004</f>
        <v>18.954458512033376</v>
      </c>
      <c r="N1604" s="13">
        <f>Timetraces!K1686/9.81/0.4536</f>
        <v>8400.9978235616927</v>
      </c>
      <c r="O1604" s="23">
        <f>Timetraces!M1686/1000*0.145</f>
        <v>105.19171112849664</v>
      </c>
      <c r="P1604" s="37">
        <f>Timetraces!O1686</f>
        <v>0.35570814647753518</v>
      </c>
    </row>
    <row r="1605" spans="1:16" x14ac:dyDescent="0.2">
      <c r="A1605" s="37">
        <f>Timetraces!E1687</f>
        <v>160.10000000000002</v>
      </c>
      <c r="B1605" s="8">
        <f>Timetraces!B1687-Timetraces!C1687</f>
        <v>45.539509773254395</v>
      </c>
      <c r="C1605" s="8">
        <f t="shared" ref="C1605:C1668" si="50">(B1605-$B$4)/0.3048</f>
        <v>31.134437701207759</v>
      </c>
      <c r="D1605" s="8">
        <f>(Timetraces!C1687-Timetraces!$C$86)/0.3048+$C$1004</f>
        <v>19.018477968030716</v>
      </c>
      <c r="E1605" s="23">
        <f>Timetraces!F1687/1000*0.145</f>
        <v>109.61235136399098</v>
      </c>
      <c r="F1605" s="8">
        <f>Timetraces!H1687</f>
        <v>0.35657520406541082</v>
      </c>
      <c r="G1605" s="8">
        <f>(Timetraces!G1687-Timetraces!$G$86)/0.3048</f>
        <v>39.416948954264321</v>
      </c>
      <c r="H1605" s="13">
        <f>Timetraces!D1687/9.81/0.4536</f>
        <v>8420.9328121657163</v>
      </c>
      <c r="I1605" s="77">
        <f>Timetraces!F1687/Timetraces!H1687*1000</f>
        <v>2120021925.7182908</v>
      </c>
      <c r="J1605" s="23"/>
      <c r="K1605" s="8">
        <f>Timetraces!I1687-Timetraces!J1687</f>
        <v>45.539509773254395</v>
      </c>
      <c r="L1605" s="8">
        <f t="shared" ref="L1605:L1668" si="51">(K1605-$K$4)/0.3048</f>
        <v>31.134437701207759</v>
      </c>
      <c r="M1605" s="8">
        <f>(Timetraces!J1687-Timetraces!$J$86)/0.3048+$L$1004</f>
        <v>19.018477968030716</v>
      </c>
      <c r="N1605" s="13">
        <f>Timetraces!K1687/9.81/0.4536</f>
        <v>8420.9328121657163</v>
      </c>
      <c r="O1605" s="23">
        <f>Timetraces!M1687/1000*0.145</f>
        <v>105.33500681099783</v>
      </c>
      <c r="P1605" s="37">
        <f>Timetraces!O1687</f>
        <v>0.35657520419691541</v>
      </c>
    </row>
    <row r="1606" spans="1:16" x14ac:dyDescent="0.2">
      <c r="A1606" s="37">
        <f>Timetraces!E1688</f>
        <v>160.20000000000002</v>
      </c>
      <c r="B1606" s="8">
        <f>Timetraces!B1688-Timetraces!C1688</f>
        <v>45.53997802734375</v>
      </c>
      <c r="C1606" s="8">
        <f t="shared" si="50"/>
        <v>31.13597396790512</v>
      </c>
      <c r="D1606" s="8">
        <f>(Timetraces!C1688-Timetraces!$C$86)/0.3048+$C$1004</f>
        <v>19.082560001082932</v>
      </c>
      <c r="E1606" s="23">
        <f>Timetraces!F1688/1000*0.145</f>
        <v>109.85437833208024</v>
      </c>
      <c r="F1606" s="8">
        <f>Timetraces!H1688</f>
        <v>0.35736258523532127</v>
      </c>
      <c r="G1606" s="8">
        <f>(Timetraces!G1688-Timetraces!$G$86)/0.3048</f>
        <v>39.482567254013901</v>
      </c>
      <c r="H1606" s="13">
        <f>Timetraces!D1688/9.81/0.4536</f>
        <v>8440.1725473030783</v>
      </c>
      <c r="I1606" s="77">
        <f>Timetraces!F1688/Timetraces!H1688*1000</f>
        <v>2120021607.1621556</v>
      </c>
      <c r="J1606" s="23"/>
      <c r="K1606" s="8">
        <f>Timetraces!I1688-Timetraces!J1688</f>
        <v>45.53997802734375</v>
      </c>
      <c r="L1606" s="8">
        <f t="shared" si="51"/>
        <v>31.13597396790512</v>
      </c>
      <c r="M1606" s="8">
        <f>(Timetraces!J1688-Timetraces!$J$86)/0.3048+$L$1004</f>
        <v>19.082560001082932</v>
      </c>
      <c r="N1606" s="13">
        <f>Timetraces!K1688/9.81/0.4536</f>
        <v>8440.1725473030783</v>
      </c>
      <c r="O1606" s="23">
        <f>Timetraces!M1688/1000*0.145</f>
        <v>105.46513307333619</v>
      </c>
      <c r="P1606" s="37">
        <f>Timetraces!O1688</f>
        <v>0.35736258536712551</v>
      </c>
    </row>
    <row r="1607" spans="1:16" x14ac:dyDescent="0.2">
      <c r="A1607" s="37">
        <f>Timetraces!E1689</f>
        <v>160.30000000000001</v>
      </c>
      <c r="B1607" s="8">
        <f>Timetraces!B1689-Timetraces!C1689</f>
        <v>45.540499687194824</v>
      </c>
      <c r="C1607" s="8">
        <f t="shared" si="50"/>
        <v>31.137685450356148</v>
      </c>
      <c r="D1607" s="8">
        <f>(Timetraces!C1689-Timetraces!$C$86)/0.3048+$C$1004</f>
        <v>19.146466818381484</v>
      </c>
      <c r="E1607" s="23">
        <f>Timetraces!F1689/1000*0.145</f>
        <v>110.12285424744911</v>
      </c>
      <c r="F1607" s="8">
        <f>Timetraces!H1689</f>
        <v>0.35823600814353157</v>
      </c>
      <c r="G1607" s="8">
        <f>(Timetraces!G1689-Timetraces!$G$86)/0.3048</f>
        <v>39.548185553763481</v>
      </c>
      <c r="H1607" s="13">
        <f>Timetraces!D1689/9.81/0.4536</f>
        <v>8460.8537044003624</v>
      </c>
      <c r="I1607" s="77">
        <f>Timetraces!F1689/Timetraces!H1689*1000</f>
        <v>2120021279.4436495</v>
      </c>
      <c r="J1607" s="23"/>
      <c r="K1607" s="8">
        <f>Timetraces!I1689-Timetraces!J1689</f>
        <v>45.540499687194824</v>
      </c>
      <c r="L1607" s="8">
        <f t="shared" si="51"/>
        <v>31.137685450356148</v>
      </c>
      <c r="M1607" s="8">
        <f>(Timetraces!J1689-Timetraces!$J$86)/0.3048+$L$1004</f>
        <v>19.146466818381484</v>
      </c>
      <c r="N1607" s="13">
        <f>Timetraces!K1689/9.81/0.4536</f>
        <v>8460.8537044003624</v>
      </c>
      <c r="O1607" s="23">
        <f>Timetraces!M1689/1000*0.145</f>
        <v>105.60948096299501</v>
      </c>
      <c r="P1607" s="37">
        <f>Timetraces!O1689</f>
        <v>0.35823600827565782</v>
      </c>
    </row>
    <row r="1608" spans="1:16" x14ac:dyDescent="0.2">
      <c r="A1608" s="37">
        <f>Timetraces!E1690</f>
        <v>160.4</v>
      </c>
      <c r="B1608" s="8">
        <f>Timetraces!B1690-Timetraces!C1690</f>
        <v>45.541125297546387</v>
      </c>
      <c r="C1608" s="8">
        <f t="shared" si="50"/>
        <v>31.139737977756287</v>
      </c>
      <c r="D1608" s="8">
        <f>(Timetraces!C1690-Timetraces!$C$86)/0.3048+$C$1004</f>
        <v>19.210032590730922</v>
      </c>
      <c r="E1608" s="23">
        <f>Timetraces!F1690/1000*0.145</f>
        <v>110.42176226613756</v>
      </c>
      <c r="F1608" s="8">
        <f>Timetraces!H1690</f>
        <v>0.35920842850031776</v>
      </c>
      <c r="G1608" s="8">
        <f>(Timetraces!G1690-Timetraces!$G$86)/0.3048</f>
        <v>39.613803853513062</v>
      </c>
      <c r="H1608" s="13">
        <f>Timetraces!D1690/9.81/0.4536</f>
        <v>8484.4756432063696</v>
      </c>
      <c r="I1608" s="77">
        <f>Timetraces!F1690/Timetraces!H1690*1000</f>
        <v>2120020953.066824</v>
      </c>
      <c r="J1608" s="23"/>
      <c r="K1608" s="8">
        <f>Timetraces!I1690-Timetraces!J1690</f>
        <v>45.541125297546387</v>
      </c>
      <c r="L1608" s="8">
        <f t="shared" si="51"/>
        <v>31.139737977756287</v>
      </c>
      <c r="M1608" s="8">
        <f>(Timetraces!J1690-Timetraces!$J$86)/0.3048+$L$1004</f>
        <v>19.210032590730922</v>
      </c>
      <c r="N1608" s="13">
        <f>Timetraces!K1690/9.81/0.4536</f>
        <v>8484.4756432063696</v>
      </c>
      <c r="O1608" s="23">
        <f>Timetraces!M1690/1000*0.145</f>
        <v>105.77019255144292</v>
      </c>
      <c r="P1608" s="37">
        <f>Timetraces!O1690</f>
        <v>0.35920842863281199</v>
      </c>
    </row>
    <row r="1609" spans="1:16" x14ac:dyDescent="0.2">
      <c r="A1609" s="37">
        <f>Timetraces!E1691</f>
        <v>160.5</v>
      </c>
      <c r="B1609" s="8">
        <f>Timetraces!B1691-Timetraces!C1691</f>
        <v>45.541857719421387</v>
      </c>
      <c r="C1609" s="8">
        <f t="shared" si="50"/>
        <v>31.142140936663768</v>
      </c>
      <c r="D1609" s="8">
        <f>(Timetraces!C1691-Timetraces!$C$86)/0.3048+$C$1004</f>
        <v>19.273235416162045</v>
      </c>
      <c r="E1609" s="23">
        <f>Timetraces!F1691/1000*0.145</f>
        <v>110.77743466990391</v>
      </c>
      <c r="F1609" s="8">
        <f>Timetraces!H1691</f>
        <v>0.36036550864282979</v>
      </c>
      <c r="G1609" s="8">
        <f>(Timetraces!G1691-Timetraces!$G$86)/0.3048</f>
        <v>39.679409637851663</v>
      </c>
      <c r="H1609" s="13">
        <f>Timetraces!D1691/9.81/0.4536</f>
        <v>8511.2771376389483</v>
      </c>
      <c r="I1609" s="77">
        <f>Timetraces!F1691/Timetraces!H1691*1000</f>
        <v>2120020617.2492249</v>
      </c>
      <c r="J1609" s="23"/>
      <c r="K1609" s="8">
        <f>Timetraces!I1691-Timetraces!J1691</f>
        <v>45.541857719421387</v>
      </c>
      <c r="L1609" s="8">
        <f t="shared" si="51"/>
        <v>31.142140936663768</v>
      </c>
      <c r="M1609" s="8">
        <f>(Timetraces!J1691-Timetraces!$J$86)/0.3048+$L$1004</f>
        <v>19.273235416162045</v>
      </c>
      <c r="N1609" s="13">
        <f>Timetraces!K1691/9.81/0.4536</f>
        <v>8511.2771376389483</v>
      </c>
      <c r="O1609" s="23">
        <f>Timetraces!M1691/1000*0.145</f>
        <v>105.96142669844281</v>
      </c>
      <c r="P1609" s="37">
        <f>Timetraces!O1691</f>
        <v>0.36036550877574131</v>
      </c>
    </row>
    <row r="1610" spans="1:16" x14ac:dyDescent="0.2">
      <c r="A1610" s="37">
        <f>Timetraces!E1692</f>
        <v>160.60000000000002</v>
      </c>
      <c r="B1610" s="8">
        <f>Timetraces!B1692-Timetraces!C1692</f>
        <v>45.542666435241699</v>
      </c>
      <c r="C1610" s="8">
        <f t="shared" si="50"/>
        <v>31.144794203790777</v>
      </c>
      <c r="D1610" s="8">
        <f>(Timetraces!C1692-Timetraces!$C$86)/0.3048+$C$1004</f>
        <v>19.336200448784616</v>
      </c>
      <c r="E1610" s="23">
        <f>Timetraces!F1692/1000*0.145</f>
        <v>111.14453199638156</v>
      </c>
      <c r="F1610" s="8">
        <f>Timetraces!H1692</f>
        <v>0.36155975448080635</v>
      </c>
      <c r="G1610" s="8">
        <f>(Timetraces!G1692-Timetraces!$G$86)/0.3048</f>
        <v>39.745027937601243</v>
      </c>
      <c r="H1610" s="13">
        <f>Timetraces!D1692/9.81/0.4536</f>
        <v>8540.1512247922165</v>
      </c>
      <c r="I1610" s="77">
        <f>Timetraces!F1692/Timetraces!H1692*1000</f>
        <v>2120020285.0808156</v>
      </c>
      <c r="J1610" s="23"/>
      <c r="K1610" s="8">
        <f>Timetraces!I1692-Timetraces!J1692</f>
        <v>45.542666435241699</v>
      </c>
      <c r="L1610" s="8">
        <f t="shared" si="51"/>
        <v>31.144794203790777</v>
      </c>
      <c r="M1610" s="8">
        <f>(Timetraces!J1692-Timetraces!$J$86)/0.3048+$L$1004</f>
        <v>19.336200448784616</v>
      </c>
      <c r="N1610" s="13">
        <f>Timetraces!K1692/9.81/0.4536</f>
        <v>8540.1512247922165</v>
      </c>
      <c r="O1610" s="23">
        <f>Timetraces!M1692/1000*0.145</f>
        <v>106.1588042128888</v>
      </c>
      <c r="P1610" s="37">
        <f>Timetraces!O1692</f>
        <v>0.36155975461416762</v>
      </c>
    </row>
    <row r="1611" spans="1:16" x14ac:dyDescent="0.2">
      <c r="A1611" s="37">
        <f>Timetraces!E1693</f>
        <v>160.70000000000002</v>
      </c>
      <c r="B1611" s="8">
        <f>Timetraces!B1693-Timetraces!C1693</f>
        <v>45.543478965759277</v>
      </c>
      <c r="C1611" s="8">
        <f t="shared" si="50"/>
        <v>31.147459986328766</v>
      </c>
      <c r="D1611" s="8">
        <f>(Timetraces!C1693-Timetraces!$C$86)/0.3048+$C$1004</f>
        <v>19.399152965996208</v>
      </c>
      <c r="E1611" s="23">
        <f>Timetraces!F1693/1000*0.145</f>
        <v>111.52076024129035</v>
      </c>
      <c r="F1611" s="8">
        <f>Timetraces!H1693</f>
        <v>0.36278370421724443</v>
      </c>
      <c r="G1611" s="8">
        <f>(Timetraces!G1693-Timetraces!$G$86)/0.3048</f>
        <v>39.810646237350824</v>
      </c>
      <c r="H1611" s="13">
        <f>Timetraces!D1693/9.81/0.4536</f>
        <v>8569.1332869156831</v>
      </c>
      <c r="I1611" s="77">
        <f>Timetraces!F1693/Timetraces!H1693*1000</f>
        <v>2120019952.3258665</v>
      </c>
      <c r="J1611" s="23"/>
      <c r="K1611" s="8">
        <f>Timetraces!I1693-Timetraces!J1693</f>
        <v>45.543478965759277</v>
      </c>
      <c r="L1611" s="8">
        <f t="shared" si="51"/>
        <v>31.147459986328766</v>
      </c>
      <c r="M1611" s="8">
        <f>(Timetraces!J1693-Timetraces!$J$86)/0.3048+$L$1004</f>
        <v>19.399152965996208</v>
      </c>
      <c r="N1611" s="13">
        <f>Timetraces!K1693/9.81/0.4536</f>
        <v>8569.1332869156831</v>
      </c>
      <c r="O1611" s="23">
        <f>Timetraces!M1693/1000*0.145</f>
        <v>106.3610914457352</v>
      </c>
      <c r="P1611" s="37">
        <f>Timetraces!O1693</f>
        <v>0.36278370435105695</v>
      </c>
    </row>
    <row r="1612" spans="1:16" x14ac:dyDescent="0.2">
      <c r="A1612" s="37">
        <f>Timetraces!E1694</f>
        <v>160.80000000000001</v>
      </c>
      <c r="B1612" s="8">
        <f>Timetraces!B1694-Timetraces!C1694</f>
        <v>45.544227600097656</v>
      </c>
      <c r="C1612" s="8">
        <f t="shared" si="50"/>
        <v>31.149916135732894</v>
      </c>
      <c r="D1612" s="8">
        <f>(Timetraces!C1694-Timetraces!$C$86)/0.3048+$C$1004</f>
        <v>19.462315116341657</v>
      </c>
      <c r="E1612" s="23">
        <f>Timetraces!F1694/1000*0.145</f>
        <v>111.86494452231668</v>
      </c>
      <c r="F1612" s="8">
        <f>Timetraces!H1694</f>
        <v>0.36390341274443588</v>
      </c>
      <c r="G1612" s="8">
        <f>(Timetraces!G1694-Timetraces!$G$86)/0.3048</f>
        <v>39.876264537100404</v>
      </c>
      <c r="H1612" s="13">
        <f>Timetraces!D1694/9.81/0.4536</f>
        <v>8596.2429050437131</v>
      </c>
      <c r="I1612" s="77">
        <f>Timetraces!F1694/Timetraces!H1694*1000</f>
        <v>2120019623.3327937</v>
      </c>
      <c r="J1612" s="23"/>
      <c r="K1612" s="8">
        <f>Timetraces!I1694-Timetraces!J1694</f>
        <v>45.544227600097656</v>
      </c>
      <c r="L1612" s="8">
        <f t="shared" si="51"/>
        <v>31.149916135732894</v>
      </c>
      <c r="M1612" s="8">
        <f>(Timetraces!J1694-Timetraces!$J$86)/0.3048+$L$1004</f>
        <v>19.462315116341657</v>
      </c>
      <c r="N1612" s="13">
        <f>Timetraces!K1694/9.81/0.4536</f>
        <v>8596.2429050437131</v>
      </c>
      <c r="O1612" s="23">
        <f>Timetraces!M1694/1000*0.145</f>
        <v>106.5461483223197</v>
      </c>
      <c r="P1612" s="37">
        <f>Timetraces!O1694</f>
        <v>0.36390341287867062</v>
      </c>
    </row>
    <row r="1613" spans="1:16" x14ac:dyDescent="0.2">
      <c r="A1613" s="37">
        <f>Timetraces!E1695</f>
        <v>160.9</v>
      </c>
      <c r="B1613" s="8">
        <f>Timetraces!B1695-Timetraces!C1695</f>
        <v>45.54487419128418</v>
      </c>
      <c r="C1613" s="8">
        <f t="shared" si="50"/>
        <v>31.152037497893403</v>
      </c>
      <c r="D1613" s="8">
        <f>(Timetraces!C1695-Timetraces!$C$86)/0.3048+$C$1004</f>
        <v>19.525812053930728</v>
      </c>
      <c r="E1613" s="23">
        <f>Timetraces!F1695/1000*0.145</f>
        <v>112.18527444360623</v>
      </c>
      <c r="F1613" s="8">
        <f>Timetraces!H1695</f>
        <v>0.36494552048329343</v>
      </c>
      <c r="G1613" s="8">
        <f>(Timetraces!G1695-Timetraces!$G$86)/0.3048</f>
        <v>39.941882836849985</v>
      </c>
      <c r="H1613" s="13">
        <f>Timetraces!D1695/9.81/0.4536</f>
        <v>8620.3230790891121</v>
      </c>
      <c r="I1613" s="77">
        <f>Timetraces!F1695/Timetraces!H1695*1000</f>
        <v>2120019302.7779822</v>
      </c>
      <c r="J1613" s="23"/>
      <c r="K1613" s="8">
        <f>Timetraces!I1695-Timetraces!J1695</f>
        <v>45.54487419128418</v>
      </c>
      <c r="L1613" s="8">
        <f t="shared" si="51"/>
        <v>31.152037497893403</v>
      </c>
      <c r="M1613" s="8">
        <f>(Timetraces!J1695-Timetraces!$J$86)/0.3048+$L$1004</f>
        <v>19.525812053930728</v>
      </c>
      <c r="N1613" s="13">
        <f>Timetraces!K1695/9.81/0.4536</f>
        <v>8620.3230790891121</v>
      </c>
      <c r="O1613" s="23">
        <f>Timetraces!M1695/1000*0.145</f>
        <v>106.71837859957876</v>
      </c>
      <c r="P1613" s="37">
        <f>Timetraces!O1695</f>
        <v>0.36494552061790303</v>
      </c>
    </row>
    <row r="1614" spans="1:16" x14ac:dyDescent="0.2">
      <c r="A1614" s="37">
        <f>Timetraces!E1696</f>
        <v>161</v>
      </c>
      <c r="B1614" s="8">
        <f>Timetraces!B1696-Timetraces!C1696</f>
        <v>45.54542350769043</v>
      </c>
      <c r="C1614" s="8">
        <f t="shared" si="50"/>
        <v>31.153839717074014</v>
      </c>
      <c r="D1614" s="8">
        <f>(Timetraces!C1696-Timetraces!$C$86)/0.3048+$C$1004</f>
        <v>19.589628134499698</v>
      </c>
      <c r="E1614" s="23">
        <f>Timetraces!F1696/1000*0.145</f>
        <v>112.46042458305905</v>
      </c>
      <c r="F1614" s="8">
        <f>Timetraces!H1696</f>
        <v>0.36584065472206678</v>
      </c>
      <c r="G1614" s="8">
        <f>(Timetraces!G1696-Timetraces!$G$86)/0.3048</f>
        <v>40.007501136599558</v>
      </c>
      <c r="H1614" s="13">
        <f>Timetraces!D1696/9.81/0.4536</f>
        <v>8641.5177756788144</v>
      </c>
      <c r="I1614" s="77">
        <f>Timetraces!F1696/Timetraces!H1696*1000</f>
        <v>2120018989.264065</v>
      </c>
      <c r="J1614" s="23"/>
      <c r="K1614" s="8">
        <f>Timetraces!I1696-Timetraces!J1696</f>
        <v>45.54542350769043</v>
      </c>
      <c r="L1614" s="8">
        <f t="shared" si="51"/>
        <v>31.153839717074014</v>
      </c>
      <c r="M1614" s="8">
        <f>(Timetraces!J1696-Timetraces!$J$86)/0.3048+$L$1004</f>
        <v>19.589628134499698</v>
      </c>
      <c r="N1614" s="13">
        <f>Timetraces!K1696/9.81/0.4536</f>
        <v>8641.5177756788144</v>
      </c>
      <c r="O1614" s="23">
        <f>Timetraces!M1696/1000*0.145</f>
        <v>106.8663153493587</v>
      </c>
      <c r="P1614" s="37">
        <f>Timetraces!O1696</f>
        <v>0.36584065485700651</v>
      </c>
    </row>
    <row r="1615" spans="1:16" x14ac:dyDescent="0.2">
      <c r="A1615" s="37">
        <f>Timetraces!E1697</f>
        <v>161.10000000000002</v>
      </c>
      <c r="B1615" s="8">
        <f>Timetraces!B1697-Timetraces!C1697</f>
        <v>45.54592227935791</v>
      </c>
      <c r="C1615" s="8">
        <f t="shared" si="50"/>
        <v>31.155476107059187</v>
      </c>
      <c r="D1615" s="8">
        <f>(Timetraces!C1697-Timetraces!$C$86)/0.3048+$C$1004</f>
        <v>19.653610044264106</v>
      </c>
      <c r="E1615" s="23">
        <f>Timetraces!F1697/1000*0.145</f>
        <v>112.71586769333348</v>
      </c>
      <c r="F1615" s="8">
        <f>Timetraces!H1697</f>
        <v>0.36667167997223971</v>
      </c>
      <c r="G1615" s="8">
        <f>(Timetraces!G1697-Timetraces!$G$86)/0.3048</f>
        <v>40.073119436349138</v>
      </c>
      <c r="H1615" s="13">
        <f>Timetraces!D1697/9.81/0.4536</f>
        <v>8661.1955556139856</v>
      </c>
      <c r="I1615" s="77">
        <f>Timetraces!F1697/Timetraces!H1697*1000</f>
        <v>2120018681.9364243</v>
      </c>
      <c r="J1615" s="23"/>
      <c r="K1615" s="8">
        <f>Timetraces!I1697-Timetraces!J1697</f>
        <v>45.54592227935791</v>
      </c>
      <c r="L1615" s="8">
        <f t="shared" si="51"/>
        <v>31.155476107059187</v>
      </c>
      <c r="M1615" s="8">
        <f>(Timetraces!J1697-Timetraces!$J$86)/0.3048+$L$1004</f>
        <v>19.653610044264106</v>
      </c>
      <c r="N1615" s="13">
        <f>Timetraces!K1697/9.81/0.4536</f>
        <v>8661.1955556139856</v>
      </c>
      <c r="O1615" s="23">
        <f>Timetraces!M1697/1000*0.145</f>
        <v>107.00365553725345</v>
      </c>
      <c r="P1615" s="37">
        <f>Timetraces!O1697</f>
        <v>0.36667168010748574</v>
      </c>
    </row>
    <row r="1616" spans="1:16" x14ac:dyDescent="0.2">
      <c r="A1616" s="37">
        <f>Timetraces!E1698</f>
        <v>161.20000000000002</v>
      </c>
      <c r="B1616" s="8">
        <f>Timetraces!B1698-Timetraces!C1698</f>
        <v>45.546438217163086</v>
      </c>
      <c r="C1616" s="8">
        <f t="shared" si="50"/>
        <v>31.157168816393753</v>
      </c>
      <c r="D1616" s="8">
        <f>(Timetraces!C1698-Timetraces!$C$86)/0.3048+$C$1004</f>
        <v>19.717535634679116</v>
      </c>
      <c r="E1616" s="23">
        <f>Timetraces!F1698/1000*0.145</f>
        <v>112.96202271948692</v>
      </c>
      <c r="F1616" s="8">
        <f>Timetraces!H1698</f>
        <v>0.36747249094835782</v>
      </c>
      <c r="G1616" s="8">
        <f>(Timetraces!G1698-Timetraces!$G$86)/0.3048</f>
        <v>40.138737736098719</v>
      </c>
      <c r="H1616" s="13">
        <f>Timetraces!D1698/9.81/0.4536</f>
        <v>8681.3491276942677</v>
      </c>
      <c r="I1616" s="77">
        <f>Timetraces!F1698/Timetraces!H1698*1000</f>
        <v>2120018373.4506211</v>
      </c>
      <c r="J1616" s="23"/>
      <c r="K1616" s="8">
        <f>Timetraces!I1698-Timetraces!J1698</f>
        <v>45.546438217163086</v>
      </c>
      <c r="L1616" s="8">
        <f t="shared" si="51"/>
        <v>31.157168816393753</v>
      </c>
      <c r="M1616" s="8">
        <f>(Timetraces!J1698-Timetraces!$J$86)/0.3048+$L$1004</f>
        <v>19.717535634679116</v>
      </c>
      <c r="N1616" s="13">
        <f>Timetraces!K1698/9.81/0.4536</f>
        <v>8681.3491276942677</v>
      </c>
      <c r="O1616" s="23">
        <f>Timetraces!M1698/1000*0.145</f>
        <v>107.13600136384204</v>
      </c>
      <c r="P1616" s="37">
        <f>Timetraces!O1698</f>
        <v>0.36747249108391777</v>
      </c>
    </row>
    <row r="1617" spans="1:16" x14ac:dyDescent="0.2">
      <c r="A1617" s="37">
        <f>Timetraces!E1699</f>
        <v>161.30000000000001</v>
      </c>
      <c r="B1617" s="8">
        <f>Timetraces!B1699-Timetraces!C1699</f>
        <v>45.547025680541992</v>
      </c>
      <c r="C1617" s="8">
        <f t="shared" si="50"/>
        <v>31.159096189684128</v>
      </c>
      <c r="D1617" s="8">
        <f>(Timetraces!C1699-Timetraces!$C$86)/0.3048+$C$1004</f>
        <v>19.781214045727346</v>
      </c>
      <c r="E1617" s="23">
        <f>Timetraces!F1699/1000*0.145</f>
        <v>113.25277803646864</v>
      </c>
      <c r="F1617" s="8">
        <f>Timetraces!H1699</f>
        <v>0.36841838973610969</v>
      </c>
      <c r="G1617" s="8">
        <f>(Timetraces!G1699-Timetraces!$G$86)/0.3048</f>
        <v>40.204343520437327</v>
      </c>
      <c r="H1617" s="13">
        <f>Timetraces!D1699/9.81/0.4536</f>
        <v>8703.7464723260455</v>
      </c>
      <c r="I1617" s="77">
        <f>Timetraces!F1699/Timetraces!H1699*1000</f>
        <v>2120018064.7612908</v>
      </c>
      <c r="J1617" s="23"/>
      <c r="K1617" s="8">
        <f>Timetraces!I1699-Timetraces!J1699</f>
        <v>45.547025680541992</v>
      </c>
      <c r="L1617" s="8">
        <f t="shared" si="51"/>
        <v>31.159096189684128</v>
      </c>
      <c r="M1617" s="8">
        <f>(Timetraces!J1699-Timetraces!$J$86)/0.3048+$L$1004</f>
        <v>19.781214045727346</v>
      </c>
      <c r="N1617" s="13">
        <f>Timetraces!K1699/9.81/0.4536</f>
        <v>8703.7464723260455</v>
      </c>
      <c r="O1617" s="23">
        <f>Timetraces!M1699/1000*0.145</f>
        <v>107.29232920364818</v>
      </c>
      <c r="P1617" s="37">
        <f>Timetraces!O1699</f>
        <v>0.36841838987201836</v>
      </c>
    </row>
    <row r="1618" spans="1:16" x14ac:dyDescent="0.2">
      <c r="A1618" s="37">
        <f>Timetraces!E1700</f>
        <v>161.4</v>
      </c>
      <c r="B1618" s="8">
        <f>Timetraces!B1700-Timetraces!C1700</f>
        <v>45.547719955444336</v>
      </c>
      <c r="C1618" s="8">
        <f t="shared" si="50"/>
        <v>31.161373994481842</v>
      </c>
      <c r="D1618" s="8">
        <f>(Timetraces!C1700-Timetraces!$C$86)/0.3048+$C$1004</f>
        <v>19.844554540679212</v>
      </c>
      <c r="E1618" s="23">
        <f>Timetraces!F1700/1000*0.145</f>
        <v>113.58300101721245</v>
      </c>
      <c r="F1618" s="8">
        <f>Timetraces!H1700</f>
        <v>0.36949268086862797</v>
      </c>
      <c r="G1618" s="8">
        <f>(Timetraces!G1700-Timetraces!$G$86)/0.3048</f>
        <v>40.2699618201869</v>
      </c>
      <c r="H1618" s="13">
        <f>Timetraces!D1700/9.81/0.4536</f>
        <v>8729.1846730291763</v>
      </c>
      <c r="I1618" s="77">
        <f>Timetraces!F1700/Timetraces!H1700*1000</f>
        <v>2120017748.813076</v>
      </c>
      <c r="J1618" s="23"/>
      <c r="K1618" s="8">
        <f>Timetraces!I1700-Timetraces!J1700</f>
        <v>45.547719955444336</v>
      </c>
      <c r="L1618" s="8">
        <f t="shared" si="51"/>
        <v>31.161373994481842</v>
      </c>
      <c r="M1618" s="8">
        <f>(Timetraces!J1700-Timetraces!$J$86)/0.3048+$L$1004</f>
        <v>19.844554540679212</v>
      </c>
      <c r="N1618" s="13">
        <f>Timetraces!K1700/9.81/0.4536</f>
        <v>8729.1846730291763</v>
      </c>
      <c r="O1618" s="23">
        <f>Timetraces!M1700/1000*0.145</f>
        <v>107.46987899481677</v>
      </c>
      <c r="P1618" s="37">
        <f>Timetraces!O1700</f>
        <v>0.36949268100493293</v>
      </c>
    </row>
    <row r="1619" spans="1:16" x14ac:dyDescent="0.2">
      <c r="A1619" s="37">
        <f>Timetraces!E1701</f>
        <v>161.5</v>
      </c>
      <c r="B1619" s="8">
        <f>Timetraces!B1701-Timetraces!C1701</f>
        <v>45.54849910736084</v>
      </c>
      <c r="C1619" s="8">
        <f t="shared" si="50"/>
        <v>31.163930267173786</v>
      </c>
      <c r="D1619" s="8">
        <f>(Timetraces!C1701-Timetraces!$C$86)/0.3048+$C$1004</f>
        <v>19.907616567736849</v>
      </c>
      <c r="E1619" s="23">
        <f>Timetraces!F1701/1000*0.145</f>
        <v>113.94626470522216</v>
      </c>
      <c r="F1619" s="8">
        <f>Timetraces!H1701</f>
        <v>0.37067445494072032</v>
      </c>
      <c r="G1619" s="8">
        <f>(Timetraces!G1701-Timetraces!$G$86)/0.3048</f>
        <v>40.335580119936481</v>
      </c>
      <c r="H1619" s="13">
        <f>Timetraces!D1701/9.81/0.4536</f>
        <v>8757.1668693716765</v>
      </c>
      <c r="I1619" s="77">
        <f>Timetraces!F1701/Timetraces!H1701*1000</f>
        <v>2120017438.0442564</v>
      </c>
      <c r="J1619" s="23"/>
      <c r="K1619" s="8">
        <f>Timetraces!I1701-Timetraces!J1701</f>
        <v>45.54849910736084</v>
      </c>
      <c r="L1619" s="8">
        <f t="shared" si="51"/>
        <v>31.163930267173786</v>
      </c>
      <c r="M1619" s="8">
        <f>(Timetraces!J1701-Timetraces!$J$86)/0.3048+$L$1004</f>
        <v>19.907616567736849</v>
      </c>
      <c r="N1619" s="13">
        <f>Timetraces!K1701/9.81/0.4536</f>
        <v>8757.1668693716765</v>
      </c>
      <c r="O1619" s="23">
        <f>Timetraces!M1701/1000*0.145</f>
        <v>107.66519522848824</v>
      </c>
      <c r="P1619" s="37">
        <f>Timetraces!O1701</f>
        <v>0.37067445507746083</v>
      </c>
    </row>
    <row r="1620" spans="1:16" x14ac:dyDescent="0.2">
      <c r="A1620" s="37">
        <f>Timetraces!E1702</f>
        <v>161.60000000000002</v>
      </c>
      <c r="B1620" s="8">
        <f>Timetraces!B1702-Timetraces!C1702</f>
        <v>45.549310684204102</v>
      </c>
      <c r="C1620" s="8">
        <f t="shared" si="50"/>
        <v>31.166592920859028</v>
      </c>
      <c r="D1620" s="8">
        <f>(Timetraces!C1702-Timetraces!$C$86)/0.3048+$C$1004</f>
        <v>19.970572213801184</v>
      </c>
      <c r="E1620" s="23">
        <f>Timetraces!F1702/1000*0.145</f>
        <v>114.32223082013157</v>
      </c>
      <c r="F1620" s="8">
        <f>Timetraces!H1702</f>
        <v>0.37189755240399258</v>
      </c>
      <c r="G1620" s="8">
        <f>(Timetraces!G1702-Timetraces!$G$86)/0.3048</f>
        <v>40.401198419686061</v>
      </c>
      <c r="H1620" s="13">
        <f>Timetraces!D1702/9.81/0.4536</f>
        <v>8786.1287410535624</v>
      </c>
      <c r="I1620" s="77">
        <f>Timetraces!F1702/Timetraces!H1702*1000</f>
        <v>2120017120.2347729</v>
      </c>
      <c r="J1620" s="23"/>
      <c r="K1620" s="8">
        <f>Timetraces!I1702-Timetraces!J1702</f>
        <v>45.549310684204102</v>
      </c>
      <c r="L1620" s="8">
        <f t="shared" si="51"/>
        <v>31.166592920859028</v>
      </c>
      <c r="M1620" s="8">
        <f>(Timetraces!J1702-Timetraces!$J$86)/0.3048+$L$1004</f>
        <v>19.970572213801184</v>
      </c>
      <c r="N1620" s="13">
        <f>Timetraces!K1702/9.81/0.4536</f>
        <v>8786.1287410535624</v>
      </c>
      <c r="O1620" s="23">
        <f>Timetraces!M1702/1000*0.145</f>
        <v>107.86734144152946</v>
      </c>
      <c r="P1620" s="37">
        <f>Timetraces!O1702</f>
        <v>0.37189755254118417</v>
      </c>
    </row>
    <row r="1621" spans="1:16" x14ac:dyDescent="0.2">
      <c r="A1621" s="37">
        <f>Timetraces!E1703</f>
        <v>161.70000000000002</v>
      </c>
      <c r="B1621" s="8">
        <f>Timetraces!B1703-Timetraces!C1703</f>
        <v>45.55008602142334</v>
      </c>
      <c r="C1621" s="8">
        <f t="shared" si="50"/>
        <v>31.169136678139992</v>
      </c>
      <c r="D1621" s="8">
        <f>(Timetraces!C1703-Timetraces!$C$86)/0.3048+$C$1004</f>
        <v>20.0336467562698</v>
      </c>
      <c r="E1621" s="23">
        <f>Timetraces!F1703/1000*0.145</f>
        <v>114.6855550988528</v>
      </c>
      <c r="F1621" s="8">
        <f>Timetraces!H1703</f>
        <v>0.37307952444554437</v>
      </c>
      <c r="G1621" s="8">
        <f>(Timetraces!G1703-Timetraces!$G$86)/0.3048</f>
        <v>40.466816719435641</v>
      </c>
      <c r="H1621" s="13">
        <f>Timetraces!D1703/9.81/0.4536</f>
        <v>8814.1162044677803</v>
      </c>
      <c r="I1621" s="77">
        <f>Timetraces!F1703/Timetraces!H1703*1000</f>
        <v>2120016808.5508425</v>
      </c>
      <c r="J1621" s="23"/>
      <c r="K1621" s="8">
        <f>Timetraces!I1703-Timetraces!J1703</f>
        <v>45.55008602142334</v>
      </c>
      <c r="L1621" s="8">
        <f t="shared" si="51"/>
        <v>31.169136678139992</v>
      </c>
      <c r="M1621" s="8">
        <f>(Timetraces!J1703-Timetraces!$J$86)/0.3048+$L$1004</f>
        <v>20.0336467562698</v>
      </c>
      <c r="N1621" s="13">
        <f>Timetraces!K1703/9.81/0.4536</f>
        <v>8814.1162044677803</v>
      </c>
      <c r="O1621" s="23">
        <f>Timetraces!M1703/1000*0.145</f>
        <v>108.0626901165502</v>
      </c>
      <c r="P1621" s="37">
        <f>Timetraces!O1703</f>
        <v>0.37307952458317201</v>
      </c>
    </row>
    <row r="1622" spans="1:16" x14ac:dyDescent="0.2">
      <c r="A1622" s="37">
        <f>Timetraces!E1704</f>
        <v>161.80000000000001</v>
      </c>
      <c r="B1622" s="8">
        <f>Timetraces!B1704-Timetraces!C1704</f>
        <v>45.550777435302734</v>
      </c>
      <c r="C1622" s="8">
        <f t="shared" si="50"/>
        <v>31.171405096379477</v>
      </c>
      <c r="D1622" s="8">
        <f>(Timetraces!C1704-Timetraces!$C$86)/0.3048+$C$1004</f>
        <v>20.096996637779895</v>
      </c>
      <c r="E1622" s="23">
        <f>Timetraces!F1704/1000*0.145</f>
        <v>115.0088480066002</v>
      </c>
      <c r="F1622" s="8">
        <f>Timetraces!H1704</f>
        <v>0.37413127124997236</v>
      </c>
      <c r="G1622" s="8">
        <f>(Timetraces!G1704-Timetraces!$G$86)/0.3048</f>
        <v>40.532435019185222</v>
      </c>
      <c r="H1622" s="13">
        <f>Timetraces!D1704/9.81/0.4536</f>
        <v>8839.615854340942</v>
      </c>
      <c r="I1622" s="77">
        <f>Timetraces!F1704/Timetraces!H1704*1000</f>
        <v>2120016502.1252403</v>
      </c>
      <c r="J1622" s="23"/>
      <c r="K1622" s="8">
        <f>Timetraces!I1704-Timetraces!J1704</f>
        <v>45.550777435302734</v>
      </c>
      <c r="L1622" s="8">
        <f t="shared" si="51"/>
        <v>31.171405096379477</v>
      </c>
      <c r="M1622" s="8">
        <f>(Timetraces!J1704-Timetraces!$J$86)/0.3048+$L$1004</f>
        <v>20.096996637779895</v>
      </c>
      <c r="N1622" s="13">
        <f>Timetraces!K1704/9.81/0.4536</f>
        <v>8839.615854340942</v>
      </c>
      <c r="O1622" s="23">
        <f>Timetraces!M1704/1000*0.145</f>
        <v>108.23651359475623</v>
      </c>
      <c r="P1622" s="37">
        <f>Timetraces!O1704</f>
        <v>0.37413127138799696</v>
      </c>
    </row>
    <row r="1623" spans="1:16" x14ac:dyDescent="0.2">
      <c r="A1623" s="37">
        <f>Timetraces!E1705</f>
        <v>161.9</v>
      </c>
      <c r="B1623" s="8">
        <f>Timetraces!B1705-Timetraces!C1705</f>
        <v>45.551368713378906</v>
      </c>
      <c r="C1623" s="8">
        <f t="shared" si="50"/>
        <v>31.173344985080828</v>
      </c>
      <c r="D1623" s="8">
        <f>(Timetraces!C1705-Timetraces!$C$86)/0.3048+$C$1004</f>
        <v>20.160675048828125</v>
      </c>
      <c r="E1623" s="23">
        <f>Timetraces!F1705/1000*0.145</f>
        <v>115.30190907084457</v>
      </c>
      <c r="F1623" s="8">
        <f>Timetraces!H1705</f>
        <v>0.37508467120724243</v>
      </c>
      <c r="G1623" s="8">
        <f>(Timetraces!G1705-Timetraces!$G$86)/0.3048</f>
        <v>40.598053318934802</v>
      </c>
      <c r="H1623" s="13">
        <f>Timetraces!D1705/9.81/0.4536</f>
        <v>8862.1914015658167</v>
      </c>
      <c r="I1623" s="77">
        <f>Timetraces!F1705/Timetraces!H1705*1000</f>
        <v>2120016201.2474537</v>
      </c>
      <c r="J1623" s="23"/>
      <c r="K1623" s="8">
        <f>Timetraces!I1705-Timetraces!J1705</f>
        <v>45.551368713378906</v>
      </c>
      <c r="L1623" s="8">
        <f t="shared" si="51"/>
        <v>31.173344985080828</v>
      </c>
      <c r="M1623" s="8">
        <f>(Timetraces!J1705-Timetraces!$J$86)/0.3048+$L$1004</f>
        <v>20.160675048828125</v>
      </c>
      <c r="N1623" s="13">
        <f>Timetraces!K1705/9.81/0.4536</f>
        <v>8862.1914015658167</v>
      </c>
      <c r="O1623" s="23">
        <f>Timetraces!M1705/1000*0.145</f>
        <v>108.39408119143376</v>
      </c>
      <c r="P1623" s="37">
        <f>Timetraces!O1705</f>
        <v>0.37508467134561863</v>
      </c>
    </row>
    <row r="1624" spans="1:16" x14ac:dyDescent="0.2">
      <c r="A1624" s="37">
        <f>Timetraces!E1706</f>
        <v>162</v>
      </c>
      <c r="B1624" s="8">
        <f>Timetraces!B1706-Timetraces!C1706</f>
        <v>45.551889419555664</v>
      </c>
      <c r="C1624" s="8">
        <f t="shared" si="50"/>
        <v>31.175053338679113</v>
      </c>
      <c r="D1624" s="8">
        <f>(Timetraces!C1706-Timetraces!$C$86)/0.3048+$C$1004</f>
        <v>20.224584994979416</v>
      </c>
      <c r="E1624" s="23">
        <f>Timetraces!F1706/1000*0.145</f>
        <v>115.56753647863103</v>
      </c>
      <c r="F1624" s="8">
        <f>Timetraces!H1706</f>
        <v>0.37594882677330188</v>
      </c>
      <c r="G1624" s="8">
        <f>(Timetraces!G1706-Timetraces!$G$86)/0.3048</f>
        <v>40.663671618684383</v>
      </c>
      <c r="H1624" s="13">
        <f>Timetraces!D1706/9.81/0.4536</f>
        <v>8882.653097341552</v>
      </c>
      <c r="I1624" s="77">
        <f>Timetraces!F1706/Timetraces!H1706*1000</f>
        <v>2120015906.9433134</v>
      </c>
      <c r="J1624" s="23"/>
      <c r="K1624" s="8">
        <f>Timetraces!I1706-Timetraces!J1706</f>
        <v>45.551889419555664</v>
      </c>
      <c r="L1624" s="8">
        <f t="shared" si="51"/>
        <v>31.175053338679113</v>
      </c>
      <c r="M1624" s="8">
        <f>(Timetraces!J1706-Timetraces!$J$86)/0.3048+$L$1004</f>
        <v>20.224584994979416</v>
      </c>
      <c r="N1624" s="13">
        <f>Timetraces!K1706/9.81/0.4536</f>
        <v>8882.653097341552</v>
      </c>
      <c r="O1624" s="23">
        <f>Timetraces!M1706/1000*0.145</f>
        <v>108.53689756625118</v>
      </c>
      <c r="P1624" s="37">
        <f>Timetraces!O1706</f>
        <v>0.37594882691199666</v>
      </c>
    </row>
    <row r="1625" spans="1:16" x14ac:dyDescent="0.2">
      <c r="A1625" s="37">
        <f>Timetraces!E1707</f>
        <v>162.10000000000002</v>
      </c>
      <c r="B1625" s="8">
        <f>Timetraces!B1707-Timetraces!C1707</f>
        <v>45.552396774291992</v>
      </c>
      <c r="C1625" s="8">
        <f t="shared" si="50"/>
        <v>31.176717888338985</v>
      </c>
      <c r="D1625" s="8">
        <f>(Timetraces!C1707-Timetraces!$C$86)/0.3048+$C$1004</f>
        <v>20.288538745069125</v>
      </c>
      <c r="E1625" s="23">
        <f>Timetraces!F1707/1000*0.145</f>
        <v>115.82774307408332</v>
      </c>
      <c r="F1625" s="8">
        <f>Timetraces!H1707</f>
        <v>0.37679534840155615</v>
      </c>
      <c r="G1625" s="8">
        <f>(Timetraces!G1707-Timetraces!$G$86)/0.3048</f>
        <v>40.729289918433963</v>
      </c>
      <c r="H1625" s="13">
        <f>Timetraces!D1707/9.81/0.4536</f>
        <v>8902.6978166063491</v>
      </c>
      <c r="I1625" s="77">
        <f>Timetraces!F1707/Timetraces!H1707*1000</f>
        <v>2120015612.1600242</v>
      </c>
      <c r="J1625" s="23"/>
      <c r="K1625" s="8">
        <f>Timetraces!I1707-Timetraces!J1707</f>
        <v>45.552396774291992</v>
      </c>
      <c r="L1625" s="8">
        <f t="shared" si="51"/>
        <v>31.176717888338985</v>
      </c>
      <c r="M1625" s="8">
        <f>(Timetraces!J1707-Timetraces!$J$86)/0.3048+$L$1004</f>
        <v>20.288538745069125</v>
      </c>
      <c r="N1625" s="13">
        <f>Timetraces!K1707/9.81/0.4536</f>
        <v>8902.6978166063491</v>
      </c>
      <c r="O1625" s="23">
        <f>Timetraces!M1707/1000*0.145</f>
        <v>108.67679906148817</v>
      </c>
      <c r="P1625" s="37">
        <f>Timetraces!O1707</f>
        <v>0.37679534854056301</v>
      </c>
    </row>
    <row r="1626" spans="1:16" x14ac:dyDescent="0.2">
      <c r="A1626" s="37">
        <f>Timetraces!E1708</f>
        <v>162.20000000000002</v>
      </c>
      <c r="B1626" s="8">
        <f>Timetraces!B1708-Timetraces!C1708</f>
        <v>45.552951812744141</v>
      </c>
      <c r="C1626" s="8">
        <f t="shared" si="50"/>
        <v>31.178538880636058</v>
      </c>
      <c r="D1626" s="8">
        <f>(Timetraces!C1708-Timetraces!$C$86)/0.3048+$C$1004</f>
        <v>20.352323537110657</v>
      </c>
      <c r="E1626" s="23">
        <f>Timetraces!F1708/1000*0.145</f>
        <v>116.09885081075555</v>
      </c>
      <c r="F1626" s="8">
        <f>Timetraces!H1708</f>
        <v>0.37767733250942453</v>
      </c>
      <c r="G1626" s="8">
        <f>(Timetraces!G1708-Timetraces!$G$86)/0.3048</f>
        <v>40.794895702772564</v>
      </c>
      <c r="H1626" s="13">
        <f>Timetraces!D1708/9.81/0.4536</f>
        <v>8924.1769350687755</v>
      </c>
      <c r="I1626" s="77">
        <f>Timetraces!F1708/Timetraces!H1708*1000</f>
        <v>2120015316.8031828</v>
      </c>
      <c r="J1626" s="23"/>
      <c r="K1626" s="8">
        <f>Timetraces!I1708-Timetraces!J1708</f>
        <v>45.552951812744141</v>
      </c>
      <c r="L1626" s="8">
        <f t="shared" si="51"/>
        <v>31.178538880636058</v>
      </c>
      <c r="M1626" s="8">
        <f>(Timetraces!J1708-Timetraces!$J$86)/0.3048+$L$1004</f>
        <v>20.352323537110657</v>
      </c>
      <c r="N1626" s="13">
        <f>Timetraces!K1708/9.81/0.4536</f>
        <v>8924.1769350687755</v>
      </c>
      <c r="O1626" s="23">
        <f>Timetraces!M1708/1000*0.145</f>
        <v>108.80069834020804</v>
      </c>
      <c r="P1626" s="37">
        <f>Timetraces!O1708</f>
        <v>0.37767733264876591</v>
      </c>
    </row>
    <row r="1627" spans="1:16" x14ac:dyDescent="0.2">
      <c r="A1627" s="37">
        <f>Timetraces!E1709</f>
        <v>162.30000000000001</v>
      </c>
      <c r="B1627" s="8">
        <f>Timetraces!B1709-Timetraces!C1709</f>
        <v>45.553603172302246</v>
      </c>
      <c r="C1627" s="8">
        <f t="shared" si="50"/>
        <v>31.180675887060289</v>
      </c>
      <c r="D1627" s="8">
        <f>(Timetraces!C1709-Timetraces!$C$86)/0.3048+$C$1004</f>
        <v>20.415804830436006</v>
      </c>
      <c r="E1627" s="23">
        <f>Timetraces!F1709/1000*0.145</f>
        <v>116.41217380838997</v>
      </c>
      <c r="F1627" s="8">
        <f>Timetraces!H1709</f>
        <v>0.37869664620213594</v>
      </c>
      <c r="G1627" s="8">
        <f>(Timetraces!G1709-Timetraces!$G$86)/0.3048</f>
        <v>40.860514002522144</v>
      </c>
      <c r="H1627" s="13">
        <f>Timetraces!D1709/9.81/0.4536</f>
        <v>8948.3132912124911</v>
      </c>
      <c r="I1627" s="77">
        <f>Timetraces!F1709/Timetraces!H1709*1000</f>
        <v>2120015020.04421</v>
      </c>
      <c r="J1627" s="23"/>
      <c r="K1627" s="8">
        <f>Timetraces!I1709-Timetraces!J1709</f>
        <v>45.553603172302246</v>
      </c>
      <c r="L1627" s="8">
        <f t="shared" si="51"/>
        <v>31.180675887060289</v>
      </c>
      <c r="M1627" s="8">
        <f>(Timetraces!J1709-Timetraces!$J$86)/0.3048+$L$1004</f>
        <v>20.415804830436006</v>
      </c>
      <c r="N1627" s="13">
        <f>Timetraces!K1709/9.81/0.4536</f>
        <v>8948.3132912124911</v>
      </c>
      <c r="O1627" s="23">
        <f>Timetraces!M1709/1000*0.145</f>
        <v>108.92821614669089</v>
      </c>
      <c r="P1627" s="37">
        <f>Timetraces!O1709</f>
        <v>0.37869664634185324</v>
      </c>
    </row>
    <row r="1628" spans="1:16" x14ac:dyDescent="0.2">
      <c r="A1628" s="37">
        <f>Timetraces!E1710</f>
        <v>162.4</v>
      </c>
      <c r="B1628" s="8">
        <f>Timetraces!B1710-Timetraces!C1710</f>
        <v>45.554349899291992</v>
      </c>
      <c r="C1628" s="8">
        <f t="shared" si="50"/>
        <v>31.183125778758932</v>
      </c>
      <c r="D1628" s="8">
        <f>(Timetraces!C1710-Timetraces!$C$86)/0.3048+$C$1004</f>
        <v>20.478973238486944</v>
      </c>
      <c r="E1628" s="23">
        <f>Timetraces!F1710/1000*0.145</f>
        <v>116.76108247665785</v>
      </c>
      <c r="F1628" s="8">
        <f>Timetraces!H1710</f>
        <v>0.37983172303717411</v>
      </c>
      <c r="G1628" s="8">
        <f>(Timetraces!G1710-Timetraces!$G$86)/0.3048</f>
        <v>40.926132302271725</v>
      </c>
      <c r="H1628" s="13">
        <f>Timetraces!D1710/9.81/0.4536</f>
        <v>8975.1902803396806</v>
      </c>
      <c r="I1628" s="77">
        <f>Timetraces!F1710/Timetraces!H1710*1000</f>
        <v>2120014721.8556473</v>
      </c>
      <c r="J1628" s="23"/>
      <c r="K1628" s="8">
        <f>Timetraces!I1710-Timetraces!J1710</f>
        <v>45.554349899291992</v>
      </c>
      <c r="L1628" s="8">
        <f t="shared" si="51"/>
        <v>31.183125778758932</v>
      </c>
      <c r="M1628" s="8">
        <f>(Timetraces!J1710-Timetraces!$J$86)/0.3048+$L$1004</f>
        <v>20.478973238486944</v>
      </c>
      <c r="N1628" s="13">
        <f>Timetraces!K1710/9.81/0.4536</f>
        <v>8975.1902803396806</v>
      </c>
      <c r="O1628" s="23">
        <f>Timetraces!M1710/1000*0.145</f>
        <v>109.07021877806541</v>
      </c>
      <c r="P1628" s="37">
        <f>Timetraces!O1710</f>
        <v>0.3798317231773099</v>
      </c>
    </row>
    <row r="1629" spans="1:16" x14ac:dyDescent="0.2">
      <c r="A1629" s="37">
        <f>Timetraces!E1711</f>
        <v>162.5</v>
      </c>
      <c r="B1629" s="8">
        <f>Timetraces!B1711-Timetraces!C1711</f>
        <v>45.555154800415039</v>
      </c>
      <c r="C1629" s="8">
        <f t="shared" si="50"/>
        <v>31.185766530474964</v>
      </c>
      <c r="D1629" s="8">
        <f>(Timetraces!C1711-Timetraces!$C$86)/0.3048+$C$1004</f>
        <v>20.541950786520488</v>
      </c>
      <c r="E1629" s="23">
        <f>Timetraces!F1711/1000*0.145</f>
        <v>117.12388588675222</v>
      </c>
      <c r="F1629" s="8">
        <f>Timetraces!H1711</f>
        <v>0.38101200076014297</v>
      </c>
      <c r="G1629" s="8">
        <f>(Timetraces!G1711-Timetraces!$G$86)/0.3048</f>
        <v>40.991750602021305</v>
      </c>
      <c r="H1629" s="13">
        <f>Timetraces!D1711/9.81/0.4536</f>
        <v>9003.7334198200551</v>
      </c>
      <c r="I1629" s="77">
        <f>Timetraces!F1711/Timetraces!H1711*1000</f>
        <v>2120014423.5312831</v>
      </c>
      <c r="J1629" s="23"/>
      <c r="K1629" s="8">
        <f>Timetraces!I1711-Timetraces!J1711</f>
        <v>45.555154800415039</v>
      </c>
      <c r="L1629" s="8">
        <f t="shared" si="51"/>
        <v>31.185766530474964</v>
      </c>
      <c r="M1629" s="8">
        <f>(Timetraces!J1711-Timetraces!$J$86)/0.3048+$L$1004</f>
        <v>20.541950786520488</v>
      </c>
      <c r="N1629" s="13">
        <f>Timetraces!K1711/9.81/0.4536</f>
        <v>9003.7334198200551</v>
      </c>
      <c r="O1629" s="23">
        <f>Timetraces!M1711/1000*0.145</f>
        <v>109.2178771189905</v>
      </c>
      <c r="P1629" s="37">
        <f>Timetraces!O1711</f>
        <v>0.38101200090072329</v>
      </c>
    </row>
    <row r="1630" spans="1:16" x14ac:dyDescent="0.2">
      <c r="A1630" s="37">
        <f>Timetraces!E1712</f>
        <v>162.60000000000002</v>
      </c>
      <c r="B1630" s="8">
        <f>Timetraces!B1712-Timetraces!C1712</f>
        <v>45.555957794189453</v>
      </c>
      <c r="C1630" s="8">
        <f t="shared" si="50"/>
        <v>31.188401024485508</v>
      </c>
      <c r="D1630" s="8">
        <f>(Timetraces!C1712-Timetraces!$C$86)/0.3048+$C$1004</f>
        <v>20.604934592259525</v>
      </c>
      <c r="E1630" s="23">
        <f>Timetraces!F1712/1000*0.145</f>
        <v>117.50090505307878</v>
      </c>
      <c r="F1630" s="8">
        <f>Timetraces!H1712</f>
        <v>0.38223852360282212</v>
      </c>
      <c r="G1630" s="8">
        <f>(Timetraces!G1712-Timetraces!$G$86)/0.3048</f>
        <v>41.057368901770886</v>
      </c>
      <c r="H1630" s="13">
        <f>Timetraces!D1712/9.81/0.4536</f>
        <v>9032.1799963189478</v>
      </c>
      <c r="I1630" s="77">
        <f>Timetraces!F1712/Timetraces!H1712*1000</f>
        <v>2120014125.456388</v>
      </c>
      <c r="J1630" s="23"/>
      <c r="K1630" s="8">
        <f>Timetraces!I1712-Timetraces!J1712</f>
        <v>45.555957794189453</v>
      </c>
      <c r="L1630" s="8">
        <f t="shared" si="51"/>
        <v>31.188401024485508</v>
      </c>
      <c r="M1630" s="8">
        <f>(Timetraces!J1712-Timetraces!$J$86)/0.3048+$L$1004</f>
        <v>20.604934592259525</v>
      </c>
      <c r="N1630" s="13">
        <f>Timetraces!K1712/9.81/0.4536</f>
        <v>9032.1799963189478</v>
      </c>
      <c r="O1630" s="23">
        <f>Timetraces!M1712/1000*0.145</f>
        <v>109.37132181961368</v>
      </c>
      <c r="P1630" s="37">
        <f>Timetraces!O1712</f>
        <v>0.38223852374384548</v>
      </c>
    </row>
    <row r="1631" spans="1:16" x14ac:dyDescent="0.2">
      <c r="A1631" s="37">
        <f>Timetraces!E1713</f>
        <v>162.70000000000002</v>
      </c>
      <c r="B1631" s="8">
        <f>Timetraces!B1713-Timetraces!C1713</f>
        <v>45.556702613830566</v>
      </c>
      <c r="C1631" s="8">
        <f t="shared" si="50"/>
        <v>31.190844658478664</v>
      </c>
      <c r="D1631" s="8">
        <f>(Timetraces!C1713-Timetraces!$C$86)/0.3048+$C$1004</f>
        <v>20.668109258015949</v>
      </c>
      <c r="E1631" s="23">
        <f>Timetraces!F1713/1000*0.145</f>
        <v>117.83919984365933</v>
      </c>
      <c r="F1631" s="8">
        <f>Timetraces!H1713</f>
        <v>0.38333907237755033</v>
      </c>
      <c r="G1631" s="8">
        <f>(Timetraces!G1713-Timetraces!$G$86)/0.3048</f>
        <v>41.122987201520459</v>
      </c>
      <c r="H1631" s="13">
        <f>Timetraces!D1713/9.81/0.4536</f>
        <v>9058.835768434019</v>
      </c>
      <c r="I1631" s="77">
        <f>Timetraces!F1713/Timetraces!H1713*1000</f>
        <v>2120013834.781786</v>
      </c>
      <c r="J1631" s="23"/>
      <c r="K1631" s="8">
        <f>Timetraces!I1713-Timetraces!J1713</f>
        <v>45.556702613830566</v>
      </c>
      <c r="L1631" s="8">
        <f t="shared" si="51"/>
        <v>31.190844658478664</v>
      </c>
      <c r="M1631" s="8">
        <f>(Timetraces!J1713-Timetraces!$J$86)/0.3048+$L$1004</f>
        <v>20.668109258015949</v>
      </c>
      <c r="N1631" s="13">
        <f>Timetraces!K1713/9.81/0.4536</f>
        <v>9058.835768434019</v>
      </c>
      <c r="O1631" s="23">
        <f>Timetraces!M1713/1000*0.145</f>
        <v>109.50900422679189</v>
      </c>
      <c r="P1631" s="37">
        <f>Timetraces!O1713</f>
        <v>0.38333907251898874</v>
      </c>
    </row>
    <row r="1632" spans="1:16" x14ac:dyDescent="0.2">
      <c r="A1632" s="37">
        <f>Timetraces!E1714</f>
        <v>162.80000000000001</v>
      </c>
      <c r="B1632" s="8">
        <f>Timetraces!B1714-Timetraces!C1714</f>
        <v>45.557357788085937</v>
      </c>
      <c r="C1632" s="8">
        <f t="shared" si="50"/>
        <v>31.192994180313871</v>
      </c>
      <c r="D1632" s="8">
        <f>(Timetraces!C1714-Timetraces!$C$86)/0.3048+$C$1004</f>
        <v>20.731578035930323</v>
      </c>
      <c r="E1632" s="23">
        <f>Timetraces!F1714/1000*0.145</f>
        <v>118.15787194767725</v>
      </c>
      <c r="F1632" s="8">
        <f>Timetraces!H1714</f>
        <v>0.3843757865369658</v>
      </c>
      <c r="G1632" s="8">
        <f>(Timetraces!G1714-Timetraces!$G$86)/0.3048</f>
        <v>41.18860550127004</v>
      </c>
      <c r="H1632" s="13">
        <f>Timetraces!D1714/9.81/0.4536</f>
        <v>9082.787777067635</v>
      </c>
      <c r="I1632" s="77">
        <f>Timetraces!F1714/Timetraces!H1714*1000</f>
        <v>2120013549.3520596</v>
      </c>
      <c r="J1632" s="23"/>
      <c r="K1632" s="8">
        <f>Timetraces!I1714-Timetraces!J1714</f>
        <v>45.557357788085937</v>
      </c>
      <c r="L1632" s="8">
        <f t="shared" si="51"/>
        <v>31.192994180313871</v>
      </c>
      <c r="M1632" s="8">
        <f>(Timetraces!J1714-Timetraces!$J$86)/0.3048+$L$1004</f>
        <v>20.731578035930323</v>
      </c>
      <c r="N1632" s="13">
        <f>Timetraces!K1714/9.81/0.4536</f>
        <v>9082.787777067635</v>
      </c>
      <c r="O1632" s="23">
        <f>Timetraces!M1714/1000*0.145</f>
        <v>109.63869946051885</v>
      </c>
      <c r="P1632" s="37">
        <f>Timetraces!O1714</f>
        <v>0.3843757866787772</v>
      </c>
    </row>
    <row r="1633" spans="1:16" x14ac:dyDescent="0.2">
      <c r="A1633" s="37">
        <f>Timetraces!E1715</f>
        <v>162.9</v>
      </c>
      <c r="B1633" s="8">
        <f>Timetraces!B1715-Timetraces!C1715</f>
        <v>45.557933807373047</v>
      </c>
      <c r="C1633" s="8">
        <f t="shared" si="50"/>
        <v>31.194884007371314</v>
      </c>
      <c r="D1633" s="8">
        <f>(Timetraces!C1715-Timetraces!$C$86)/0.3048+$C$1004</f>
        <v>20.795306508622456</v>
      </c>
      <c r="E1633" s="23">
        <f>Timetraces!F1715/1000*0.145</f>
        <v>118.42919674803696</v>
      </c>
      <c r="F1633" s="8">
        <f>Timetraces!H1715</f>
        <v>0.38525847676136354</v>
      </c>
      <c r="G1633" s="8">
        <f>(Timetraces!G1715-Timetraces!$G$86)/0.3048</f>
        <v>41.25422380101962</v>
      </c>
      <c r="H1633" s="13">
        <f>Timetraces!D1715/9.81/0.4536</f>
        <v>9104.2853302810727</v>
      </c>
      <c r="I1633" s="77">
        <f>Timetraces!F1715/Timetraces!H1715*1000</f>
        <v>2120013264.5669394</v>
      </c>
      <c r="J1633" s="23"/>
      <c r="K1633" s="8">
        <f>Timetraces!I1715-Timetraces!J1715</f>
        <v>45.557933807373047</v>
      </c>
      <c r="L1633" s="8">
        <f t="shared" si="51"/>
        <v>31.194884007371314</v>
      </c>
      <c r="M1633" s="8">
        <f>(Timetraces!J1715-Timetraces!$J$86)/0.3048+$L$1004</f>
        <v>20.795306508622456</v>
      </c>
      <c r="N1633" s="13">
        <f>Timetraces!K1715/9.81/0.4536</f>
        <v>9104.2853302810727</v>
      </c>
      <c r="O1633" s="23">
        <f>Timetraces!M1715/1000*0.145</f>
        <v>109.74912226316455</v>
      </c>
      <c r="P1633" s="37">
        <f>Timetraces!O1715</f>
        <v>0.38525847690350978</v>
      </c>
    </row>
    <row r="1634" spans="1:16" x14ac:dyDescent="0.2">
      <c r="A1634" s="37">
        <f>Timetraces!E1716</f>
        <v>163</v>
      </c>
      <c r="B1634" s="8">
        <f>Timetraces!B1716-Timetraces!C1716</f>
        <v>45.558469772338867</v>
      </c>
      <c r="C1634" s="8">
        <f t="shared" si="50"/>
        <v>31.196642422613508</v>
      </c>
      <c r="D1634" s="8">
        <f>(Timetraces!C1716-Timetraces!$C$86)/0.3048+$C$1004</f>
        <v>20.859153877718867</v>
      </c>
      <c r="E1634" s="23">
        <f>Timetraces!F1716/1000*0.145</f>
        <v>118.69305412319117</v>
      </c>
      <c r="F1634" s="8">
        <f>Timetraces!H1716</f>
        <v>0.38611687462995681</v>
      </c>
      <c r="G1634" s="8">
        <f>(Timetraces!G1716-Timetraces!$G$86)/0.3048</f>
        <v>41.319829585358228</v>
      </c>
      <c r="H1634" s="13">
        <f>Timetraces!D1716/9.81/0.4536</f>
        <v>9124.6100821921627</v>
      </c>
      <c r="I1634" s="77">
        <f>Timetraces!F1716/Timetraces!H1716*1000</f>
        <v>2120012982.7037146</v>
      </c>
      <c r="J1634" s="23"/>
      <c r="K1634" s="8">
        <f>Timetraces!I1716-Timetraces!J1716</f>
        <v>45.558469772338867</v>
      </c>
      <c r="L1634" s="8">
        <f t="shared" si="51"/>
        <v>31.196642422613508</v>
      </c>
      <c r="M1634" s="8">
        <f>(Timetraces!J1716-Timetraces!$J$86)/0.3048+$L$1004</f>
        <v>20.859153877718867</v>
      </c>
      <c r="N1634" s="13">
        <f>Timetraces!K1716/9.81/0.4536</f>
        <v>9124.6100821921627</v>
      </c>
      <c r="O1634" s="23">
        <f>Timetraces!M1716/1000*0.145</f>
        <v>109.856505552519</v>
      </c>
      <c r="P1634" s="37">
        <f>Timetraces!O1716</f>
        <v>0.38611687477241957</v>
      </c>
    </row>
    <row r="1635" spans="1:16" x14ac:dyDescent="0.2">
      <c r="A1635" s="37">
        <f>Timetraces!E1717</f>
        <v>163.10000000000002</v>
      </c>
      <c r="B1635" s="8">
        <f>Timetraces!B1717-Timetraces!C1717</f>
        <v>45.559033393859863</v>
      </c>
      <c r="C1635" s="8">
        <f t="shared" si="50"/>
        <v>31.19849157458528</v>
      </c>
      <c r="D1635" s="8">
        <f>(Timetraces!C1717-Timetraces!$C$86)/0.3048+$C$1004</f>
        <v>20.922923025496676</v>
      </c>
      <c r="E1635" s="23">
        <f>Timetraces!F1717/1000*0.145</f>
        <v>118.9646906596884</v>
      </c>
      <c r="F1635" s="8">
        <f>Timetraces!H1717</f>
        <v>0.38700057946432431</v>
      </c>
      <c r="G1635" s="8">
        <f>(Timetraces!G1717-Timetraces!$G$86)/0.3048</f>
        <v>41.385447885107801</v>
      </c>
      <c r="H1635" s="13">
        <f>Timetraces!D1717/9.81/0.4536</f>
        <v>9145.5352802790057</v>
      </c>
      <c r="I1635" s="77">
        <f>Timetraces!F1717/Timetraces!H1717*1000</f>
        <v>2120012697.6973755</v>
      </c>
      <c r="J1635" s="23"/>
      <c r="K1635" s="8">
        <f>Timetraces!I1717-Timetraces!J1717</f>
        <v>45.559033393859863</v>
      </c>
      <c r="L1635" s="8">
        <f t="shared" si="51"/>
        <v>31.19849157458528</v>
      </c>
      <c r="M1635" s="8">
        <f>(Timetraces!J1717-Timetraces!$J$86)/0.3048+$L$1004</f>
        <v>20.922923025496676</v>
      </c>
      <c r="N1635" s="13">
        <f>Timetraces!K1717/9.81/0.4536</f>
        <v>9145.5352802790057</v>
      </c>
      <c r="O1635" s="23">
        <f>Timetraces!M1717/1000*0.145</f>
        <v>109.96705513353626</v>
      </c>
      <c r="P1635" s="37">
        <f>Timetraces!O1717</f>
        <v>0.38700057960711287</v>
      </c>
    </row>
    <row r="1636" spans="1:16" x14ac:dyDescent="0.2">
      <c r="A1636" s="37">
        <f>Timetraces!E1718</f>
        <v>163.20000000000002</v>
      </c>
      <c r="B1636" s="8">
        <f>Timetraces!B1718-Timetraces!C1718</f>
        <v>45.559670448303223</v>
      </c>
      <c r="C1636" s="8">
        <f t="shared" si="50"/>
        <v>31.20058164821835</v>
      </c>
      <c r="D1636" s="8">
        <f>(Timetraces!C1718-Timetraces!$C$86)/0.3048+$C$1004</f>
        <v>20.986451251613186</v>
      </c>
      <c r="E1636" s="23">
        <f>Timetraces!F1718/1000*0.145</f>
        <v>119.25574279027055</v>
      </c>
      <c r="F1636" s="8">
        <f>Timetraces!H1718</f>
        <v>0.38794744310422008</v>
      </c>
      <c r="G1636" s="8">
        <f>(Timetraces!G1718-Timetraces!$G$86)/0.3048</f>
        <v>41.451066184857382</v>
      </c>
      <c r="H1636" s="13">
        <f>Timetraces!D1718/9.81/0.4536</f>
        <v>9168.5506279922574</v>
      </c>
      <c r="I1636" s="77">
        <f>Timetraces!F1718/Timetraces!H1718*1000</f>
        <v>2120012422.2307146</v>
      </c>
      <c r="J1636" s="23"/>
      <c r="K1636" s="8">
        <f>Timetraces!I1718-Timetraces!J1718</f>
        <v>45.559670448303223</v>
      </c>
      <c r="L1636" s="8">
        <f t="shared" si="51"/>
        <v>31.20058164821835</v>
      </c>
      <c r="M1636" s="8">
        <f>(Timetraces!J1718-Timetraces!$J$86)/0.3048+$L$1004</f>
        <v>20.986451251613186</v>
      </c>
      <c r="N1636" s="13">
        <f>Timetraces!K1718/9.81/0.4536</f>
        <v>9168.5506279922574</v>
      </c>
      <c r="O1636" s="23">
        <f>Timetraces!M1718/1000*0.145</f>
        <v>110.08550802587143</v>
      </c>
      <c r="P1636" s="37">
        <f>Timetraces!O1718</f>
        <v>0.38794744324736707</v>
      </c>
    </row>
    <row r="1637" spans="1:16" x14ac:dyDescent="0.2">
      <c r="A1637" s="37">
        <f>Timetraces!E1719</f>
        <v>163.30000000000001</v>
      </c>
      <c r="B1637" s="8">
        <f>Timetraces!B1719-Timetraces!C1719</f>
        <v>45.56040096282959</v>
      </c>
      <c r="C1637" s="8">
        <f t="shared" si="50"/>
        <v>31.202978349420341</v>
      </c>
      <c r="D1637" s="8">
        <f>(Timetraces!C1719-Timetraces!$C$86)/0.3048+$C$1004</f>
        <v>21.049672850160775</v>
      </c>
      <c r="E1637" s="23">
        <f>Timetraces!F1719/1000*0.145</f>
        <v>119.58922158297176</v>
      </c>
      <c r="F1637" s="8">
        <f>Timetraces!H1719</f>
        <v>0.38903232521377779</v>
      </c>
      <c r="G1637" s="8">
        <f>(Timetraces!G1719-Timetraces!$G$86)/0.3048</f>
        <v>41.516684484606962</v>
      </c>
      <c r="H1637" s="13">
        <f>Timetraces!D1719/9.81/0.4536</f>
        <v>9194.2390146019516</v>
      </c>
      <c r="I1637" s="77">
        <f>Timetraces!F1719/Timetraces!H1719*1000</f>
        <v>2120012139.9761457</v>
      </c>
      <c r="J1637" s="23"/>
      <c r="K1637" s="8">
        <f>Timetraces!I1719-Timetraces!J1719</f>
        <v>45.56040096282959</v>
      </c>
      <c r="L1637" s="8">
        <f t="shared" si="51"/>
        <v>31.202978349420341</v>
      </c>
      <c r="M1637" s="8">
        <f>(Timetraces!J1719-Timetraces!$J$86)/0.3048+$L$1004</f>
        <v>21.049672850160775</v>
      </c>
      <c r="N1637" s="13">
        <f>Timetraces!K1719/9.81/0.4536</f>
        <v>9194.2390146019516</v>
      </c>
      <c r="O1637" s="23">
        <f>Timetraces!M1719/1000*0.145</f>
        <v>110.22123008792438</v>
      </c>
      <c r="P1637" s="37">
        <f>Timetraces!O1719</f>
        <v>0.3890323253573249</v>
      </c>
    </row>
    <row r="1638" spans="1:16" x14ac:dyDescent="0.2">
      <c r="A1638" s="37">
        <f>Timetraces!E1720</f>
        <v>163.4</v>
      </c>
      <c r="B1638" s="8">
        <f>Timetraces!B1720-Timetraces!C1720</f>
        <v>45.56120491027832</v>
      </c>
      <c r="C1638" s="8">
        <f t="shared" si="50"/>
        <v>31.205615972283631</v>
      </c>
      <c r="D1638" s="8">
        <f>(Timetraces!C1720-Timetraces!$C$86)/0.3048+$C$1004</f>
        <v>21.112653527047065</v>
      </c>
      <c r="E1638" s="23">
        <f>Timetraces!F1720/1000*0.145</f>
        <v>119.95806137487013</v>
      </c>
      <c r="F1638" s="8">
        <f>Timetraces!H1720</f>
        <v>0.39023223988870287</v>
      </c>
      <c r="G1638" s="8">
        <f>(Timetraces!G1720-Timetraces!$G$86)/0.3048</f>
        <v>41.582302784356543</v>
      </c>
      <c r="H1638" s="13">
        <f>Timetraces!D1720/9.81/0.4536</f>
        <v>9222.05617603065</v>
      </c>
      <c r="I1638" s="77">
        <f>Timetraces!F1720/Timetraces!H1720*1000</f>
        <v>2120011855.5941343</v>
      </c>
      <c r="J1638" s="23"/>
      <c r="K1638" s="8">
        <f>Timetraces!I1720-Timetraces!J1720</f>
        <v>45.56120491027832</v>
      </c>
      <c r="L1638" s="8">
        <f t="shared" si="51"/>
        <v>31.205615972283631</v>
      </c>
      <c r="M1638" s="8">
        <f>(Timetraces!J1720-Timetraces!$J$86)/0.3048+$L$1004</f>
        <v>21.112653527047065</v>
      </c>
      <c r="N1638" s="13">
        <f>Timetraces!K1720/9.81/0.4536</f>
        <v>9222.05617603065</v>
      </c>
      <c r="O1638" s="23">
        <f>Timetraces!M1720/1000*0.145</f>
        <v>110.37134545354509</v>
      </c>
      <c r="P1638" s="37">
        <f>Timetraces!O1720</f>
        <v>0.39023224003268314</v>
      </c>
    </row>
    <row r="1639" spans="1:16" x14ac:dyDescent="0.2">
      <c r="A1639" s="37">
        <f>Timetraces!E1721</f>
        <v>163.5</v>
      </c>
      <c r="B1639" s="8">
        <f>Timetraces!B1721-Timetraces!C1721</f>
        <v>45.562033653259277</v>
      </c>
      <c r="C1639" s="8">
        <f t="shared" si="50"/>
        <v>31.208334945318267</v>
      </c>
      <c r="D1639" s="8">
        <f>(Timetraces!C1721-Timetraces!$C$86)/0.3048+$C$1004</f>
        <v>21.175552853762007</v>
      </c>
      <c r="E1639" s="23">
        <f>Timetraces!F1721/1000*0.145</f>
        <v>120.31265352567713</v>
      </c>
      <c r="F1639" s="8">
        <f>Timetraces!H1721</f>
        <v>0.39138580579408944</v>
      </c>
      <c r="G1639" s="8">
        <f>(Timetraces!G1721-Timetraces!$G$86)/0.3048</f>
        <v>41.647921084106123</v>
      </c>
      <c r="H1639" s="13">
        <f>Timetraces!D1721/9.81/0.4536</f>
        <v>9250.5624460090021</v>
      </c>
      <c r="I1639" s="77">
        <f>Timetraces!F1721/Timetraces!H1721*1000</f>
        <v>2120011573.8092222</v>
      </c>
      <c r="J1639" s="23"/>
      <c r="K1639" s="8">
        <f>Timetraces!I1721-Timetraces!J1721</f>
        <v>45.562033653259277</v>
      </c>
      <c r="L1639" s="8">
        <f t="shared" si="51"/>
        <v>31.208334945318267</v>
      </c>
      <c r="M1639" s="8">
        <f>(Timetraces!J1721-Timetraces!$J$86)/0.3048+$L$1004</f>
        <v>21.175552853762007</v>
      </c>
      <c r="N1639" s="13">
        <f>Timetraces!K1721/9.81/0.4536</f>
        <v>9250.5624460090021</v>
      </c>
      <c r="O1639" s="23">
        <f>Timetraces!M1721/1000*0.145</f>
        <v>110.51566147442408</v>
      </c>
      <c r="P1639" s="37">
        <f>Timetraces!O1721</f>
        <v>0.39138580593851369</v>
      </c>
    </row>
    <row r="1640" spans="1:16" x14ac:dyDescent="0.2">
      <c r="A1640" s="37">
        <f>Timetraces!E1722</f>
        <v>163.60000000000002</v>
      </c>
      <c r="B1640" s="8">
        <f>Timetraces!B1722-Timetraces!C1722</f>
        <v>45.562828063964844</v>
      </c>
      <c r="C1640" s="8">
        <f t="shared" si="50"/>
        <v>31.210941279654115</v>
      </c>
      <c r="D1640" s="8">
        <f>(Timetraces!C1722-Timetraces!$C$86)/0.3048+$C$1004</f>
        <v>21.238564819175739</v>
      </c>
      <c r="E1640" s="23">
        <f>Timetraces!F1722/1000*0.145</f>
        <v>120.66169940087106</v>
      </c>
      <c r="F1640" s="8">
        <f>Timetraces!H1722</f>
        <v>0.39252132866283984</v>
      </c>
      <c r="G1640" s="8">
        <f>(Timetraces!G1722-Timetraces!$G$86)/0.3048</f>
        <v>41.713539383855704</v>
      </c>
      <c r="H1640" s="13">
        <f>Timetraces!D1722/9.81/0.4536</f>
        <v>9278.0469040742355</v>
      </c>
      <c r="I1640" s="77">
        <f>Timetraces!F1722/Timetraces!H1722*1000</f>
        <v>2120011296.9027307</v>
      </c>
      <c r="J1640" s="23"/>
      <c r="K1640" s="8">
        <f>Timetraces!I1722-Timetraces!J1722</f>
        <v>45.562828063964844</v>
      </c>
      <c r="L1640" s="8">
        <f t="shared" si="51"/>
        <v>31.210941279654115</v>
      </c>
      <c r="M1640" s="8">
        <f>(Timetraces!J1722-Timetraces!$J$86)/0.3048+$L$1004</f>
        <v>21.238564819175739</v>
      </c>
      <c r="N1640" s="13">
        <f>Timetraces!K1722/9.81/0.4536</f>
        <v>9278.0469040742355</v>
      </c>
      <c r="O1640" s="23">
        <f>Timetraces!M1722/1000*0.145</f>
        <v>110.65772003901591</v>
      </c>
      <c r="P1640" s="37">
        <f>Timetraces!O1722</f>
        <v>0.39252132880769214</v>
      </c>
    </row>
    <row r="1641" spans="1:16" x14ac:dyDescent="0.2">
      <c r="A1641" s="37">
        <f>Timetraces!E1723</f>
        <v>163.70000000000002</v>
      </c>
      <c r="B1641" s="8">
        <f>Timetraces!B1723-Timetraces!C1723</f>
        <v>45.563544273376465</v>
      </c>
      <c r="C1641" s="8">
        <f t="shared" si="50"/>
        <v>31.213291048064942</v>
      </c>
      <c r="D1641" s="8">
        <f>(Timetraces!C1723-Timetraces!$C$86)/0.3048+$C$1004</f>
        <v>21.301833350514489</v>
      </c>
      <c r="E1641" s="23">
        <f>Timetraces!F1723/1000*0.145</f>
        <v>120.99672023211907</v>
      </c>
      <c r="F1641" s="8">
        <f>Timetraces!H1723</f>
        <v>0.39361122698210471</v>
      </c>
      <c r="G1641" s="8">
        <f>(Timetraces!G1723-Timetraces!$G$86)/0.3048</f>
        <v>41.779157683605284</v>
      </c>
      <c r="H1641" s="13">
        <f>Timetraces!D1723/9.81/0.4536</f>
        <v>9303.2577428482437</v>
      </c>
      <c r="I1641" s="77">
        <f>Timetraces!F1723/Timetraces!H1723*1000</f>
        <v>2120011021.8649678</v>
      </c>
      <c r="J1641" s="23"/>
      <c r="K1641" s="8">
        <f>Timetraces!I1723-Timetraces!J1723</f>
        <v>45.563544273376465</v>
      </c>
      <c r="L1641" s="8">
        <f t="shared" si="51"/>
        <v>31.213291048064942</v>
      </c>
      <c r="M1641" s="8">
        <f>(Timetraces!J1723-Timetraces!$J$86)/0.3048+$L$1004</f>
        <v>21.301833350514489</v>
      </c>
      <c r="N1641" s="13">
        <f>Timetraces!K1723/9.81/0.4536</f>
        <v>9303.2577428482437</v>
      </c>
      <c r="O1641" s="23">
        <f>Timetraces!M1723/1000*0.145</f>
        <v>110.79406980256579</v>
      </c>
      <c r="P1641" s="37">
        <f>Timetraces!O1723</f>
        <v>0.39361122712734953</v>
      </c>
    </row>
    <row r="1642" spans="1:16" x14ac:dyDescent="0.2">
      <c r="A1642" s="37">
        <f>Timetraces!E1724</f>
        <v>163.80000000000001</v>
      </c>
      <c r="B1642" s="8">
        <f>Timetraces!B1724-Timetraces!C1724</f>
        <v>45.56417179107666</v>
      </c>
      <c r="C1642" s="8">
        <f t="shared" si="50"/>
        <v>31.215349833170571</v>
      </c>
      <c r="D1642" s="8">
        <f>(Timetraces!C1724-Timetraces!$C$86)/0.3048+$C$1004</f>
        <v>21.365380349747465</v>
      </c>
      <c r="E1642" s="23">
        <f>Timetraces!F1724/1000*0.145</f>
        <v>121.29097422781159</v>
      </c>
      <c r="F1642" s="8">
        <f>Timetraces!H1724</f>
        <v>0.39456850794931941</v>
      </c>
      <c r="G1642" s="8">
        <f>(Timetraces!G1724-Timetraces!$G$86)/0.3048</f>
        <v>41.844763467943885</v>
      </c>
      <c r="H1642" s="13">
        <f>Timetraces!D1724/9.81/0.4536</f>
        <v>9325.9245859828807</v>
      </c>
      <c r="I1642" s="77">
        <f>Timetraces!F1724/Timetraces!H1724*1000</f>
        <v>2120010747.3874395</v>
      </c>
      <c r="J1642" s="23"/>
      <c r="K1642" s="8">
        <f>Timetraces!I1724-Timetraces!J1724</f>
        <v>45.56417179107666</v>
      </c>
      <c r="L1642" s="8">
        <f t="shared" si="51"/>
        <v>31.215349833170571</v>
      </c>
      <c r="M1642" s="8">
        <f>(Timetraces!J1724-Timetraces!$J$86)/0.3048+$L$1004</f>
        <v>21.365380349747465</v>
      </c>
      <c r="N1642" s="13">
        <f>Timetraces!K1724/9.81/0.4536</f>
        <v>9325.9245859828807</v>
      </c>
      <c r="O1642" s="23">
        <f>Timetraces!M1724/1000*0.145</f>
        <v>110.91382568886992</v>
      </c>
      <c r="P1642" s="37">
        <f>Timetraces!O1724</f>
        <v>0.39456850809491728</v>
      </c>
    </row>
    <row r="1643" spans="1:16" x14ac:dyDescent="0.2">
      <c r="A1643" s="37">
        <f>Timetraces!E1725</f>
        <v>163.9</v>
      </c>
      <c r="B1643" s="8">
        <f>Timetraces!B1725-Timetraces!C1725</f>
        <v>45.56474494934082</v>
      </c>
      <c r="C1643" s="8">
        <f t="shared" si="50"/>
        <v>31.217230273669784</v>
      </c>
      <c r="D1643" s="8">
        <f>(Timetraces!C1725-Timetraces!$C$86)/0.3048+$C$1004</f>
        <v>21.429118208997831</v>
      </c>
      <c r="E1643" s="23">
        <f>Timetraces!F1725/1000*0.145</f>
        <v>121.56273649543813</v>
      </c>
      <c r="F1643" s="8">
        <f>Timetraces!H1725</f>
        <v>0.39545262064717857</v>
      </c>
      <c r="G1643" s="8">
        <f>(Timetraces!G1725-Timetraces!$G$86)/0.3048</f>
        <v>41.910381767693465</v>
      </c>
      <c r="H1643" s="13">
        <f>Timetraces!D1725/9.81/0.4536</f>
        <v>9346.8594403678708</v>
      </c>
      <c r="I1643" s="77">
        <f>Timetraces!F1725/Timetraces!H1725*1000</f>
        <v>2120010479.6284153</v>
      </c>
      <c r="J1643" s="23"/>
      <c r="K1643" s="8">
        <f>Timetraces!I1725-Timetraces!J1725</f>
        <v>45.56474494934082</v>
      </c>
      <c r="L1643" s="8">
        <f t="shared" si="51"/>
        <v>31.217230273669784</v>
      </c>
      <c r="M1643" s="8">
        <f>(Timetraces!J1725-Timetraces!$J$86)/0.3048+$L$1004</f>
        <v>21.429118208997831</v>
      </c>
      <c r="N1643" s="13">
        <f>Timetraces!K1725/9.81/0.4536</f>
        <v>9346.8594403678708</v>
      </c>
      <c r="O1643" s="23">
        <f>Timetraces!M1725/1000*0.145</f>
        <v>111.01899404928972</v>
      </c>
      <c r="P1643" s="37">
        <f>Timetraces!O1725</f>
        <v>0.39545262079310212</v>
      </c>
    </row>
    <row r="1644" spans="1:16" x14ac:dyDescent="0.2">
      <c r="A1644" s="37">
        <f>Timetraces!E1726</f>
        <v>164</v>
      </c>
      <c r="B1644" s="8">
        <f>Timetraces!B1726-Timetraces!C1726</f>
        <v>45.565311431884766</v>
      </c>
      <c r="C1644" s="8">
        <f t="shared" si="50"/>
        <v>31.219088812199789</v>
      </c>
      <c r="D1644" s="8">
        <f>(Timetraces!C1726-Timetraces!$C$86)/0.3048+$C$1004</f>
        <v>21.492877970217407</v>
      </c>
      <c r="E1644" s="23">
        <f>Timetraces!F1726/1000*0.145</f>
        <v>121.8319651448514</v>
      </c>
      <c r="F1644" s="8">
        <f>Timetraces!H1726</f>
        <v>0.39632849166955103</v>
      </c>
      <c r="G1644" s="8">
        <f>(Timetraces!G1726-Timetraces!$G$86)/0.3048</f>
        <v>41.976000067443046</v>
      </c>
      <c r="H1644" s="13">
        <f>Timetraces!D1726/9.81/0.4536</f>
        <v>9367.5985352540411</v>
      </c>
      <c r="I1644" s="77">
        <f>Timetraces!F1726/Timetraces!H1726*1000</f>
        <v>2120010211.0634842</v>
      </c>
      <c r="J1644" s="23"/>
      <c r="K1644" s="8">
        <f>Timetraces!I1726-Timetraces!J1726</f>
        <v>45.565311431884766</v>
      </c>
      <c r="L1644" s="8">
        <f t="shared" si="51"/>
        <v>31.219088812199789</v>
      </c>
      <c r="M1644" s="8">
        <f>(Timetraces!J1726-Timetraces!$J$86)/0.3048+$L$1004</f>
        <v>21.492877970217407</v>
      </c>
      <c r="N1644" s="13">
        <f>Timetraces!K1726/9.81/0.4536</f>
        <v>9367.5985352540411</v>
      </c>
      <c r="O1644" s="23">
        <f>Timetraces!M1726/1000*0.145</f>
        <v>111.10658012138539</v>
      </c>
      <c r="P1644" s="37">
        <f>Timetraces!O1726</f>
        <v>0.39632849181579788</v>
      </c>
    </row>
    <row r="1645" spans="1:16" x14ac:dyDescent="0.2">
      <c r="A1645" s="37">
        <f>Timetraces!E1727</f>
        <v>164.10000000000002</v>
      </c>
      <c r="B1645" s="8">
        <f>Timetraces!B1727-Timetraces!C1727</f>
        <v>45.565926551818848</v>
      </c>
      <c r="C1645" s="8">
        <f t="shared" si="50"/>
        <v>31.221106922219743</v>
      </c>
      <c r="D1645" s="8">
        <f>(Timetraces!C1727-Timetraces!$C$86)/0.3048+$C$1004</f>
        <v>21.556478159947034</v>
      </c>
      <c r="E1645" s="23">
        <f>Timetraces!F1727/1000*0.145</f>
        <v>122.11940436635625</v>
      </c>
      <c r="F1645" s="8">
        <f>Timetraces!H1727</f>
        <v>0.39726360359289237</v>
      </c>
      <c r="G1645" s="8">
        <f>(Timetraces!G1727-Timetraces!$G$86)/0.3048</f>
        <v>42.041618367192626</v>
      </c>
      <c r="H1645" s="13">
        <f>Timetraces!D1727/9.81/0.4536</f>
        <v>9389.7404269075378</v>
      </c>
      <c r="I1645" s="77">
        <f>Timetraces!F1727/Timetraces!H1727*1000</f>
        <v>2120009940.7962971</v>
      </c>
      <c r="J1645" s="23"/>
      <c r="K1645" s="8">
        <f>Timetraces!I1727-Timetraces!J1727</f>
        <v>45.565926551818848</v>
      </c>
      <c r="L1645" s="8">
        <f t="shared" si="51"/>
        <v>31.221106922219743</v>
      </c>
      <c r="M1645" s="8">
        <f>(Timetraces!J1727-Timetraces!$J$86)/0.3048+$L$1004</f>
        <v>21.556478159947034</v>
      </c>
      <c r="N1645" s="13">
        <f>Timetraces!K1727/9.81/0.4536</f>
        <v>9389.7404269075378</v>
      </c>
      <c r="O1645" s="23">
        <f>Timetraces!M1727/1000*0.145</f>
        <v>111.20009174653786</v>
      </c>
      <c r="P1645" s="37">
        <f>Timetraces!O1727</f>
        <v>0.39726360373948399</v>
      </c>
    </row>
    <row r="1646" spans="1:16" x14ac:dyDescent="0.2">
      <c r="A1646" s="37">
        <f>Timetraces!E1728</f>
        <v>164.20000000000002</v>
      </c>
      <c r="B1646" s="8">
        <f>Timetraces!B1728-Timetraces!C1728</f>
        <v>45.566621780395508</v>
      </c>
      <c r="C1646" s="8">
        <f t="shared" si="50"/>
        <v>31.223387855870204</v>
      </c>
      <c r="D1646" s="8">
        <f>(Timetraces!C1728-Timetraces!$C$86)/0.3048+$C$1004</f>
        <v>21.619815526046153</v>
      </c>
      <c r="E1646" s="23">
        <f>Timetraces!F1728/1000*0.145</f>
        <v>122.43014184173795</v>
      </c>
      <c r="F1646" s="8">
        <f>Timetraces!H1728</f>
        <v>0.39827450603072578</v>
      </c>
      <c r="G1646" s="8">
        <f>(Timetraces!G1728-Timetraces!$G$86)/0.3048</f>
        <v>42.107236666942207</v>
      </c>
      <c r="H1646" s="13">
        <f>Timetraces!D1728/9.81/0.4536</f>
        <v>9414.2726912753242</v>
      </c>
      <c r="I1646" s="77">
        <f>Timetraces!F1728/Timetraces!H1728*1000</f>
        <v>2120009674.2821658</v>
      </c>
      <c r="J1646" s="23"/>
      <c r="K1646" s="8">
        <f>Timetraces!I1728-Timetraces!J1728</f>
        <v>45.566621780395508</v>
      </c>
      <c r="L1646" s="8">
        <f t="shared" si="51"/>
        <v>31.223387855870204</v>
      </c>
      <c r="M1646" s="8">
        <f>(Timetraces!J1728-Timetraces!$J$86)/0.3048+$L$1004</f>
        <v>21.619815526046153</v>
      </c>
      <c r="N1646" s="13">
        <f>Timetraces!K1728/9.81/0.4536</f>
        <v>9414.2726912753242</v>
      </c>
      <c r="O1646" s="23">
        <f>Timetraces!M1728/1000*0.145</f>
        <v>111.30118469193192</v>
      </c>
      <c r="P1646" s="37">
        <f>Timetraces!O1728</f>
        <v>0.39827450617769927</v>
      </c>
    </row>
    <row r="1647" spans="1:16" x14ac:dyDescent="0.2">
      <c r="A1647" s="37">
        <f>Timetraces!E1729</f>
        <v>164.3</v>
      </c>
      <c r="B1647" s="8">
        <f>Timetraces!B1729-Timetraces!C1729</f>
        <v>45.567397117614746</v>
      </c>
      <c r="C1647" s="8">
        <f t="shared" si="50"/>
        <v>31.225931613151168</v>
      </c>
      <c r="D1647" s="8">
        <f>(Timetraces!C1729-Timetraces!$C$86)/0.3048+$C$1004</f>
        <v>21.682890068514766</v>
      </c>
      <c r="E1647" s="23">
        <f>Timetraces!F1729/1000*0.145</f>
        <v>122.78687484067295</v>
      </c>
      <c r="F1647" s="8">
        <f>Timetraces!H1729</f>
        <v>0.39943503621772158</v>
      </c>
      <c r="G1647" s="8">
        <f>(Timetraces!G1729-Timetraces!$G$86)/0.3048</f>
        <v>42.17285496669178</v>
      </c>
      <c r="H1647" s="13">
        <f>Timetraces!D1729/9.81/0.4536</f>
        <v>9441.1567031648046</v>
      </c>
      <c r="I1647" s="77">
        <f>Timetraces!F1729/Timetraces!H1729*1000</f>
        <v>2120009404.7893677</v>
      </c>
      <c r="J1647" s="23"/>
      <c r="K1647" s="8">
        <f>Timetraces!I1729-Timetraces!J1729</f>
        <v>45.567397117614746</v>
      </c>
      <c r="L1647" s="8">
        <f t="shared" si="51"/>
        <v>31.225931613151168</v>
      </c>
      <c r="M1647" s="8">
        <f>(Timetraces!J1729-Timetraces!$J$86)/0.3048+$L$1004</f>
        <v>21.682890068514766</v>
      </c>
      <c r="N1647" s="13">
        <f>Timetraces!K1729/9.81/0.4536</f>
        <v>9441.1567031648046</v>
      </c>
      <c r="O1647" s="23">
        <f>Timetraces!M1729/1000*0.145</f>
        <v>111.4172442586386</v>
      </c>
      <c r="P1647" s="37">
        <f>Timetraces!O1729</f>
        <v>0.39943503636511379</v>
      </c>
    </row>
    <row r="1648" spans="1:16" x14ac:dyDescent="0.2">
      <c r="A1648" s="37">
        <f>Timetraces!E1730</f>
        <v>164.4</v>
      </c>
      <c r="B1648" s="8">
        <f>Timetraces!B1730-Timetraces!C1730</f>
        <v>45.568217277526855</v>
      </c>
      <c r="C1648" s="8">
        <f t="shared" si="50"/>
        <v>31.228622426511109</v>
      </c>
      <c r="D1648" s="8">
        <f>(Timetraces!C1730-Timetraces!$C$86)/0.3048+$C$1004</f>
        <v>21.745817554904406</v>
      </c>
      <c r="E1648" s="23">
        <f>Timetraces!F1730/1000*0.145</f>
        <v>123.14528176368816</v>
      </c>
      <c r="F1648" s="8">
        <f>Timetraces!H1730</f>
        <v>0.40060101089232669</v>
      </c>
      <c r="G1648" s="8">
        <f>(Timetraces!G1730-Timetraces!$G$86)/0.3048</f>
        <v>42.23847326644136</v>
      </c>
      <c r="H1648" s="13">
        <f>Timetraces!D1730/9.81/0.4536</f>
        <v>9469.3609943647098</v>
      </c>
      <c r="I1648" s="77">
        <f>Timetraces!F1730/Timetraces!H1730*1000</f>
        <v>2120009141.70205</v>
      </c>
      <c r="J1648" s="23"/>
      <c r="K1648" s="8">
        <f>Timetraces!I1730-Timetraces!J1730</f>
        <v>45.568217277526855</v>
      </c>
      <c r="L1648" s="8">
        <f t="shared" si="51"/>
        <v>31.228622426511109</v>
      </c>
      <c r="M1648" s="8">
        <f>(Timetraces!J1730-Timetraces!$J$86)/0.3048+$L$1004</f>
        <v>21.745817554904406</v>
      </c>
      <c r="N1648" s="13">
        <f>Timetraces!K1730/9.81/0.4536</f>
        <v>9469.3609943647098</v>
      </c>
      <c r="O1648" s="23">
        <f>Timetraces!M1730/1000*0.145</f>
        <v>111.53384875446569</v>
      </c>
      <c r="P1648" s="37">
        <f>Timetraces!O1730</f>
        <v>0.40060101104015799</v>
      </c>
    </row>
    <row r="1649" spans="1:16" x14ac:dyDescent="0.2">
      <c r="A1649" s="37">
        <f>Timetraces!E1731</f>
        <v>164.5</v>
      </c>
      <c r="B1649" s="8">
        <f>Timetraces!B1731-Timetraces!C1731</f>
        <v>45.569026947021484</v>
      </c>
      <c r="C1649" s="8">
        <f t="shared" si="50"/>
        <v>31.231278822490861</v>
      </c>
      <c r="D1649" s="8">
        <f>(Timetraces!C1731-Timetraces!$C$86)/0.3048+$C$1004</f>
        <v>21.808779458674231</v>
      </c>
      <c r="E1649" s="23">
        <f>Timetraces!F1731/1000*0.145</f>
        <v>123.50812380683554</v>
      </c>
      <c r="F1649" s="8">
        <f>Timetraces!H1731</f>
        <v>0.40178141352911645</v>
      </c>
      <c r="G1649" s="8">
        <f>(Timetraces!G1731-Timetraces!$G$86)/0.3048</f>
        <v>42.304091566190941</v>
      </c>
      <c r="H1649" s="13">
        <f>Timetraces!D1731/9.81/0.4536</f>
        <v>9497.3124661221955</v>
      </c>
      <c r="I1649" s="77">
        <f>Timetraces!F1731/Timetraces!H1731*1000</f>
        <v>2120008879.2144828</v>
      </c>
      <c r="J1649" s="23"/>
      <c r="K1649" s="8">
        <f>Timetraces!I1731-Timetraces!J1731</f>
        <v>45.569026947021484</v>
      </c>
      <c r="L1649" s="8">
        <f t="shared" si="51"/>
        <v>31.231278822490861</v>
      </c>
      <c r="M1649" s="8">
        <f>(Timetraces!J1731-Timetraces!$J$86)/0.3048+$L$1004</f>
        <v>21.808779458674231</v>
      </c>
      <c r="N1649" s="13">
        <f>Timetraces!K1731/9.81/0.4536</f>
        <v>9497.3124661221955</v>
      </c>
      <c r="O1649" s="23">
        <f>Timetraces!M1731/1000*0.145</f>
        <v>111.65189637567583</v>
      </c>
      <c r="P1649" s="37">
        <f>Timetraces!O1731</f>
        <v>0.40178141367738324</v>
      </c>
    </row>
    <row r="1650" spans="1:16" x14ac:dyDescent="0.2">
      <c r="A1650" s="37">
        <f>Timetraces!E1732</f>
        <v>164.60000000000002</v>
      </c>
      <c r="B1650" s="8">
        <f>Timetraces!B1732-Timetraces!C1732</f>
        <v>45.569778442382813</v>
      </c>
      <c r="C1650" s="8">
        <f t="shared" si="50"/>
        <v>31.233744358453222</v>
      </c>
      <c r="D1650" s="8">
        <f>(Timetraces!C1732-Timetraces!$C$86)/0.3048+$C$1004</f>
        <v>21.871932222461449</v>
      </c>
      <c r="E1650" s="23">
        <f>Timetraces!F1732/1000*0.145</f>
        <v>123.84123947644346</v>
      </c>
      <c r="F1650" s="8">
        <f>Timetraces!H1732</f>
        <v>0.40286511545378045</v>
      </c>
      <c r="G1650" s="8">
        <f>(Timetraces!G1732-Timetraces!$G$86)/0.3048</f>
        <v>42.369709865940521</v>
      </c>
      <c r="H1650" s="13">
        <f>Timetraces!D1732/9.81/0.4536</f>
        <v>9523.5679407867647</v>
      </c>
      <c r="I1650" s="77">
        <f>Timetraces!F1732/Timetraces!H1732*1000</f>
        <v>2120008610.4964092</v>
      </c>
      <c r="J1650" s="23"/>
      <c r="K1650" s="8">
        <f>Timetraces!I1732-Timetraces!J1732</f>
        <v>45.569778442382813</v>
      </c>
      <c r="L1650" s="8">
        <f t="shared" si="51"/>
        <v>31.233744358453222</v>
      </c>
      <c r="M1650" s="8">
        <f>(Timetraces!J1732-Timetraces!$J$86)/0.3048+$L$1004</f>
        <v>21.871932222461449</v>
      </c>
      <c r="N1650" s="13">
        <f>Timetraces!K1732/9.81/0.4536</f>
        <v>9523.5679407867647</v>
      </c>
      <c r="O1650" s="23">
        <f>Timetraces!M1732/1000*0.145</f>
        <v>111.76027076811611</v>
      </c>
      <c r="P1650" s="37">
        <f>Timetraces!O1732</f>
        <v>0.40286511560245608</v>
      </c>
    </row>
    <row r="1651" spans="1:16" x14ac:dyDescent="0.2">
      <c r="A1651" s="37">
        <f>Timetraces!E1733</f>
        <v>164.70000000000002</v>
      </c>
      <c r="B1651" s="8">
        <f>Timetraces!B1733-Timetraces!C1733</f>
        <v>45.57044506072998</v>
      </c>
      <c r="C1651" s="8">
        <f t="shared" si="50"/>
        <v>31.235931426521361</v>
      </c>
      <c r="D1651" s="8">
        <f>(Timetraces!C1733-Timetraces!$C$86)/0.3048+$C$1004</f>
        <v>21.935350938731915</v>
      </c>
      <c r="E1651" s="23">
        <f>Timetraces!F1733/1000*0.145</f>
        <v>124.15090817468972</v>
      </c>
      <c r="F1651" s="8">
        <f>Timetraces!H1733</f>
        <v>0.40387254092232899</v>
      </c>
      <c r="G1651" s="8">
        <f>(Timetraces!G1733-Timetraces!$G$86)/0.3048</f>
        <v>42.435315650279122</v>
      </c>
      <c r="H1651" s="13">
        <f>Timetraces!D1733/9.81/0.4536</f>
        <v>9547.4233864388989</v>
      </c>
      <c r="I1651" s="77">
        <f>Timetraces!F1733/Timetraces!H1733*1000</f>
        <v>2120008351.8183763</v>
      </c>
      <c r="J1651" s="23"/>
      <c r="K1651" s="8">
        <f>Timetraces!I1733-Timetraces!J1733</f>
        <v>45.57044506072998</v>
      </c>
      <c r="L1651" s="8">
        <f t="shared" si="51"/>
        <v>31.235931426521361</v>
      </c>
      <c r="M1651" s="8">
        <f>(Timetraces!J1733-Timetraces!$J$86)/0.3048+$L$1004</f>
        <v>21.935350938731915</v>
      </c>
      <c r="N1651" s="13">
        <f>Timetraces!K1733/9.81/0.4536</f>
        <v>9547.4233864388989</v>
      </c>
      <c r="O1651" s="23">
        <f>Timetraces!M1733/1000*0.145</f>
        <v>111.86101596413225</v>
      </c>
      <c r="P1651" s="37">
        <f>Timetraces!O1733</f>
        <v>0.40387254107137599</v>
      </c>
    </row>
    <row r="1652" spans="1:16" x14ac:dyDescent="0.2">
      <c r="A1652" s="37">
        <f>Timetraces!E1734</f>
        <v>164.8</v>
      </c>
      <c r="B1652" s="8">
        <f>Timetraces!B1734-Timetraces!C1734</f>
        <v>45.571046829223633</v>
      </c>
      <c r="C1652" s="8">
        <f t="shared" si="50"/>
        <v>31.237905732602897</v>
      </c>
      <c r="D1652" s="8">
        <f>(Timetraces!C1734-Timetraces!$C$86)/0.3048+$C$1004</f>
        <v>21.99899493239996</v>
      </c>
      <c r="E1652" s="23">
        <f>Timetraces!F1734/1000*0.145</f>
        <v>124.44135852207101</v>
      </c>
      <c r="F1652" s="8">
        <f>Timetraces!H1734</f>
        <v>0.40481744814942183</v>
      </c>
      <c r="G1652" s="8">
        <f>(Timetraces!G1734-Timetraces!$G$86)/0.3048</f>
        <v>42.500933950028703</v>
      </c>
      <c r="H1652" s="13">
        <f>Timetraces!D1734/9.81/0.4536</f>
        <v>9569.2009722986277</v>
      </c>
      <c r="I1652" s="77">
        <f>Timetraces!F1734/Timetraces!H1734*1000</f>
        <v>2120008091.5303822</v>
      </c>
      <c r="J1652" s="23"/>
      <c r="K1652" s="8">
        <f>Timetraces!I1734-Timetraces!J1734</f>
        <v>45.571046829223633</v>
      </c>
      <c r="L1652" s="8">
        <f t="shared" si="51"/>
        <v>31.237905732602897</v>
      </c>
      <c r="M1652" s="8">
        <f>(Timetraces!J1734-Timetraces!$J$86)/0.3048+$L$1004</f>
        <v>21.99899493239996</v>
      </c>
      <c r="N1652" s="13">
        <f>Timetraces!K1734/9.81/0.4536</f>
        <v>9569.2009722986277</v>
      </c>
      <c r="O1652" s="23">
        <f>Timetraces!M1734/1000*0.145</f>
        <v>111.95550742056511</v>
      </c>
      <c r="P1652" s="37">
        <f>Timetraces!O1734</f>
        <v>0.404817448298808</v>
      </c>
    </row>
    <row r="1653" spans="1:16" x14ac:dyDescent="0.2">
      <c r="A1653" s="37">
        <f>Timetraces!E1735</f>
        <v>164.9</v>
      </c>
      <c r="B1653" s="8">
        <f>Timetraces!B1735-Timetraces!C1735</f>
        <v>45.571619987487793</v>
      </c>
      <c r="C1653" s="8">
        <f t="shared" si="50"/>
        <v>31.239786173102111</v>
      </c>
      <c r="D1653" s="8">
        <f>(Timetraces!C1735-Timetraces!$C$86)/0.3048+$C$1004</f>
        <v>22.062732791650326</v>
      </c>
      <c r="E1653" s="23">
        <f>Timetraces!F1735/1000*0.145</f>
        <v>124.7049096763363</v>
      </c>
      <c r="F1653" s="8">
        <f>Timetraces!H1735</f>
        <v>0.40567484992042202</v>
      </c>
      <c r="G1653" s="8">
        <f>(Timetraces!G1735-Timetraces!$G$86)/0.3048</f>
        <v>42.566552249778283</v>
      </c>
      <c r="H1653" s="13">
        <f>Timetraces!D1735/9.81/0.4536</f>
        <v>9590.0989571816008</v>
      </c>
      <c r="I1653" s="77">
        <f>Timetraces!F1735/Timetraces!H1735*1000</f>
        <v>2120007833.8736258</v>
      </c>
      <c r="J1653" s="23"/>
      <c r="K1653" s="8">
        <f>Timetraces!I1735-Timetraces!J1735</f>
        <v>45.571619987487793</v>
      </c>
      <c r="L1653" s="8">
        <f t="shared" si="51"/>
        <v>31.239786173102111</v>
      </c>
      <c r="M1653" s="8">
        <f>(Timetraces!J1735-Timetraces!$J$86)/0.3048+$L$1004</f>
        <v>22.062732791650326</v>
      </c>
      <c r="N1653" s="13">
        <f>Timetraces!K1735/9.81/0.4536</f>
        <v>9590.0989571816008</v>
      </c>
      <c r="O1653" s="23">
        <f>Timetraces!M1735/1000*0.145</f>
        <v>112.04124604352104</v>
      </c>
      <c r="P1653" s="37">
        <f>Timetraces!O1735</f>
        <v>0.40567485007013376</v>
      </c>
    </row>
    <row r="1654" spans="1:16" x14ac:dyDescent="0.2">
      <c r="A1654" s="37">
        <f>Timetraces!E1736</f>
        <v>165</v>
      </c>
      <c r="B1654" s="8">
        <f>Timetraces!B1736-Timetraces!C1736</f>
        <v>45.57221794128418</v>
      </c>
      <c r="C1654" s="8">
        <f t="shared" si="50"/>
        <v>31.241747963772671</v>
      </c>
      <c r="D1654" s="8">
        <f>(Timetraces!C1736-Timetraces!$C$86)/0.3048+$C$1004</f>
        <v>22.126389300729343</v>
      </c>
      <c r="E1654" s="75">
        <f>Timetraces!F1736/1000*0.145</f>
        <v>124.98499883877888</v>
      </c>
      <c r="F1654" s="76">
        <f>Timetraces!H1736</f>
        <v>0.40658605068641696</v>
      </c>
      <c r="G1654" s="8">
        <f>(Timetraces!G1736-Timetraces!$G$86)/0.3048</f>
        <v>42.632170549527864</v>
      </c>
      <c r="H1654" s="13">
        <f>Timetraces!D1736/9.81/0.4536</f>
        <v>9611.6746386255072</v>
      </c>
      <c r="I1654" s="77">
        <f>Timetraces!F1736/Timetraces!H1736*1000</f>
        <v>2120007579.6445761</v>
      </c>
      <c r="J1654" s="23"/>
      <c r="K1654" s="8">
        <f>Timetraces!I1736-Timetraces!J1736</f>
        <v>45.57221794128418</v>
      </c>
      <c r="L1654" s="8">
        <f t="shared" si="51"/>
        <v>31.241747963772671</v>
      </c>
      <c r="M1654" s="8">
        <f>(Timetraces!J1736-Timetraces!$J$86)/0.3048+$L$1004</f>
        <v>22.126389300729343</v>
      </c>
      <c r="N1654" s="13">
        <f>Timetraces!K1736/9.81/0.4536</f>
        <v>9611.6746386255072</v>
      </c>
      <c r="O1654" s="23">
        <f>Timetraces!M1736/1000*0.145</f>
        <v>112.13236618491084</v>
      </c>
      <c r="P1654" s="37">
        <f>Timetraces!O1736</f>
        <v>0.40658605083646465</v>
      </c>
    </row>
    <row r="1655" spans="1:16" x14ac:dyDescent="0.2">
      <c r="A1655" s="37">
        <f>Timetraces!E1737</f>
        <v>165.10000000000002</v>
      </c>
      <c r="B1655" s="8">
        <f>Timetraces!B1737-Timetraces!C1737</f>
        <v>45.572884559631348</v>
      </c>
      <c r="C1655" s="8">
        <f t="shared" si="50"/>
        <v>31.243935031840806</v>
      </c>
      <c r="D1655" s="8">
        <f>(Timetraces!C1737-Timetraces!$C$86)/0.3048+$C$1004</f>
        <v>22.189820532410788</v>
      </c>
      <c r="E1655" s="23">
        <f>Timetraces!F1737/1000*0.145</f>
        <v>125.29010202126</v>
      </c>
      <c r="F1655" s="8">
        <f>Timetraces!H1737</f>
        <v>0.40757862452341254</v>
      </c>
      <c r="G1655" s="8">
        <f>(Timetraces!G1737-Timetraces!$G$86)/0.3048</f>
        <v>42.697788849277444</v>
      </c>
      <c r="H1655" s="13">
        <f>Timetraces!D1737/9.81/0.4536</f>
        <v>9635.1771904725938</v>
      </c>
      <c r="I1655" s="77">
        <f>Timetraces!F1737/Timetraces!H1737*1000</f>
        <v>2120007324.0408692</v>
      </c>
      <c r="J1655" s="23"/>
      <c r="K1655" s="8">
        <f>Timetraces!I1737-Timetraces!J1737</f>
        <v>45.572884559631348</v>
      </c>
      <c r="L1655" s="8">
        <f t="shared" si="51"/>
        <v>31.243935031840806</v>
      </c>
      <c r="M1655" s="8">
        <f>(Timetraces!J1737-Timetraces!$J$86)/0.3048+$L$1004</f>
        <v>22.189820532410788</v>
      </c>
      <c r="N1655" s="13">
        <f>Timetraces!K1737/9.81/0.4536</f>
        <v>9635.1771904725938</v>
      </c>
      <c r="O1655" s="23">
        <f>Timetraces!M1737/1000*0.145</f>
        <v>112.23162569506916</v>
      </c>
      <c r="P1655" s="37">
        <f>Timetraces!O1737</f>
        <v>0.40757862467382605</v>
      </c>
    </row>
    <row r="1656" spans="1:16" x14ac:dyDescent="0.2">
      <c r="A1656" s="37">
        <f>Timetraces!E1738</f>
        <v>165.20000000000002</v>
      </c>
      <c r="B1656" s="8">
        <f>Timetraces!B1738-Timetraces!C1738</f>
        <v>45.57363224029541</v>
      </c>
      <c r="C1656" s="8">
        <f t="shared" si="50"/>
        <v>31.246388052392192</v>
      </c>
      <c r="D1656" s="8">
        <f>(Timetraces!C1738-Timetraces!$C$86)/0.3048+$C$1004</f>
        <v>22.25298581160898</v>
      </c>
      <c r="E1656" s="23">
        <f>Timetraces!F1738/1000*0.145</f>
        <v>125.61793797936579</v>
      </c>
      <c r="F1656" s="8">
        <f>Timetraces!H1738</f>
        <v>0.40864514968197369</v>
      </c>
      <c r="G1656" s="8">
        <f>(Timetraces!G1738-Timetraces!$G$86)/0.3048</f>
        <v>42.763407149027024</v>
      </c>
      <c r="H1656" s="13">
        <f>Timetraces!D1738/9.81/0.4536</f>
        <v>9661.0271006149469</v>
      </c>
      <c r="I1656" s="77">
        <f>Timetraces!F1738/Timetraces!H1738*1000</f>
        <v>2120007070.7518854</v>
      </c>
      <c r="J1656" s="23"/>
      <c r="K1656" s="8">
        <f>Timetraces!I1738-Timetraces!J1738</f>
        <v>45.57363224029541</v>
      </c>
      <c r="L1656" s="8">
        <f t="shared" si="51"/>
        <v>31.246388052392192</v>
      </c>
      <c r="M1656" s="8">
        <f>(Timetraces!J1738-Timetraces!$J$86)/0.3048+$L$1004</f>
        <v>22.25298581160898</v>
      </c>
      <c r="N1656" s="13">
        <f>Timetraces!K1738/9.81/0.4536</f>
        <v>9661.0271006149469</v>
      </c>
      <c r="O1656" s="23">
        <f>Timetraces!M1738/1000*0.145</f>
        <v>112.33828243878493</v>
      </c>
      <c r="P1656" s="37">
        <f>Timetraces!O1738</f>
        <v>0.40864514983278988</v>
      </c>
    </row>
    <row r="1657" spans="1:16" x14ac:dyDescent="0.2">
      <c r="A1657" s="37">
        <f>Timetraces!E1739</f>
        <v>165.3</v>
      </c>
      <c r="B1657" s="8">
        <f>Timetraces!B1739-Timetraces!C1739</f>
        <v>45.574441909790039</v>
      </c>
      <c r="C1657" s="8">
        <f t="shared" si="50"/>
        <v>31.249044448371947</v>
      </c>
      <c r="D1657" s="8">
        <f>(Timetraces!C1739-Timetraces!$C$86)/0.3048+$C$1004</f>
        <v>22.315947715378808</v>
      </c>
      <c r="E1657" s="23">
        <f>Timetraces!F1739/1000*0.145</f>
        <v>125.97645045405248</v>
      </c>
      <c r="F1657" s="8">
        <f>Timetraces!H1739</f>
        <v>0.4098114683830737</v>
      </c>
      <c r="G1657" s="8">
        <f>(Timetraces!G1739-Timetraces!$G$86)/0.3048</f>
        <v>42.829025448776605</v>
      </c>
      <c r="H1657" s="13">
        <f>Timetraces!D1739/9.81/0.4536</f>
        <v>9688.6432354731078</v>
      </c>
      <c r="I1657" s="77">
        <f>Timetraces!F1739/Timetraces!H1739*1000</f>
        <v>2120006816.8115625</v>
      </c>
      <c r="J1657" s="23"/>
      <c r="K1657" s="8">
        <f>Timetraces!I1739-Timetraces!J1739</f>
        <v>45.574441909790039</v>
      </c>
      <c r="L1657" s="8">
        <f t="shared" si="51"/>
        <v>31.249044448371947</v>
      </c>
      <c r="M1657" s="8">
        <f>(Timetraces!J1739-Timetraces!$J$86)/0.3048+$L$1004</f>
        <v>22.315947715378808</v>
      </c>
      <c r="N1657" s="13">
        <f>Timetraces!K1739/9.81/0.4536</f>
        <v>9688.6432354731078</v>
      </c>
      <c r="O1657" s="23">
        <f>Timetraces!M1739/1000*0.145</f>
        <v>112.45492111875811</v>
      </c>
      <c r="P1657" s="37">
        <f>Timetraces!O1739</f>
        <v>0.40981146853431988</v>
      </c>
    </row>
    <row r="1658" spans="1:16" x14ac:dyDescent="0.2">
      <c r="A1658" s="37">
        <f>Timetraces!E1740</f>
        <v>165.4</v>
      </c>
      <c r="B1658" s="8">
        <f>Timetraces!B1740-Timetraces!C1740</f>
        <v>45.575268745422363</v>
      </c>
      <c r="C1658" s="8">
        <f t="shared" si="50"/>
        <v>31.251757163701093</v>
      </c>
      <c r="D1658" s="8">
        <f>(Timetraces!C1740-Timetraces!$C$86)/0.3048+$C$1004</f>
        <v>22.378853299799239</v>
      </c>
      <c r="E1658" s="23">
        <f>Timetraces!F1740/1000*0.145</f>
        <v>126.34851699479661</v>
      </c>
      <c r="F1658" s="8">
        <f>Timetraces!H1740</f>
        <v>0.41102187987196709</v>
      </c>
      <c r="G1658" s="8">
        <f>(Timetraces!G1740-Timetraces!$G$86)/0.3048</f>
        <v>42.894643748526185</v>
      </c>
      <c r="H1658" s="13">
        <f>Timetraces!D1740/9.81/0.4536</f>
        <v>9716.7097049630811</v>
      </c>
      <c r="I1658" s="77">
        <f>Timetraces!F1740/Timetraces!H1740*1000</f>
        <v>2120006562.6534674</v>
      </c>
      <c r="J1658" s="23"/>
      <c r="K1658" s="8">
        <f>Timetraces!I1740-Timetraces!J1740</f>
        <v>45.575268745422363</v>
      </c>
      <c r="L1658" s="8">
        <f t="shared" si="51"/>
        <v>31.251757163701093</v>
      </c>
      <c r="M1658" s="8">
        <f>(Timetraces!J1740-Timetraces!$J$86)/0.3048+$L$1004</f>
        <v>22.378853299799239</v>
      </c>
      <c r="N1658" s="13">
        <f>Timetraces!K1740/9.81/0.4536</f>
        <v>9716.7097049630811</v>
      </c>
      <c r="O1658" s="23">
        <f>Timetraces!M1740/1000*0.145</f>
        <v>112.57597015821852</v>
      </c>
      <c r="P1658" s="37">
        <f>Timetraces!O1740</f>
        <v>0.41102188002365042</v>
      </c>
    </row>
    <row r="1659" spans="1:16" x14ac:dyDescent="0.2">
      <c r="A1659" s="37">
        <f>Timetraces!E1741</f>
        <v>165.5</v>
      </c>
      <c r="B1659" s="8">
        <f>Timetraces!B1741-Timetraces!C1741</f>
        <v>45.576058387756348</v>
      </c>
      <c r="C1659" s="8">
        <f t="shared" si="50"/>
        <v>31.254347853773222</v>
      </c>
      <c r="D1659" s="8">
        <f>(Timetraces!C1741-Timetraces!$C$86)/0.3048+$C$1004</f>
        <v>22.441868394065715</v>
      </c>
      <c r="E1659" s="23">
        <f>Timetraces!F1741/1000*0.145</f>
        <v>126.68393413895502</v>
      </c>
      <c r="F1659" s="8">
        <f>Timetraces!H1741</f>
        <v>0.41211306742401316</v>
      </c>
      <c r="G1659" s="8">
        <f>(Timetraces!G1741-Timetraces!$G$86)/0.3048</f>
        <v>42.960249532864786</v>
      </c>
      <c r="H1659" s="13">
        <f>Timetraces!D1741/9.81/0.4536</f>
        <v>9743.7385613247825</v>
      </c>
      <c r="I1659" s="77">
        <f>Timetraces!F1741/Timetraces!H1741*1000</f>
        <v>2120006312.5095615</v>
      </c>
      <c r="J1659" s="23"/>
      <c r="K1659" s="8">
        <f>Timetraces!I1741-Timetraces!J1741</f>
        <v>45.576058387756348</v>
      </c>
      <c r="L1659" s="8">
        <f t="shared" si="51"/>
        <v>31.254347853773222</v>
      </c>
      <c r="M1659" s="8">
        <f>(Timetraces!J1741-Timetraces!$J$86)/0.3048+$L$1004</f>
        <v>22.441868394065715</v>
      </c>
      <c r="N1659" s="13">
        <f>Timetraces!K1741/9.81/0.4536</f>
        <v>9743.7385613247825</v>
      </c>
      <c r="O1659" s="23">
        <f>Timetraces!M1741/1000*0.145</f>
        <v>112.68509376011926</v>
      </c>
      <c r="P1659" s="37">
        <f>Timetraces!O1741</f>
        <v>0.41211306757611749</v>
      </c>
    </row>
    <row r="1660" spans="1:16" x14ac:dyDescent="0.2">
      <c r="A1660" s="37">
        <f>Timetraces!E1742</f>
        <v>165.60000000000002</v>
      </c>
      <c r="B1660" s="8">
        <f>Timetraces!B1742-Timetraces!C1742</f>
        <v>45.576783180236816</v>
      </c>
      <c r="C1660" s="8">
        <f t="shared" si="50"/>
        <v>31.256725781858748</v>
      </c>
      <c r="D1660" s="8">
        <f>(Timetraces!C1742-Timetraces!$C$86)/0.3048+$C$1004</f>
        <v>22.505108765729766</v>
      </c>
      <c r="E1660" s="23">
        <f>Timetraces!F1742/1000*0.145</f>
        <v>127.01571275008847</v>
      </c>
      <c r="F1660" s="8">
        <f>Timetraces!H1742</f>
        <v>0.41319241793385558</v>
      </c>
      <c r="G1660" s="8">
        <f>(Timetraces!G1742-Timetraces!$G$86)/0.3048</f>
        <v>43.025867832614367</v>
      </c>
      <c r="H1660" s="13">
        <f>Timetraces!D1742/9.81/0.4536</f>
        <v>9768.7009698827987</v>
      </c>
      <c r="I1660" s="77">
        <f>Timetraces!F1742/Timetraces!H1742*1000</f>
        <v>2120006066.7605414</v>
      </c>
      <c r="J1660" s="23"/>
      <c r="K1660" s="8">
        <f>Timetraces!I1742-Timetraces!J1742</f>
        <v>45.576783180236816</v>
      </c>
      <c r="L1660" s="8">
        <f t="shared" si="51"/>
        <v>31.256725781858748</v>
      </c>
      <c r="M1660" s="8">
        <f>(Timetraces!J1742-Timetraces!$J$86)/0.3048+$L$1004</f>
        <v>22.505108765729766</v>
      </c>
      <c r="N1660" s="13">
        <f>Timetraces!K1742/9.81/0.4536</f>
        <v>9768.7009698827987</v>
      </c>
      <c r="O1660" s="23">
        <f>Timetraces!M1742/1000*0.145</f>
        <v>112.79303351623101</v>
      </c>
      <c r="P1660" s="37">
        <f>Timetraces!O1742</f>
        <v>0.4131924180863486</v>
      </c>
    </row>
    <row r="1661" spans="1:16" x14ac:dyDescent="0.2">
      <c r="A1661" s="37">
        <f>Timetraces!E1743</f>
        <v>165.70000000000002</v>
      </c>
      <c r="B1661" s="8">
        <f>Timetraces!B1743-Timetraces!C1743</f>
        <v>45.577435493469238</v>
      </c>
      <c r="C1661" s="8">
        <f t="shared" si="50"/>
        <v>31.258865917135722</v>
      </c>
      <c r="D1661" s="8">
        <f>(Timetraces!C1743-Timetraces!$C$86)/0.3048+$C$1004</f>
        <v>22.568586930202372</v>
      </c>
      <c r="E1661" s="23">
        <f>Timetraces!F1743/1000*0.145</f>
        <v>127.3034546823275</v>
      </c>
      <c r="F1661" s="8">
        <f>Timetraces!H1743</f>
        <v>0.41412851485361518</v>
      </c>
      <c r="G1661" s="8">
        <f>(Timetraces!G1743-Timetraces!$G$86)/0.3048</f>
        <v>43.091486132363947</v>
      </c>
      <c r="H1661" s="13">
        <f>Timetraces!D1743/9.81/0.4536</f>
        <v>9791.4617424630578</v>
      </c>
      <c r="I1661" s="77">
        <f>Timetraces!F1743/Timetraces!H1743*1000</f>
        <v>2120005815.5581424</v>
      </c>
      <c r="J1661" s="23"/>
      <c r="K1661" s="8">
        <f>Timetraces!I1743-Timetraces!J1743</f>
        <v>45.577435493469238</v>
      </c>
      <c r="L1661" s="8">
        <f t="shared" si="51"/>
        <v>31.258865917135722</v>
      </c>
      <c r="M1661" s="8">
        <f>(Timetraces!J1743-Timetraces!$J$86)/0.3048+$L$1004</f>
        <v>22.568586930202372</v>
      </c>
      <c r="N1661" s="13">
        <f>Timetraces!K1743/9.81/0.4536</f>
        <v>9791.4617424630578</v>
      </c>
      <c r="O1661" s="23">
        <f>Timetraces!M1743/1000*0.145</f>
        <v>112.88664359380732</v>
      </c>
      <c r="P1661" s="37">
        <f>Timetraces!O1743</f>
        <v>0.41412851500646269</v>
      </c>
    </row>
    <row r="1662" spans="1:16" x14ac:dyDescent="0.2">
      <c r="A1662" s="37">
        <f>Timetraces!E1744</f>
        <v>165.8</v>
      </c>
      <c r="B1662" s="8">
        <f>Timetraces!B1744-Timetraces!C1744</f>
        <v>45.578042984008789</v>
      </c>
      <c r="C1662" s="8">
        <f t="shared" si="50"/>
        <v>31.260858996333724</v>
      </c>
      <c r="D1662" s="8">
        <f>(Timetraces!C1744-Timetraces!$C$86)/0.3048+$C$1004</f>
        <v>22.632212150753951</v>
      </c>
      <c r="E1662" s="23">
        <f>Timetraces!F1744/1000*0.145</f>
        <v>127.58842631475521</v>
      </c>
      <c r="F1662" s="8">
        <f>Timetraces!H1744</f>
        <v>0.41505559930990155</v>
      </c>
      <c r="G1662" s="8">
        <f>(Timetraces!G1744-Timetraces!$G$86)/0.3048</f>
        <v>43.157104432113528</v>
      </c>
      <c r="H1662" s="13">
        <f>Timetraces!D1744/9.81/0.4536</f>
        <v>9812.8179625854191</v>
      </c>
      <c r="I1662" s="77">
        <f>Timetraces!F1744/Timetraces!H1744*1000</f>
        <v>2120005567.7940092</v>
      </c>
      <c r="J1662" s="23"/>
      <c r="K1662" s="8">
        <f>Timetraces!I1744-Timetraces!J1744</f>
        <v>45.578042984008789</v>
      </c>
      <c r="L1662" s="8">
        <f t="shared" si="51"/>
        <v>31.260858996333724</v>
      </c>
      <c r="M1662" s="8">
        <f>(Timetraces!J1744-Timetraces!$J$86)/0.3048+$L$1004</f>
        <v>22.632212150753951</v>
      </c>
      <c r="N1662" s="13">
        <f>Timetraces!K1744/9.81/0.4536</f>
        <v>9812.8179625854191</v>
      </c>
      <c r="O1662" s="23">
        <f>Timetraces!M1744/1000*0.145</f>
        <v>112.97935231954422</v>
      </c>
      <c r="P1662" s="37">
        <f>Timetraces!O1744</f>
        <v>0.41505559946308157</v>
      </c>
    </row>
    <row r="1663" spans="1:16" x14ac:dyDescent="0.2">
      <c r="A1663" s="37">
        <f>Timetraces!E1745</f>
        <v>165.9</v>
      </c>
      <c r="B1663" s="8">
        <f>Timetraces!B1745-Timetraces!C1745</f>
        <v>45.578652381896973</v>
      </c>
      <c r="C1663" s="8">
        <f t="shared" si="50"/>
        <v>31.262858333237212</v>
      </c>
      <c r="D1663" s="8">
        <f>(Timetraces!C1745-Timetraces!$C$86)/0.3048+$C$1004</f>
        <v>22.695831113600043</v>
      </c>
      <c r="E1663" s="23">
        <f>Timetraces!F1745/1000*0.145</f>
        <v>127.86537031694195</v>
      </c>
      <c r="F1663" s="8">
        <f>Timetraces!H1745</f>
        <v>0.41595656852235391</v>
      </c>
      <c r="G1663" s="8">
        <f>(Timetraces!G1745-Timetraces!$G$86)/0.3048</f>
        <v>43.222722731863108</v>
      </c>
      <c r="H1663" s="13">
        <f>Timetraces!D1745/9.81/0.4536</f>
        <v>9834.151358730338</v>
      </c>
      <c r="I1663" s="77">
        <f>Timetraces!F1745/Timetraces!H1745*1000</f>
        <v>2120005324.7132473</v>
      </c>
      <c r="J1663" s="23"/>
      <c r="K1663" s="8">
        <f>Timetraces!I1745-Timetraces!J1745</f>
        <v>45.578652381896973</v>
      </c>
      <c r="L1663" s="8">
        <f t="shared" si="51"/>
        <v>31.262858333237212</v>
      </c>
      <c r="M1663" s="8">
        <f>(Timetraces!J1745-Timetraces!$J$86)/0.3048+$L$1004</f>
        <v>22.695831113600043</v>
      </c>
      <c r="N1663" s="13">
        <f>Timetraces!K1745/9.81/0.4536</f>
        <v>9834.151358730338</v>
      </c>
      <c r="O1663" s="23">
        <f>Timetraces!M1745/1000*0.145</f>
        <v>113.06944906948124</v>
      </c>
      <c r="P1663" s="37">
        <f>Timetraces!O1745</f>
        <v>0.415956568675866</v>
      </c>
    </row>
    <row r="1664" spans="1:16" x14ac:dyDescent="0.2">
      <c r="A1664" s="37">
        <f>Timetraces!E1746</f>
        <v>166</v>
      </c>
      <c r="B1664" s="8">
        <f>Timetraces!B1746-Timetraces!C1746</f>
        <v>45.579310417175293</v>
      </c>
      <c r="C1664" s="8">
        <f t="shared" si="50"/>
        <v>31.265017241630652</v>
      </c>
      <c r="D1664" s="8">
        <f>(Timetraces!C1746-Timetraces!$C$86)/0.3048+$C$1004</f>
        <v>22.759290504956184</v>
      </c>
      <c r="E1664" s="23">
        <f>Timetraces!F1746/1000*0.145</f>
        <v>128.15987519159702</v>
      </c>
      <c r="F1664" s="8">
        <f>Timetraces!H1746</f>
        <v>0.41691466556326007</v>
      </c>
      <c r="G1664" s="8">
        <f>(Timetraces!G1746-Timetraces!$G$86)/0.3048</f>
        <v>43.288341031612681</v>
      </c>
      <c r="H1664" s="13">
        <f>Timetraces!D1746/9.81/0.4536</f>
        <v>9856.837514461271</v>
      </c>
      <c r="I1664" s="77">
        <f>Timetraces!F1746/Timetraces!H1746*1000</f>
        <v>2120005078.3145185</v>
      </c>
      <c r="J1664" s="23"/>
      <c r="K1664" s="8">
        <f>Timetraces!I1746-Timetraces!J1746</f>
        <v>45.579310417175293</v>
      </c>
      <c r="L1664" s="8">
        <f t="shared" si="51"/>
        <v>31.265017241630652</v>
      </c>
      <c r="M1664" s="8">
        <f>(Timetraces!J1746-Timetraces!$J$86)/0.3048+$L$1004</f>
        <v>22.759290504956184</v>
      </c>
      <c r="N1664" s="13">
        <f>Timetraces!K1746/9.81/0.4536</f>
        <v>9856.837514461271</v>
      </c>
      <c r="O1664" s="23">
        <f>Timetraces!M1746/1000*0.145</f>
        <v>113.16525984683449</v>
      </c>
      <c r="P1664" s="37">
        <f>Timetraces!O1746</f>
        <v>0.4169146657171256</v>
      </c>
    </row>
    <row r="1665" spans="1:16" x14ac:dyDescent="0.2">
      <c r="A1665" s="37">
        <f>Timetraces!E1747</f>
        <v>166.10000000000002</v>
      </c>
      <c r="B1665" s="8">
        <f>Timetraces!B1747-Timetraces!C1747</f>
        <v>45.580042839050293</v>
      </c>
      <c r="C1665" s="8">
        <f t="shared" si="50"/>
        <v>31.267420200538133</v>
      </c>
      <c r="D1665" s="8">
        <f>(Timetraces!C1747-Timetraces!$C$86)/0.3048+$C$1004</f>
        <v>22.822505845798283</v>
      </c>
      <c r="E1665" s="23">
        <f>Timetraces!F1747/1000*0.145</f>
        <v>128.47438675710248</v>
      </c>
      <c r="F1665" s="8">
        <f>Timetraces!H1747</f>
        <v>0.41793784534360789</v>
      </c>
      <c r="G1665" s="8">
        <f>(Timetraces!G1747-Timetraces!$G$86)/0.3048</f>
        <v>43.353959331362262</v>
      </c>
      <c r="H1665" s="13">
        <f>Timetraces!D1747/9.81/0.4536</f>
        <v>9881.660345618784</v>
      </c>
      <c r="I1665" s="77">
        <f>Timetraces!F1747/Timetraces!H1747*1000</f>
        <v>2120004836.5297191</v>
      </c>
      <c r="J1665" s="23"/>
      <c r="K1665" s="8">
        <f>Timetraces!I1747-Timetraces!J1747</f>
        <v>45.580042839050293</v>
      </c>
      <c r="L1665" s="8">
        <f t="shared" si="51"/>
        <v>31.267420200538133</v>
      </c>
      <c r="M1665" s="8">
        <f>(Timetraces!J1747-Timetraces!$J$86)/0.3048+$L$1004</f>
        <v>22.822505845798283</v>
      </c>
      <c r="N1665" s="13">
        <f>Timetraces!K1747/9.81/0.4536</f>
        <v>9881.660345618784</v>
      </c>
      <c r="O1665" s="23">
        <f>Timetraces!M1747/1000*0.145</f>
        <v>113.26635449787975</v>
      </c>
      <c r="P1665" s="37">
        <f>Timetraces!O1747</f>
        <v>0.41793784549785989</v>
      </c>
    </row>
    <row r="1666" spans="1:16" x14ac:dyDescent="0.2">
      <c r="A1666" s="37">
        <f>Timetraces!E1748</f>
        <v>166.20000000000002</v>
      </c>
      <c r="B1666" s="8">
        <f>Timetraces!B1748-Timetraces!C1748</f>
        <v>45.580843925476074</v>
      </c>
      <c r="C1666" s="8">
        <f t="shared" si="50"/>
        <v>31.27004843684319</v>
      </c>
      <c r="D1666" s="8">
        <f>(Timetraces!C1748-Timetraces!$C$86)/0.3048+$C$1004</f>
        <v>22.885495909242806</v>
      </c>
      <c r="E1666" s="23">
        <f>Timetraces!F1748/1000*0.145</f>
        <v>128.81495318685418</v>
      </c>
      <c r="F1666" s="8">
        <f>Timetraces!H1748</f>
        <v>0.41904578322081165</v>
      </c>
      <c r="G1666" s="8">
        <f>(Timetraces!G1748-Timetraces!$G$86)/0.3048</f>
        <v>43.419577631111842</v>
      </c>
      <c r="H1666" s="13">
        <f>Timetraces!D1748/9.81/0.4536</f>
        <v>9908.4908089458077</v>
      </c>
      <c r="I1666" s="77">
        <f>Timetraces!F1748/Timetraces!H1748*1000</f>
        <v>2120004598.7037761</v>
      </c>
      <c r="J1666" s="23"/>
      <c r="K1666" s="8">
        <f>Timetraces!I1748-Timetraces!J1748</f>
        <v>45.580843925476074</v>
      </c>
      <c r="L1666" s="8">
        <f t="shared" si="51"/>
        <v>31.27004843684319</v>
      </c>
      <c r="M1666" s="8">
        <f>(Timetraces!J1748-Timetraces!$J$86)/0.3048+$L$1004</f>
        <v>22.885495909242806</v>
      </c>
      <c r="N1666" s="13">
        <f>Timetraces!K1748/9.81/0.4536</f>
        <v>9908.4908089458077</v>
      </c>
      <c r="O1666" s="23">
        <f>Timetraces!M1748/1000*0.145</f>
        <v>113.35299736276049</v>
      </c>
      <c r="P1666" s="37">
        <f>Timetraces!O1748</f>
        <v>0.41904578337548148</v>
      </c>
    </row>
    <row r="1667" spans="1:16" x14ac:dyDescent="0.2">
      <c r="A1667" s="37">
        <f>Timetraces!E1749</f>
        <v>166.3</v>
      </c>
      <c r="B1667" s="8">
        <f>Timetraces!B1749-Timetraces!C1749</f>
        <v>45.581676483154297</v>
      </c>
      <c r="C1667" s="8">
        <f t="shared" si="50"/>
        <v>31.272779925288802</v>
      </c>
      <c r="D1667" s="8">
        <f>(Timetraces!C1749-Timetraces!$C$86)/0.3048+$C$1004</f>
        <v>22.948370205135795</v>
      </c>
      <c r="E1667" s="23">
        <f>Timetraces!F1749/1000*0.145</f>
        <v>129.18437964683946</v>
      </c>
      <c r="F1667" s="8">
        <f>Timetraces!H1749</f>
        <v>0.42024760630356239</v>
      </c>
      <c r="G1667" s="8">
        <f>(Timetraces!G1749-Timetraces!$G$86)/0.3048</f>
        <v>43.48518341545045</v>
      </c>
      <c r="H1667" s="13">
        <f>Timetraces!D1749/9.81/0.4536</f>
        <v>9936.3527404841007</v>
      </c>
      <c r="I1667" s="77">
        <f>Timetraces!F1749/Timetraces!H1749*1000</f>
        <v>2120004356.5305789</v>
      </c>
      <c r="J1667" s="23"/>
      <c r="K1667" s="8">
        <f>Timetraces!I1749-Timetraces!J1749</f>
        <v>45.581676483154297</v>
      </c>
      <c r="L1667" s="8">
        <f t="shared" si="51"/>
        <v>31.272779925288802</v>
      </c>
      <c r="M1667" s="8">
        <f>(Timetraces!J1749-Timetraces!$J$86)/0.3048+$L$1004</f>
        <v>22.948370205135795</v>
      </c>
      <c r="N1667" s="13">
        <f>Timetraces!K1749/9.81/0.4536</f>
        <v>9936.3527404841007</v>
      </c>
      <c r="O1667" s="23">
        <f>Timetraces!M1749/1000*0.145</f>
        <v>113.44698396329314</v>
      </c>
      <c r="P1667" s="37">
        <f>Timetraces!O1749</f>
        <v>0.42024760645866599</v>
      </c>
    </row>
    <row r="1668" spans="1:16" x14ac:dyDescent="0.2">
      <c r="A1668" s="37">
        <f>Timetraces!E1750</f>
        <v>166.4</v>
      </c>
      <c r="B1668" s="8">
        <f>Timetraces!B1750-Timetraces!C1750</f>
        <v>45.582500457763672</v>
      </c>
      <c r="C1668" s="8">
        <f t="shared" si="50"/>
        <v>31.275483254059719</v>
      </c>
      <c r="D1668" s="8">
        <f>(Timetraces!C1750-Timetraces!$C$86)/0.3048+$C$1004</f>
        <v>23.011285176114459</v>
      </c>
      <c r="E1668" s="23">
        <f>Timetraces!F1750/1000*0.145</f>
        <v>129.5413341597141</v>
      </c>
      <c r="F1668" s="8">
        <f>Timetraces!H1750</f>
        <v>0.42140885762234165</v>
      </c>
      <c r="G1668" s="8">
        <f>(Timetraces!G1750-Timetraces!$G$86)/0.3048</f>
        <v>43.550801715200024</v>
      </c>
      <c r="H1668" s="13">
        <f>Timetraces!D1750/9.81/0.4536</f>
        <v>9963.8494883833391</v>
      </c>
      <c r="I1668" s="77">
        <f>Timetraces!F1750/Timetraces!H1750*1000</f>
        <v>2120004113.0766678</v>
      </c>
      <c r="J1668" s="23"/>
      <c r="K1668" s="8">
        <f>Timetraces!I1750-Timetraces!J1750</f>
        <v>45.582500457763672</v>
      </c>
      <c r="L1668" s="8">
        <f t="shared" si="51"/>
        <v>31.275483254059719</v>
      </c>
      <c r="M1668" s="8">
        <f>(Timetraces!J1750-Timetraces!$J$86)/0.3048+$L$1004</f>
        <v>23.011285176114459</v>
      </c>
      <c r="N1668" s="13">
        <f>Timetraces!K1750/9.81/0.4536</f>
        <v>9963.8494883833391</v>
      </c>
      <c r="O1668" s="23">
        <f>Timetraces!M1750/1000*0.145</f>
        <v>113.53779667513892</v>
      </c>
      <c r="P1668" s="37">
        <f>Timetraces!O1750</f>
        <v>0.42140885777787351</v>
      </c>
    </row>
    <row r="1669" spans="1:16" x14ac:dyDescent="0.2">
      <c r="A1669" s="37">
        <f>Timetraces!E1751</f>
        <v>166.5</v>
      </c>
      <c r="B1669" s="8">
        <f>Timetraces!B1751-Timetraces!C1751</f>
        <v>45.583270072937012</v>
      </c>
      <c r="C1669" s="8">
        <f t="shared" ref="C1669:C1732" si="52">(B1669-$B$4)/0.3048</f>
        <v>31.278008238224217</v>
      </c>
      <c r="D1669" s="8">
        <f>(Timetraces!C1751-Timetraces!$C$86)/0.3048+$C$1004</f>
        <v>23.074378491699541</v>
      </c>
      <c r="E1669" s="23">
        <f>Timetraces!F1751/1000*0.145</f>
        <v>129.87765098827805</v>
      </c>
      <c r="F1669" s="8">
        <f>Timetraces!H1751</f>
        <v>0.42250297161482264</v>
      </c>
      <c r="G1669" s="8">
        <f>(Timetraces!G1751-Timetraces!$G$86)/0.3048</f>
        <v>43.616420014949604</v>
      </c>
      <c r="H1669" s="13">
        <f>Timetraces!D1751/9.81/0.4536</f>
        <v>9989.7564584692918</v>
      </c>
      <c r="I1669" s="77">
        <f>Timetraces!F1751/Timetraces!H1751*1000</f>
        <v>2120003876.9591684</v>
      </c>
      <c r="J1669" s="23"/>
      <c r="K1669" s="8">
        <f>Timetraces!I1751-Timetraces!J1751</f>
        <v>45.583270072937012</v>
      </c>
      <c r="L1669" s="8">
        <f t="shared" ref="L1669:L1732" si="53">(K1669-$K$4)/0.3048</f>
        <v>31.278008238224217</v>
      </c>
      <c r="M1669" s="8">
        <f>(Timetraces!J1751-Timetraces!$J$86)/0.3048+$L$1004</f>
        <v>23.074378491699541</v>
      </c>
      <c r="N1669" s="13">
        <f>Timetraces!K1751/9.81/0.4536</f>
        <v>9989.7564584692918</v>
      </c>
      <c r="O1669" s="23">
        <f>Timetraces!M1751/1000*0.145</f>
        <v>113.62335801297841</v>
      </c>
      <c r="P1669" s="37">
        <f>Timetraces!O1751</f>
        <v>0.42250297177075818</v>
      </c>
    </row>
    <row r="1670" spans="1:16" x14ac:dyDescent="0.2">
      <c r="A1670" s="37">
        <f>Timetraces!E1752</f>
        <v>166.60000000000002</v>
      </c>
      <c r="B1670" s="8">
        <f>Timetraces!B1752-Timetraces!C1752</f>
        <v>45.583967208862305</v>
      </c>
      <c r="C1670" s="8">
        <f t="shared" si="52"/>
        <v>31.280295429580168</v>
      </c>
      <c r="D1670" s="8">
        <f>(Timetraces!C1752-Timetraces!$C$86)/0.3048+$C$1004</f>
        <v>23.137709600093171</v>
      </c>
      <c r="E1670" s="23">
        <f>Timetraces!F1752/1000*0.145</f>
        <v>130.17868164963986</v>
      </c>
      <c r="F1670" s="8">
        <f>Timetraces!H1752</f>
        <v>0.4234822972853346</v>
      </c>
      <c r="G1670" s="8">
        <f>(Timetraces!G1752-Timetraces!$G$86)/0.3048</f>
        <v>43.682038314699184</v>
      </c>
      <c r="H1670" s="13">
        <f>Timetraces!D1752/9.81/0.4536</f>
        <v>10013.540798653248</v>
      </c>
      <c r="I1670" s="77">
        <f>Timetraces!F1752/Timetraces!H1752*1000</f>
        <v>2120003639.1885262</v>
      </c>
      <c r="J1670" s="23"/>
      <c r="K1670" s="8">
        <f>Timetraces!I1752-Timetraces!J1752</f>
        <v>45.583967208862305</v>
      </c>
      <c r="L1670" s="8">
        <f t="shared" si="53"/>
        <v>31.280295429580168</v>
      </c>
      <c r="M1670" s="8">
        <f>(Timetraces!J1752-Timetraces!$J$86)/0.3048+$L$1004</f>
        <v>23.137709600093171</v>
      </c>
      <c r="N1670" s="13">
        <f>Timetraces!K1752/9.81/0.4536</f>
        <v>10013.540798653248</v>
      </c>
      <c r="O1670" s="23">
        <f>Timetraces!M1752/1000*0.145</f>
        <v>113.69993988937624</v>
      </c>
      <c r="P1670" s="37">
        <f>Timetraces!O1752</f>
        <v>0.42348229744164034</v>
      </c>
    </row>
    <row r="1671" spans="1:16" x14ac:dyDescent="0.2">
      <c r="A1671" s="37">
        <f>Timetraces!E1753</f>
        <v>166.70000000000002</v>
      </c>
      <c r="B1671" s="8">
        <f>Timetraces!B1753-Timetraces!C1753</f>
        <v>45.58460521697998</v>
      </c>
      <c r="C1671" s="8">
        <f t="shared" si="52"/>
        <v>31.282388632065977</v>
      </c>
      <c r="D1671" s="8">
        <f>(Timetraces!C1753-Timetraces!$C$86)/0.3048+$C$1004</f>
        <v>23.201234697356938</v>
      </c>
      <c r="E1671" s="23">
        <f>Timetraces!F1753/1000*0.145</f>
        <v>130.45702327862233</v>
      </c>
      <c r="F1671" s="8">
        <f>Timetraces!H1753</f>
        <v>0.42438781324698227</v>
      </c>
      <c r="G1671" s="8">
        <f>(Timetraces!G1753-Timetraces!$G$86)/0.3048</f>
        <v>43.747656614448765</v>
      </c>
      <c r="H1671" s="13">
        <f>Timetraces!D1753/9.81/0.4536</f>
        <v>10035.577348872403</v>
      </c>
      <c r="I1671" s="77">
        <f>Timetraces!F1753/Timetraces!H1753*1000</f>
        <v>2120003404.2789106</v>
      </c>
      <c r="J1671" s="23"/>
      <c r="K1671" s="8">
        <f>Timetraces!I1753-Timetraces!J1753</f>
        <v>45.58460521697998</v>
      </c>
      <c r="L1671" s="8">
        <f t="shared" si="53"/>
        <v>31.282388632065977</v>
      </c>
      <c r="M1671" s="8">
        <f>(Timetraces!J1753-Timetraces!$J$86)/0.3048+$L$1004</f>
        <v>23.201234697356938</v>
      </c>
      <c r="N1671" s="13">
        <f>Timetraces!K1753/9.81/0.4536</f>
        <v>10035.577348872403</v>
      </c>
      <c r="O1671" s="23">
        <f>Timetraces!M1753/1000*0.145</f>
        <v>113.77074815865295</v>
      </c>
      <c r="P1671" s="37">
        <f>Timetraces!O1753</f>
        <v>0.4243878134036313</v>
      </c>
    </row>
    <row r="1672" spans="1:16" x14ac:dyDescent="0.2">
      <c r="A1672" s="37">
        <f>Timetraces!E1754</f>
        <v>166.8</v>
      </c>
      <c r="B1672" s="8">
        <f>Timetraces!B1754-Timetraces!C1754</f>
        <v>45.585222244262695</v>
      </c>
      <c r="C1672" s="8">
        <f t="shared" si="52"/>
        <v>31.284412999791421</v>
      </c>
      <c r="D1672" s="8">
        <f>(Timetraces!C1754-Timetraces!$C$86)/0.3048+$C$1004</f>
        <v>23.264828629381071</v>
      </c>
      <c r="E1672" s="23">
        <f>Timetraces!F1754/1000*0.145</f>
        <v>130.74252984933412</v>
      </c>
      <c r="F1672" s="8">
        <f>Timetraces!H1754</f>
        <v>0.42531663744493586</v>
      </c>
      <c r="G1672" s="8">
        <f>(Timetraces!G1754-Timetraces!$G$86)/0.3048</f>
        <v>43.813274914198345</v>
      </c>
      <c r="H1672" s="13">
        <f>Timetraces!D1754/9.81/0.4536</f>
        <v>10056.974827723212</v>
      </c>
      <c r="I1672" s="77">
        <f>Timetraces!F1754/Timetraces!H1754*1000</f>
        <v>2120003170.0319183</v>
      </c>
      <c r="J1672" s="23"/>
      <c r="K1672" s="8">
        <f>Timetraces!I1754-Timetraces!J1754</f>
        <v>45.585222244262695</v>
      </c>
      <c r="L1672" s="8">
        <f t="shared" si="53"/>
        <v>31.284412999791421</v>
      </c>
      <c r="M1672" s="8">
        <f>(Timetraces!J1754-Timetraces!$J$86)/0.3048+$L$1004</f>
        <v>23.264828629381071</v>
      </c>
      <c r="N1672" s="13">
        <f>Timetraces!K1754/9.81/0.4536</f>
        <v>10056.974827723212</v>
      </c>
      <c r="O1672" s="23">
        <f>Timetraces!M1754/1000*0.145</f>
        <v>113.84337965993649</v>
      </c>
      <c r="P1672" s="37">
        <f>Timetraces!O1754</f>
        <v>0.42531663760191812</v>
      </c>
    </row>
    <row r="1673" spans="1:16" x14ac:dyDescent="0.2">
      <c r="A1673" s="37">
        <f>Timetraces!E1755</f>
        <v>166.9</v>
      </c>
      <c r="B1673" s="8">
        <f>Timetraces!B1755-Timetraces!C1755</f>
        <v>45.585865020751953</v>
      </c>
      <c r="C1673" s="8">
        <f t="shared" si="52"/>
        <v>31.286521846540953</v>
      </c>
      <c r="D1673" s="8">
        <f>(Timetraces!C1755-Timetraces!$C$86)/0.3048+$C$1004</f>
        <v>23.328338082381119</v>
      </c>
      <c r="E1673" s="23">
        <f>Timetraces!F1755/1000*0.145</f>
        <v>131.02974484744851</v>
      </c>
      <c r="F1673" s="8">
        <f>Timetraces!H1755</f>
        <v>0.42625101987986402</v>
      </c>
      <c r="G1673" s="8">
        <f>(Timetraces!G1755-Timetraces!$G$86)/0.3048</f>
        <v>43.878893213947926</v>
      </c>
      <c r="H1673" s="13">
        <f>Timetraces!D1755/9.81/0.4536</f>
        <v>10079.100040316274</v>
      </c>
      <c r="I1673" s="77">
        <f>Timetraces!F1755/Timetraces!H1755*1000</f>
        <v>2120002933.9418659</v>
      </c>
      <c r="J1673" s="23"/>
      <c r="K1673" s="8">
        <f>Timetraces!I1755-Timetraces!J1755</f>
        <v>45.585865020751953</v>
      </c>
      <c r="L1673" s="8">
        <f t="shared" si="53"/>
        <v>31.286521846540953</v>
      </c>
      <c r="M1673" s="8">
        <f>(Timetraces!J1755-Timetraces!$J$86)/0.3048+$L$1004</f>
        <v>23.328338082381119</v>
      </c>
      <c r="N1673" s="13">
        <f>Timetraces!K1755/9.81/0.4536</f>
        <v>10079.100040316274</v>
      </c>
      <c r="O1673" s="23">
        <f>Timetraces!M1755/1000*0.145</f>
        <v>113.91644575883488</v>
      </c>
      <c r="P1673" s="37">
        <f>Timetraces!O1755</f>
        <v>0.42625102003719062</v>
      </c>
    </row>
    <row r="1674" spans="1:16" x14ac:dyDescent="0.2">
      <c r="A1674" s="37">
        <f>Timetraces!E1756</f>
        <v>167</v>
      </c>
      <c r="B1674" s="8">
        <f>Timetraces!B1756-Timetraces!C1756</f>
        <v>45.586566925048828</v>
      </c>
      <c r="C1674" s="8">
        <f t="shared" si="52"/>
        <v>31.288824682160623</v>
      </c>
      <c r="D1674" s="8">
        <f>(Timetraces!C1756-Timetraces!$C$86)/0.3048+$C$1004</f>
        <v>23.39165354651103</v>
      </c>
      <c r="E1674" s="23">
        <f>Timetraces!F1756/1000*0.145</f>
        <v>131.33988871309475</v>
      </c>
      <c r="F1674" s="8">
        <f>Timetraces!H1756</f>
        <v>0.42725999099115203</v>
      </c>
      <c r="G1674" s="8">
        <f>(Timetraces!G1756-Timetraces!$G$86)/0.3048</f>
        <v>43.944511513697506</v>
      </c>
      <c r="H1674" s="13">
        <f>Timetraces!D1756/9.81/0.4536</f>
        <v>10102.991477625141</v>
      </c>
      <c r="I1674" s="77">
        <f>Timetraces!F1756/Timetraces!H1756*1000</f>
        <v>2120002703.3917513</v>
      </c>
      <c r="J1674" s="23"/>
      <c r="K1674" s="8">
        <f>Timetraces!I1756-Timetraces!J1756</f>
        <v>45.586566925048828</v>
      </c>
      <c r="L1674" s="8">
        <f t="shared" si="53"/>
        <v>31.288824682160623</v>
      </c>
      <c r="M1674" s="8">
        <f>(Timetraces!J1756-Timetraces!$J$86)/0.3048+$L$1004</f>
        <v>23.39165354651103</v>
      </c>
      <c r="N1674" s="13">
        <f>Timetraces!K1756/9.81/0.4536</f>
        <v>10102.991477625141</v>
      </c>
      <c r="O1674" s="23">
        <f>Timetraces!M1756/1000*0.145</f>
        <v>113.9953468368038</v>
      </c>
      <c r="P1674" s="37">
        <f>Timetraces!O1756</f>
        <v>0.42725999114885083</v>
      </c>
    </row>
    <row r="1675" spans="1:16" x14ac:dyDescent="0.2">
      <c r="A1675" s="37">
        <f>Timetraces!E1757</f>
        <v>167.10000000000002</v>
      </c>
      <c r="B1675" s="8">
        <f>Timetraces!B1757-Timetraces!C1757</f>
        <v>45.587338447570801</v>
      </c>
      <c r="C1675" s="8">
        <f t="shared" si="52"/>
        <v>31.291355924030611</v>
      </c>
      <c r="D1675" s="8">
        <f>(Timetraces!C1757-Timetraces!$C$86)/0.3048+$C$1004</f>
        <v>23.454740604390622</v>
      </c>
      <c r="E1675" s="23">
        <f>Timetraces!F1757/1000*0.145</f>
        <v>131.6688707111243</v>
      </c>
      <c r="F1675" s="8">
        <f>Timetraces!H1757</f>
        <v>0.42833024469558828</v>
      </c>
      <c r="G1675" s="8">
        <f>(Timetraces!G1757-Timetraces!$G$86)/0.3048</f>
        <v>44.010129813447087</v>
      </c>
      <c r="H1675" s="13">
        <f>Timetraces!D1757/9.81/0.4536</f>
        <v>10128.928294450827</v>
      </c>
      <c r="I1675" s="77">
        <f>Timetraces!F1757/Timetraces!H1757*1000</f>
        <v>2120002471.3721821</v>
      </c>
      <c r="J1675" s="23"/>
      <c r="K1675" s="8">
        <f>Timetraces!I1757-Timetraces!J1757</f>
        <v>45.587338447570801</v>
      </c>
      <c r="L1675" s="8">
        <f t="shared" si="53"/>
        <v>31.291355924030611</v>
      </c>
      <c r="M1675" s="8">
        <f>(Timetraces!J1757-Timetraces!$J$86)/0.3048+$L$1004</f>
        <v>23.454740604390622</v>
      </c>
      <c r="N1675" s="13">
        <f>Timetraces!K1757/9.81/0.4536</f>
        <v>10128.928294450827</v>
      </c>
      <c r="O1675" s="23">
        <f>Timetraces!M1757/1000*0.145</f>
        <v>114.0790415366648</v>
      </c>
      <c r="P1675" s="37">
        <f>Timetraces!O1757</f>
        <v>0.42833024485369098</v>
      </c>
    </row>
    <row r="1676" spans="1:16" x14ac:dyDescent="0.2">
      <c r="A1676" s="37">
        <f>Timetraces!E1758</f>
        <v>167.20000000000002</v>
      </c>
      <c r="B1676" s="8">
        <f>Timetraces!B1758-Timetraces!C1758</f>
        <v>45.588155746459961</v>
      </c>
      <c r="C1676" s="8">
        <f t="shared" si="52"/>
        <v>31.294037350832319</v>
      </c>
      <c r="D1676" s="8">
        <f>(Timetraces!C1758-Timetraces!$C$86)/0.3048+$C$1004</f>
        <v>23.517664961927519</v>
      </c>
      <c r="E1676" s="23">
        <f>Timetraces!F1758/1000*0.145</f>
        <v>132.03220298756685</v>
      </c>
      <c r="F1676" s="8">
        <f>Timetraces!H1758</f>
        <v>0.42951224280154005</v>
      </c>
      <c r="G1676" s="8">
        <f>(Timetraces!G1758-Timetraces!$G$86)/0.3048</f>
        <v>44.075735597785688</v>
      </c>
      <c r="H1676" s="13">
        <f>Timetraces!D1758/9.81/0.4536</f>
        <v>10156.321456606296</v>
      </c>
      <c r="I1676" s="77">
        <f>Timetraces!F1758/Timetraces!H1758*1000</f>
        <v>2120002240.7192919</v>
      </c>
      <c r="J1676" s="23"/>
      <c r="K1676" s="8">
        <f>Timetraces!I1758-Timetraces!J1758</f>
        <v>45.588155746459961</v>
      </c>
      <c r="L1676" s="8">
        <f t="shared" si="53"/>
        <v>31.294037350832319</v>
      </c>
      <c r="M1676" s="8">
        <f>(Timetraces!J1758-Timetraces!$J$86)/0.3048+$L$1004</f>
        <v>23.517664961927519</v>
      </c>
      <c r="N1676" s="13">
        <f>Timetraces!K1758/9.81/0.4536</f>
        <v>10156.321456606296</v>
      </c>
      <c r="O1676" s="23">
        <f>Timetraces!M1758/1000*0.145</f>
        <v>114.17147736543622</v>
      </c>
      <c r="P1676" s="37">
        <f>Timetraces!O1758</f>
        <v>0.42951224296006946</v>
      </c>
    </row>
    <row r="1677" spans="1:16" x14ac:dyDescent="0.2">
      <c r="A1677" s="37">
        <f>Timetraces!E1759</f>
        <v>167.3</v>
      </c>
      <c r="B1677" s="8">
        <f>Timetraces!B1759-Timetraces!C1759</f>
        <v>45.588984489440918</v>
      </c>
      <c r="C1677" s="8">
        <f t="shared" si="52"/>
        <v>31.296756323866955</v>
      </c>
      <c r="D1677" s="8">
        <f>(Timetraces!C1759-Timetraces!$C$86)/0.3048+$C$1004</f>
        <v>23.580564288642464</v>
      </c>
      <c r="E1677" s="23">
        <f>Timetraces!F1759/1000*0.145</f>
        <v>132.3757263611823</v>
      </c>
      <c r="F1677" s="8">
        <f>Timetraces!H1759</f>
        <v>0.43062980012264512</v>
      </c>
      <c r="G1677" s="8">
        <f>(Timetraces!G1759-Timetraces!$G$86)/0.3048</f>
        <v>44.141353897535268</v>
      </c>
      <c r="H1677" s="13">
        <f>Timetraces!D1759/9.81/0.4536</f>
        <v>10183.974460966476</v>
      </c>
      <c r="I1677" s="77">
        <f>Timetraces!F1759/Timetraces!H1759*1000</f>
        <v>2120002014.7472723</v>
      </c>
      <c r="J1677" s="23"/>
      <c r="K1677" s="8">
        <f>Timetraces!I1759-Timetraces!J1759</f>
        <v>45.588984489440918</v>
      </c>
      <c r="L1677" s="8">
        <f t="shared" si="53"/>
        <v>31.296756323866955</v>
      </c>
      <c r="M1677" s="8">
        <f>(Timetraces!J1759-Timetraces!$J$86)/0.3048+$L$1004</f>
        <v>23.580564288642464</v>
      </c>
      <c r="N1677" s="13">
        <f>Timetraces!K1759/9.81/0.4536</f>
        <v>10183.974460966476</v>
      </c>
      <c r="O1677" s="23">
        <f>Timetraces!M1759/1000*0.145</f>
        <v>114.25887263435858</v>
      </c>
      <c r="P1677" s="37">
        <f>Timetraces!O1759</f>
        <v>0.43062980028160486</v>
      </c>
    </row>
    <row r="1678" spans="1:16" x14ac:dyDescent="0.2">
      <c r="A1678" s="37">
        <f>Timetraces!E1760</f>
        <v>167.4</v>
      </c>
      <c r="B1678" s="8">
        <f>Timetraces!B1760-Timetraces!C1760</f>
        <v>45.589777946472168</v>
      </c>
      <c r="C1678" s="8">
        <f t="shared" si="52"/>
        <v>31.29935952935006</v>
      </c>
      <c r="D1678" s="8">
        <f>(Timetraces!C1760-Timetraces!$C$86)/0.3048+$C$1004</f>
        <v>23.643579382908939</v>
      </c>
      <c r="E1678" s="23">
        <f>Timetraces!F1760/1000*0.145</f>
        <v>132.72133587952837</v>
      </c>
      <c r="F1678" s="8">
        <f>Timetraces!H1760</f>
        <v>0.43175414386941513</v>
      </c>
      <c r="G1678" s="8">
        <f>(Timetraces!G1760-Timetraces!$G$86)/0.3048</f>
        <v>44.206972197284848</v>
      </c>
      <c r="H1678" s="13">
        <f>Timetraces!D1760/9.81/0.4536</f>
        <v>10210.595997115386</v>
      </c>
      <c r="I1678" s="77">
        <f>Timetraces!F1760/Timetraces!H1760*1000</f>
        <v>2120001789.87672</v>
      </c>
      <c r="J1678" s="23"/>
      <c r="K1678" s="8">
        <f>Timetraces!I1760-Timetraces!J1760</f>
        <v>45.589777946472168</v>
      </c>
      <c r="L1678" s="8">
        <f t="shared" si="53"/>
        <v>31.29935952935006</v>
      </c>
      <c r="M1678" s="8">
        <f>(Timetraces!J1760-Timetraces!$J$86)/0.3048+$L$1004</f>
        <v>23.643579382908939</v>
      </c>
      <c r="N1678" s="13">
        <f>Timetraces!K1760/9.81/0.4536</f>
        <v>10210.595997115386</v>
      </c>
      <c r="O1678" s="23">
        <f>Timetraces!M1760/1000*0.145</f>
        <v>114.34679874195734</v>
      </c>
      <c r="P1678" s="37">
        <f>Timetraces!O1760</f>
        <v>0.43175414402878959</v>
      </c>
    </row>
    <row r="1679" spans="1:16" x14ac:dyDescent="0.2">
      <c r="A1679" s="37">
        <f>Timetraces!E1761</f>
        <v>167.5</v>
      </c>
      <c r="B1679" s="8">
        <f>Timetraces!B1761-Timetraces!C1761</f>
        <v>45.590508460998535</v>
      </c>
      <c r="C1679" s="8">
        <f t="shared" si="52"/>
        <v>31.301756230552051</v>
      </c>
      <c r="D1679" s="8">
        <f>(Timetraces!C1761-Timetraces!$C$86)/0.3048+$C$1004</f>
        <v>23.706800981456524</v>
      </c>
      <c r="E1679" s="23">
        <f>Timetraces!F1761/1000*0.145</f>
        <v>133.05043117149629</v>
      </c>
      <c r="F1679" s="8">
        <f>Timetraces!H1761</f>
        <v>0.4328247662860798</v>
      </c>
      <c r="G1679" s="8">
        <f>(Timetraces!G1761-Timetraces!$G$86)/0.3048</f>
        <v>44.272590497034429</v>
      </c>
      <c r="H1679" s="13">
        <f>Timetraces!D1761/9.81/0.4536</f>
        <v>10235.351234185862</v>
      </c>
      <c r="I1679" s="77">
        <f>Timetraces!F1761/Timetraces!H1761*1000</f>
        <v>2120001561.7557993</v>
      </c>
      <c r="J1679" s="23"/>
      <c r="K1679" s="8">
        <f>Timetraces!I1761-Timetraces!J1761</f>
        <v>45.590508460998535</v>
      </c>
      <c r="L1679" s="8">
        <f t="shared" si="53"/>
        <v>31.301756230552051</v>
      </c>
      <c r="M1679" s="8">
        <f>(Timetraces!J1761-Timetraces!$J$86)/0.3048+$L$1004</f>
        <v>23.706800981456524</v>
      </c>
      <c r="N1679" s="13">
        <f>Timetraces!K1761/9.81/0.4536</f>
        <v>10235.351234185862</v>
      </c>
      <c r="O1679" s="23">
        <f>Timetraces!M1761/1000*0.145</f>
        <v>114.43052220729699</v>
      </c>
      <c r="P1679" s="37">
        <f>Timetraces!O1761</f>
        <v>0.43282476644583967</v>
      </c>
    </row>
    <row r="1680" spans="1:16" x14ac:dyDescent="0.2">
      <c r="A1680" s="37">
        <f>Timetraces!E1762</f>
        <v>167.60000000000002</v>
      </c>
      <c r="B1680" s="8">
        <f>Timetraces!B1762-Timetraces!C1762</f>
        <v>45.59117603302002</v>
      </c>
      <c r="C1680" s="8">
        <f t="shared" si="52"/>
        <v>31.30394642747293</v>
      </c>
      <c r="D1680" s="8">
        <f>(Timetraces!C1762-Timetraces!$C$86)/0.3048+$C$1004</f>
        <v>23.770229084285226</v>
      </c>
      <c r="E1680" s="23">
        <f>Timetraces!F1762/1000*0.145</f>
        <v>133.33939652865791</v>
      </c>
      <c r="F1680" s="8">
        <f>Timetraces!H1762</f>
        <v>0.43376484254842518</v>
      </c>
      <c r="G1680" s="8">
        <f>(Timetraces!G1762-Timetraces!$G$86)/0.3048</f>
        <v>44.338208796784002</v>
      </c>
      <c r="H1680" s="13">
        <f>Timetraces!D1762/9.81/0.4536</f>
        <v>10258.208569747603</v>
      </c>
      <c r="I1680" s="77">
        <f>Timetraces!F1762/Timetraces!H1762*1000</f>
        <v>2120001334.4155838</v>
      </c>
      <c r="J1680" s="23"/>
      <c r="K1680" s="8">
        <f>Timetraces!I1762-Timetraces!J1762</f>
        <v>45.59117603302002</v>
      </c>
      <c r="L1680" s="8">
        <f t="shared" si="53"/>
        <v>31.30394642747293</v>
      </c>
      <c r="M1680" s="8">
        <f>(Timetraces!J1762-Timetraces!$J$86)/0.3048+$L$1004</f>
        <v>23.770229084285226</v>
      </c>
      <c r="N1680" s="13">
        <f>Timetraces!K1762/9.81/0.4536</f>
        <v>10258.208569747603</v>
      </c>
      <c r="O1680" s="23">
        <f>Timetraces!M1762/1000*0.145</f>
        <v>114.50403379803859</v>
      </c>
      <c r="P1680" s="37">
        <f>Timetraces!O1762</f>
        <v>0.43376484270854099</v>
      </c>
    </row>
    <row r="1681" spans="1:16" x14ac:dyDescent="0.2">
      <c r="A1681" s="37">
        <f>Timetraces!E1763</f>
        <v>167.70000000000002</v>
      </c>
      <c r="B1681" s="8">
        <f>Timetraces!B1763-Timetraces!C1763</f>
        <v>45.591806411743164</v>
      </c>
      <c r="C1681" s="8">
        <f t="shared" si="52"/>
        <v>31.306014599136791</v>
      </c>
      <c r="D1681" s="8">
        <f>(Timetraces!C1763-Timetraces!$C$86)/0.3048+$C$1004</f>
        <v>23.833779212370942</v>
      </c>
      <c r="E1681" s="23">
        <f>Timetraces!F1763/1000*0.145</f>
        <v>133.62148025434925</v>
      </c>
      <c r="F1681" s="8">
        <f>Timetraces!H1763</f>
        <v>0.43468253210104202</v>
      </c>
      <c r="G1681" s="8">
        <f>(Timetraces!G1763-Timetraces!$G$86)/0.3048</f>
        <v>44.403827096533583</v>
      </c>
      <c r="H1681" s="13">
        <f>Timetraces!D1763/9.81/0.4536</f>
        <v>10279.937874116591</v>
      </c>
      <c r="I1681" s="77">
        <f>Timetraces!F1763/Timetraces!H1763*1000</f>
        <v>2120001108.7995269</v>
      </c>
      <c r="J1681" s="23"/>
      <c r="K1681" s="8">
        <f>Timetraces!I1763-Timetraces!J1763</f>
        <v>45.591806411743164</v>
      </c>
      <c r="L1681" s="8">
        <f t="shared" si="53"/>
        <v>31.306014599136791</v>
      </c>
      <c r="M1681" s="8">
        <f>(Timetraces!J1763-Timetraces!$J$86)/0.3048+$L$1004</f>
        <v>23.833779212370942</v>
      </c>
      <c r="N1681" s="13">
        <f>Timetraces!K1763/9.81/0.4536</f>
        <v>10279.937874116591</v>
      </c>
      <c r="O1681" s="23">
        <f>Timetraces!M1763/1000*0.145</f>
        <v>114.57579425219787</v>
      </c>
      <c r="P1681" s="37">
        <f>Timetraces!O1763</f>
        <v>0.43468253226149622</v>
      </c>
    </row>
    <row r="1682" spans="1:16" x14ac:dyDescent="0.2">
      <c r="A1682" s="37">
        <f>Timetraces!E1764</f>
        <v>167.8</v>
      </c>
      <c r="B1682" s="8">
        <f>Timetraces!B1764-Timetraces!C1764</f>
        <v>45.592443466186523</v>
      </c>
      <c r="C1682" s="8">
        <f t="shared" si="52"/>
        <v>31.308104672769861</v>
      </c>
      <c r="D1682" s="8">
        <f>(Timetraces!C1764-Timetraces!$C$86)/0.3048+$C$1004</f>
        <v>23.897307438487456</v>
      </c>
      <c r="E1682" s="23">
        <f>Timetraces!F1764/1000*0.145</f>
        <v>133.91274567187767</v>
      </c>
      <c r="F1682" s="8">
        <f>Timetraces!H1764</f>
        <v>0.43563009027211075</v>
      </c>
      <c r="G1682" s="8">
        <f>(Timetraces!G1764-Timetraces!$G$86)/0.3048</f>
        <v>44.469445396283163</v>
      </c>
      <c r="H1682" s="13">
        <f>Timetraces!D1764/9.81/0.4536</f>
        <v>10301.777786991641</v>
      </c>
      <c r="I1682" s="77">
        <f>Timetraces!F1764/Timetraces!H1764*1000</f>
        <v>2120000885.3166163</v>
      </c>
      <c r="J1682" s="23"/>
      <c r="K1682" s="8">
        <f>Timetraces!I1764-Timetraces!J1764</f>
        <v>45.592443466186523</v>
      </c>
      <c r="L1682" s="8">
        <f t="shared" si="53"/>
        <v>31.308104672769861</v>
      </c>
      <c r="M1682" s="8">
        <f>(Timetraces!J1764-Timetraces!$J$86)/0.3048+$L$1004</f>
        <v>23.897307438487456</v>
      </c>
      <c r="N1682" s="13">
        <f>Timetraces!K1764/9.81/0.4536</f>
        <v>10301.777786991641</v>
      </c>
      <c r="O1682" s="23">
        <f>Timetraces!M1764/1000*0.145</f>
        <v>114.64989123127198</v>
      </c>
      <c r="P1682" s="37">
        <f>Timetraces!O1764</f>
        <v>0.43563009043290524</v>
      </c>
    </row>
    <row r="1683" spans="1:16" x14ac:dyDescent="0.2">
      <c r="A1683" s="37">
        <f>Timetraces!E1765</f>
        <v>167.9</v>
      </c>
      <c r="B1683" s="8">
        <f>Timetraces!B1765-Timetraces!C1765</f>
        <v>45.593125343322754</v>
      </c>
      <c r="C1683" s="8">
        <f t="shared" si="52"/>
        <v>31.310341802481904</v>
      </c>
      <c r="D1683" s="8">
        <f>(Timetraces!C1765-Timetraces!$C$86)/0.3048+$C$1004</f>
        <v>23.960688608524993</v>
      </c>
      <c r="E1683" s="23">
        <f>Timetraces!F1765/1000*0.145</f>
        <v>134.19750301623912</v>
      </c>
      <c r="F1683" s="8">
        <f>Timetraces!H1765</f>
        <v>0.43655647766071021</v>
      </c>
      <c r="G1683" s="8">
        <f>(Timetraces!G1765-Timetraces!$G$86)/0.3048</f>
        <v>44.535063696032744</v>
      </c>
      <c r="H1683" s="13">
        <f>Timetraces!D1765/9.81/0.4536</f>
        <v>10324.906376746812</v>
      </c>
      <c r="I1683" s="77">
        <f>Timetraces!F1765/Timetraces!H1765*1000</f>
        <v>2120000660.0771224</v>
      </c>
      <c r="J1683" s="23"/>
      <c r="K1683" s="8">
        <f>Timetraces!I1765-Timetraces!J1765</f>
        <v>45.593125343322754</v>
      </c>
      <c r="L1683" s="8">
        <f t="shared" si="53"/>
        <v>31.310341802481904</v>
      </c>
      <c r="M1683" s="8">
        <f>(Timetraces!J1765-Timetraces!$J$86)/0.3048+$L$1004</f>
        <v>23.960688608524993</v>
      </c>
      <c r="N1683" s="13">
        <f>Timetraces!K1765/9.81/0.4536</f>
        <v>10324.906376746812</v>
      </c>
      <c r="O1683" s="23">
        <f>Timetraces!M1765/1000*0.145</f>
        <v>114.72233197395033</v>
      </c>
      <c r="P1683" s="37">
        <f>Timetraces!O1765</f>
        <v>0.43655647782186474</v>
      </c>
    </row>
    <row r="1684" spans="1:16" x14ac:dyDescent="0.2">
      <c r="A1684" s="37">
        <f>Timetraces!E1766</f>
        <v>168</v>
      </c>
      <c r="B1684" s="8">
        <f>Timetraces!B1766-Timetraces!C1766</f>
        <v>45.593870162963867</v>
      </c>
      <c r="C1684" s="8">
        <f t="shared" si="52"/>
        <v>31.312785436475057</v>
      </c>
      <c r="D1684" s="8">
        <f>(Timetraces!C1766-Timetraces!$C$86)/0.3048+$C$1004</f>
        <v>24.023850758870442</v>
      </c>
      <c r="E1684" s="23">
        <f>Timetraces!F1766/1000*0.145</f>
        <v>134.53018113552929</v>
      </c>
      <c r="F1684" s="8">
        <f>Timetraces!H1766</f>
        <v>0.43763875481360054</v>
      </c>
      <c r="G1684" s="8">
        <f>(Timetraces!G1766-Timetraces!$G$86)/0.3048</f>
        <v>44.600669480371344</v>
      </c>
      <c r="H1684" s="13">
        <f>Timetraces!D1766/9.81/0.4536</f>
        <v>10349.936379391866</v>
      </c>
      <c r="I1684" s="77">
        <f>Timetraces!F1766/Timetraces!H1766*1000</f>
        <v>2120000439.7553635</v>
      </c>
      <c r="J1684" s="23"/>
      <c r="K1684" s="8">
        <f>Timetraces!I1766-Timetraces!J1766</f>
        <v>45.593870162963867</v>
      </c>
      <c r="L1684" s="8">
        <f t="shared" si="53"/>
        <v>31.312785436475057</v>
      </c>
      <c r="M1684" s="8">
        <f>(Timetraces!J1766-Timetraces!$J$86)/0.3048+$L$1004</f>
        <v>24.023850758870442</v>
      </c>
      <c r="N1684" s="13">
        <f>Timetraces!K1766/9.81/0.4536</f>
        <v>10349.936379391866</v>
      </c>
      <c r="O1684" s="23">
        <f>Timetraces!M1766/1000*0.145</f>
        <v>114.80696731085335</v>
      </c>
      <c r="P1684" s="37">
        <f>Timetraces!O1766</f>
        <v>0.43763875497514482</v>
      </c>
    </row>
    <row r="1685" spans="1:16" x14ac:dyDescent="0.2">
      <c r="A1685" s="37">
        <f>Timetraces!E1767</f>
        <v>168.10000000000002</v>
      </c>
      <c r="B1685" s="8">
        <f>Timetraces!B1767-Timetraces!C1767</f>
        <v>45.594677925109863</v>
      </c>
      <c r="C1685" s="8">
        <f t="shared" si="52"/>
        <v>31.315435574749323</v>
      </c>
      <c r="D1685" s="8">
        <f>(Timetraces!C1767-Timetraces!$C$86)/0.3048+$C$1004</f>
        <v>24.086818920345756</v>
      </c>
      <c r="E1685" s="23">
        <f>Timetraces!F1767/1000*0.145</f>
        <v>134.86951526767433</v>
      </c>
      <c r="F1685" s="8">
        <f>Timetraces!H1767</f>
        <v>0.43874268439172587</v>
      </c>
      <c r="G1685" s="8">
        <f>(Timetraces!G1767-Timetraces!$G$86)/0.3048</f>
        <v>44.666287780120925</v>
      </c>
      <c r="H1685" s="13">
        <f>Timetraces!D1767/9.81/0.4536</f>
        <v>10376.671157582696</v>
      </c>
      <c r="I1685" s="77">
        <f>Timetraces!F1767/Timetraces!H1767*1000</f>
        <v>2120000221.4110255</v>
      </c>
      <c r="J1685" s="23"/>
      <c r="K1685" s="8">
        <f>Timetraces!I1767-Timetraces!J1767</f>
        <v>45.594677925109863</v>
      </c>
      <c r="L1685" s="8">
        <f t="shared" si="53"/>
        <v>31.315435574749323</v>
      </c>
      <c r="M1685" s="8">
        <f>(Timetraces!J1767-Timetraces!$J$86)/0.3048+$L$1004</f>
        <v>24.086818920345756</v>
      </c>
      <c r="N1685" s="13">
        <f>Timetraces!K1767/9.81/0.4536</f>
        <v>10376.671157582696</v>
      </c>
      <c r="O1685" s="23">
        <f>Timetraces!M1767/1000*0.145</f>
        <v>114.89329647424555</v>
      </c>
      <c r="P1685" s="37">
        <f>Timetraces!O1767</f>
        <v>0.43874268455368642</v>
      </c>
    </row>
    <row r="1686" spans="1:16" x14ac:dyDescent="0.2">
      <c r="A1686" s="37">
        <f>Timetraces!E1768</f>
        <v>168.20000000000002</v>
      </c>
      <c r="B1686" s="8">
        <f>Timetraces!B1768-Timetraces!C1768</f>
        <v>45.595513343811035</v>
      </c>
      <c r="C1686" s="8">
        <f t="shared" si="52"/>
        <v>31.318176449753167</v>
      </c>
      <c r="D1686" s="8">
        <f>(Timetraces!C1768-Timetraces!$C$86)/0.3048+$C$1004</f>
        <v>24.149696345091492</v>
      </c>
      <c r="E1686" s="23">
        <f>Timetraces!F1768/1000*0.145</f>
        <v>135.22694410156129</v>
      </c>
      <c r="F1686" s="8">
        <f>Timetraces!H1768</f>
        <v>0.43990547762725613</v>
      </c>
      <c r="G1686" s="8">
        <f>(Timetraces!G1768-Timetraces!$G$86)/0.3048</f>
        <v>44.731906079870505</v>
      </c>
      <c r="H1686" s="13">
        <f>Timetraces!D1768/9.81/0.4536</f>
        <v>10404.20565282924</v>
      </c>
      <c r="I1686" s="77">
        <f>Timetraces!F1768/Timetraces!H1768*1000</f>
        <v>2120000004.3730829</v>
      </c>
      <c r="J1686" s="23"/>
      <c r="K1686" s="8">
        <f>Timetraces!I1768-Timetraces!J1768</f>
        <v>45.595513343811035</v>
      </c>
      <c r="L1686" s="8">
        <f t="shared" si="53"/>
        <v>31.318176449753167</v>
      </c>
      <c r="M1686" s="8">
        <f>(Timetraces!J1768-Timetraces!$J$86)/0.3048+$L$1004</f>
        <v>24.149696345091492</v>
      </c>
      <c r="N1686" s="13">
        <f>Timetraces!K1768/9.81/0.4536</f>
        <v>10404.20565282924</v>
      </c>
      <c r="O1686" s="23">
        <f>Timetraces!M1768/1000*0.145</f>
        <v>114.98423067388443</v>
      </c>
      <c r="P1686" s="37">
        <f>Timetraces!O1768</f>
        <v>0.43990547778964501</v>
      </c>
    </row>
    <row r="1687" spans="1:16" x14ac:dyDescent="0.2">
      <c r="A1687" s="37">
        <f>Timetraces!E1769</f>
        <v>168.3</v>
      </c>
      <c r="B1687" s="8">
        <f>Timetraces!B1769-Timetraces!C1769</f>
        <v>45.596335411071777</v>
      </c>
      <c r="C1687" s="8">
        <f t="shared" si="52"/>
        <v>31.320873520818594</v>
      </c>
      <c r="D1687" s="8">
        <f>(Timetraces!C1769-Timetraces!$C$86)/0.3048+$C$1004</f>
        <v>24.212617573775645</v>
      </c>
      <c r="E1687" s="23">
        <f>Timetraces!F1769/1000*0.145</f>
        <v>135.57865047942005</v>
      </c>
      <c r="F1687" s="8">
        <f>Timetraces!H1769</f>
        <v>0.44104961028413492</v>
      </c>
      <c r="G1687" s="8">
        <f>(Timetraces!G1769-Timetraces!$G$86)/0.3048</f>
        <v>44.797524379620086</v>
      </c>
      <c r="H1687" s="13">
        <f>Timetraces!D1769/9.81/0.4536</f>
        <v>10431.29683620626</v>
      </c>
      <c r="I1687" s="77">
        <f>Timetraces!F1769/Timetraces!H1769*1000</f>
        <v>2120000004.3482008</v>
      </c>
      <c r="J1687" s="23"/>
      <c r="K1687" s="8">
        <f>Timetraces!I1769-Timetraces!J1769</f>
        <v>45.596335411071777</v>
      </c>
      <c r="L1687" s="8">
        <f t="shared" si="53"/>
        <v>31.320873520818594</v>
      </c>
      <c r="M1687" s="8">
        <f>(Timetraces!J1769-Timetraces!$J$86)/0.3048+$L$1004</f>
        <v>24.212617573775645</v>
      </c>
      <c r="N1687" s="13">
        <f>Timetraces!K1769/9.81/0.4536</f>
        <v>10431.29683620626</v>
      </c>
      <c r="O1687" s="23">
        <f>Timetraces!M1769/1000*0.145</f>
        <v>115.07375405230538</v>
      </c>
      <c r="P1687" s="37">
        <f>Timetraces!O1769</f>
        <v>0.44104961044694574</v>
      </c>
    </row>
    <row r="1688" spans="1:16" x14ac:dyDescent="0.2">
      <c r="A1688" s="37">
        <f>Timetraces!E1770</f>
        <v>168.4</v>
      </c>
      <c r="B1688" s="8">
        <f>Timetraces!B1770-Timetraces!C1770</f>
        <v>45.59710693359375</v>
      </c>
      <c r="C1688" s="8">
        <f t="shared" si="52"/>
        <v>31.323404762688583</v>
      </c>
      <c r="D1688" s="8">
        <f>(Timetraces!C1770-Timetraces!$C$86)/0.3048+$C$1004</f>
        <v>24.275704631655234</v>
      </c>
      <c r="E1688" s="23">
        <f>Timetraces!F1770/1000*0.145</f>
        <v>135.90348450158612</v>
      </c>
      <c r="F1688" s="8">
        <f>Timetraces!H1770</f>
        <v>0.44210632452622645</v>
      </c>
      <c r="G1688" s="8">
        <f>(Timetraces!G1770-Timetraces!$G$86)/0.3048</f>
        <v>44.863142679369666</v>
      </c>
      <c r="H1688" s="13">
        <f>Timetraces!D1770/9.81/0.4536</f>
        <v>10456.915873038344</v>
      </c>
      <c r="I1688" s="77">
        <f>Timetraces!F1770/Timetraces!H1770*1000</f>
        <v>2120000005.3384583</v>
      </c>
      <c r="J1688" s="23"/>
      <c r="K1688" s="8">
        <f>Timetraces!I1770-Timetraces!J1770</f>
        <v>45.59710693359375</v>
      </c>
      <c r="L1688" s="8">
        <f t="shared" si="53"/>
        <v>31.323404762688583</v>
      </c>
      <c r="M1688" s="8">
        <f>(Timetraces!J1770-Timetraces!$J$86)/0.3048+$L$1004</f>
        <v>24.275704631655234</v>
      </c>
      <c r="N1688" s="13">
        <f>Timetraces!K1770/9.81/0.4536</f>
        <v>10456.915873038344</v>
      </c>
      <c r="O1688" s="23">
        <f>Timetraces!M1770/1000*0.145</f>
        <v>115.15643940248133</v>
      </c>
      <c r="P1688" s="37">
        <f>Timetraces!O1770</f>
        <v>0.44210632468943623</v>
      </c>
    </row>
    <row r="1689" spans="1:16" x14ac:dyDescent="0.2">
      <c r="A1689" s="37">
        <f>Timetraces!E1771</f>
        <v>168.5</v>
      </c>
      <c r="B1689" s="8">
        <f>Timetraces!B1771-Timetraces!C1771</f>
        <v>45.597817420959473</v>
      </c>
      <c r="C1689" s="8">
        <f t="shared" si="52"/>
        <v>31.325735757982947</v>
      </c>
      <c r="D1689" s="8">
        <f>(Timetraces!C1771-Timetraces!$C$86)/0.3048+$C$1004</f>
        <v>24.338991936110446</v>
      </c>
      <c r="E1689" s="23">
        <f>Timetraces!F1771/1000*0.145</f>
        <v>136.2195194904649</v>
      </c>
      <c r="F1689" s="8">
        <f>Timetraces!H1771</f>
        <v>0.4431344146915186</v>
      </c>
      <c r="G1689" s="8">
        <f>(Timetraces!G1771-Timetraces!$G$86)/0.3048</f>
        <v>44.928760979119247</v>
      </c>
      <c r="H1689" s="13">
        <f>Timetraces!D1771/9.81/0.4536</f>
        <v>10480.665099410851</v>
      </c>
      <c r="I1689" s="77">
        <f>Timetraces!F1771/Timetraces!H1771*1000</f>
        <v>2120000006.4476757</v>
      </c>
      <c r="J1689" s="23"/>
      <c r="K1689" s="8">
        <f>Timetraces!I1771-Timetraces!J1771</f>
        <v>45.597817420959473</v>
      </c>
      <c r="L1689" s="8">
        <f t="shared" si="53"/>
        <v>31.325735757982947</v>
      </c>
      <c r="M1689" s="8">
        <f>(Timetraces!J1771-Timetraces!$J$86)/0.3048+$L$1004</f>
        <v>24.338991936110446</v>
      </c>
      <c r="N1689" s="13">
        <f>Timetraces!K1771/9.81/0.4536</f>
        <v>10480.665099410851</v>
      </c>
      <c r="O1689" s="23">
        <f>Timetraces!M1771/1000*0.145</f>
        <v>115.23688578070457</v>
      </c>
      <c r="P1689" s="37">
        <f>Timetraces!O1771</f>
        <v>0.44313441485509836</v>
      </c>
    </row>
    <row r="1690" spans="1:16" x14ac:dyDescent="0.2">
      <c r="A1690" s="37">
        <f>Timetraces!E1772</f>
        <v>168.60000000000002</v>
      </c>
      <c r="B1690" s="8">
        <f>Timetraces!B1772-Timetraces!C1772</f>
        <v>45.598479270935059</v>
      </c>
      <c r="C1690" s="8">
        <f t="shared" si="52"/>
        <v>31.327907181787364</v>
      </c>
      <c r="D1690" s="8">
        <f>(Timetraces!C1772-Timetraces!$C$86)/0.3048+$C$1004</f>
        <v>24.402438812055614</v>
      </c>
      <c r="E1690" s="23">
        <f>Timetraces!F1772/1000*0.145</f>
        <v>136.50884449471499</v>
      </c>
      <c r="F1690" s="8">
        <f>Timetraces!H1772</f>
        <v>0.44407561510016119</v>
      </c>
      <c r="G1690" s="8">
        <f>(Timetraces!G1772-Timetraces!$G$86)/0.3048</f>
        <v>44.994379278868827</v>
      </c>
      <c r="H1690" s="13">
        <f>Timetraces!D1772/9.81/0.4536</f>
        <v>10502.950957691284</v>
      </c>
      <c r="I1690" s="77">
        <f>Timetraces!F1772/Timetraces!H1772*1000</f>
        <v>2120000006.412786</v>
      </c>
      <c r="J1690" s="23"/>
      <c r="K1690" s="8">
        <f>Timetraces!I1772-Timetraces!J1772</f>
        <v>45.598479270935059</v>
      </c>
      <c r="L1690" s="8">
        <f t="shared" si="53"/>
        <v>31.327907181787364</v>
      </c>
      <c r="M1690" s="8">
        <f>(Timetraces!J1772-Timetraces!$J$86)/0.3048+$L$1004</f>
        <v>24.402438812055614</v>
      </c>
      <c r="N1690" s="13">
        <f>Timetraces!K1772/9.81/0.4536</f>
        <v>10502.950957691284</v>
      </c>
      <c r="O1690" s="23">
        <f>Timetraces!M1772/1000*0.145</f>
        <v>115.31053531764609</v>
      </c>
      <c r="P1690" s="37">
        <f>Timetraces!O1772</f>
        <v>0.4440756152640879</v>
      </c>
    </row>
    <row r="1691" spans="1:16" x14ac:dyDescent="0.2">
      <c r="A1691" s="37">
        <f>Timetraces!E1773</f>
        <v>168.70000000000002</v>
      </c>
      <c r="B1691" s="8">
        <f>Timetraces!B1773-Timetraces!C1773</f>
        <v>45.599128723144531</v>
      </c>
      <c r="C1691" s="8">
        <f t="shared" si="52"/>
        <v>31.330037930506105</v>
      </c>
      <c r="D1691" s="8">
        <f>(Timetraces!C1773-Timetraces!$C$86)/0.3048+$C$1004</f>
        <v>24.465926363086449</v>
      </c>
      <c r="E1691" s="23">
        <f>Timetraces!F1773/1000*0.145</f>
        <v>136.7846990100339</v>
      </c>
      <c r="F1691" s="8">
        <f>Timetraces!H1773</f>
        <v>0.44497299453356715</v>
      </c>
      <c r="G1691" s="8">
        <f>(Timetraces!G1773-Timetraces!$G$86)/0.3048</f>
        <v>45.059997578618407</v>
      </c>
      <c r="H1691" s="13">
        <f>Timetraces!D1773/9.81/0.4536</f>
        <v>10524.797015483337</v>
      </c>
      <c r="I1691" s="77">
        <f>Timetraces!F1773/Timetraces!H1773*1000</f>
        <v>2120000007.6008546</v>
      </c>
      <c r="J1691" s="23"/>
      <c r="K1691" s="8">
        <f>Timetraces!I1773-Timetraces!J1773</f>
        <v>45.599128723144531</v>
      </c>
      <c r="L1691" s="8">
        <f t="shared" si="53"/>
        <v>31.330037930506105</v>
      </c>
      <c r="M1691" s="8">
        <f>(Timetraces!J1773-Timetraces!$J$86)/0.3048+$L$1004</f>
        <v>24.465926363086449</v>
      </c>
      <c r="N1691" s="13">
        <f>Timetraces!K1773/9.81/0.4536</f>
        <v>10524.797015483337</v>
      </c>
      <c r="O1691" s="23">
        <f>Timetraces!M1773/1000*0.145</f>
        <v>115.38075713455099</v>
      </c>
      <c r="P1691" s="37">
        <f>Timetraces!O1773</f>
        <v>0.44497299469783397</v>
      </c>
    </row>
    <row r="1692" spans="1:16" x14ac:dyDescent="0.2">
      <c r="A1692" s="37">
        <f>Timetraces!E1774</f>
        <v>168.8</v>
      </c>
      <c r="B1692" s="8">
        <f>Timetraces!B1774-Timetraces!C1774</f>
        <v>45.599801063537598</v>
      </c>
      <c r="C1692" s="8">
        <f t="shared" si="52"/>
        <v>31.332243771690706</v>
      </c>
      <c r="D1692" s="8">
        <f>(Timetraces!C1774-Timetraces!$C$86)/0.3048+$C$1004</f>
        <v>24.529326306240449</v>
      </c>
      <c r="E1692" s="23">
        <f>Timetraces!F1774/1000*0.145</f>
        <v>137.08575433123022</v>
      </c>
      <c r="F1692" s="8">
        <f>Timetraces!H1774</f>
        <v>0.44595235542051098</v>
      </c>
      <c r="G1692" s="8">
        <f>(Timetraces!G1774-Timetraces!$G$86)/0.3048</f>
        <v>45.125603362957008</v>
      </c>
      <c r="H1692" s="13">
        <f>Timetraces!D1774/9.81/0.4536</f>
        <v>10547.393630995079</v>
      </c>
      <c r="I1692" s="77">
        <f>Timetraces!F1774/Timetraces!H1774*1000</f>
        <v>2120000004.2522736</v>
      </c>
      <c r="J1692" s="23"/>
      <c r="K1692" s="8">
        <f>Timetraces!I1774-Timetraces!J1774</f>
        <v>45.599801063537598</v>
      </c>
      <c r="L1692" s="8">
        <f t="shared" si="53"/>
        <v>31.332243771690706</v>
      </c>
      <c r="M1692" s="8">
        <f>(Timetraces!J1774-Timetraces!$J$86)/0.3048+$L$1004</f>
        <v>24.529326306240449</v>
      </c>
      <c r="N1692" s="13">
        <f>Timetraces!K1774/9.81/0.4536</f>
        <v>10547.393630995079</v>
      </c>
      <c r="O1692" s="23">
        <f>Timetraces!M1774/1000*0.145</f>
        <v>115.45739144540322</v>
      </c>
      <c r="P1692" s="37">
        <f>Timetraces!O1774</f>
        <v>0.44595235558512974</v>
      </c>
    </row>
    <row r="1693" spans="1:16" x14ac:dyDescent="0.2">
      <c r="A1693" s="37">
        <f>Timetraces!E1775</f>
        <v>168.9</v>
      </c>
      <c r="B1693" s="8">
        <f>Timetraces!B1775-Timetraces!C1775</f>
        <v>45.600531578063965</v>
      </c>
      <c r="C1693" s="8">
        <f t="shared" si="52"/>
        <v>31.334640472892701</v>
      </c>
      <c r="D1693" s="8">
        <f>(Timetraces!C1775-Timetraces!$C$86)/0.3048+$C$1004</f>
        <v>24.592547904788042</v>
      </c>
      <c r="E1693" s="23">
        <f>Timetraces!F1775/1000*0.145</f>
        <v>137.39228528594344</v>
      </c>
      <c r="F1693" s="8">
        <f>Timetraces!H1775</f>
        <v>0.44694952764279139</v>
      </c>
      <c r="G1693" s="8">
        <f>(Timetraces!G1775-Timetraces!$G$86)/0.3048</f>
        <v>45.191221662706589</v>
      </c>
      <c r="H1693" s="13">
        <f>Timetraces!D1775/9.81/0.4536</f>
        <v>10571.600214761689</v>
      </c>
      <c r="I1693" s="77">
        <f>Timetraces!F1775/Timetraces!H1775*1000</f>
        <v>2120000007.5384486</v>
      </c>
      <c r="J1693" s="23"/>
      <c r="K1693" s="8">
        <f>Timetraces!I1775-Timetraces!J1775</f>
        <v>45.600531578063965</v>
      </c>
      <c r="L1693" s="8">
        <f t="shared" si="53"/>
        <v>31.334640472892701</v>
      </c>
      <c r="M1693" s="8">
        <f>(Timetraces!J1775-Timetraces!$J$86)/0.3048+$L$1004</f>
        <v>24.592547904788042</v>
      </c>
      <c r="N1693" s="13">
        <f>Timetraces!K1775/9.81/0.4536</f>
        <v>10571.600214761689</v>
      </c>
      <c r="O1693" s="23">
        <f>Timetraces!M1775/1000*0.145</f>
        <v>115.53343385132823</v>
      </c>
      <c r="P1693" s="37">
        <f>Timetraces!O1775</f>
        <v>0.44694952780778702</v>
      </c>
    </row>
    <row r="1694" spans="1:16" x14ac:dyDescent="0.2">
      <c r="A1694" s="37">
        <f>Timetraces!E1776</f>
        <v>169</v>
      </c>
      <c r="B1694" s="8">
        <f>Timetraces!B1776-Timetraces!C1776</f>
        <v>45.601324081420898</v>
      </c>
      <c r="C1694" s="8">
        <f t="shared" si="52"/>
        <v>31.337240549523059</v>
      </c>
      <c r="D1694" s="8">
        <f>(Timetraces!C1776-Timetraces!$C$86)/0.3048+$C$1004</f>
        <v>24.655566127907257</v>
      </c>
      <c r="E1694" s="23">
        <f>Timetraces!F1776/1000*0.145</f>
        <v>137.72183742632936</v>
      </c>
      <c r="F1694" s="8">
        <f>Timetraces!H1776</f>
        <v>0.44802159161102789</v>
      </c>
      <c r="G1694" s="8">
        <f>(Timetraces!G1776-Timetraces!$G$86)/0.3048</f>
        <v>45.256839962456169</v>
      </c>
      <c r="H1694" s="13">
        <f>Timetraces!D1776/9.81/0.4536</f>
        <v>10597.582679542254</v>
      </c>
      <c r="I1694" s="77">
        <f>Timetraces!F1776/Timetraces!H1776*1000</f>
        <v>2120000002.5414321</v>
      </c>
      <c r="J1694" s="23"/>
      <c r="K1694" s="8">
        <f>Timetraces!I1776-Timetraces!J1776</f>
        <v>45.601324081420898</v>
      </c>
      <c r="L1694" s="8">
        <f t="shared" si="53"/>
        <v>31.337240549523059</v>
      </c>
      <c r="M1694" s="8">
        <f>(Timetraces!J1776-Timetraces!$J$86)/0.3048+$L$1004</f>
        <v>24.655566127907257</v>
      </c>
      <c r="N1694" s="13">
        <f>Timetraces!K1776/9.81/0.4536</f>
        <v>10597.582679542254</v>
      </c>
      <c r="O1694" s="23">
        <f>Timetraces!M1776/1000*0.145</f>
        <v>115.59792400168605</v>
      </c>
      <c r="P1694" s="37">
        <f>Timetraces!O1776</f>
        <v>0.44802159177642786</v>
      </c>
    </row>
    <row r="1695" spans="1:16" x14ac:dyDescent="0.2">
      <c r="A1695" s="37">
        <f>Timetraces!E1777</f>
        <v>169.10000000000002</v>
      </c>
      <c r="B1695" s="8">
        <f>Timetraces!B1777-Timetraces!C1777</f>
        <v>45.602155685424805</v>
      </c>
      <c r="C1695" s="8">
        <f t="shared" si="52"/>
        <v>31.339968909115928</v>
      </c>
      <c r="D1695" s="8">
        <f>(Timetraces!C1777-Timetraces!$C$86)/0.3048+$C$1004</f>
        <v>24.718456068063972</v>
      </c>
      <c r="E1695" s="23">
        <f>Timetraces!F1777/1000*0.145</f>
        <v>138.08229330352611</v>
      </c>
      <c r="F1695" s="8">
        <f>Timetraces!H1777</f>
        <v>0.44919418701296249</v>
      </c>
      <c r="G1695" s="8">
        <f>(Timetraces!G1777-Timetraces!$G$86)/0.3048</f>
        <v>45.32245826220575</v>
      </c>
      <c r="H1695" s="13">
        <f>Timetraces!D1777/9.81/0.4536</f>
        <v>10624.753746840317</v>
      </c>
      <c r="I1695" s="77">
        <f>Timetraces!F1777/Timetraces!H1777*1000</f>
        <v>2120000003.312314</v>
      </c>
      <c r="J1695" s="23"/>
      <c r="K1695" s="8">
        <f>Timetraces!I1777-Timetraces!J1777</f>
        <v>45.602155685424805</v>
      </c>
      <c r="L1695" s="8">
        <f t="shared" si="53"/>
        <v>31.339968909115928</v>
      </c>
      <c r="M1695" s="8">
        <f>(Timetraces!J1777-Timetraces!$J$86)/0.3048+$L$1004</f>
        <v>24.718456068063972</v>
      </c>
      <c r="N1695" s="13">
        <f>Timetraces!K1777/9.81/0.4536</f>
        <v>10624.753746840317</v>
      </c>
      <c r="O1695" s="23">
        <f>Timetraces!M1777/1000*0.145</f>
        <v>115.66845949138164</v>
      </c>
      <c r="P1695" s="37">
        <f>Timetraces!O1777</f>
        <v>0.4491941871787859</v>
      </c>
    </row>
    <row r="1696" spans="1:16" x14ac:dyDescent="0.2">
      <c r="A1696" s="37">
        <f>Timetraces!E1778</f>
        <v>169.20000000000002</v>
      </c>
      <c r="B1696" s="8">
        <f>Timetraces!B1778-Timetraces!C1778</f>
        <v>45.60299015045166</v>
      </c>
      <c r="C1696" s="8">
        <f t="shared" si="52"/>
        <v>31.34270665526703</v>
      </c>
      <c r="D1696" s="8">
        <f>(Timetraces!C1778-Timetraces!$C$86)/0.3048+$C$1004</f>
        <v>24.781336621662447</v>
      </c>
      <c r="E1696" s="23">
        <f>Timetraces!F1778/1000*0.145</f>
        <v>138.42869403022794</v>
      </c>
      <c r="F1696" s="8">
        <f>Timetraces!H1778</f>
        <v>0.45032105972016401</v>
      </c>
      <c r="G1696" s="8">
        <f>(Timetraces!G1778-Timetraces!$G$86)/0.3048</f>
        <v>45.38807656195533</v>
      </c>
      <c r="H1696" s="13">
        <f>Timetraces!D1778/9.81/0.4536</f>
        <v>10652.032789108582</v>
      </c>
      <c r="I1696" s="77">
        <f>Timetraces!F1778/Timetraces!H1778*1000</f>
        <v>2120000004.1694319</v>
      </c>
      <c r="J1696" s="23"/>
      <c r="K1696" s="8">
        <f>Timetraces!I1778-Timetraces!J1778</f>
        <v>45.60299015045166</v>
      </c>
      <c r="L1696" s="8">
        <f t="shared" si="53"/>
        <v>31.34270665526703</v>
      </c>
      <c r="M1696" s="8">
        <f>(Timetraces!J1778-Timetraces!$J$86)/0.3048+$L$1004</f>
        <v>24.781336621662447</v>
      </c>
      <c r="N1696" s="13">
        <f>Timetraces!K1778/9.81/0.4536</f>
        <v>10652.032789108582</v>
      </c>
      <c r="O1696" s="23">
        <f>Timetraces!M1778/1000*0.145</f>
        <v>115.7362456744425</v>
      </c>
      <c r="P1696" s="37">
        <f>Timetraces!O1778</f>
        <v>0.45032105988641213</v>
      </c>
    </row>
    <row r="1697" spans="1:16" x14ac:dyDescent="0.2">
      <c r="A1697" s="37">
        <f>Timetraces!E1779</f>
        <v>169.3</v>
      </c>
      <c r="B1697" s="8">
        <f>Timetraces!B1779-Timetraces!C1779</f>
        <v>45.603791236877441</v>
      </c>
      <c r="C1697" s="8">
        <f t="shared" si="52"/>
        <v>31.345334891572083</v>
      </c>
      <c r="D1697" s="8">
        <f>(Timetraces!C1779-Timetraces!$C$86)/0.3048+$C$1004</f>
        <v>24.844326685106971</v>
      </c>
      <c r="E1697" s="23">
        <f>Timetraces!F1779/1000*0.145</f>
        <v>138.77751432366696</v>
      </c>
      <c r="F1697" s="8">
        <f>Timetraces!H1779</f>
        <v>0.45145580386947942</v>
      </c>
      <c r="G1697" s="8">
        <f>(Timetraces!G1779-Timetraces!$G$86)/0.3048</f>
        <v>45.453694861704903</v>
      </c>
      <c r="H1697" s="13">
        <f>Timetraces!D1779/9.81/0.4536</f>
        <v>10678.307576369449</v>
      </c>
      <c r="I1697" s="77">
        <f>Timetraces!F1779/Timetraces!H1779*1000</f>
        <v>2120000003.2720044</v>
      </c>
      <c r="J1697" s="23"/>
      <c r="K1697" s="8">
        <f>Timetraces!I1779-Timetraces!J1779</f>
        <v>45.603791236877441</v>
      </c>
      <c r="L1697" s="8">
        <f t="shared" si="53"/>
        <v>31.345334891572083</v>
      </c>
      <c r="M1697" s="8">
        <f>(Timetraces!J1779-Timetraces!$J$86)/0.3048+$L$1004</f>
        <v>24.844326685106971</v>
      </c>
      <c r="N1697" s="13">
        <f>Timetraces!K1779/9.81/0.4536</f>
        <v>10678.307576369449</v>
      </c>
      <c r="O1697" s="23">
        <f>Timetraces!M1779/1000*0.145</f>
        <v>115.8045050880187</v>
      </c>
      <c r="P1697" s="37">
        <f>Timetraces!O1779</f>
        <v>0.45145580403613661</v>
      </c>
    </row>
    <row r="1698" spans="1:16" x14ac:dyDescent="0.2">
      <c r="A1698" s="37">
        <f>Timetraces!E1780</f>
        <v>169.4</v>
      </c>
      <c r="B1698" s="8">
        <f>Timetraces!B1780-Timetraces!C1780</f>
        <v>45.604533195495605</v>
      </c>
      <c r="C1698" s="8">
        <f t="shared" si="52"/>
        <v>31.347769139007006</v>
      </c>
      <c r="D1698" s="8">
        <f>(Timetraces!C1780-Timetraces!$C$86)/0.3048+$C$1004</f>
        <v>24.907510737421632</v>
      </c>
      <c r="E1698" s="23">
        <f>Timetraces!F1780/1000*0.145</f>
        <v>139.08911856329919</v>
      </c>
      <c r="F1698" s="8">
        <f>Timetraces!H1780</f>
        <v>0.45246948045703611</v>
      </c>
      <c r="G1698" s="8">
        <f>(Timetraces!G1780-Timetraces!$G$86)/0.3048</f>
        <v>45.519313161454484</v>
      </c>
      <c r="H1698" s="13">
        <f>Timetraces!D1780/9.81/0.4536</f>
        <v>10702.90743482427</v>
      </c>
      <c r="I1698" s="77">
        <f>Timetraces!F1780/Timetraces!H1780*1000</f>
        <v>2120000004.1276364</v>
      </c>
      <c r="J1698" s="23"/>
      <c r="K1698" s="8">
        <f>Timetraces!I1780-Timetraces!J1780</f>
        <v>45.604533195495605</v>
      </c>
      <c r="L1698" s="8">
        <f t="shared" si="53"/>
        <v>31.347769139007006</v>
      </c>
      <c r="M1698" s="8">
        <f>(Timetraces!J1780-Timetraces!$J$86)/0.3048+$L$1004</f>
        <v>24.907510737421632</v>
      </c>
      <c r="N1698" s="13">
        <f>Timetraces!K1780/9.81/0.4536</f>
        <v>10702.90743482427</v>
      </c>
      <c r="O1698" s="23">
        <f>Timetraces!M1780/1000*0.145</f>
        <v>115.86548493442996</v>
      </c>
      <c r="P1698" s="37">
        <f>Timetraces!O1780</f>
        <v>0.45246948062407644</v>
      </c>
    </row>
    <row r="1699" spans="1:16" x14ac:dyDescent="0.2">
      <c r="A1699" s="37">
        <f>Timetraces!E1781</f>
        <v>169.5</v>
      </c>
      <c r="B1699" s="8">
        <f>Timetraces!B1781-Timetraces!C1781</f>
        <v>45.605220794677734</v>
      </c>
      <c r="C1699" s="8">
        <f t="shared" si="52"/>
        <v>31.350025041835512</v>
      </c>
      <c r="D1699" s="8">
        <f>(Timetraces!C1781-Timetraces!$C$86)/0.3048+$C$1004</f>
        <v>24.970873134342703</v>
      </c>
      <c r="E1699" s="23">
        <f>Timetraces!F1781/1000*0.145</f>
        <v>139.38731646607812</v>
      </c>
      <c r="F1699" s="8">
        <f>Timetraces!H1781</f>
        <v>0.45343954476899756</v>
      </c>
      <c r="G1699" s="8">
        <f>(Timetraces!G1781-Timetraces!$G$86)/0.3048</f>
        <v>45.584931461204064</v>
      </c>
      <c r="H1699" s="13">
        <f>Timetraces!D1781/9.81/0.4536</f>
        <v>10725.878012427929</v>
      </c>
      <c r="I1699" s="77">
        <f>Timetraces!F1781/Timetraces!H1781*1000</f>
        <v>2120000006.1459477</v>
      </c>
      <c r="J1699" s="23"/>
      <c r="K1699" s="8">
        <f>Timetraces!I1781-Timetraces!J1781</f>
        <v>45.605220794677734</v>
      </c>
      <c r="L1699" s="8">
        <f t="shared" si="53"/>
        <v>31.350025041835512</v>
      </c>
      <c r="M1699" s="8">
        <f>(Timetraces!J1781-Timetraces!$J$86)/0.3048+$L$1004</f>
        <v>24.970873134342703</v>
      </c>
      <c r="N1699" s="13">
        <f>Timetraces!K1781/9.81/0.4536</f>
        <v>10725.878012427929</v>
      </c>
      <c r="O1699" s="23">
        <f>Timetraces!M1781/1000*0.145</f>
        <v>115.92384255607151</v>
      </c>
      <c r="P1699" s="37">
        <f>Timetraces!O1781</f>
        <v>0.45343954493639566</v>
      </c>
    </row>
    <row r="1700" spans="1:16" x14ac:dyDescent="0.2">
      <c r="A1700" s="37">
        <f>Timetraces!E1782</f>
        <v>169.60000000000002</v>
      </c>
      <c r="B1700" s="8">
        <f>Timetraces!B1782-Timetraces!C1782</f>
        <v>45.605877876281738</v>
      </c>
      <c r="C1700" s="8">
        <f t="shared" si="52"/>
        <v>31.352180821376209</v>
      </c>
      <c r="D1700" s="8">
        <f>(Timetraces!C1782-Timetraces!$C$86)/0.3048+$C$1004</f>
        <v>25.03433565455159</v>
      </c>
      <c r="E1700" s="23">
        <f>Timetraces!F1782/1000*0.145</f>
        <v>139.67394077434938</v>
      </c>
      <c r="F1700" s="8">
        <f>Timetraces!H1782</f>
        <v>0.45437196000103319</v>
      </c>
      <c r="G1700" s="8">
        <f>(Timetraces!G1782-Timetraces!$G$86)/0.3048</f>
        <v>45.650549760953645</v>
      </c>
      <c r="H1700" s="13">
        <f>Timetraces!D1782/9.81/0.4536</f>
        <v>10747.955821375535</v>
      </c>
      <c r="I1700" s="77">
        <f>Timetraces!F1782/Timetraces!H1782*1000</f>
        <v>2120000004.0985985</v>
      </c>
      <c r="J1700" s="23"/>
      <c r="K1700" s="8">
        <f>Timetraces!I1782-Timetraces!J1782</f>
        <v>45.605877876281738</v>
      </c>
      <c r="L1700" s="8">
        <f t="shared" si="53"/>
        <v>31.352180821376209</v>
      </c>
      <c r="M1700" s="8">
        <f>(Timetraces!J1782-Timetraces!$J$86)/0.3048+$L$1004</f>
        <v>25.03433565455159</v>
      </c>
      <c r="N1700" s="13">
        <f>Timetraces!K1782/9.81/0.4536</f>
        <v>10747.955821375535</v>
      </c>
      <c r="O1700" s="23">
        <f>Timetraces!M1782/1000*0.145</f>
        <v>115.9799360641702</v>
      </c>
      <c r="P1700" s="37">
        <f>Timetraces!O1782</f>
        <v>0.45437196016877507</v>
      </c>
    </row>
    <row r="1701" spans="1:16" x14ac:dyDescent="0.2">
      <c r="A1701" s="37">
        <f>Timetraces!E1783</f>
        <v>169.70000000000002</v>
      </c>
      <c r="B1701" s="8">
        <f>Timetraces!B1783-Timetraces!C1783</f>
        <v>45.606538772583008</v>
      </c>
      <c r="C1701" s="8">
        <f t="shared" si="52"/>
        <v>31.354349116327882</v>
      </c>
      <c r="D1701" s="8">
        <f>(Timetraces!C1783-Timetraces!$C$86)/0.3048+$C$1004</f>
        <v>25.097773143938518</v>
      </c>
      <c r="E1701" s="23">
        <f>Timetraces!F1783/1000*0.145</f>
        <v>139.97099554013542</v>
      </c>
      <c r="F1701" s="8">
        <f>Timetraces!H1783</f>
        <v>0.45533830581573237</v>
      </c>
      <c r="G1701" s="8">
        <f>(Timetraces!G1783-Timetraces!$G$86)/0.3048</f>
        <v>45.716155545292246</v>
      </c>
      <c r="H1701" s="13">
        <f>Timetraces!D1783/9.81/0.4536</f>
        <v>10770.244313191826</v>
      </c>
      <c r="I1701" s="77">
        <f>Timetraces!F1783/Timetraces!H1783*1000</f>
        <v>2120000005.0342152</v>
      </c>
      <c r="J1701" s="23"/>
      <c r="K1701" s="8">
        <f>Timetraces!I1783-Timetraces!J1783</f>
        <v>45.606538772583008</v>
      </c>
      <c r="L1701" s="8">
        <f t="shared" si="53"/>
        <v>31.354349116327882</v>
      </c>
      <c r="M1701" s="8">
        <f>(Timetraces!J1783-Timetraces!$J$86)/0.3048+$L$1004</f>
        <v>25.097773143938518</v>
      </c>
      <c r="N1701" s="13">
        <f>Timetraces!K1783/9.81/0.4536</f>
        <v>10770.244313191826</v>
      </c>
      <c r="O1701" s="23">
        <f>Timetraces!M1783/1000*0.145</f>
        <v>116.03807004412472</v>
      </c>
      <c r="P1701" s="37">
        <f>Timetraces!O1783</f>
        <v>0.45533830598382136</v>
      </c>
    </row>
    <row r="1702" spans="1:16" x14ac:dyDescent="0.2">
      <c r="A1702" s="37">
        <f>Timetraces!E1784</f>
        <v>169.8</v>
      </c>
      <c r="B1702" s="8">
        <f>Timetraces!B1784-Timetraces!C1784</f>
        <v>45.607244491577148</v>
      </c>
      <c r="C1702" s="8">
        <f t="shared" si="52"/>
        <v>31.356664467358524</v>
      </c>
      <c r="D1702" s="8">
        <f>(Timetraces!C1784-Timetraces!$C$86)/0.3048+$C$1004</f>
        <v>25.161076092657453</v>
      </c>
      <c r="E1702" s="23">
        <f>Timetraces!F1784/1000*0.145</f>
        <v>140.26061420398611</v>
      </c>
      <c r="F1702" s="8">
        <f>Timetraces!H1784</f>
        <v>0.45628046191169463</v>
      </c>
      <c r="G1702" s="8">
        <f>(Timetraces!G1784-Timetraces!$G$86)/0.3048</f>
        <v>45.781773845041826</v>
      </c>
      <c r="H1702" s="13">
        <f>Timetraces!D1784/9.81/0.4536</f>
        <v>10793.743353657768</v>
      </c>
      <c r="I1702" s="77">
        <f>Timetraces!F1784/Timetraces!H1784*1000</f>
        <v>2120000003.209327</v>
      </c>
      <c r="J1702" s="23"/>
      <c r="K1702" s="8">
        <f>Timetraces!I1784-Timetraces!J1784</f>
        <v>45.607244491577148</v>
      </c>
      <c r="L1702" s="8">
        <f t="shared" si="53"/>
        <v>31.356664467358524</v>
      </c>
      <c r="M1702" s="8">
        <f>(Timetraces!J1784-Timetraces!$J$86)/0.3048+$L$1004</f>
        <v>25.161076092657453</v>
      </c>
      <c r="N1702" s="13">
        <f>Timetraces!K1784/9.81/0.4536</f>
        <v>10793.743353657768</v>
      </c>
      <c r="O1702" s="23">
        <f>Timetraces!M1784/1000*0.145</f>
        <v>116.0947492052038</v>
      </c>
      <c r="P1702" s="37">
        <f>Timetraces!O1784</f>
        <v>0.45628046208014944</v>
      </c>
    </row>
    <row r="1703" spans="1:16" x14ac:dyDescent="0.2">
      <c r="A1703" s="37">
        <f>Timetraces!E1785</f>
        <v>169.9</v>
      </c>
      <c r="B1703" s="8">
        <f>Timetraces!B1785-Timetraces!C1785</f>
        <v>45.608006477355957</v>
      </c>
      <c r="C1703" s="8">
        <f t="shared" si="52"/>
        <v>31.359164420701074</v>
      </c>
      <c r="D1703" s="8">
        <f>(Timetraces!C1785-Timetraces!$C$86)/0.3048+$C$1004</f>
        <v>25.224194439064483</v>
      </c>
      <c r="E1703" s="23">
        <f>Timetraces!F1785/1000*0.145</f>
        <v>140.58756403291707</v>
      </c>
      <c r="F1703" s="8">
        <f>Timetraces!H1785</f>
        <v>0.45734405927630589</v>
      </c>
      <c r="G1703" s="8">
        <f>(Timetraces!G1785-Timetraces!$G$86)/0.3048</f>
        <v>45.847392144791407</v>
      </c>
      <c r="H1703" s="13">
        <f>Timetraces!D1785/9.81/0.4536</f>
        <v>10818.928734918478</v>
      </c>
      <c r="I1703" s="77">
        <f>Timetraces!F1785/Timetraces!H1785*1000</f>
        <v>2120000003.1875293</v>
      </c>
      <c r="J1703" s="23"/>
      <c r="K1703" s="8">
        <f>Timetraces!I1785-Timetraces!J1785</f>
        <v>45.608006477355957</v>
      </c>
      <c r="L1703" s="8">
        <f t="shared" si="53"/>
        <v>31.359164420701074</v>
      </c>
      <c r="M1703" s="8">
        <f>(Timetraces!J1785-Timetraces!$J$86)/0.3048+$L$1004</f>
        <v>25.224194439064483</v>
      </c>
      <c r="N1703" s="13">
        <f>Timetraces!K1785/9.81/0.4536</f>
        <v>10818.928734918478</v>
      </c>
      <c r="O1703" s="23">
        <f>Timetraces!M1785/1000*0.145</f>
        <v>116.15873068524087</v>
      </c>
      <c r="P1703" s="37">
        <f>Timetraces!O1785</f>
        <v>0.45734405944515266</v>
      </c>
    </row>
    <row r="1704" spans="1:16" x14ac:dyDescent="0.2">
      <c r="A1704" s="37">
        <f>Timetraces!E1786</f>
        <v>170</v>
      </c>
      <c r="B1704" s="8">
        <f>Timetraces!B1786-Timetraces!C1786</f>
        <v>45.608819007873535</v>
      </c>
      <c r="C1704" s="8">
        <f t="shared" si="52"/>
        <v>31.361830203239059</v>
      </c>
      <c r="D1704" s="8">
        <f>(Timetraces!C1786-Timetraces!$C$86)/0.3048+$C$1004</f>
        <v>25.287146956276079</v>
      </c>
      <c r="E1704" s="23">
        <f>Timetraces!F1786/1000*0.145</f>
        <v>140.94092612562474</v>
      </c>
      <c r="F1704" s="8">
        <f>Timetraces!H1786</f>
        <v>0.45849357750836961</v>
      </c>
      <c r="G1704" s="8">
        <f>(Timetraces!G1786-Timetraces!$G$86)/0.3048</f>
        <v>45.913010444540987</v>
      </c>
      <c r="H1704" s="13">
        <f>Timetraces!D1786/9.81/0.4536</f>
        <v>10845.554660293818</v>
      </c>
      <c r="I1704" s="77">
        <f>Timetraces!F1786/Timetraces!H1786*1000</f>
        <v>2120000006.0099652</v>
      </c>
      <c r="J1704" s="23"/>
      <c r="K1704" s="8">
        <f>Timetraces!I1786-Timetraces!J1786</f>
        <v>45.608819007873535</v>
      </c>
      <c r="L1704" s="8">
        <f t="shared" si="53"/>
        <v>31.361830203239059</v>
      </c>
      <c r="M1704" s="8">
        <f>(Timetraces!J1786-Timetraces!$J$86)/0.3048+$L$1004</f>
        <v>25.287146956276079</v>
      </c>
      <c r="N1704" s="13">
        <f>Timetraces!K1786/9.81/0.4536</f>
        <v>10845.554660293818</v>
      </c>
      <c r="O1704" s="23">
        <f>Timetraces!M1786/1000*0.145</f>
        <v>116.22787874063417</v>
      </c>
      <c r="P1704" s="37">
        <f>Timetraces!O1786</f>
        <v>0.45849357767763133</v>
      </c>
    </row>
    <row r="1705" spans="1:16" x14ac:dyDescent="0.2">
      <c r="A1705" s="37">
        <f>Timetraces!E1787</f>
        <v>170.10000000000002</v>
      </c>
      <c r="B1705" s="8">
        <f>Timetraces!B1787-Timetraces!C1787</f>
        <v>45.609649658203125</v>
      </c>
      <c r="C1705" s="8">
        <f t="shared" si="52"/>
        <v>31.364555433979184</v>
      </c>
      <c r="D1705" s="8">
        <f>(Timetraces!C1787-Timetraces!$C$86)/0.3048+$C$1004</f>
        <v>25.350040025285537</v>
      </c>
      <c r="E1705" s="23">
        <f>Timetraces!F1787/1000*0.145</f>
        <v>141.28648421043277</v>
      </c>
      <c r="F1705" s="8">
        <f>Timetraces!H1787</f>
        <v>0.4596177098236266</v>
      </c>
      <c r="G1705" s="8">
        <f>(Timetraces!G1787-Timetraces!$G$86)/0.3048</f>
        <v>45.978628744290567</v>
      </c>
      <c r="H1705" s="13">
        <f>Timetraces!D1787/9.81/0.4536</f>
        <v>10872.768742010903</v>
      </c>
      <c r="I1705" s="77">
        <f>Timetraces!F1787/Timetraces!H1787*1000</f>
        <v>2120000003.1607976</v>
      </c>
      <c r="J1705" s="23"/>
      <c r="K1705" s="8">
        <f>Timetraces!I1787-Timetraces!J1787</f>
        <v>45.609649658203125</v>
      </c>
      <c r="L1705" s="8">
        <f t="shared" si="53"/>
        <v>31.364555433979184</v>
      </c>
      <c r="M1705" s="8">
        <f>(Timetraces!J1787-Timetraces!$J$86)/0.3048+$L$1004</f>
        <v>25.350040025285537</v>
      </c>
      <c r="N1705" s="13">
        <f>Timetraces!K1787/9.81/0.4536</f>
        <v>10872.768742010903</v>
      </c>
      <c r="O1705" s="23">
        <f>Timetraces!M1787/1000*0.145</f>
        <v>116.29549984935304</v>
      </c>
      <c r="P1705" s="37">
        <f>Timetraces!O1787</f>
        <v>0.45961770999331214</v>
      </c>
    </row>
    <row r="1706" spans="1:16" x14ac:dyDescent="0.2">
      <c r="A1706" s="37">
        <f>Timetraces!E1788</f>
        <v>170.20000000000002</v>
      </c>
      <c r="B1706" s="8">
        <f>Timetraces!B1788-Timetraces!C1788</f>
        <v>45.610464096069336</v>
      </c>
      <c r="C1706" s="8">
        <f t="shared" si="52"/>
        <v>31.367227474222656</v>
      </c>
      <c r="D1706" s="8">
        <f>(Timetraces!C1788-Timetraces!$C$86)/0.3048+$C$1004</f>
        <v>25.412986284791643</v>
      </c>
      <c r="E1706" s="23">
        <f>Timetraces!F1788/1000*0.145</f>
        <v>141.63326300791391</v>
      </c>
      <c r="F1706" s="8">
        <f>Timetraces!H1788</f>
        <v>0.4607458126155225</v>
      </c>
      <c r="G1706" s="8">
        <f>(Timetraces!G1788-Timetraces!$G$86)/0.3048</f>
        <v>46.044247044040148</v>
      </c>
      <c r="H1706" s="13">
        <f>Timetraces!D1788/9.81/0.4536</f>
        <v>10899.481574069579</v>
      </c>
      <c r="I1706" s="77">
        <f>Timetraces!F1788/Timetraces!H1788*1000</f>
        <v>2120000003.1418669</v>
      </c>
      <c r="J1706" s="23"/>
      <c r="K1706" s="8">
        <f>Timetraces!I1788-Timetraces!J1788</f>
        <v>45.610464096069336</v>
      </c>
      <c r="L1706" s="8">
        <f t="shared" si="53"/>
        <v>31.367227474222656</v>
      </c>
      <c r="M1706" s="8">
        <f>(Timetraces!J1788-Timetraces!$J$86)/0.3048+$L$1004</f>
        <v>25.412986284791643</v>
      </c>
      <c r="N1706" s="13">
        <f>Timetraces!K1788/9.81/0.4536</f>
        <v>10899.481574069579</v>
      </c>
      <c r="O1706" s="23">
        <f>Timetraces!M1788/1000*0.145</f>
        <v>116.36335996021289</v>
      </c>
      <c r="P1706" s="37">
        <f>Timetraces!O1788</f>
        <v>0.46074581278562393</v>
      </c>
    </row>
    <row r="1707" spans="1:16" x14ac:dyDescent="0.2">
      <c r="A1707" s="37">
        <f>Timetraces!E1789</f>
        <v>170.3</v>
      </c>
      <c r="B1707" s="8">
        <f>Timetraces!B1789-Timetraces!C1789</f>
        <v>45.611232757568359</v>
      </c>
      <c r="C1707" s="8">
        <f t="shared" si="52"/>
        <v>31.369749329534415</v>
      </c>
      <c r="D1707" s="8">
        <f>(Timetraces!C1789-Timetraces!$C$86)/0.3048+$C$1004</f>
        <v>25.476082729229461</v>
      </c>
      <c r="E1707" s="23">
        <f>Timetraces!F1789/1000*0.145</f>
        <v>141.96235531126109</v>
      </c>
      <c r="F1707" s="8">
        <f>Timetraces!H1789</f>
        <v>0.46181637964096367</v>
      </c>
      <c r="G1707" s="8">
        <f>(Timetraces!G1789-Timetraces!$G$86)/0.3048</f>
        <v>46.109865343789728</v>
      </c>
      <c r="H1707" s="13">
        <f>Timetraces!D1789/9.81/0.4536</f>
        <v>10924.831990244089</v>
      </c>
      <c r="I1707" s="77">
        <f>Timetraces!F1789/Timetraces!H1789*1000</f>
        <v>2120000003.1305003</v>
      </c>
      <c r="J1707" s="23"/>
      <c r="K1707" s="8">
        <f>Timetraces!I1789-Timetraces!J1789</f>
        <v>45.611232757568359</v>
      </c>
      <c r="L1707" s="8">
        <f t="shared" si="53"/>
        <v>31.369749329534415</v>
      </c>
      <c r="M1707" s="8">
        <f>(Timetraces!J1789-Timetraces!$J$86)/0.3048+$L$1004</f>
        <v>25.476082729229461</v>
      </c>
      <c r="N1707" s="13">
        <f>Timetraces!K1789/9.81/0.4536</f>
        <v>10924.831990244089</v>
      </c>
      <c r="O1707" s="23">
        <f>Timetraces!M1789/1000*0.145</f>
        <v>116.4277605191198</v>
      </c>
      <c r="P1707" s="37">
        <f>Timetraces!O1789</f>
        <v>0.46181637981145968</v>
      </c>
    </row>
    <row r="1708" spans="1:16" x14ac:dyDescent="0.2">
      <c r="A1708" s="37">
        <f>Timetraces!E1790</f>
        <v>170.4</v>
      </c>
      <c r="B1708" s="8">
        <f>Timetraces!B1790-Timetraces!C1790</f>
        <v>45.611946105957031</v>
      </c>
      <c r="C1708" s="8">
        <f t="shared" si="52"/>
        <v>31.372089711387012</v>
      </c>
      <c r="D1708" s="8">
        <f>(Timetraces!C1790-Timetraces!$C$86)/0.3048+$C$1004</f>
        <v>25.539360647126443</v>
      </c>
      <c r="E1708" s="23">
        <f>Timetraces!F1790/1000*0.145</f>
        <v>142.27023963081189</v>
      </c>
      <c r="F1708" s="8">
        <f>Timetraces!H1790</f>
        <v>0.46281795547670418</v>
      </c>
      <c r="G1708" s="8">
        <f>(Timetraces!G1790-Timetraces!$G$86)/0.3048</f>
        <v>46.175483643539309</v>
      </c>
      <c r="H1708" s="13">
        <f>Timetraces!D1790/9.81/0.4536</f>
        <v>10948.548736341007</v>
      </c>
      <c r="I1708" s="77">
        <f>Timetraces!F1790/Timetraces!H1790*1000</f>
        <v>2120000001.7475109</v>
      </c>
      <c r="J1708" s="23"/>
      <c r="K1708" s="8">
        <f>Timetraces!I1790-Timetraces!J1790</f>
        <v>45.611946105957031</v>
      </c>
      <c r="L1708" s="8">
        <f t="shared" si="53"/>
        <v>31.372089711387012</v>
      </c>
      <c r="M1708" s="8">
        <f>(Timetraces!J1790-Timetraces!$J$86)/0.3048+$L$1004</f>
        <v>25.539360647126443</v>
      </c>
      <c r="N1708" s="13">
        <f>Timetraces!K1790/9.81/0.4536</f>
        <v>10948.548736341007</v>
      </c>
      <c r="O1708" s="23">
        <f>Timetraces!M1790/1000*0.145</f>
        <v>116.48801261237433</v>
      </c>
      <c r="P1708" s="37">
        <f>Timetraces!O1790</f>
        <v>0.46281795564756961</v>
      </c>
    </row>
    <row r="1709" spans="1:16" x14ac:dyDescent="0.2">
      <c r="A1709" s="37">
        <f>Timetraces!E1791</f>
        <v>170.5</v>
      </c>
      <c r="B1709" s="8">
        <f>Timetraces!B1791-Timetraces!C1791</f>
        <v>45.612615585327148</v>
      </c>
      <c r="C1709" s="8">
        <f t="shared" si="52"/>
        <v>31.37428616601338</v>
      </c>
      <c r="D1709" s="8">
        <f>(Timetraces!C1791-Timetraces!$C$86)/0.3048+$C$1004</f>
        <v>25.60276997683868</v>
      </c>
      <c r="E1709" s="23">
        <f>Timetraces!F1791/1000*0.145</f>
        <v>142.56237007549788</v>
      </c>
      <c r="F1709" s="8">
        <f>Timetraces!H1791</f>
        <v>0.46376828155306038</v>
      </c>
      <c r="G1709" s="8">
        <f>(Timetraces!G1791-Timetraces!$G$86)/0.3048</f>
        <v>46.24108942787791</v>
      </c>
      <c r="H1709" s="13">
        <f>Timetraces!D1791/9.81/0.4536</f>
        <v>10971.0531780977</v>
      </c>
      <c r="I1709" s="77">
        <f>Timetraces!F1791/Timetraces!H1791*1000</f>
        <v>2120000004.8491392</v>
      </c>
      <c r="J1709" s="23"/>
      <c r="K1709" s="8">
        <f>Timetraces!I1791-Timetraces!J1791</f>
        <v>45.612615585327148</v>
      </c>
      <c r="L1709" s="8">
        <f t="shared" si="53"/>
        <v>31.37428616601338</v>
      </c>
      <c r="M1709" s="8">
        <f>(Timetraces!J1791-Timetraces!$J$86)/0.3048+$L$1004</f>
        <v>25.60276997683868</v>
      </c>
      <c r="N1709" s="13">
        <f>Timetraces!K1791/9.81/0.4536</f>
        <v>10971.0531780977</v>
      </c>
      <c r="O1709" s="23">
        <f>Timetraces!M1791/1000*0.145</f>
        <v>116.54518348994827</v>
      </c>
      <c r="P1709" s="37">
        <f>Timetraces!O1791</f>
        <v>0.4637682817242762</v>
      </c>
    </row>
    <row r="1710" spans="1:16" x14ac:dyDescent="0.2">
      <c r="A1710" s="37">
        <f>Timetraces!E1792</f>
        <v>170.60000000000002</v>
      </c>
      <c r="B1710" s="8">
        <f>Timetraces!B1792-Timetraces!C1792</f>
        <v>45.61328125</v>
      </c>
      <c r="C1710" s="8">
        <f t="shared" si="52"/>
        <v>31.376470105228773</v>
      </c>
      <c r="D1710" s="8">
        <f>(Timetraces!C1792-Timetraces!$C$86)/0.3048+$C$1004</f>
        <v>25.666204337372868</v>
      </c>
      <c r="E1710" s="23">
        <f>Timetraces!F1792/1000*0.145</f>
        <v>142.84312492503466</v>
      </c>
      <c r="F1710" s="8">
        <f>Timetraces!H1792</f>
        <v>0.46468160301192213</v>
      </c>
      <c r="G1710" s="8">
        <f>(Timetraces!G1792-Timetraces!$G$86)/0.3048</f>
        <v>46.30670772762749</v>
      </c>
      <c r="H1710" s="13">
        <f>Timetraces!D1792/9.81/0.4536</f>
        <v>10993.274075826956</v>
      </c>
      <c r="I1710" s="77">
        <f>Timetraces!F1792/Timetraces!H1792*1000</f>
        <v>2120000002.3623114</v>
      </c>
      <c r="J1710" s="23"/>
      <c r="K1710" s="8">
        <f>Timetraces!I1792-Timetraces!J1792</f>
        <v>45.61328125</v>
      </c>
      <c r="L1710" s="8">
        <f t="shared" si="53"/>
        <v>31.376470105228773</v>
      </c>
      <c r="M1710" s="8">
        <f>(Timetraces!J1792-Timetraces!$J$86)/0.3048+$L$1004</f>
        <v>25.666204337372868</v>
      </c>
      <c r="N1710" s="13">
        <f>Timetraces!K1792/9.81/0.4536</f>
        <v>10993.274075826956</v>
      </c>
      <c r="O1710" s="23">
        <f>Timetraces!M1792/1000*0.145</f>
        <v>116.6001288317094</v>
      </c>
      <c r="P1710" s="37">
        <f>Timetraces!O1792</f>
        <v>0.464681603183484</v>
      </c>
    </row>
    <row r="1711" spans="1:16" x14ac:dyDescent="0.2">
      <c r="A1711" s="37">
        <f>Timetraces!E1793</f>
        <v>170.70000000000002</v>
      </c>
      <c r="B1711" s="8">
        <f>Timetraces!B1793-Timetraces!C1793</f>
        <v>45.613973617553711</v>
      </c>
      <c r="C1711" s="8">
        <f t="shared" si="52"/>
        <v>31.378741652321001</v>
      </c>
      <c r="D1711" s="8">
        <f>(Timetraces!C1793-Timetraces!$C$86)/0.3048+$C$1004</f>
        <v>25.72955109003022</v>
      </c>
      <c r="E1711" s="23">
        <f>Timetraces!F1793/1000*0.145</f>
        <v>143.14910192068913</v>
      </c>
      <c r="F1711" s="8">
        <f>Timetraces!H1793</f>
        <v>0.46567697369278188</v>
      </c>
      <c r="G1711" s="8">
        <f>(Timetraces!G1793-Timetraces!$G$86)/0.3048</f>
        <v>46.372326027377071</v>
      </c>
      <c r="H1711" s="13">
        <f>Timetraces!D1793/9.81/0.4536</f>
        <v>11016.24992050233</v>
      </c>
      <c r="I1711" s="77">
        <f>Timetraces!F1793/Timetraces!H1793*1000</f>
        <v>2120000003.0734344</v>
      </c>
      <c r="J1711" s="23"/>
      <c r="K1711" s="8">
        <f>Timetraces!I1793-Timetraces!J1793</f>
        <v>45.613973617553711</v>
      </c>
      <c r="L1711" s="8">
        <f t="shared" si="53"/>
        <v>31.378741652321001</v>
      </c>
      <c r="M1711" s="8">
        <f>(Timetraces!J1793-Timetraces!$J$86)/0.3048+$L$1004</f>
        <v>25.72955109003022</v>
      </c>
      <c r="N1711" s="13">
        <f>Timetraces!K1793/9.81/0.4536</f>
        <v>11016.24992050233</v>
      </c>
      <c r="O1711" s="23">
        <f>Timetraces!M1793/1000*0.145</f>
        <v>116.66000801717338</v>
      </c>
      <c r="P1711" s="37">
        <f>Timetraces!O1793</f>
        <v>0.46567697386470164</v>
      </c>
    </row>
    <row r="1712" spans="1:16" x14ac:dyDescent="0.2">
      <c r="A1712" s="37">
        <f>Timetraces!E1794</f>
        <v>170.8</v>
      </c>
      <c r="B1712" s="8">
        <f>Timetraces!B1794-Timetraces!C1794</f>
        <v>45.614716529846191</v>
      </c>
      <c r="C1712" s="8">
        <f t="shared" si="52"/>
        <v>31.381179028608667</v>
      </c>
      <c r="D1712" s="8">
        <f>(Timetraces!C1794-Timetraces!$C$86)/0.3048+$C$1004</f>
        <v>25.792732013492135</v>
      </c>
      <c r="E1712" s="23">
        <f>Timetraces!F1794/1000*0.145</f>
        <v>143.45856986359544</v>
      </c>
      <c r="F1712" s="8">
        <f>Timetraces!H1794</f>
        <v>0.46668370105733581</v>
      </c>
      <c r="G1712" s="8">
        <f>(Timetraces!G1794-Timetraces!$G$86)/0.3048</f>
        <v>46.437944327126651</v>
      </c>
      <c r="H1712" s="13">
        <f>Timetraces!D1794/9.81/0.4536</f>
        <v>11040.683866198062</v>
      </c>
      <c r="I1712" s="77">
        <f>Timetraces!F1794/Timetraces!H1794*1000</f>
        <v>2120000002.3433199</v>
      </c>
      <c r="J1712" s="23"/>
      <c r="K1712" s="8">
        <f>Timetraces!I1794-Timetraces!J1794</f>
        <v>45.614716529846191</v>
      </c>
      <c r="L1712" s="8">
        <f t="shared" si="53"/>
        <v>31.381179028608667</v>
      </c>
      <c r="M1712" s="8">
        <f>(Timetraces!J1794-Timetraces!$J$86)/0.3048+$L$1004</f>
        <v>25.792732013492135</v>
      </c>
      <c r="N1712" s="13">
        <f>Timetraces!K1794/9.81/0.4536</f>
        <v>11040.683866198062</v>
      </c>
      <c r="O1712" s="23">
        <f>Timetraces!M1794/1000*0.145</f>
        <v>116.7205698768621</v>
      </c>
      <c r="P1712" s="37">
        <f>Timetraces!O1794</f>
        <v>0.46668370122963604</v>
      </c>
    </row>
    <row r="1713" spans="1:16" x14ac:dyDescent="0.2">
      <c r="A1713" s="37">
        <f>Timetraces!E1795</f>
        <v>170.9</v>
      </c>
      <c r="B1713" s="8">
        <f>Timetraces!B1795-Timetraces!C1795</f>
        <v>45.615512847900391</v>
      </c>
      <c r="C1713" s="8">
        <f t="shared" si="52"/>
        <v>31.383791620650001</v>
      </c>
      <c r="D1713" s="8">
        <f>(Timetraces!C1795-Timetraces!$C$86)/0.3048+$C$1004</f>
        <v>25.855737721200377</v>
      </c>
      <c r="E1713" s="23">
        <f>Timetraces!F1795/1000*0.145</f>
        <v>143.80345103373992</v>
      </c>
      <c r="F1713" s="8">
        <f>Timetraces!H1795</f>
        <v>0.46780563053696828</v>
      </c>
      <c r="G1713" s="8">
        <f>(Timetraces!G1795-Timetraces!$G$86)/0.3048</f>
        <v>46.503562626876231</v>
      </c>
      <c r="H1713" s="13">
        <f>Timetraces!D1795/9.81/0.4536</f>
        <v>11066.654041144622</v>
      </c>
      <c r="I1713" s="77">
        <f>Timetraces!F1795/Timetraces!H1795*1000</f>
        <v>2120000003.0468869</v>
      </c>
      <c r="J1713" s="23"/>
      <c r="K1713" s="8">
        <f>Timetraces!I1795-Timetraces!J1795</f>
        <v>45.615512847900391</v>
      </c>
      <c r="L1713" s="8">
        <f t="shared" si="53"/>
        <v>31.383791620650001</v>
      </c>
      <c r="M1713" s="8">
        <f>(Timetraces!J1795-Timetraces!$J$86)/0.3048+$L$1004</f>
        <v>25.855737721200377</v>
      </c>
      <c r="N1713" s="13">
        <f>Timetraces!K1795/9.81/0.4536</f>
        <v>11066.654041144622</v>
      </c>
      <c r="O1713" s="23">
        <f>Timetraces!M1795/1000*0.145</f>
        <v>116.78805887794822</v>
      </c>
      <c r="P1713" s="37">
        <f>Timetraces!O1795</f>
        <v>0.4678056307096729</v>
      </c>
    </row>
    <row r="1714" spans="1:16" x14ac:dyDescent="0.2">
      <c r="A1714" s="37">
        <f>Timetraces!E1796</f>
        <v>171</v>
      </c>
      <c r="B1714" s="8">
        <f>Timetraces!B1796-Timetraces!C1796</f>
        <v>45.616341590881348</v>
      </c>
      <c r="C1714" s="8">
        <f t="shared" si="52"/>
        <v>31.386510593684637</v>
      </c>
      <c r="D1714" s="8">
        <f>(Timetraces!C1796-Timetraces!$C$86)/0.3048+$C$1004</f>
        <v>25.918637047915318</v>
      </c>
      <c r="E1714" s="23">
        <f>Timetraces!F1796/1000*0.145</f>
        <v>144.14535202431298</v>
      </c>
      <c r="F1714" s="8">
        <f>Timetraces!H1796</f>
        <v>0.46891786553936121</v>
      </c>
      <c r="G1714" s="8">
        <f>(Timetraces!G1796-Timetraces!$G$86)/0.3048</f>
        <v>46.569180926625805</v>
      </c>
      <c r="H1714" s="13">
        <f>Timetraces!D1796/9.81/0.4536</f>
        <v>11093.586334524844</v>
      </c>
      <c r="I1714" s="77">
        <f>Timetraces!F1796/Timetraces!H1796*1000</f>
        <v>2120000002.3166082</v>
      </c>
      <c r="J1714" s="23"/>
      <c r="K1714" s="8">
        <f>Timetraces!I1796-Timetraces!J1796</f>
        <v>45.616341590881348</v>
      </c>
      <c r="L1714" s="8">
        <f t="shared" si="53"/>
        <v>31.386510593684637</v>
      </c>
      <c r="M1714" s="8">
        <f>(Timetraces!J1796-Timetraces!$J$86)/0.3048+$L$1004</f>
        <v>25.918637047915318</v>
      </c>
      <c r="N1714" s="13">
        <f>Timetraces!K1796/9.81/0.4536</f>
        <v>11093.586334524844</v>
      </c>
      <c r="O1714" s="23">
        <f>Timetraces!M1796/1000*0.145</f>
        <v>116.85496477527154</v>
      </c>
      <c r="P1714" s="37">
        <f>Timetraces!O1796</f>
        <v>0.46891786571248523</v>
      </c>
    </row>
    <row r="1715" spans="1:16" x14ac:dyDescent="0.2">
      <c r="A1715" s="37">
        <f>Timetraces!E1797</f>
        <v>171.10000000000002</v>
      </c>
      <c r="B1715" s="8">
        <f>Timetraces!B1797-Timetraces!C1797</f>
        <v>45.617171287536621</v>
      </c>
      <c r="C1715" s="8">
        <f t="shared" si="52"/>
        <v>31.389232695572019</v>
      </c>
      <c r="D1715" s="8">
        <f>(Timetraces!C1797-Timetraces!$C$86)/0.3048+$C$1004</f>
        <v>25.98153324577752</v>
      </c>
      <c r="E1715" s="23">
        <f>Timetraces!F1797/1000*0.145</f>
        <v>144.49481535352541</v>
      </c>
      <c r="F1715" s="8">
        <f>Timetraces!H1797</f>
        <v>0.47005470135427696</v>
      </c>
      <c r="G1715" s="8">
        <f>(Timetraces!G1797-Timetraces!$G$86)/0.3048</f>
        <v>46.634799226375385</v>
      </c>
      <c r="H1715" s="13">
        <f>Timetraces!D1797/9.81/0.4536</f>
        <v>11120.507215916343</v>
      </c>
      <c r="I1715" s="77">
        <f>Timetraces!F1797/Timetraces!H1797*1000</f>
        <v>2120000002.3067114</v>
      </c>
      <c r="J1715" s="23"/>
      <c r="K1715" s="8">
        <f>Timetraces!I1797-Timetraces!J1797</f>
        <v>45.617171287536621</v>
      </c>
      <c r="L1715" s="8">
        <f t="shared" si="53"/>
        <v>31.389232695572019</v>
      </c>
      <c r="M1715" s="8">
        <f>(Timetraces!J1797-Timetraces!$J$86)/0.3048+$L$1004</f>
        <v>25.98153324577752</v>
      </c>
      <c r="N1715" s="13">
        <f>Timetraces!K1797/9.81/0.4536</f>
        <v>11120.507215916343</v>
      </c>
      <c r="O1715" s="23">
        <f>Timetraces!M1797/1000*0.145</f>
        <v>116.92334998150797</v>
      </c>
      <c r="P1715" s="37">
        <f>Timetraces!O1797</f>
        <v>0.47005470152782025</v>
      </c>
    </row>
    <row r="1716" spans="1:16" x14ac:dyDescent="0.2">
      <c r="A1716" s="37">
        <f>Timetraces!E1798</f>
        <v>171.20000000000002</v>
      </c>
      <c r="B1716" s="8">
        <f>Timetraces!B1798-Timetraces!C1798</f>
        <v>45.617968559265137</v>
      </c>
      <c r="C1716" s="8">
        <f t="shared" si="52"/>
        <v>31.391848416466097</v>
      </c>
      <c r="D1716" s="8">
        <f>(Timetraces!C1798-Timetraces!$C$86)/0.3048+$C$1004</f>
        <v>26.044535824633019</v>
      </c>
      <c r="E1716" s="23">
        <f>Timetraces!F1798/1000*0.145</f>
        <v>144.83177094781624</v>
      </c>
      <c r="F1716" s="8">
        <f>Timetraces!H1798</f>
        <v>0.47115084837598303</v>
      </c>
      <c r="G1716" s="8">
        <f>(Timetraces!G1798-Timetraces!$G$86)/0.3048</f>
        <v>46.700417526124966</v>
      </c>
      <c r="H1716" s="13">
        <f>Timetraces!D1798/9.81/0.4536</f>
        <v>11146.463345338323</v>
      </c>
      <c r="I1716" s="77">
        <f>Timetraces!F1798/Timetraces!H1798*1000</f>
        <v>2120000002.2986867</v>
      </c>
      <c r="J1716" s="23"/>
      <c r="K1716" s="8">
        <f>Timetraces!I1798-Timetraces!J1798</f>
        <v>45.617968559265137</v>
      </c>
      <c r="L1716" s="8">
        <f t="shared" si="53"/>
        <v>31.391848416466097</v>
      </c>
      <c r="M1716" s="8">
        <f>(Timetraces!J1798-Timetraces!$J$86)/0.3048+$L$1004</f>
        <v>26.044535824633019</v>
      </c>
      <c r="N1716" s="13">
        <f>Timetraces!K1798/9.81/0.4536</f>
        <v>11146.463345338323</v>
      </c>
      <c r="O1716" s="23">
        <f>Timetraces!M1798/1000*0.145</f>
        <v>116.98928862275928</v>
      </c>
      <c r="P1716" s="37">
        <f>Timetraces!O1798</f>
        <v>0.47115084854993039</v>
      </c>
    </row>
    <row r="1717" spans="1:16" x14ac:dyDescent="0.2">
      <c r="A1717" s="37">
        <f>Timetraces!E1799</f>
        <v>171.3</v>
      </c>
      <c r="B1717" s="8">
        <f>Timetraces!B1799-Timetraces!C1799</f>
        <v>45.618710517883301</v>
      </c>
      <c r="C1717" s="8">
        <f t="shared" si="52"/>
        <v>31.39428266390102</v>
      </c>
      <c r="D1717" s="8">
        <f>(Timetraces!C1799-Timetraces!$C$86)/0.3048+$C$1004</f>
        <v>26.107707361536701</v>
      </c>
      <c r="E1717" s="23">
        <f>Timetraces!F1799/1000*0.145</f>
        <v>145.14153592663575</v>
      </c>
      <c r="F1717" s="8">
        <f>Timetraces!H1799</f>
        <v>0.47215854133435342</v>
      </c>
      <c r="G1717" s="8">
        <f>(Timetraces!G1799-Timetraces!$G$86)/0.3048</f>
        <v>46.766023310463567</v>
      </c>
      <c r="H1717" s="13">
        <f>Timetraces!D1799/9.81/0.4536</f>
        <v>11170.920115011495</v>
      </c>
      <c r="I1717" s="77">
        <f>Timetraces!F1799/Timetraces!H1799*1000</f>
        <v>2120000004.6807122</v>
      </c>
      <c r="J1717" s="23"/>
      <c r="K1717" s="8">
        <f>Timetraces!I1799-Timetraces!J1799</f>
        <v>45.618710517883301</v>
      </c>
      <c r="L1717" s="8">
        <f t="shared" si="53"/>
        <v>31.39428266390102</v>
      </c>
      <c r="M1717" s="8">
        <f>(Timetraces!J1799-Timetraces!$J$86)/0.3048+$L$1004</f>
        <v>26.107707361536701</v>
      </c>
      <c r="N1717" s="13">
        <f>Timetraces!K1799/9.81/0.4536</f>
        <v>11170.920115011495</v>
      </c>
      <c r="O1717" s="23">
        <f>Timetraces!M1799/1000*0.145</f>
        <v>117.04990880274464</v>
      </c>
      <c r="P1717" s="37">
        <f>Timetraces!O1799</f>
        <v>0.47215854150868158</v>
      </c>
    </row>
    <row r="1718" spans="1:16" x14ac:dyDescent="0.2">
      <c r="A1718" s="37">
        <f>Timetraces!E1800</f>
        <v>171.4</v>
      </c>
      <c r="B1718" s="8">
        <f>Timetraces!B1800-Timetraces!C1800</f>
        <v>45.619410514831543</v>
      </c>
      <c r="C1718" s="8">
        <f t="shared" si="52"/>
        <v>31.3965792418152</v>
      </c>
      <c r="D1718" s="8">
        <f>(Timetraces!C1800-Timetraces!$C$86)/0.3048+$C$1004</f>
        <v>26.171029083372098</v>
      </c>
      <c r="E1718" s="23">
        <f>Timetraces!F1800/1000*0.145</f>
        <v>145.44870231814696</v>
      </c>
      <c r="F1718" s="8">
        <f>Timetraces!H1800</f>
        <v>0.47315778191924818</v>
      </c>
      <c r="G1718" s="8">
        <f>(Timetraces!G1800-Timetraces!$G$86)/0.3048</f>
        <v>46.831641610213147</v>
      </c>
      <c r="H1718" s="13">
        <f>Timetraces!D1800/9.81/0.4536</f>
        <v>11193.986377751349</v>
      </c>
      <c r="I1718" s="77">
        <f>Timetraces!F1800/Timetraces!H1800*1000</f>
        <v>2120000002.2762706</v>
      </c>
      <c r="J1718" s="23"/>
      <c r="K1718" s="8">
        <f>Timetraces!I1800-Timetraces!J1800</f>
        <v>45.619410514831543</v>
      </c>
      <c r="L1718" s="8">
        <f t="shared" si="53"/>
        <v>31.3965792418152</v>
      </c>
      <c r="M1718" s="8">
        <f>(Timetraces!J1800-Timetraces!$J$86)/0.3048+$L$1004</f>
        <v>26.171029083372098</v>
      </c>
      <c r="N1718" s="13">
        <f>Timetraces!K1800/9.81/0.4536</f>
        <v>11193.986377751349</v>
      </c>
      <c r="O1718" s="23">
        <f>Timetraces!M1800/1000*0.145</f>
        <v>117.1100204119889</v>
      </c>
      <c r="P1718" s="37">
        <f>Timetraces!O1800</f>
        <v>0.47315778209393555</v>
      </c>
    </row>
    <row r="1719" spans="1:16" x14ac:dyDescent="0.2">
      <c r="A1719" s="37">
        <f>Timetraces!E1801</f>
        <v>171.5</v>
      </c>
      <c r="B1719" s="8">
        <f>Timetraces!B1801-Timetraces!C1801</f>
        <v>45.620087623596191</v>
      </c>
      <c r="C1719" s="8">
        <f t="shared" si="52"/>
        <v>31.39880072726352</v>
      </c>
      <c r="D1719" s="8">
        <f>(Timetraces!C1801-Timetraces!$C$86)/0.3048+$C$1004</f>
        <v>26.234425897673358</v>
      </c>
      <c r="E1719" s="23">
        <f>Timetraces!F1801/1000*0.145</f>
        <v>145.73912318031918</v>
      </c>
      <c r="F1719" s="8">
        <f>Timetraces!H1801</f>
        <v>0.47410254724971146</v>
      </c>
      <c r="G1719" s="8">
        <f>(Timetraces!G1801-Timetraces!$G$86)/0.3048</f>
        <v>46.897259909962727</v>
      </c>
      <c r="H1719" s="13">
        <f>Timetraces!D1801/9.81/0.4536</f>
        <v>11216.359142715115</v>
      </c>
      <c r="I1719" s="77">
        <f>Timetraces!F1801/Timetraces!H1801*1000</f>
        <v>2120000002.2657382</v>
      </c>
      <c r="J1719" s="23"/>
      <c r="K1719" s="8">
        <f>Timetraces!I1801-Timetraces!J1801</f>
        <v>45.620087623596191</v>
      </c>
      <c r="L1719" s="8">
        <f t="shared" si="53"/>
        <v>31.39880072726352</v>
      </c>
      <c r="M1719" s="8">
        <f>(Timetraces!J1801-Timetraces!$J$86)/0.3048+$L$1004</f>
        <v>26.234425897673358</v>
      </c>
      <c r="N1719" s="13">
        <f>Timetraces!K1801/9.81/0.4536</f>
        <v>11216.359142715115</v>
      </c>
      <c r="O1719" s="23">
        <f>Timetraces!M1801/1000*0.145</f>
        <v>117.16685666253927</v>
      </c>
      <c r="P1719" s="37">
        <f>Timetraces!O1801</f>
        <v>0.47410254742474722</v>
      </c>
    </row>
    <row r="1720" spans="1:16" x14ac:dyDescent="0.2">
      <c r="A1720" s="37">
        <f>Timetraces!E1802</f>
        <v>171.60000000000002</v>
      </c>
      <c r="B1720" s="8">
        <f>Timetraces!B1802-Timetraces!C1802</f>
        <v>45.620774269104004</v>
      </c>
      <c r="C1720" s="8">
        <f t="shared" si="52"/>
        <v>31.401053501239286</v>
      </c>
      <c r="D1720" s="8">
        <f>(Timetraces!C1802-Timetraces!$C$86)/0.3048+$C$1004</f>
        <v>26.297791423447173</v>
      </c>
      <c r="E1720" s="23">
        <f>Timetraces!F1802/1000*0.145</f>
        <v>146.0332755435123</v>
      </c>
      <c r="F1720" s="8">
        <f>Timetraces!H1802</f>
        <v>0.47505945149015688</v>
      </c>
      <c r="G1720" s="8">
        <f>(Timetraces!G1802-Timetraces!$G$86)/0.3048</f>
        <v>46.962878209712308</v>
      </c>
      <c r="H1720" s="13">
        <f>Timetraces!D1802/9.81/0.4536</f>
        <v>11239.018085242176</v>
      </c>
      <c r="I1720" s="77">
        <f>Timetraces!F1802/Timetraces!H1802*1000</f>
        <v>2120000002.2565317</v>
      </c>
      <c r="J1720" s="23"/>
      <c r="K1720" s="8">
        <f>Timetraces!I1802-Timetraces!J1802</f>
        <v>45.620774269104004</v>
      </c>
      <c r="L1720" s="8">
        <f t="shared" si="53"/>
        <v>31.401053501239286</v>
      </c>
      <c r="M1720" s="8">
        <f>(Timetraces!J1802-Timetraces!$J$86)/0.3048+$L$1004</f>
        <v>26.297791423447173</v>
      </c>
      <c r="N1720" s="13">
        <f>Timetraces!K1802/9.81/0.4536</f>
        <v>11239.018085242176</v>
      </c>
      <c r="O1720" s="23">
        <f>Timetraces!M1802/1000*0.145</f>
        <v>117.22442280926161</v>
      </c>
      <c r="P1720" s="37">
        <f>Timetraces!O1802</f>
        <v>0.47505945166554547</v>
      </c>
    </row>
    <row r="1721" spans="1:16" x14ac:dyDescent="0.2">
      <c r="A1721" s="37">
        <f>Timetraces!E1803</f>
        <v>171.70000000000002</v>
      </c>
      <c r="B1721" s="8">
        <f>Timetraces!B1803-Timetraces!C1803</f>
        <v>45.621499061584473</v>
      </c>
      <c r="C1721" s="8">
        <f t="shared" si="52"/>
        <v>31.403431429324812</v>
      </c>
      <c r="D1721" s="8">
        <f>(Timetraces!C1803-Timetraces!$C$86)/0.3048+$C$1004</f>
        <v>26.361031795111227</v>
      </c>
      <c r="E1721" s="23">
        <f>Timetraces!F1803/1000*0.145</f>
        <v>146.32664233594176</v>
      </c>
      <c r="F1721" s="8">
        <f>Timetraces!H1803</f>
        <v>0.47601379986668646</v>
      </c>
      <c r="G1721" s="8">
        <f>(Timetraces!G1803-Timetraces!$G$86)/0.3048</f>
        <v>47.028496509461888</v>
      </c>
      <c r="H1721" s="13">
        <f>Timetraces!D1803/9.81/0.4536</f>
        <v>11262.80681465256</v>
      </c>
      <c r="I1721" s="77">
        <f>Timetraces!F1803/Timetraces!H1803*1000</f>
        <v>2120000003.7223253</v>
      </c>
      <c r="J1721" s="23"/>
      <c r="K1721" s="8">
        <f>Timetraces!I1803-Timetraces!J1803</f>
        <v>45.621499061584473</v>
      </c>
      <c r="L1721" s="8">
        <f t="shared" si="53"/>
        <v>31.403431429324812</v>
      </c>
      <c r="M1721" s="8">
        <f>(Timetraces!J1803-Timetraces!$J$86)/0.3048+$L$1004</f>
        <v>26.361031795111227</v>
      </c>
      <c r="N1721" s="13">
        <f>Timetraces!K1803/9.81/0.4536</f>
        <v>11262.80681465256</v>
      </c>
      <c r="O1721" s="23">
        <f>Timetraces!M1803/1000*0.145</f>
        <v>117.28183533404683</v>
      </c>
      <c r="P1721" s="37">
        <f>Timetraces!O1803</f>
        <v>0.47601380004244553</v>
      </c>
    </row>
    <row r="1722" spans="1:16" x14ac:dyDescent="0.2">
      <c r="A1722" s="37">
        <f>Timetraces!E1804</f>
        <v>171.8</v>
      </c>
      <c r="B1722" s="8">
        <f>Timetraces!B1804-Timetraces!C1804</f>
        <v>45.622274398803711</v>
      </c>
      <c r="C1722" s="8">
        <f t="shared" si="52"/>
        <v>31.405975186605776</v>
      </c>
      <c r="D1722" s="8">
        <f>(Timetraces!C1804-Timetraces!$C$86)/0.3048+$C$1004</f>
        <v>26.424106337579843</v>
      </c>
      <c r="E1722" s="23">
        <f>Timetraces!F1804/1000*0.145</f>
        <v>146.66248707441389</v>
      </c>
      <c r="F1722" s="8">
        <f>Timetraces!H1804</f>
        <v>0.47710633363955379</v>
      </c>
      <c r="G1722" s="8">
        <f>(Timetraces!G1804-Timetraces!$G$86)/0.3048</f>
        <v>47.094114809211469</v>
      </c>
      <c r="H1722" s="13">
        <f>Timetraces!D1804/9.81/0.4536</f>
        <v>11288.083491823032</v>
      </c>
      <c r="I1722" s="77">
        <f>Timetraces!F1804/Timetraces!H1804*1000</f>
        <v>2120000001.6423013</v>
      </c>
      <c r="J1722" s="23"/>
      <c r="K1722" s="8">
        <f>Timetraces!I1804-Timetraces!J1804</f>
        <v>45.622274398803711</v>
      </c>
      <c r="L1722" s="8">
        <f t="shared" si="53"/>
        <v>31.405975186605776</v>
      </c>
      <c r="M1722" s="8">
        <f>(Timetraces!J1804-Timetraces!$J$86)/0.3048+$L$1004</f>
        <v>26.424106337579843</v>
      </c>
      <c r="N1722" s="13">
        <f>Timetraces!K1804/9.81/0.4536</f>
        <v>11288.083491823032</v>
      </c>
      <c r="O1722" s="23">
        <f>Timetraces!M1804/1000*0.145</f>
        <v>117.34755656562369</v>
      </c>
      <c r="P1722" s="37">
        <f>Timetraces!O1804</f>
        <v>0.4771063338157065</v>
      </c>
    </row>
    <row r="1723" spans="1:16" x14ac:dyDescent="0.2">
      <c r="A1723" s="37">
        <f>Timetraces!E1805</f>
        <v>171.9</v>
      </c>
      <c r="B1723" s="8">
        <f>Timetraces!B1805-Timetraces!C1805</f>
        <v>45.623090744018555</v>
      </c>
      <c r="C1723" s="8">
        <f t="shared" si="52"/>
        <v>31.40865348455474</v>
      </c>
      <c r="D1723" s="8">
        <f>(Timetraces!C1805-Timetraces!$C$86)/0.3048+$C$1004</f>
        <v>26.487046339380459</v>
      </c>
      <c r="E1723" s="23">
        <f>Timetraces!F1805/1000*0.145</f>
        <v>147.01402908188621</v>
      </c>
      <c r="F1723" s="8">
        <f>Timetraces!H1805</f>
        <v>0.47824993144896139</v>
      </c>
      <c r="G1723" s="8">
        <f>(Timetraces!G1805-Timetraces!$G$86)/0.3048</f>
        <v>47.159733108961049</v>
      </c>
      <c r="H1723" s="13">
        <f>Timetraces!D1805/9.81/0.4536</f>
        <v>11314.568084107299</v>
      </c>
      <c r="I1723" s="77">
        <f>Timetraces!F1805/Timetraces!H1805*1000</f>
        <v>2120000002.2275975</v>
      </c>
      <c r="J1723" s="23"/>
      <c r="K1723" s="8">
        <f>Timetraces!I1805-Timetraces!J1805</f>
        <v>45.623090744018555</v>
      </c>
      <c r="L1723" s="8">
        <f t="shared" si="53"/>
        <v>31.40865348455474</v>
      </c>
      <c r="M1723" s="8">
        <f>(Timetraces!J1805-Timetraces!$J$86)/0.3048+$L$1004</f>
        <v>26.487046339380459</v>
      </c>
      <c r="N1723" s="13">
        <f>Timetraces!K1805/9.81/0.4536</f>
        <v>11314.568084107299</v>
      </c>
      <c r="O1723" s="23">
        <f>Timetraces!M1805/1000*0.145</f>
        <v>117.4163484434001</v>
      </c>
      <c r="P1723" s="37">
        <f>Timetraces!O1805</f>
        <v>0.47824993162552665</v>
      </c>
    </row>
    <row r="1724" spans="1:16" x14ac:dyDescent="0.2">
      <c r="A1724" s="37">
        <f>Timetraces!E1806</f>
        <v>172</v>
      </c>
      <c r="B1724" s="8">
        <f>Timetraces!B1806-Timetraces!C1806</f>
        <v>45.623920440673828</v>
      </c>
      <c r="C1724" s="8">
        <f t="shared" si="52"/>
        <v>31.411375586442119</v>
      </c>
      <c r="D1724" s="8">
        <f>(Timetraces!C1806-Timetraces!$C$86)/0.3048+$C$1004</f>
        <v>26.549942537242657</v>
      </c>
      <c r="E1724" s="23">
        <f>Timetraces!F1806/1000*0.145</f>
        <v>147.35560055174804</v>
      </c>
      <c r="F1724" s="8">
        <f>Timetraces!H1806</f>
        <v>0.47936109446596875</v>
      </c>
      <c r="G1724" s="8">
        <f>(Timetraces!G1806-Timetraces!$G$86)/0.3048</f>
        <v>47.22535140871063</v>
      </c>
      <c r="H1724" s="13">
        <f>Timetraces!D1806/9.81/0.4536</f>
        <v>11341.474919974218</v>
      </c>
      <c r="I1724" s="77">
        <f>Timetraces!F1806/Timetraces!H1806*1000</f>
        <v>2120000001.6244216</v>
      </c>
      <c r="J1724" s="23"/>
      <c r="K1724" s="8">
        <f>Timetraces!I1806-Timetraces!J1806</f>
        <v>45.623920440673828</v>
      </c>
      <c r="L1724" s="8">
        <f t="shared" si="53"/>
        <v>31.411375586442119</v>
      </c>
      <c r="M1724" s="8">
        <f>(Timetraces!J1806-Timetraces!$J$86)/0.3048+$L$1004</f>
        <v>26.549942537242657</v>
      </c>
      <c r="N1724" s="13">
        <f>Timetraces!K1806/9.81/0.4536</f>
        <v>11341.474919974218</v>
      </c>
      <c r="O1724" s="23">
        <f>Timetraces!M1806/1000*0.145</f>
        <v>117.48318988876517</v>
      </c>
      <c r="P1724" s="37">
        <f>Timetraces!O1806</f>
        <v>0.47936109464295279</v>
      </c>
    </row>
    <row r="1725" spans="1:16" x14ac:dyDescent="0.2">
      <c r="A1725" s="37">
        <f>Timetraces!E1807</f>
        <v>172.10000000000002</v>
      </c>
      <c r="B1725" s="8">
        <f>Timetraces!B1807-Timetraces!C1807</f>
        <v>45.624731063842773</v>
      </c>
      <c r="C1725" s="8">
        <f t="shared" si="52"/>
        <v>31.414035111274618</v>
      </c>
      <c r="D1725" s="8">
        <f>(Timetraces!C1807-Timetraces!$C$86)/0.3048+$C$1004</f>
        <v>26.612901312159742</v>
      </c>
      <c r="E1725" s="23">
        <f>Timetraces!F1807/1000*0.145</f>
        <v>147.6979921740749</v>
      </c>
      <c r="F1725" s="8">
        <f>Timetraces!H1807</f>
        <v>0.48047492509057982</v>
      </c>
      <c r="G1725" s="8">
        <f>(Timetraces!G1807-Timetraces!$G$86)/0.3048</f>
        <v>47.29096970846021</v>
      </c>
      <c r="H1725" s="13">
        <f>Timetraces!D1807/9.81/0.4536</f>
        <v>11367.84978159771</v>
      </c>
      <c r="I1725" s="77">
        <f>Timetraces!F1807/Timetraces!H1807*1000</f>
        <v>2120000002.8883874</v>
      </c>
      <c r="J1725" s="23"/>
      <c r="K1725" s="8">
        <f>Timetraces!I1807-Timetraces!J1807</f>
        <v>45.624731063842773</v>
      </c>
      <c r="L1725" s="8">
        <f t="shared" si="53"/>
        <v>31.414035111274618</v>
      </c>
      <c r="M1725" s="8">
        <f>(Timetraces!J1807-Timetraces!$J$86)/0.3048+$L$1004</f>
        <v>26.612901312159742</v>
      </c>
      <c r="N1725" s="13">
        <f>Timetraces!K1807/9.81/0.4536</f>
        <v>11367.84978159771</v>
      </c>
      <c r="O1725" s="23">
        <f>Timetraces!M1807/1000*0.145</f>
        <v>117.55019193226018</v>
      </c>
      <c r="P1725" s="37">
        <f>Timetraces!O1807</f>
        <v>0.48047492526797458</v>
      </c>
    </row>
    <row r="1726" spans="1:16" x14ac:dyDescent="0.2">
      <c r="A1726" s="37">
        <f>Timetraces!E1808</f>
        <v>172.20000000000002</v>
      </c>
      <c r="B1726" s="8">
        <f>Timetraces!B1808-Timetraces!C1808</f>
        <v>45.625494003295898</v>
      </c>
      <c r="C1726" s="8">
        <f t="shared" si="52"/>
        <v>31.416538193469911</v>
      </c>
      <c r="D1726" s="8">
        <f>(Timetraces!C1808-Timetraces!$C$86)/0.3048+$C$1004</f>
        <v>26.676004014303054</v>
      </c>
      <c r="E1726" s="23">
        <f>Timetraces!F1808/1000*0.145</f>
        <v>148.03192705391274</v>
      </c>
      <c r="F1726" s="8">
        <f>Timetraces!H1808</f>
        <v>0.48156124561001928</v>
      </c>
      <c r="G1726" s="8">
        <f>(Timetraces!G1808-Timetraces!$G$86)/0.3048</f>
        <v>47.356575492798811</v>
      </c>
      <c r="H1726" s="13">
        <f>Timetraces!D1808/9.81/0.4536</f>
        <v>11392.978102914816</v>
      </c>
      <c r="I1726" s="77">
        <f>Timetraces!F1808/Timetraces!H1808*1000</f>
        <v>2120000002.1967742</v>
      </c>
      <c r="J1726" s="23"/>
      <c r="K1726" s="8">
        <f>Timetraces!I1808-Timetraces!J1808</f>
        <v>45.625494003295898</v>
      </c>
      <c r="L1726" s="8">
        <f t="shared" si="53"/>
        <v>31.416538193469911</v>
      </c>
      <c r="M1726" s="8">
        <f>(Timetraces!J1808-Timetraces!$J$86)/0.3048+$L$1004</f>
        <v>26.676004014303054</v>
      </c>
      <c r="N1726" s="13">
        <f>Timetraces!K1808/9.81/0.4536</f>
        <v>11392.978102914816</v>
      </c>
      <c r="O1726" s="23">
        <f>Timetraces!M1808/1000*0.145</f>
        <v>117.61553969200104</v>
      </c>
      <c r="P1726" s="37">
        <f>Timetraces!O1808</f>
        <v>0.48156124578780529</v>
      </c>
    </row>
    <row r="1727" spans="1:16" x14ac:dyDescent="0.2">
      <c r="A1727" s="37">
        <f>Timetraces!E1809</f>
        <v>172.3</v>
      </c>
      <c r="B1727" s="8">
        <f>Timetraces!B1809-Timetraces!C1809</f>
        <v>45.626213073730469</v>
      </c>
      <c r="C1727" s="8">
        <f t="shared" si="52"/>
        <v>31.418897348438971</v>
      </c>
      <c r="D1727" s="8">
        <f>(Timetraces!C1809-Timetraces!$C$86)/0.3048+$C$1004</f>
        <v>26.739263159083567</v>
      </c>
      <c r="E1727" s="23">
        <f>Timetraces!F1809/1000*0.145</f>
        <v>148.33188078054462</v>
      </c>
      <c r="F1727" s="8">
        <f>Timetraces!H1809</f>
        <v>0.4825370223429819</v>
      </c>
      <c r="G1727" s="8">
        <f>(Timetraces!G1809-Timetraces!$G$86)/0.3048</f>
        <v>47.422193792548391</v>
      </c>
      <c r="H1727" s="13">
        <f>Timetraces!D1809/9.81/0.4536</f>
        <v>11416.679047796582</v>
      </c>
      <c r="I1727" s="77">
        <f>Timetraces!F1809/Timetraces!H1809*1000</f>
        <v>2120000001.6051941</v>
      </c>
      <c r="J1727" s="23"/>
      <c r="K1727" s="8">
        <f>Timetraces!I1809-Timetraces!J1809</f>
        <v>45.626213073730469</v>
      </c>
      <c r="L1727" s="8">
        <f t="shared" si="53"/>
        <v>31.418897348438971</v>
      </c>
      <c r="M1727" s="8">
        <f>(Timetraces!J1809-Timetraces!$J$86)/0.3048+$L$1004</f>
        <v>26.739263159083567</v>
      </c>
      <c r="N1727" s="13">
        <f>Timetraces!K1809/9.81/0.4536</f>
        <v>11416.679047796582</v>
      </c>
      <c r="O1727" s="23">
        <f>Timetraces!M1809/1000*0.145</f>
        <v>117.67424053645912</v>
      </c>
      <c r="P1727" s="37">
        <f>Timetraces!O1809</f>
        <v>0.48253702252113712</v>
      </c>
    </row>
    <row r="1728" spans="1:16" x14ac:dyDescent="0.2">
      <c r="A1728" s="37">
        <f>Timetraces!E1810</f>
        <v>172.4</v>
      </c>
      <c r="B1728" s="8">
        <f>Timetraces!B1810-Timetraces!C1810</f>
        <v>45.626896858215332</v>
      </c>
      <c r="C1728" s="8">
        <f t="shared" si="52"/>
        <v>31.421140735856504</v>
      </c>
      <c r="D1728" s="8">
        <f>(Timetraces!C1810-Timetraces!$C$86)/0.3048+$C$1004</f>
        <v>26.802638071415618</v>
      </c>
      <c r="E1728" s="23">
        <f>Timetraces!F1810/1000*0.145</f>
        <v>148.61888887832723</v>
      </c>
      <c r="F1728" s="8">
        <f>Timetraces!H1810</f>
        <v>0.48347068575352642</v>
      </c>
      <c r="G1728" s="8">
        <f>(Timetraces!G1810-Timetraces!$G$86)/0.3048</f>
        <v>47.487812092297972</v>
      </c>
      <c r="H1728" s="13">
        <f>Timetraces!D1810/9.81/0.4536</f>
        <v>11439.38276043324</v>
      </c>
      <c r="I1728" s="77">
        <f>Timetraces!F1810/Timetraces!H1810*1000</f>
        <v>2120000001.1082683</v>
      </c>
      <c r="J1728" s="23"/>
      <c r="K1728" s="8">
        <f>Timetraces!I1810-Timetraces!J1810</f>
        <v>45.626896858215332</v>
      </c>
      <c r="L1728" s="8">
        <f t="shared" si="53"/>
        <v>31.421140735856504</v>
      </c>
      <c r="M1728" s="8">
        <f>(Timetraces!J1810-Timetraces!$J$86)/0.3048+$L$1004</f>
        <v>26.802638071415618</v>
      </c>
      <c r="N1728" s="13">
        <f>Timetraces!K1810/9.81/0.4536</f>
        <v>11439.38276043324</v>
      </c>
      <c r="O1728" s="23">
        <f>Timetraces!M1810/1000*0.145</f>
        <v>117.73040916813726</v>
      </c>
      <c r="P1728" s="37">
        <f>Timetraces!O1810</f>
        <v>0.48347068593203524</v>
      </c>
    </row>
    <row r="1729" spans="1:16" x14ac:dyDescent="0.2">
      <c r="A1729" s="37">
        <f>Timetraces!E1811</f>
        <v>172.5</v>
      </c>
      <c r="B1729" s="8">
        <f>Timetraces!B1811-Timetraces!C1811</f>
        <v>45.62757682800293</v>
      </c>
      <c r="C1729" s="8">
        <f t="shared" si="52"/>
        <v>31.423371607863057</v>
      </c>
      <c r="D1729" s="8">
        <f>(Timetraces!C1811-Timetraces!$C$86)/0.3048+$C$1004</f>
        <v>26.866025499158642</v>
      </c>
      <c r="E1729" s="23">
        <f>Timetraces!F1811/1000*0.145</f>
        <v>148.90390297877141</v>
      </c>
      <c r="F1729" s="8">
        <f>Timetraces!H1811</f>
        <v>0.4843978620020023</v>
      </c>
      <c r="G1729" s="8">
        <f>(Timetraces!G1811-Timetraces!$G$86)/0.3048</f>
        <v>47.553430392047552</v>
      </c>
      <c r="H1729" s="13">
        <f>Timetraces!D1811/9.81/0.4536</f>
        <v>11461.932850144814</v>
      </c>
      <c r="I1729" s="77">
        <f>Timetraces!F1811/Timetraces!H1811*1000</f>
        <v>2120000002.8383038</v>
      </c>
      <c r="J1729" s="23"/>
      <c r="K1729" s="8">
        <f>Timetraces!I1811-Timetraces!J1811</f>
        <v>45.62757682800293</v>
      </c>
      <c r="L1729" s="8">
        <f t="shared" si="53"/>
        <v>31.423371607863057</v>
      </c>
      <c r="M1729" s="8">
        <f>(Timetraces!J1811-Timetraces!$J$86)/0.3048+$L$1004</f>
        <v>26.866025499158642</v>
      </c>
      <c r="N1729" s="13">
        <f>Timetraces!K1811/9.81/0.4536</f>
        <v>11461.932850144814</v>
      </c>
      <c r="O1729" s="23">
        <f>Timetraces!M1811/1000*0.145</f>
        <v>117.78618793200323</v>
      </c>
      <c r="P1729" s="37">
        <f>Timetraces!O1811</f>
        <v>0.48439786218086223</v>
      </c>
    </row>
    <row r="1730" spans="1:16" x14ac:dyDescent="0.2">
      <c r="A1730" s="37">
        <f>Timetraces!E1812</f>
        <v>172.60000000000002</v>
      </c>
      <c r="B1730" s="8">
        <f>Timetraces!B1812-Timetraces!C1812</f>
        <v>45.628281593322754</v>
      </c>
      <c r="C1730" s="8">
        <f t="shared" si="52"/>
        <v>31.425683830040956</v>
      </c>
      <c r="D1730" s="8">
        <f>(Timetraces!C1812-Timetraces!$C$86)/0.3048+$C$1004</f>
        <v>26.929331576730323</v>
      </c>
      <c r="E1730" s="23">
        <f>Timetraces!F1812/1000*0.145</f>
        <v>149.21402016902539</v>
      </c>
      <c r="F1730" s="8">
        <f>Timetraces!H1812</f>
        <v>0.48540670142057618</v>
      </c>
      <c r="G1730" s="8">
        <f>(Timetraces!G1812-Timetraces!$G$86)/0.3048</f>
        <v>47.619048691797126</v>
      </c>
      <c r="H1730" s="13">
        <f>Timetraces!D1812/9.81/0.4536</f>
        <v>11485.22647481379</v>
      </c>
      <c r="I1730" s="77">
        <f>Timetraces!F1812/Timetraces!H1812*1000</f>
        <v>2120000002.1644175</v>
      </c>
      <c r="J1730" s="23"/>
      <c r="K1730" s="8">
        <f>Timetraces!I1812-Timetraces!J1812</f>
        <v>45.628281593322754</v>
      </c>
      <c r="L1730" s="8">
        <f t="shared" si="53"/>
        <v>31.425683830040956</v>
      </c>
      <c r="M1730" s="8">
        <f>(Timetraces!J1812-Timetraces!$J$86)/0.3048+$L$1004</f>
        <v>26.929331576730323</v>
      </c>
      <c r="N1730" s="13">
        <f>Timetraces!K1812/9.81/0.4536</f>
        <v>11485.22647481379</v>
      </c>
      <c r="O1730" s="23">
        <f>Timetraces!M1812/1000*0.145</f>
        <v>117.83703463580247</v>
      </c>
      <c r="P1730" s="37">
        <f>Timetraces!O1812</f>
        <v>0.48540670159979876</v>
      </c>
    </row>
    <row r="1731" spans="1:16" x14ac:dyDescent="0.2">
      <c r="A1731" s="37">
        <f>Timetraces!E1813</f>
        <v>172.70000000000002</v>
      </c>
      <c r="B1731" s="8">
        <f>Timetraces!B1813-Timetraces!C1813</f>
        <v>45.629031181335449</v>
      </c>
      <c r="C1731" s="8">
        <f t="shared" si="52"/>
        <v>31.428143108297832</v>
      </c>
      <c r="D1731" s="8">
        <f>(Timetraces!C1813-Timetraces!$C$86)/0.3048+$C$1004</f>
        <v>26.992490598223029</v>
      </c>
      <c r="E1731" s="23">
        <f>Timetraces!F1813/1000*0.145</f>
        <v>149.53345018404113</v>
      </c>
      <c r="F1731" s="8">
        <f>Timetraces!H1813</f>
        <v>0.48644583582503576</v>
      </c>
      <c r="G1731" s="8">
        <f>(Timetraces!G1813-Timetraces!$G$86)/0.3048</f>
        <v>47.684666991546706</v>
      </c>
      <c r="H1731" s="13">
        <f>Timetraces!D1813/9.81/0.4536</f>
        <v>11509.835111721473</v>
      </c>
      <c r="I1731" s="77">
        <f>Timetraces!F1813/Timetraces!H1813*1000</f>
        <v>2120000003.5645621</v>
      </c>
      <c r="J1731" s="23"/>
      <c r="K1731" s="8">
        <f>Timetraces!I1813-Timetraces!J1813</f>
        <v>45.629031181335449</v>
      </c>
      <c r="L1731" s="8">
        <f t="shared" si="53"/>
        <v>31.428143108297832</v>
      </c>
      <c r="M1731" s="8">
        <f>(Timetraces!J1813-Timetraces!$J$86)/0.3048+$L$1004</f>
        <v>26.992490598223029</v>
      </c>
      <c r="N1731" s="13">
        <f>Timetraces!K1813/9.81/0.4536</f>
        <v>11509.835111721473</v>
      </c>
      <c r="O1731" s="23">
        <f>Timetraces!M1813/1000*0.145</f>
        <v>117.88806407682803</v>
      </c>
      <c r="P1731" s="37">
        <f>Timetraces!O1813</f>
        <v>0.48644583600464159</v>
      </c>
    </row>
    <row r="1732" spans="1:16" x14ac:dyDescent="0.2">
      <c r="A1732" s="37">
        <f>Timetraces!E1814</f>
        <v>172.8</v>
      </c>
      <c r="B1732" s="8">
        <f>Timetraces!B1814-Timetraces!C1814</f>
        <v>45.629825592041016</v>
      </c>
      <c r="C1732" s="8">
        <f t="shared" si="52"/>
        <v>31.43074944263368</v>
      </c>
      <c r="D1732" s="8">
        <f>(Timetraces!C1814-Timetraces!$C$86)/0.3048+$C$1004</f>
        <v>27.055502563636757</v>
      </c>
      <c r="E1732" s="23">
        <f>Timetraces!F1814/1000*0.145</f>
        <v>149.86237176444806</v>
      </c>
      <c r="F1732" s="8">
        <f>Timetraces!H1814</f>
        <v>0.4875158479287745</v>
      </c>
      <c r="G1732" s="8">
        <f>(Timetraces!G1814-Timetraces!$G$86)/0.3048</f>
        <v>47.750285291296287</v>
      </c>
      <c r="H1732" s="13">
        <f>Timetraces!D1814/9.81/0.4536</f>
        <v>11535.764905784868</v>
      </c>
      <c r="I1732" s="77">
        <f>Timetraces!F1814/Timetraces!H1814*1000</f>
        <v>2120000001.5722606</v>
      </c>
      <c r="J1732" s="23"/>
      <c r="K1732" s="8">
        <f>Timetraces!I1814-Timetraces!J1814</f>
        <v>45.629825592041016</v>
      </c>
      <c r="L1732" s="8">
        <f t="shared" si="53"/>
        <v>31.43074944263368</v>
      </c>
      <c r="M1732" s="8">
        <f>(Timetraces!J1814-Timetraces!$J$86)/0.3048+$L$1004</f>
        <v>27.055502563636757</v>
      </c>
      <c r="N1732" s="13">
        <f>Timetraces!K1814/9.81/0.4536</f>
        <v>11535.764905784868</v>
      </c>
      <c r="O1732" s="23">
        <f>Timetraces!M1814/1000*0.145</f>
        <v>117.94060861446019</v>
      </c>
      <c r="P1732" s="37">
        <f>Timetraces!O1814</f>
        <v>0.48751584810878407</v>
      </c>
    </row>
    <row r="1733" spans="1:16" x14ac:dyDescent="0.2">
      <c r="A1733" s="37">
        <f>Timetraces!E1815</f>
        <v>172.9</v>
      </c>
      <c r="B1733" s="8">
        <f>Timetraces!B1815-Timetraces!C1815</f>
        <v>45.630645751953125</v>
      </c>
      <c r="C1733" s="8">
        <f t="shared" ref="C1733:C1796" si="54">(B1733-$B$4)/0.3048</f>
        <v>31.43344025599362</v>
      </c>
      <c r="D1733" s="8">
        <f>(Timetraces!C1815-Timetraces!$C$86)/0.3048+$C$1004</f>
        <v>27.118430050026401</v>
      </c>
      <c r="E1733" s="23">
        <f>Timetraces!F1815/1000*0.145</f>
        <v>150.21668220915197</v>
      </c>
      <c r="F1733" s="8">
        <f>Timetraces!H1815</f>
        <v>0.48866845195976955</v>
      </c>
      <c r="G1733" s="8">
        <f>(Timetraces!G1815-Timetraces!$G$86)/0.3048</f>
        <v>47.815903591045867</v>
      </c>
      <c r="H1733" s="13">
        <f>Timetraces!D1815/9.81/0.4536</f>
        <v>11562.462814473676</v>
      </c>
      <c r="I1733" s="77">
        <f>Timetraces!F1815/Timetraces!H1815*1000</f>
        <v>2120000001.0827286</v>
      </c>
      <c r="J1733" s="23"/>
      <c r="K1733" s="8">
        <f>Timetraces!I1815-Timetraces!J1815</f>
        <v>45.630645751953125</v>
      </c>
      <c r="L1733" s="8">
        <f t="shared" ref="L1733:L1796" si="55">(K1733-$K$4)/0.3048</f>
        <v>31.43344025599362</v>
      </c>
      <c r="M1733" s="8">
        <f>(Timetraces!J1815-Timetraces!$J$86)/0.3048+$L$1004</f>
        <v>27.118430050026401</v>
      </c>
      <c r="N1733" s="13">
        <f>Timetraces!K1815/9.81/0.4536</f>
        <v>11562.462814473676</v>
      </c>
      <c r="O1733" s="23">
        <f>Timetraces!M1815/1000*0.145</f>
        <v>117.99720685743955</v>
      </c>
      <c r="P1733" s="37">
        <f>Timetraces!O1815</f>
        <v>0.48866845214019489</v>
      </c>
    </row>
    <row r="1734" spans="1:16" x14ac:dyDescent="0.2">
      <c r="A1734" s="37">
        <f>Timetraces!E1816</f>
        <v>173</v>
      </c>
      <c r="B1734" s="8">
        <f>Timetraces!B1816-Timetraces!C1816</f>
        <v>45.63145923614502</v>
      </c>
      <c r="C1734" s="8">
        <f t="shared" si="54"/>
        <v>31.436109167384348</v>
      </c>
      <c r="D1734" s="8">
        <f>(Timetraces!C1816-Timetraces!$C$86)/0.3048+$C$1004</f>
        <v>27.181366922974274</v>
      </c>
      <c r="E1734" s="23">
        <f>Timetraces!F1816/1000*0.145</f>
        <v>150.55421548405309</v>
      </c>
      <c r="F1734" s="8">
        <f>Timetraces!H1816</f>
        <v>0.48976647831837317</v>
      </c>
      <c r="G1734" s="8">
        <f>(Timetraces!G1816-Timetraces!$G$86)/0.3048</f>
        <v>47.881509375384468</v>
      </c>
      <c r="H1734" s="13">
        <f>Timetraces!D1816/9.81/0.4536</f>
        <v>11589.059770954575</v>
      </c>
      <c r="I1734" s="77">
        <f>Timetraces!F1816/Timetraces!H1816*1000</f>
        <v>2120000000.6897757</v>
      </c>
      <c r="J1734" s="23"/>
      <c r="K1734" s="8">
        <f>Timetraces!I1816-Timetraces!J1816</f>
        <v>45.63145923614502</v>
      </c>
      <c r="L1734" s="8">
        <f t="shared" si="55"/>
        <v>31.436109167384348</v>
      </c>
      <c r="M1734" s="8">
        <f>(Timetraces!J1816-Timetraces!$J$86)/0.3048+$L$1004</f>
        <v>27.181366922974274</v>
      </c>
      <c r="N1734" s="13">
        <f>Timetraces!K1816/9.81/0.4536</f>
        <v>11589.059770954575</v>
      </c>
      <c r="O1734" s="23">
        <f>Timetraces!M1816/1000*0.145</f>
        <v>118.05112644084235</v>
      </c>
      <c r="P1734" s="37">
        <f>Timetraces!O1816</f>
        <v>0.48976647849921262</v>
      </c>
    </row>
    <row r="1735" spans="1:16" x14ac:dyDescent="0.2">
      <c r="A1735" s="37">
        <f>Timetraces!E1817</f>
        <v>173.10000000000002</v>
      </c>
      <c r="B1735" s="8">
        <f>Timetraces!B1817-Timetraces!C1817</f>
        <v>45.632245063781738</v>
      </c>
      <c r="C1735" s="8">
        <f t="shared" si="54"/>
        <v>31.438687342045501</v>
      </c>
      <c r="D1735" s="8">
        <f>(Timetraces!C1817-Timetraces!$C$86)/0.3048+$C$1004</f>
        <v>27.244407048062701</v>
      </c>
      <c r="E1735" s="23">
        <f>Timetraces!F1817/1000*0.145</f>
        <v>150.89531169501015</v>
      </c>
      <c r="F1735" s="8">
        <f>Timetraces!H1817</f>
        <v>0.49087609480996958</v>
      </c>
      <c r="G1735" s="8">
        <f>(Timetraces!G1817-Timetraces!$G$86)/0.3048</f>
        <v>47.947127675134048</v>
      </c>
      <c r="H1735" s="13">
        <f>Timetraces!D1817/9.81/0.4536</f>
        <v>11614.73850126612</v>
      </c>
      <c r="I1735" s="77">
        <f>Timetraces!F1817/Timetraces!H1817*1000</f>
        <v>2120000002.1133995</v>
      </c>
      <c r="J1735" s="23"/>
      <c r="K1735" s="8">
        <f>Timetraces!I1817-Timetraces!J1817</f>
        <v>45.632245063781738</v>
      </c>
      <c r="L1735" s="8">
        <f t="shared" si="55"/>
        <v>31.438687342045501</v>
      </c>
      <c r="M1735" s="8">
        <f>(Timetraces!J1817-Timetraces!$J$86)/0.3048+$L$1004</f>
        <v>27.244407048062701</v>
      </c>
      <c r="N1735" s="13">
        <f>Timetraces!K1817/9.81/0.4536</f>
        <v>11614.73850126612</v>
      </c>
      <c r="O1735" s="23">
        <f>Timetraces!M1817/1000*0.145</f>
        <v>118.1056150871884</v>
      </c>
      <c r="P1735" s="37">
        <f>Timetraces!O1817</f>
        <v>0.49087609499120899</v>
      </c>
    </row>
    <row r="1736" spans="1:16" x14ac:dyDescent="0.2">
      <c r="A1736" s="37">
        <f>Timetraces!E1818</f>
        <v>173.20000000000002</v>
      </c>
      <c r="B1736" s="8">
        <f>Timetraces!B1818-Timetraces!C1818</f>
        <v>45.632987022399902</v>
      </c>
      <c r="C1736" s="8">
        <f t="shared" si="54"/>
        <v>31.441121589480421</v>
      </c>
      <c r="D1736" s="8">
        <f>(Timetraces!C1818-Timetraces!$C$86)/0.3048+$C$1004</f>
        <v>27.307591100377358</v>
      </c>
      <c r="E1736" s="23">
        <f>Timetraces!F1818/1000*0.145</f>
        <v>151.20362585942286</v>
      </c>
      <c r="F1736" s="8">
        <f>Timetraces!H1818</f>
        <v>0.49187906880079441</v>
      </c>
      <c r="G1736" s="8">
        <f>(Timetraces!G1818-Timetraces!$G$86)/0.3048</f>
        <v>48.012745974883629</v>
      </c>
      <c r="H1736" s="13">
        <f>Timetraces!D1818/9.81/0.4536</f>
        <v>11639.084662433232</v>
      </c>
      <c r="I1736" s="77">
        <f>Timetraces!F1818/Timetraces!H1818*1000</f>
        <v>2120000001.5431135</v>
      </c>
      <c r="J1736" s="23"/>
      <c r="K1736" s="8">
        <f>Timetraces!I1818-Timetraces!J1818</f>
        <v>45.632987022399902</v>
      </c>
      <c r="L1736" s="8">
        <f t="shared" si="55"/>
        <v>31.441121589480421</v>
      </c>
      <c r="M1736" s="8">
        <f>(Timetraces!J1818-Timetraces!$J$86)/0.3048+$L$1004</f>
        <v>27.307591100377358</v>
      </c>
      <c r="N1736" s="13">
        <f>Timetraces!K1818/9.81/0.4536</f>
        <v>11639.084662433232</v>
      </c>
      <c r="O1736" s="23">
        <f>Timetraces!M1818/1000*0.145</f>
        <v>118.15486961255147</v>
      </c>
      <c r="P1736" s="37">
        <f>Timetraces!O1818</f>
        <v>0.49187906898241296</v>
      </c>
    </row>
    <row r="1737" spans="1:16" x14ac:dyDescent="0.2">
      <c r="A1737" s="37">
        <f>Timetraces!E1819</f>
        <v>173.3</v>
      </c>
      <c r="B1737" s="8">
        <f>Timetraces!B1819-Timetraces!C1819</f>
        <v>45.633688926696777</v>
      </c>
      <c r="C1737" s="8">
        <f t="shared" si="54"/>
        <v>31.443424425100091</v>
      </c>
      <c r="D1737" s="8">
        <f>(Timetraces!C1819-Timetraces!$C$86)/0.3048+$C$1004</f>
        <v>27.370906564507269</v>
      </c>
      <c r="E1737" s="23">
        <f>Timetraces!F1819/1000*0.145</f>
        <v>151.51210656864436</v>
      </c>
      <c r="F1737" s="8">
        <f>Timetraces!H1819</f>
        <v>0.49288258455583345</v>
      </c>
      <c r="G1737" s="8">
        <f>(Timetraces!G1819-Timetraces!$G$86)/0.3048</f>
        <v>48.078364274633209</v>
      </c>
      <c r="H1737" s="13">
        <f>Timetraces!D1819/9.81/0.4536</f>
        <v>11662.25099953571</v>
      </c>
      <c r="I1737" s="77">
        <f>Timetraces!F1819/Timetraces!H1819*1000</f>
        <v>2120000001.065948</v>
      </c>
      <c r="J1737" s="23"/>
      <c r="K1737" s="8">
        <f>Timetraces!I1819-Timetraces!J1819</f>
        <v>45.633688926696777</v>
      </c>
      <c r="L1737" s="8">
        <f t="shared" si="55"/>
        <v>31.443424425100091</v>
      </c>
      <c r="M1737" s="8">
        <f>(Timetraces!J1819-Timetraces!$J$86)/0.3048+$L$1004</f>
        <v>27.370906564507269</v>
      </c>
      <c r="N1737" s="13">
        <f>Timetraces!K1819/9.81/0.4536</f>
        <v>11662.25099953571</v>
      </c>
      <c r="O1737" s="23">
        <f>Timetraces!M1819/1000*0.145</f>
        <v>118.20415080422939</v>
      </c>
      <c r="P1737" s="37">
        <f>Timetraces!O1819</f>
        <v>0.49288258473781271</v>
      </c>
    </row>
    <row r="1738" spans="1:16" x14ac:dyDescent="0.2">
      <c r="A1738" s="37">
        <f>Timetraces!E1820</f>
        <v>173.4</v>
      </c>
      <c r="B1738" s="8">
        <f>Timetraces!B1820-Timetraces!C1820</f>
        <v>45.634373664855957</v>
      </c>
      <c r="C1738" s="8">
        <f t="shared" si="54"/>
        <v>31.445670941370363</v>
      </c>
      <c r="D1738" s="8">
        <f>(Timetraces!C1820-Timetraces!$C$86)/0.3048+$C$1004</f>
        <v>27.434278347986577</v>
      </c>
      <c r="E1738" s="23">
        <f>Timetraces!F1820/1000*0.145</f>
        <v>151.79057165053484</v>
      </c>
      <c r="F1738" s="8">
        <f>Timetraces!H1820</f>
        <v>0.49378845641188801</v>
      </c>
      <c r="G1738" s="8">
        <f>(Timetraces!G1820-Timetraces!$G$86)/0.3048</f>
        <v>48.14398257438279</v>
      </c>
      <c r="H1738" s="13">
        <f>Timetraces!D1820/9.81/0.4536</f>
        <v>11684.894140847622</v>
      </c>
      <c r="I1738" s="77">
        <f>Timetraces!F1820/Timetraces!H1820*1000</f>
        <v>2120000002.0882943</v>
      </c>
      <c r="J1738" s="23"/>
      <c r="K1738" s="8">
        <f>Timetraces!I1820-Timetraces!J1820</f>
        <v>45.634373664855957</v>
      </c>
      <c r="L1738" s="8">
        <f t="shared" si="55"/>
        <v>31.445670941370363</v>
      </c>
      <c r="M1738" s="8">
        <f>(Timetraces!J1820-Timetraces!$J$86)/0.3048+$L$1004</f>
        <v>27.434278347986577</v>
      </c>
      <c r="N1738" s="13">
        <f>Timetraces!K1820/9.81/0.4536</f>
        <v>11684.894140847622</v>
      </c>
      <c r="O1738" s="23">
        <f>Timetraces!M1820/1000*0.145</f>
        <v>118.24863979651106</v>
      </c>
      <c r="P1738" s="37">
        <f>Timetraces!O1820</f>
        <v>0.49378845659421983</v>
      </c>
    </row>
    <row r="1739" spans="1:16" x14ac:dyDescent="0.2">
      <c r="A1739" s="37">
        <f>Timetraces!E1821</f>
        <v>173.5</v>
      </c>
      <c r="B1739" s="8">
        <f>Timetraces!B1821-Timetraces!C1821</f>
        <v>45.635071754455566</v>
      </c>
      <c r="C1739" s="8">
        <f t="shared" si="54"/>
        <v>31.447961261579056</v>
      </c>
      <c r="D1739" s="8">
        <f>(Timetraces!C1821-Timetraces!$C$86)/0.3048+$C$1004</f>
        <v>27.497606327527464</v>
      </c>
      <c r="E1739" s="23">
        <f>Timetraces!F1821/1000*0.145</f>
        <v>152.09671086522886</v>
      </c>
      <c r="F1739" s="8">
        <f>Timetraces!H1821</f>
        <v>0.49478435529247439</v>
      </c>
      <c r="G1739" s="8">
        <f>(Timetraces!G1821-Timetraces!$G$86)/0.3048</f>
        <v>48.20960087413237</v>
      </c>
      <c r="H1739" s="13">
        <f>Timetraces!D1821/9.81/0.4536</f>
        <v>11707.881397511717</v>
      </c>
      <c r="I1739" s="77">
        <f>Timetraces!F1821/Timetraces!H1821*1000</f>
        <v>2120000000.6735394</v>
      </c>
      <c r="J1739" s="23"/>
      <c r="K1739" s="8">
        <f>Timetraces!I1821-Timetraces!J1821</f>
        <v>45.635071754455566</v>
      </c>
      <c r="L1739" s="8">
        <f t="shared" si="55"/>
        <v>31.447961261579056</v>
      </c>
      <c r="M1739" s="8">
        <f>(Timetraces!J1821-Timetraces!$J$86)/0.3048+$L$1004</f>
        <v>27.497606327527464</v>
      </c>
      <c r="N1739" s="13">
        <f>Timetraces!K1821/9.81/0.4536</f>
        <v>11707.881397511717</v>
      </c>
      <c r="O1739" s="23">
        <f>Timetraces!M1821/1000*0.145</f>
        <v>118.29754707325928</v>
      </c>
      <c r="P1739" s="37">
        <f>Timetraces!O1821</f>
        <v>0.49478435547516408</v>
      </c>
    </row>
    <row r="1740" spans="1:16" x14ac:dyDescent="0.2">
      <c r="A1740" s="37">
        <f>Timetraces!E1822</f>
        <v>173.60000000000002</v>
      </c>
      <c r="B1740" s="8">
        <f>Timetraces!B1822-Timetraces!C1822</f>
        <v>45.635805130004883</v>
      </c>
      <c r="C1740" s="8">
        <f t="shared" si="54"/>
        <v>31.450367349339281</v>
      </c>
      <c r="D1740" s="8">
        <f>(Timetraces!C1822-Timetraces!$C$86)/0.3048+$C$1004</f>
        <v>27.56081853951682</v>
      </c>
      <c r="E1740" s="23">
        <f>Timetraces!F1822/1000*0.145</f>
        <v>152.40867541101426</v>
      </c>
      <c r="F1740" s="8">
        <f>Timetraces!H1822</f>
        <v>0.49579920397451116</v>
      </c>
      <c r="G1740" s="8">
        <f>(Timetraces!G1822-Timetraces!$G$86)/0.3048</f>
        <v>48.27521917388195</v>
      </c>
      <c r="H1740" s="13">
        <f>Timetraces!D1822/9.81/0.4536</f>
        <v>11731.912412221089</v>
      </c>
      <c r="I1740" s="77">
        <f>Timetraces!F1822/Timetraces!H1822*1000</f>
        <v>2120000001.5196581</v>
      </c>
      <c r="J1740" s="23"/>
      <c r="K1740" s="8">
        <f>Timetraces!I1822-Timetraces!J1822</f>
        <v>45.635805130004883</v>
      </c>
      <c r="L1740" s="8">
        <f t="shared" si="55"/>
        <v>31.450367349339281</v>
      </c>
      <c r="M1740" s="8">
        <f>(Timetraces!J1822-Timetraces!$J$86)/0.3048+$L$1004</f>
        <v>27.56081853951682</v>
      </c>
      <c r="N1740" s="13">
        <f>Timetraces!K1822/9.81/0.4536</f>
        <v>11731.912412221089</v>
      </c>
      <c r="O1740" s="23">
        <f>Timetraces!M1822/1000*0.145</f>
        <v>118.34738455326975</v>
      </c>
      <c r="P1740" s="37">
        <f>Timetraces!O1822</f>
        <v>0.49579920415757511</v>
      </c>
    </row>
    <row r="1741" spans="1:16" x14ac:dyDescent="0.2">
      <c r="A1741" s="37">
        <f>Timetraces!E1823</f>
        <v>173.70000000000002</v>
      </c>
      <c r="B1741" s="8">
        <f>Timetraces!B1823-Timetraces!C1823</f>
        <v>45.63658332824707</v>
      </c>
      <c r="C1741" s="8">
        <f t="shared" si="54"/>
        <v>31.452920493178478</v>
      </c>
      <c r="D1741" s="8">
        <f>(Timetraces!C1823-Timetraces!$C$86)/0.3048+$C$1004</f>
        <v>27.6238836954272</v>
      </c>
      <c r="E1741" s="23">
        <f>Timetraces!F1823/1000*0.145</f>
        <v>152.73754527441181</v>
      </c>
      <c r="F1741" s="8">
        <f>Timetraces!H1823</f>
        <v>0.49686904738231563</v>
      </c>
      <c r="G1741" s="8">
        <f>(Timetraces!G1823-Timetraces!$G$86)/0.3048</f>
        <v>48.340837473631531</v>
      </c>
      <c r="H1741" s="13">
        <f>Timetraces!D1823/9.81/0.4536</f>
        <v>11757.244393644591</v>
      </c>
      <c r="I1741" s="77">
        <f>Timetraces!F1823/Timetraces!H1823*1000</f>
        <v>2120000001.5141437</v>
      </c>
      <c r="J1741" s="23"/>
      <c r="K1741" s="8">
        <f>Timetraces!I1823-Timetraces!J1823</f>
        <v>45.63658332824707</v>
      </c>
      <c r="L1741" s="8">
        <f t="shared" si="55"/>
        <v>31.452920493178478</v>
      </c>
      <c r="M1741" s="8">
        <f>(Timetraces!J1823-Timetraces!$J$86)/0.3048+$L$1004</f>
        <v>27.6238836954272</v>
      </c>
      <c r="N1741" s="13">
        <f>Timetraces!K1823/9.81/0.4536</f>
        <v>11757.244393644591</v>
      </c>
      <c r="O1741" s="23">
        <f>Timetraces!M1823/1000*0.145</f>
        <v>118.39992102091971</v>
      </c>
      <c r="P1741" s="37">
        <f>Timetraces!O1823</f>
        <v>0.49686904756577399</v>
      </c>
    </row>
    <row r="1742" spans="1:16" x14ac:dyDescent="0.2">
      <c r="A1742" s="37">
        <f>Timetraces!E1824</f>
        <v>173.8</v>
      </c>
      <c r="B1742" s="8">
        <f>Timetraces!B1824-Timetraces!C1824</f>
        <v>45.637392044067383</v>
      </c>
      <c r="C1742" s="8">
        <f t="shared" si="54"/>
        <v>31.455573760305487</v>
      </c>
      <c r="D1742" s="8">
        <f>(Timetraces!C1824-Timetraces!$C$86)/0.3048+$C$1004</f>
        <v>27.686836212638795</v>
      </c>
      <c r="E1742" s="23">
        <f>Timetraces!F1824/1000*0.145</f>
        <v>153.07172268728615</v>
      </c>
      <c r="F1742" s="8">
        <f>Timetraces!H1824</f>
        <v>0.49795615660036036</v>
      </c>
      <c r="G1742" s="8">
        <f>(Timetraces!G1824-Timetraces!$G$86)/0.3048</f>
        <v>48.406443257970132</v>
      </c>
      <c r="H1742" s="13">
        <f>Timetraces!D1824/9.81/0.4536</f>
        <v>11783.581507920777</v>
      </c>
      <c r="I1742" s="77">
        <f>Timetraces!F1824/Timetraces!H1824*1000</f>
        <v>2120000002.0544031</v>
      </c>
      <c r="J1742" s="23"/>
      <c r="K1742" s="8">
        <f>Timetraces!I1824-Timetraces!J1824</f>
        <v>45.637392044067383</v>
      </c>
      <c r="L1742" s="8">
        <f t="shared" si="55"/>
        <v>31.455573760305487</v>
      </c>
      <c r="M1742" s="8">
        <f>(Timetraces!J1824-Timetraces!$J$86)/0.3048+$L$1004</f>
        <v>27.686836212638795</v>
      </c>
      <c r="N1742" s="13">
        <f>Timetraces!K1824/9.81/0.4536</f>
        <v>11783.581507920777</v>
      </c>
      <c r="O1742" s="23">
        <f>Timetraces!M1824/1000*0.145</f>
        <v>118.45330488722774</v>
      </c>
      <c r="P1742" s="37">
        <f>Timetraces!O1824</f>
        <v>0.49795615678422883</v>
      </c>
    </row>
    <row r="1743" spans="1:16" x14ac:dyDescent="0.2">
      <c r="A1743" s="37">
        <f>Timetraces!E1825</f>
        <v>173.9</v>
      </c>
      <c r="B1743" s="8">
        <f>Timetraces!B1825-Timetraces!C1825</f>
        <v>45.638215065002441</v>
      </c>
      <c r="C1743" s="8">
        <f t="shared" si="54"/>
        <v>31.458273960223661</v>
      </c>
      <c r="D1743" s="8">
        <f>(Timetraces!C1825-Timetraces!$C$86)/0.3048+$C$1004</f>
        <v>27.749754312470202</v>
      </c>
      <c r="E1743" s="23">
        <f>Timetraces!F1825/1000*0.145</f>
        <v>153.41733433757423</v>
      </c>
      <c r="F1743" s="8">
        <f>Timetraces!H1825</f>
        <v>0.4990804625558582</v>
      </c>
      <c r="G1743" s="8">
        <f>(Timetraces!G1825-Timetraces!$G$86)/0.3048</f>
        <v>48.472061557719712</v>
      </c>
      <c r="H1743" s="13">
        <f>Timetraces!D1825/9.81/0.4536</f>
        <v>11810.205677605545</v>
      </c>
      <c r="I1743" s="77">
        <f>Timetraces!F1825/Timetraces!H1825*1000</f>
        <v>2120000002.0438061</v>
      </c>
      <c r="J1743" s="23"/>
      <c r="K1743" s="8">
        <f>Timetraces!I1825-Timetraces!J1825</f>
        <v>45.638215065002441</v>
      </c>
      <c r="L1743" s="8">
        <f t="shared" si="55"/>
        <v>31.458273960223661</v>
      </c>
      <c r="M1743" s="8">
        <f>(Timetraces!J1825-Timetraces!$J$86)/0.3048+$L$1004</f>
        <v>27.749754312470202</v>
      </c>
      <c r="N1743" s="13">
        <f>Timetraces!K1825/9.81/0.4536</f>
        <v>11810.205677605545</v>
      </c>
      <c r="O1743" s="23">
        <f>Timetraces!M1825/1000*0.145</f>
        <v>118.50851430292303</v>
      </c>
      <c r="P1743" s="37">
        <f>Timetraces!O1825</f>
        <v>0.49908046274014134</v>
      </c>
    </row>
    <row r="1744" spans="1:16" x14ac:dyDescent="0.2">
      <c r="A1744" s="37">
        <f>Timetraces!E1826</f>
        <v>174</v>
      </c>
      <c r="B1744" s="8">
        <f>Timetraces!B1826-Timetraces!C1826</f>
        <v>45.639019012451172</v>
      </c>
      <c r="C1744" s="8">
        <f t="shared" si="54"/>
        <v>31.460911583086947</v>
      </c>
      <c r="D1744" s="8">
        <f>(Timetraces!C1826-Timetraces!$C$86)/0.3048+$C$1004</f>
        <v>27.812734989356493</v>
      </c>
      <c r="E1744" s="23">
        <f>Timetraces!F1826/1000*0.145</f>
        <v>153.76362115136422</v>
      </c>
      <c r="F1744" s="8">
        <f>Timetraces!H1826</f>
        <v>0.50020696500682005</v>
      </c>
      <c r="G1744" s="8">
        <f>(Timetraces!G1826-Timetraces!$G$86)/0.3048</f>
        <v>48.537679857469293</v>
      </c>
      <c r="H1744" s="13">
        <f>Timetraces!D1826/9.81/0.4536</f>
        <v>11836.285583212879</v>
      </c>
      <c r="I1744" s="77">
        <f>Timetraces!F1826/Timetraces!H1826*1000</f>
        <v>2120000001.4927304</v>
      </c>
      <c r="J1744" s="23"/>
      <c r="K1744" s="8">
        <f>Timetraces!I1826-Timetraces!J1826</f>
        <v>45.639019012451172</v>
      </c>
      <c r="L1744" s="8">
        <f t="shared" si="55"/>
        <v>31.460911583086947</v>
      </c>
      <c r="M1744" s="8">
        <f>(Timetraces!J1826-Timetraces!$J$86)/0.3048+$L$1004</f>
        <v>27.812734989356493</v>
      </c>
      <c r="N1744" s="13">
        <f>Timetraces!K1826/9.81/0.4536</f>
        <v>11836.285583212879</v>
      </c>
      <c r="O1744" s="23">
        <f>Timetraces!M1826/1000*0.145</f>
        <v>118.56383150428339</v>
      </c>
      <c r="P1744" s="37">
        <f>Timetraces!O1826</f>
        <v>0.50020696519150931</v>
      </c>
    </row>
    <row r="1745" spans="1:16" x14ac:dyDescent="0.2">
      <c r="A1745" s="37">
        <f>Timetraces!E1827</f>
        <v>174.10000000000002</v>
      </c>
      <c r="B1745" s="8">
        <f>Timetraces!B1827-Timetraces!C1827</f>
        <v>45.63978385925293</v>
      </c>
      <c r="C1745" s="8">
        <f t="shared" si="54"/>
        <v>31.46342092298773</v>
      </c>
      <c r="D1745" s="8">
        <f>(Timetraces!C1827-Timetraces!$C$86)/0.3048+$C$1004</f>
        <v>27.875843949205294</v>
      </c>
      <c r="E1745" s="23">
        <f>Timetraces!F1827/1000*0.145</f>
        <v>154.07199452765553</v>
      </c>
      <c r="F1745" s="8">
        <f>Timetraces!H1827</f>
        <v>0.50121013168515494</v>
      </c>
      <c r="G1745" s="8">
        <f>(Timetraces!G1827-Timetraces!$G$86)/0.3048</f>
        <v>48.603298157218873</v>
      </c>
      <c r="H1745" s="13">
        <f>Timetraces!D1827/9.81/0.4536</f>
        <v>11861.228679174599</v>
      </c>
      <c r="I1745" s="77">
        <f>Timetraces!F1827/Timetraces!H1827*1000</f>
        <v>2120000000.6555021</v>
      </c>
      <c r="J1745" s="23"/>
      <c r="K1745" s="8">
        <f>Timetraces!I1827-Timetraces!J1827</f>
        <v>45.63978385925293</v>
      </c>
      <c r="L1745" s="8">
        <f t="shared" si="55"/>
        <v>31.46342092298773</v>
      </c>
      <c r="M1745" s="8">
        <f>(Timetraces!J1827-Timetraces!$J$86)/0.3048+$L$1004</f>
        <v>27.875843949205294</v>
      </c>
      <c r="N1745" s="13">
        <f>Timetraces!K1827/9.81/0.4536</f>
        <v>11861.228679174599</v>
      </c>
      <c r="O1745" s="23">
        <f>Timetraces!M1827/1000*0.145</f>
        <v>118.61309541994166</v>
      </c>
      <c r="P1745" s="37">
        <f>Timetraces!O1827</f>
        <v>0.50121013187023267</v>
      </c>
    </row>
    <row r="1746" spans="1:16" x14ac:dyDescent="0.2">
      <c r="A1746" s="37">
        <f>Timetraces!E1828</f>
        <v>174.20000000000002</v>
      </c>
      <c r="B1746" s="8">
        <f>Timetraces!B1828-Timetraces!C1828</f>
        <v>45.640506744384766</v>
      </c>
      <c r="C1746" s="8">
        <f t="shared" si="54"/>
        <v>31.465792593367766</v>
      </c>
      <c r="D1746" s="8">
        <f>(Timetraces!C1828-Timetraces!$C$86)/0.3048+$C$1004</f>
        <v>27.939090578574834</v>
      </c>
      <c r="E1746" s="23">
        <f>Timetraces!F1828/1000*0.145</f>
        <v>154.37970328830852</v>
      </c>
      <c r="F1746" s="8">
        <f>Timetraces!H1828</f>
        <v>0.50221113611129431</v>
      </c>
      <c r="G1746" s="8">
        <f>(Timetraces!G1828-Timetraces!$G$86)/0.3048</f>
        <v>48.668916456968454</v>
      </c>
      <c r="H1746" s="13">
        <f>Timetraces!D1828/9.81/0.4536</f>
        <v>11884.93313543751</v>
      </c>
      <c r="I1746" s="77">
        <f>Timetraces!F1828/Timetraces!H1828*1000</f>
        <v>2120000000.6549885</v>
      </c>
      <c r="J1746" s="23"/>
      <c r="K1746" s="8">
        <f>Timetraces!I1828-Timetraces!J1828</f>
        <v>45.640506744384766</v>
      </c>
      <c r="L1746" s="8">
        <f t="shared" si="55"/>
        <v>31.465792593367766</v>
      </c>
      <c r="M1746" s="8">
        <f>(Timetraces!J1828-Timetraces!$J$86)/0.3048+$L$1004</f>
        <v>27.939090578574834</v>
      </c>
      <c r="N1746" s="13">
        <f>Timetraces!K1828/9.81/0.4536</f>
        <v>11884.93313543751</v>
      </c>
      <c r="O1746" s="23">
        <f>Timetraces!M1828/1000*0.145</f>
        <v>118.66225336419816</v>
      </c>
      <c r="P1746" s="37">
        <f>Timetraces!O1828</f>
        <v>0.50221113629674108</v>
      </c>
    </row>
    <row r="1747" spans="1:16" x14ac:dyDescent="0.2">
      <c r="A1747" s="37">
        <f>Timetraces!E1829</f>
        <v>174.3</v>
      </c>
      <c r="B1747" s="8">
        <f>Timetraces!B1829-Timetraces!C1829</f>
        <v>45.641201972961426</v>
      </c>
      <c r="C1747" s="8">
        <f t="shared" si="54"/>
        <v>31.468073527018227</v>
      </c>
      <c r="D1747" s="8">
        <f>(Timetraces!C1829-Timetraces!$C$86)/0.3048+$C$1004</f>
        <v>28.002427944673954</v>
      </c>
      <c r="E1747" s="23">
        <f>Timetraces!F1829/1000*0.145</f>
        <v>154.67685941982907</v>
      </c>
      <c r="F1747" s="8">
        <f>Timetraces!H1829</f>
        <v>0.50317781168604725</v>
      </c>
      <c r="G1747" s="8">
        <f>(Timetraces!G1829-Timetraces!$G$86)/0.3048</f>
        <v>48.734534756718027</v>
      </c>
      <c r="H1747" s="13">
        <f>Timetraces!D1829/9.81/0.4536</f>
        <v>11907.824706965412</v>
      </c>
      <c r="I1747" s="77">
        <f>Timetraces!F1829/Timetraces!H1829*1000</f>
        <v>2120000001.4739172</v>
      </c>
      <c r="J1747" s="23"/>
      <c r="K1747" s="8">
        <f>Timetraces!I1829-Timetraces!J1829</f>
        <v>45.641201972961426</v>
      </c>
      <c r="L1747" s="8">
        <f t="shared" si="55"/>
        <v>31.468073527018227</v>
      </c>
      <c r="M1747" s="8">
        <f>(Timetraces!J1829-Timetraces!$J$86)/0.3048+$L$1004</f>
        <v>28.002427944673954</v>
      </c>
      <c r="N1747" s="13">
        <f>Timetraces!K1829/9.81/0.4536</f>
        <v>11907.824706965412</v>
      </c>
      <c r="O1747" s="23">
        <f>Timetraces!M1829/1000*0.145</f>
        <v>118.70972657277711</v>
      </c>
      <c r="P1747" s="37">
        <f>Timetraces!O1829</f>
        <v>0.50317781187185051</v>
      </c>
    </row>
    <row r="1748" spans="1:16" x14ac:dyDescent="0.2">
      <c r="A1748" s="37">
        <f>Timetraces!E1830</f>
        <v>174.4</v>
      </c>
      <c r="B1748" s="8">
        <f>Timetraces!B1830-Timetraces!C1830</f>
        <v>45.641894340515137</v>
      </c>
      <c r="C1748" s="8">
        <f t="shared" si="54"/>
        <v>31.470345074110455</v>
      </c>
      <c r="D1748" s="8">
        <f>(Timetraces!C1830-Timetraces!$C$86)/0.3048+$C$1004</f>
        <v>28.065774697331303</v>
      </c>
      <c r="E1748" s="23">
        <f>Timetraces!F1830/1000*0.145</f>
        <v>154.98108348384901</v>
      </c>
      <c r="F1748" s="8">
        <f>Timetraces!H1830</f>
        <v>0.50416748018653934</v>
      </c>
      <c r="G1748" s="8">
        <f>(Timetraces!G1830-Timetraces!$G$86)/0.3048</f>
        <v>48.800153056467607</v>
      </c>
      <c r="H1748" s="13">
        <f>Timetraces!D1830/9.81/0.4536</f>
        <v>11930.664485621428</v>
      </c>
      <c r="I1748" s="77">
        <f>Timetraces!F1830/Timetraces!H1830*1000</f>
        <v>2120000001.0191853</v>
      </c>
      <c r="J1748" s="23"/>
      <c r="K1748" s="8">
        <f>Timetraces!I1830-Timetraces!J1830</f>
        <v>45.641894340515137</v>
      </c>
      <c r="L1748" s="8">
        <f t="shared" si="55"/>
        <v>31.470345074110455</v>
      </c>
      <c r="M1748" s="8">
        <f>(Timetraces!J1830-Timetraces!$J$86)/0.3048+$L$1004</f>
        <v>28.065774697331303</v>
      </c>
      <c r="N1748" s="13">
        <f>Timetraces!K1830/9.81/0.4536</f>
        <v>11930.664485621428</v>
      </c>
      <c r="O1748" s="23">
        <f>Timetraces!M1830/1000*0.145</f>
        <v>118.75832815679273</v>
      </c>
      <c r="P1748" s="37">
        <f>Timetraces!O1830</f>
        <v>0.50416748037269832</v>
      </c>
    </row>
    <row r="1749" spans="1:16" x14ac:dyDescent="0.2">
      <c r="A1749" s="37">
        <f>Timetraces!E1831</f>
        <v>174.5</v>
      </c>
      <c r="B1749" s="8">
        <f>Timetraces!B1831-Timetraces!C1831</f>
        <v>45.642612457275391</v>
      </c>
      <c r="C1749" s="8">
        <f t="shared" si="54"/>
        <v>31.472701100226775</v>
      </c>
      <c r="D1749" s="8">
        <f>(Timetraces!C1831-Timetraces!$C$86)/0.3048+$C$1004</f>
        <v>28.129036970964567</v>
      </c>
      <c r="E1749" s="23">
        <f>Timetraces!F1831/1000*0.145</f>
        <v>155.27926690072127</v>
      </c>
      <c r="F1749" s="8">
        <f>Timetraces!H1831</f>
        <v>0.505137497895913</v>
      </c>
      <c r="G1749" s="8">
        <f>(Timetraces!G1831-Timetraces!$G$86)/0.3048</f>
        <v>48.865771356217188</v>
      </c>
      <c r="H1749" s="13">
        <f>Timetraces!D1831/9.81/0.4536</f>
        <v>11954.227608793261</v>
      </c>
      <c r="I1749" s="77">
        <f>Timetraces!F1831/Timetraces!H1831*1000</f>
        <v>2120000000.6487496</v>
      </c>
      <c r="J1749" s="23"/>
      <c r="K1749" s="8">
        <f>Timetraces!I1831-Timetraces!J1831</f>
        <v>45.642612457275391</v>
      </c>
      <c r="L1749" s="8">
        <f t="shared" si="55"/>
        <v>31.472701100226775</v>
      </c>
      <c r="M1749" s="8">
        <f>(Timetraces!J1831-Timetraces!$J$86)/0.3048+$L$1004</f>
        <v>28.129036970964567</v>
      </c>
      <c r="N1749" s="13">
        <f>Timetraces!K1831/9.81/0.4536</f>
        <v>11954.227608793261</v>
      </c>
      <c r="O1749" s="23">
        <f>Timetraces!M1831/1000*0.145</f>
        <v>118.80596524378311</v>
      </c>
      <c r="P1749" s="37">
        <f>Timetraces!O1831</f>
        <v>0.50513749808243869</v>
      </c>
    </row>
    <row r="1750" spans="1:16" x14ac:dyDescent="0.2">
      <c r="A1750" s="37">
        <f>Timetraces!E1832</f>
        <v>174.60000000000002</v>
      </c>
      <c r="B1750" s="8">
        <f>Timetraces!B1832-Timetraces!C1832</f>
        <v>45.643369674682617</v>
      </c>
      <c r="C1750" s="8">
        <f t="shared" si="54"/>
        <v>31.475185409305602</v>
      </c>
      <c r="D1750" s="8">
        <f>(Timetraces!C1832-Timetraces!$C$86)/0.3048+$C$1004</f>
        <v>28.19217096163532</v>
      </c>
      <c r="E1750" s="23">
        <f>Timetraces!F1832/1000*0.145</f>
        <v>155.60045709063684</v>
      </c>
      <c r="F1750" s="8">
        <f>Timetraces!H1832</f>
        <v>0.50618235843770343</v>
      </c>
      <c r="G1750" s="8">
        <f>(Timetraces!G1832-Timetraces!$G$86)/0.3048</f>
        <v>48.931389655966768</v>
      </c>
      <c r="H1750" s="13">
        <f>Timetraces!D1832/9.81/0.4536</f>
        <v>11978.970556029733</v>
      </c>
      <c r="I1750" s="77">
        <f>Timetraces!F1832/Timetraces!H1832*1000</f>
        <v>2120000001.4562943</v>
      </c>
      <c r="J1750" s="23"/>
      <c r="K1750" s="8">
        <f>Timetraces!I1832-Timetraces!J1832</f>
        <v>45.643369674682617</v>
      </c>
      <c r="L1750" s="8">
        <f t="shared" si="55"/>
        <v>31.475185409305602</v>
      </c>
      <c r="M1750" s="8">
        <f>(Timetraces!J1832-Timetraces!$J$86)/0.3048+$L$1004</f>
        <v>28.19217096163532</v>
      </c>
      <c r="N1750" s="13">
        <f>Timetraces!K1832/9.81/0.4536</f>
        <v>11978.970556029733</v>
      </c>
      <c r="O1750" s="23">
        <f>Timetraces!M1832/1000*0.145</f>
        <v>118.8572756640861</v>
      </c>
      <c r="P1750" s="37">
        <f>Timetraces!O1832</f>
        <v>0.50618235862461447</v>
      </c>
    </row>
    <row r="1751" spans="1:16" x14ac:dyDescent="0.2">
      <c r="A1751" s="37">
        <f>Timetraces!E1833</f>
        <v>174.70000000000002</v>
      </c>
      <c r="B1751" s="8">
        <f>Timetraces!B1833-Timetraces!C1833</f>
        <v>45.644161224365234</v>
      </c>
      <c r="C1751" s="8">
        <f t="shared" si="54"/>
        <v>31.477782357083218</v>
      </c>
      <c r="D1751" s="8">
        <f>(Timetraces!C1833-Timetraces!$C$86)/0.3048+$C$1004</f>
        <v>28.255179798196306</v>
      </c>
      <c r="E1751" s="23">
        <f>Timetraces!F1833/1000*0.145</f>
        <v>155.93639275125358</v>
      </c>
      <c r="F1751" s="8">
        <f>Timetraces!H1833</f>
        <v>0.50727518725201737</v>
      </c>
      <c r="G1751" s="8">
        <f>(Timetraces!G1833-Timetraces!$G$86)/0.3048</f>
        <v>48.996995440305369</v>
      </c>
      <c r="H1751" s="13">
        <f>Timetraces!D1833/9.81/0.4536</f>
        <v>12004.84680153067</v>
      </c>
      <c r="I1751" s="77">
        <f>Timetraces!F1833/Timetraces!H1833*1000</f>
        <v>2120000002.5828798</v>
      </c>
      <c r="J1751" s="23"/>
      <c r="K1751" s="8">
        <f>Timetraces!I1833-Timetraces!J1833</f>
        <v>45.644161224365234</v>
      </c>
      <c r="L1751" s="8">
        <f t="shared" si="55"/>
        <v>31.477782357083218</v>
      </c>
      <c r="M1751" s="8">
        <f>(Timetraces!J1833-Timetraces!$J$86)/0.3048+$L$1004</f>
        <v>28.255179798196306</v>
      </c>
      <c r="N1751" s="13">
        <f>Timetraces!K1833/9.81/0.4536</f>
        <v>12004.84680153067</v>
      </c>
      <c r="O1751" s="23">
        <f>Timetraces!M1833/1000*0.145</f>
        <v>118.91094033432078</v>
      </c>
      <c r="P1751" s="37">
        <f>Timetraces!O1833</f>
        <v>0.50727518743933142</v>
      </c>
    </row>
    <row r="1752" spans="1:16" x14ac:dyDescent="0.2">
      <c r="A1752" s="37">
        <f>Timetraces!E1834</f>
        <v>174.8</v>
      </c>
      <c r="B1752" s="8">
        <f>Timetraces!B1834-Timetraces!C1834</f>
        <v>45.644976615905762</v>
      </c>
      <c r="C1752" s="8">
        <f t="shared" si="54"/>
        <v>31.480457526179435</v>
      </c>
      <c r="D1752" s="8">
        <f>(Timetraces!C1834-Timetraces!$C$86)/0.3048+$C$1004</f>
        <v>28.318122928849668</v>
      </c>
      <c r="E1752" s="23">
        <f>Timetraces!F1834/1000*0.145</f>
        <v>156.2801354370572</v>
      </c>
      <c r="F1752" s="8">
        <f>Timetraces!H1834</f>
        <v>0.50839341356698464</v>
      </c>
      <c r="G1752" s="8">
        <f>(Timetraces!G1834-Timetraces!$G$86)/0.3048</f>
        <v>49.06261374005495</v>
      </c>
      <c r="H1752" s="13">
        <f>Timetraces!D1834/9.81/0.4536</f>
        <v>12031.327004588504</v>
      </c>
      <c r="I1752" s="77">
        <f>Timetraces!F1834/Timetraces!H1834*1000</f>
        <v>2120000001.4456105</v>
      </c>
      <c r="J1752" s="23"/>
      <c r="K1752" s="8">
        <f>Timetraces!I1834-Timetraces!J1834</f>
        <v>45.644976615905762</v>
      </c>
      <c r="L1752" s="8">
        <f t="shared" si="55"/>
        <v>31.480457526179435</v>
      </c>
      <c r="M1752" s="8">
        <f>(Timetraces!J1834-Timetraces!$J$86)/0.3048+$L$1004</f>
        <v>28.318122928849668</v>
      </c>
      <c r="N1752" s="13">
        <f>Timetraces!K1834/9.81/0.4536</f>
        <v>12031.327004588504</v>
      </c>
      <c r="O1752" s="23">
        <f>Timetraces!M1834/1000*0.145</f>
        <v>118.96072726078958</v>
      </c>
      <c r="P1752" s="37">
        <f>Timetraces!O1834</f>
        <v>0.50839341375471114</v>
      </c>
    </row>
    <row r="1753" spans="1:16" x14ac:dyDescent="0.2">
      <c r="A1753" s="37">
        <f>Timetraces!E1835</f>
        <v>174.9</v>
      </c>
      <c r="B1753" s="8">
        <f>Timetraces!B1835-Timetraces!C1835</f>
        <v>45.645785331726074</v>
      </c>
      <c r="C1753" s="8">
        <f t="shared" si="54"/>
        <v>31.483110793306444</v>
      </c>
      <c r="D1753" s="8">
        <f>(Timetraces!C1835-Timetraces!$C$86)/0.3048+$C$1004</f>
        <v>28.381087961472236</v>
      </c>
      <c r="E1753" s="23">
        <f>Timetraces!F1835/1000*0.145</f>
        <v>156.62167268057749</v>
      </c>
      <c r="F1753" s="8">
        <f>Timetraces!H1835</f>
        <v>0.50950446483911715</v>
      </c>
      <c r="G1753" s="8">
        <f>(Timetraces!G1835-Timetraces!$G$86)/0.3048</f>
        <v>49.12823203980453</v>
      </c>
      <c r="H1753" s="13">
        <f>Timetraces!D1835/9.81/0.4536</f>
        <v>12057.63602781553</v>
      </c>
      <c r="I1753" s="77">
        <f>Timetraces!F1835/Timetraces!H1835*1000</f>
        <v>2120000002.558712</v>
      </c>
      <c r="J1753" s="23"/>
      <c r="K1753" s="8">
        <f>Timetraces!I1835-Timetraces!J1835</f>
        <v>45.645785331726074</v>
      </c>
      <c r="L1753" s="8">
        <f t="shared" si="55"/>
        <v>31.483110793306444</v>
      </c>
      <c r="M1753" s="8">
        <f>(Timetraces!J1835-Timetraces!$J$86)/0.3048+$L$1004</f>
        <v>28.381087961472236</v>
      </c>
      <c r="N1753" s="13">
        <f>Timetraces!K1835/9.81/0.4536</f>
        <v>12057.63602781553</v>
      </c>
      <c r="O1753" s="23">
        <f>Timetraces!M1835/1000*0.145</f>
        <v>119.0081538608401</v>
      </c>
      <c r="P1753" s="37">
        <f>Timetraces!O1835</f>
        <v>0.50950446502725311</v>
      </c>
    </row>
    <row r="1754" spans="1:16" x14ac:dyDescent="0.2">
      <c r="A1754" s="37">
        <f>Timetraces!E1836</f>
        <v>175</v>
      </c>
      <c r="B1754" s="8">
        <f>Timetraces!B1836-Timetraces!C1836</f>
        <v>45.646563529968262</v>
      </c>
      <c r="C1754" s="8">
        <f t="shared" si="54"/>
        <v>31.485663937145642</v>
      </c>
      <c r="D1754" s="8">
        <f>(Timetraces!C1836-Timetraces!$C$86)/0.3048+$C$1004</f>
        <v>28.444153117382619</v>
      </c>
      <c r="E1754" s="23">
        <f>Timetraces!F1836/1000*0.145</f>
        <v>156.95200748530857</v>
      </c>
      <c r="F1754" s="8">
        <f>Timetraces!H1836</f>
        <v>0.51057907429557559</v>
      </c>
      <c r="G1754" s="8">
        <f>(Timetraces!G1836-Timetraces!$G$86)/0.3048</f>
        <v>49.19385033955411</v>
      </c>
      <c r="H1754" s="13">
        <f>Timetraces!D1836/9.81/0.4536</f>
        <v>12083.082129126236</v>
      </c>
      <c r="I1754" s="77">
        <f>Timetraces!F1836/Timetraces!H1836*1000</f>
        <v>2120000000.6327991</v>
      </c>
      <c r="J1754" s="23"/>
      <c r="K1754" s="8">
        <f>Timetraces!I1836-Timetraces!J1836</f>
        <v>45.646563529968262</v>
      </c>
      <c r="L1754" s="8">
        <f t="shared" si="55"/>
        <v>31.485663937145642</v>
      </c>
      <c r="M1754" s="8">
        <f>(Timetraces!J1836-Timetraces!$J$86)/0.3048+$L$1004</f>
        <v>28.444153117382619</v>
      </c>
      <c r="N1754" s="13">
        <f>Timetraces!K1836/9.81/0.4536</f>
        <v>12083.082129126236</v>
      </c>
      <c r="O1754" s="23">
        <f>Timetraces!M1836/1000*0.145</f>
        <v>119.05402561379972</v>
      </c>
      <c r="P1754" s="37">
        <f>Timetraces!O1836</f>
        <v>0.51057907448410811</v>
      </c>
    </row>
    <row r="1755" spans="1:16" x14ac:dyDescent="0.2">
      <c r="A1755" s="37">
        <f>Timetraces!E1837</f>
        <v>175.10000000000002</v>
      </c>
      <c r="B1755" s="8">
        <f>Timetraces!B1837-Timetraces!C1837</f>
        <v>45.64730167388916</v>
      </c>
      <c r="C1755" s="8">
        <f t="shared" si="54"/>
        <v>31.488085669169585</v>
      </c>
      <c r="D1755" s="8">
        <f>(Timetraces!C1837-Timetraces!$C$86)/0.3048+$C$1004</f>
        <v>28.507349685108252</v>
      </c>
      <c r="E1755" s="23">
        <f>Timetraces!F1837/1000*0.145</f>
        <v>157.25929172658036</v>
      </c>
      <c r="F1755" s="8">
        <f>Timetraces!H1837</f>
        <v>0.51157869763598474</v>
      </c>
      <c r="G1755" s="8">
        <f>(Timetraces!G1837-Timetraces!$G$86)/0.3048</f>
        <v>49.259468639303691</v>
      </c>
      <c r="H1755" s="13">
        <f>Timetraces!D1837/9.81/0.4536</f>
        <v>12107.347528527021</v>
      </c>
      <c r="I1755" s="77">
        <f>Timetraces!F1837/Timetraces!H1837*1000</f>
        <v>2120000000.9878635</v>
      </c>
      <c r="J1755" s="23"/>
      <c r="K1755" s="8">
        <f>Timetraces!I1837-Timetraces!J1837</f>
        <v>45.64730167388916</v>
      </c>
      <c r="L1755" s="8">
        <f t="shared" si="55"/>
        <v>31.488085669169585</v>
      </c>
      <c r="M1755" s="8">
        <f>(Timetraces!J1837-Timetraces!$J$86)/0.3048+$L$1004</f>
        <v>28.507349685108252</v>
      </c>
      <c r="N1755" s="13">
        <f>Timetraces!K1837/9.81/0.4536</f>
        <v>12107.347528527021</v>
      </c>
      <c r="O1755" s="23">
        <f>Timetraces!M1837/1000*0.145</f>
        <v>119.09669876118686</v>
      </c>
      <c r="P1755" s="37">
        <f>Timetraces!O1837</f>
        <v>0.51157869782489473</v>
      </c>
    </row>
    <row r="1756" spans="1:16" x14ac:dyDescent="0.2">
      <c r="A1756" s="37">
        <f>Timetraces!E1838</f>
        <v>175.20000000000002</v>
      </c>
      <c r="B1756" s="8">
        <f>Timetraces!B1838-Timetraces!C1838</f>
        <v>45.648006439208984</v>
      </c>
      <c r="C1756" s="8">
        <f t="shared" si="54"/>
        <v>31.490397891347488</v>
      </c>
      <c r="D1756" s="8">
        <f>(Timetraces!C1838-Timetraces!$C$86)/0.3048+$C$1004</f>
        <v>28.570655762679934</v>
      </c>
      <c r="E1756" s="23">
        <f>Timetraces!F1838/1000*0.145</f>
        <v>157.56912724042178</v>
      </c>
      <c r="F1756" s="8">
        <f>Timetraces!H1838</f>
        <v>0.51258662066952188</v>
      </c>
      <c r="G1756" s="8">
        <f>(Timetraces!G1838-Timetraces!$G$86)/0.3048</f>
        <v>49.325086939053271</v>
      </c>
      <c r="H1756" s="13">
        <f>Timetraces!D1838/9.81/0.4536</f>
        <v>12130.618329218556</v>
      </c>
      <c r="I1756" s="77">
        <f>Timetraces!F1838/Timetraces!H1838*1000</f>
        <v>2120000000.6271205</v>
      </c>
      <c r="J1756" s="23"/>
      <c r="K1756" s="8">
        <f>Timetraces!I1838-Timetraces!J1838</f>
        <v>45.648006439208984</v>
      </c>
      <c r="L1756" s="8">
        <f t="shared" si="55"/>
        <v>31.490397891347488</v>
      </c>
      <c r="M1756" s="8">
        <f>(Timetraces!J1838-Timetraces!$J$86)/0.3048+$L$1004</f>
        <v>28.570655762679934</v>
      </c>
      <c r="N1756" s="13">
        <f>Timetraces!K1838/9.81/0.4536</f>
        <v>12130.618329218556</v>
      </c>
      <c r="O1756" s="23">
        <f>Timetraces!M1838/1000*0.145</f>
        <v>119.13972596164804</v>
      </c>
      <c r="P1756" s="37">
        <f>Timetraces!O1838</f>
        <v>0.51258662085879447</v>
      </c>
    </row>
    <row r="1757" spans="1:16" x14ac:dyDescent="0.2">
      <c r="A1757" s="37">
        <f>Timetraces!E1839</f>
        <v>175.3</v>
      </c>
      <c r="B1757" s="8">
        <f>Timetraces!B1839-Timetraces!C1839</f>
        <v>45.648698806762695</v>
      </c>
      <c r="C1757" s="8">
        <f t="shared" si="54"/>
        <v>31.492669438439716</v>
      </c>
      <c r="D1757" s="8">
        <f>(Timetraces!C1839-Timetraces!$C$86)/0.3048+$C$1004</f>
        <v>28.634002515337286</v>
      </c>
      <c r="E1757" s="23">
        <f>Timetraces!F1839/1000*0.145</f>
        <v>157.85842877964942</v>
      </c>
      <c r="F1757" s="8">
        <f>Timetraces!H1839</f>
        <v>0.51352774480659391</v>
      </c>
      <c r="G1757" s="8">
        <f>(Timetraces!G1839-Timetraces!$G$86)/0.3048</f>
        <v>49.390705238802852</v>
      </c>
      <c r="H1757" s="13">
        <f>Timetraces!D1839/9.81/0.4536</f>
        <v>12153.498488757738</v>
      </c>
      <c r="I1757" s="77">
        <f>Timetraces!F1839/Timetraces!H1839*1000</f>
        <v>2120000000.3505497</v>
      </c>
      <c r="J1757" s="23"/>
      <c r="K1757" s="8">
        <f>Timetraces!I1839-Timetraces!J1839</f>
        <v>45.648698806762695</v>
      </c>
      <c r="L1757" s="8">
        <f t="shared" si="55"/>
        <v>31.492669438439716</v>
      </c>
      <c r="M1757" s="8">
        <f>(Timetraces!J1839-Timetraces!$J$86)/0.3048+$L$1004</f>
        <v>28.634002515337286</v>
      </c>
      <c r="N1757" s="13">
        <f>Timetraces!K1839/9.81/0.4536</f>
        <v>12153.498488757738</v>
      </c>
      <c r="O1757" s="23">
        <f>Timetraces!M1839/1000*0.145</f>
        <v>119.17990355929479</v>
      </c>
      <c r="P1757" s="37">
        <f>Timetraces!O1839</f>
        <v>0.51352774499622278</v>
      </c>
    </row>
    <row r="1758" spans="1:16" x14ac:dyDescent="0.2">
      <c r="A1758" s="37">
        <f>Timetraces!E1840</f>
        <v>175.4</v>
      </c>
      <c r="B1758" s="8">
        <f>Timetraces!B1840-Timetraces!C1840</f>
        <v>45.64940357208252</v>
      </c>
      <c r="C1758" s="8">
        <f t="shared" si="54"/>
        <v>31.494981660617615</v>
      </c>
      <c r="D1758" s="8">
        <f>(Timetraces!C1840-Timetraces!$C$86)/0.3048+$C$1004</f>
        <v>28.697308592908964</v>
      </c>
      <c r="E1758" s="23">
        <f>Timetraces!F1840/1000*0.145</f>
        <v>158.16797488841704</v>
      </c>
      <c r="F1758" s="8">
        <f>Timetraces!H1840</f>
        <v>0.51453472603620243</v>
      </c>
      <c r="G1758" s="8">
        <f>(Timetraces!G1840-Timetraces!$G$86)/0.3048</f>
        <v>49.456323538552432</v>
      </c>
      <c r="H1758" s="13">
        <f>Timetraces!D1840/9.81/0.4536</f>
        <v>12176.750854698261</v>
      </c>
      <c r="I1758" s="77">
        <f>Timetraces!F1840/Timetraces!H1840*1000</f>
        <v>2120000001.4058692</v>
      </c>
      <c r="J1758" s="23"/>
      <c r="K1758" s="8">
        <f>Timetraces!I1840-Timetraces!J1840</f>
        <v>45.64940357208252</v>
      </c>
      <c r="L1758" s="8">
        <f t="shared" si="55"/>
        <v>31.494981660617615</v>
      </c>
      <c r="M1758" s="8">
        <f>(Timetraces!J1840-Timetraces!$J$86)/0.3048+$L$1004</f>
        <v>28.697308592908964</v>
      </c>
      <c r="N1758" s="13">
        <f>Timetraces!K1840/9.81/0.4536</f>
        <v>12176.750854698261</v>
      </c>
      <c r="O1758" s="23">
        <f>Timetraces!M1840/1000*0.145</f>
        <v>119.22289072260202</v>
      </c>
      <c r="P1758" s="37">
        <f>Timetraces!O1840</f>
        <v>0.51453472622619345</v>
      </c>
    </row>
    <row r="1759" spans="1:16" x14ac:dyDescent="0.2">
      <c r="A1759" s="37">
        <f>Timetraces!E1841</f>
        <v>175.5</v>
      </c>
      <c r="B1759" s="8">
        <f>Timetraces!B1841-Timetraces!C1841</f>
        <v>45.650137901306152</v>
      </c>
      <c r="C1759" s="8">
        <f t="shared" si="54"/>
        <v>31.497390877230586</v>
      </c>
      <c r="D1759" s="8">
        <f>(Timetraces!C1841-Timetraces!$C$86)/0.3048+$C$1004</f>
        <v>28.760505160634597</v>
      </c>
      <c r="E1759" s="23">
        <f>Timetraces!F1841/1000*0.145</f>
        <v>158.47462131467756</v>
      </c>
      <c r="F1759" s="8">
        <f>Timetraces!H1841</f>
        <v>0.51553227446840932</v>
      </c>
      <c r="G1759" s="8">
        <f>(Timetraces!G1841-Timetraces!$G$86)/0.3048</f>
        <v>49.521929322891033</v>
      </c>
      <c r="H1759" s="13">
        <f>Timetraces!D1841/9.81/0.4536</f>
        <v>12200.96709476302</v>
      </c>
      <c r="I1759" s="77">
        <f>Timetraces!F1841/Timetraces!H1841*1000</f>
        <v>2120000001.9141724</v>
      </c>
      <c r="J1759" s="23"/>
      <c r="K1759" s="8">
        <f>Timetraces!I1841-Timetraces!J1841</f>
        <v>45.650137901306152</v>
      </c>
      <c r="L1759" s="8">
        <f t="shared" si="55"/>
        <v>31.497390877230586</v>
      </c>
      <c r="M1759" s="8">
        <f>(Timetraces!J1841-Timetraces!$J$86)/0.3048+$L$1004</f>
        <v>28.760505160634597</v>
      </c>
      <c r="N1759" s="13">
        <f>Timetraces!K1841/9.81/0.4536</f>
        <v>12200.96709476302</v>
      </c>
      <c r="O1759" s="23">
        <f>Timetraces!M1841/1000*0.145</f>
        <v>119.2654753710604</v>
      </c>
      <c r="P1759" s="37">
        <f>Timetraces!O1841</f>
        <v>0.51553227465877738</v>
      </c>
    </row>
    <row r="1760" spans="1:16" x14ac:dyDescent="0.2">
      <c r="A1760" s="37">
        <f>Timetraces!E1842</f>
        <v>175.60000000000002</v>
      </c>
      <c r="B1760" s="8">
        <f>Timetraces!B1842-Timetraces!C1842</f>
        <v>45.650915145874023</v>
      </c>
      <c r="C1760" s="8">
        <f t="shared" si="54"/>
        <v>31.49994089221704</v>
      </c>
      <c r="D1760" s="8">
        <f>(Timetraces!C1842-Timetraces!$C$86)/0.3048+$C$1004</f>
        <v>28.823573445397724</v>
      </c>
      <c r="E1760" s="23">
        <f>Timetraces!F1842/1000*0.145</f>
        <v>158.8038561431371</v>
      </c>
      <c r="F1760" s="8">
        <f>Timetraces!H1842</f>
        <v>0.51660330536991472</v>
      </c>
      <c r="G1760" s="8">
        <f>(Timetraces!G1842-Timetraces!$G$86)/0.3048</f>
        <v>49.587547622640614</v>
      </c>
      <c r="H1760" s="13">
        <f>Timetraces!D1842/9.81/0.4536</f>
        <v>12226.327167235677</v>
      </c>
      <c r="I1760" s="77">
        <f>Timetraces!F1842/Timetraces!H1842*1000</f>
        <v>2120000000.9668632</v>
      </c>
      <c r="J1760" s="23"/>
      <c r="K1760" s="8">
        <f>Timetraces!I1842-Timetraces!J1842</f>
        <v>45.650915145874023</v>
      </c>
      <c r="L1760" s="8">
        <f t="shared" si="55"/>
        <v>31.49994089221704</v>
      </c>
      <c r="M1760" s="8">
        <f>(Timetraces!J1842-Timetraces!$J$86)/0.3048+$L$1004</f>
        <v>28.823573445397724</v>
      </c>
      <c r="N1760" s="13">
        <f>Timetraces!K1842/9.81/0.4536</f>
        <v>12226.327167235677</v>
      </c>
      <c r="O1760" s="23">
        <f>Timetraces!M1842/1000*0.145</f>
        <v>119.31119455957962</v>
      </c>
      <c r="P1760" s="37">
        <f>Timetraces!O1842</f>
        <v>0.51660330556067757</v>
      </c>
    </row>
    <row r="1761" spans="1:16" x14ac:dyDescent="0.2">
      <c r="A1761" s="37">
        <f>Timetraces!E1843</f>
        <v>175.70000000000002</v>
      </c>
      <c r="B1761" s="8">
        <f>Timetraces!B1843-Timetraces!C1843</f>
        <v>45.651721000671387</v>
      </c>
      <c r="C1761" s="8">
        <f t="shared" si="54"/>
        <v>31.502584772785816</v>
      </c>
      <c r="D1761" s="8">
        <f>(Timetraces!C1843-Timetraces!$C$86)/0.3048+$C$1004</f>
        <v>28.886547864578528</v>
      </c>
      <c r="E1761" s="23">
        <f>Timetraces!F1843/1000*0.145</f>
        <v>159.14390662890145</v>
      </c>
      <c r="F1761" s="8">
        <f>Timetraces!H1843</f>
        <v>0.51770952035319229</v>
      </c>
      <c r="G1761" s="8">
        <f>(Timetraces!G1843-Timetraces!$G$86)/0.3048</f>
        <v>49.653165922390194</v>
      </c>
      <c r="H1761" s="13">
        <f>Timetraces!D1843/9.81/0.4536</f>
        <v>12252.522948420787</v>
      </c>
      <c r="I1761" s="77">
        <f>Timetraces!F1843/Timetraces!H1843*1000</f>
        <v>2120000000.9635301</v>
      </c>
      <c r="J1761" s="23"/>
      <c r="K1761" s="8">
        <f>Timetraces!I1843-Timetraces!J1843</f>
        <v>45.651721000671387</v>
      </c>
      <c r="L1761" s="8">
        <f t="shared" si="55"/>
        <v>31.502584772785816</v>
      </c>
      <c r="M1761" s="8">
        <f>(Timetraces!J1843-Timetraces!$J$86)/0.3048+$L$1004</f>
        <v>28.886547864578528</v>
      </c>
      <c r="N1761" s="13">
        <f>Timetraces!K1843/9.81/0.4536</f>
        <v>12252.522948420787</v>
      </c>
      <c r="O1761" s="23">
        <f>Timetraces!M1843/1000*0.145</f>
        <v>119.3584147413299</v>
      </c>
      <c r="P1761" s="37">
        <f>Timetraces!O1843</f>
        <v>0.51770952054436314</v>
      </c>
    </row>
    <row r="1762" spans="1:16" x14ac:dyDescent="0.2">
      <c r="A1762" s="37">
        <f>Timetraces!E1844</f>
        <v>175.8</v>
      </c>
      <c r="B1762" s="8">
        <f>Timetraces!B1844-Timetraces!C1844</f>
        <v>45.652533531188965</v>
      </c>
      <c r="C1762" s="8">
        <f t="shared" si="54"/>
        <v>31.505250555323801</v>
      </c>
      <c r="D1762" s="8">
        <f>(Timetraces!C1844-Timetraces!$C$86)/0.3048+$C$1004</f>
        <v>28.94950038179012</v>
      </c>
      <c r="E1762" s="23">
        <f>Timetraces!F1844/1000*0.145</f>
        <v>159.48626977564101</v>
      </c>
      <c r="F1762" s="8">
        <f>Timetraces!H1844</f>
        <v>0.51882325840457721</v>
      </c>
      <c r="G1762" s="8">
        <f>(Timetraces!G1844-Timetraces!$G$86)/0.3048</f>
        <v>49.718784222139774</v>
      </c>
      <c r="H1762" s="13">
        <f>Timetraces!D1844/9.81/0.4536</f>
        <v>12278.894298663134</v>
      </c>
      <c r="I1762" s="77">
        <f>Timetraces!F1844/Timetraces!H1844*1000</f>
        <v>2120000001.8885438</v>
      </c>
      <c r="J1762" s="23"/>
      <c r="K1762" s="8">
        <f>Timetraces!I1844-Timetraces!J1844</f>
        <v>45.652533531188965</v>
      </c>
      <c r="L1762" s="8">
        <f t="shared" si="55"/>
        <v>31.505250555323801</v>
      </c>
      <c r="M1762" s="8">
        <f>(Timetraces!J1844-Timetraces!$J$86)/0.3048+$L$1004</f>
        <v>28.94950038179012</v>
      </c>
      <c r="N1762" s="13">
        <f>Timetraces!K1844/9.81/0.4536</f>
        <v>12278.894298663134</v>
      </c>
      <c r="O1762" s="23">
        <f>Timetraces!M1844/1000*0.145</f>
        <v>119.40595593877663</v>
      </c>
      <c r="P1762" s="37">
        <f>Timetraces!O1844</f>
        <v>0.51882325859615863</v>
      </c>
    </row>
    <row r="1763" spans="1:16" x14ac:dyDescent="0.2">
      <c r="A1763" s="37">
        <f>Timetraces!E1845</f>
        <v>175.9</v>
      </c>
      <c r="B1763" s="8">
        <f>Timetraces!B1845-Timetraces!C1845</f>
        <v>45.653326988220215</v>
      </c>
      <c r="C1763" s="8">
        <f t="shared" si="54"/>
        <v>31.507853760806906</v>
      </c>
      <c r="D1763" s="8">
        <f>(Timetraces!C1845-Timetraces!$C$86)/0.3048+$C$1004</f>
        <v>29.012515476056596</v>
      </c>
      <c r="E1763" s="23">
        <f>Timetraces!F1845/1000*0.145</f>
        <v>159.82151107389541</v>
      </c>
      <c r="F1763" s="8">
        <f>Timetraces!H1845</f>
        <v>0.51991382889396121</v>
      </c>
      <c r="G1763" s="8">
        <f>(Timetraces!G1845-Timetraces!$G$86)/0.3048</f>
        <v>49.784402521889348</v>
      </c>
      <c r="H1763" s="13">
        <f>Timetraces!D1845/9.81/0.4536</f>
        <v>12304.719629137473</v>
      </c>
      <c r="I1763" s="77">
        <f>Timetraces!F1845/Timetraces!H1845*1000</f>
        <v>2120000000.9536293</v>
      </c>
      <c r="J1763" s="23"/>
      <c r="K1763" s="8">
        <f>Timetraces!I1845-Timetraces!J1845</f>
        <v>45.653326988220215</v>
      </c>
      <c r="L1763" s="8">
        <f t="shared" si="55"/>
        <v>31.507853760806906</v>
      </c>
      <c r="M1763" s="8">
        <f>(Timetraces!J1845-Timetraces!$J$86)/0.3048+$L$1004</f>
        <v>29.012515476056596</v>
      </c>
      <c r="N1763" s="13">
        <f>Timetraces!K1845/9.81/0.4536</f>
        <v>12304.719629137473</v>
      </c>
      <c r="O1763" s="23">
        <f>Timetraces!M1845/1000*0.145</f>
        <v>119.4525086570321</v>
      </c>
      <c r="P1763" s="37">
        <f>Timetraces!O1845</f>
        <v>0.51991382908594486</v>
      </c>
    </row>
    <row r="1764" spans="1:16" x14ac:dyDescent="0.2">
      <c r="A1764" s="37">
        <f>Timetraces!E1846</f>
        <v>176</v>
      </c>
      <c r="B1764" s="8">
        <f>Timetraces!B1846-Timetraces!C1846</f>
        <v>45.654086112976074</v>
      </c>
      <c r="C1764" s="8">
        <f t="shared" si="54"/>
        <v>31.51034432759122</v>
      </c>
      <c r="D1764" s="8">
        <f>(Timetraces!C1846-Timetraces!$C$86)/0.3048+$C$1004</f>
        <v>29.075643209021859</v>
      </c>
      <c r="E1764" s="23">
        <f>Timetraces!F1846/1000*0.145</f>
        <v>160.13569070658252</v>
      </c>
      <c r="F1764" s="8">
        <f>Timetraces!H1846</f>
        <v>0.52093588373661093</v>
      </c>
      <c r="G1764" s="8">
        <f>(Timetraces!G1846-Timetraces!$G$86)/0.3048</f>
        <v>49.850020821638928</v>
      </c>
      <c r="H1764" s="13">
        <f>Timetraces!D1846/9.81/0.4536</f>
        <v>12329.516124936401</v>
      </c>
      <c r="I1764" s="77">
        <f>Timetraces!F1846/Timetraces!H1846*1000</f>
        <v>2120000000.6082995</v>
      </c>
      <c r="J1764" s="23"/>
      <c r="K1764" s="8">
        <f>Timetraces!I1846-Timetraces!J1846</f>
        <v>45.654086112976074</v>
      </c>
      <c r="L1764" s="8">
        <f t="shared" si="55"/>
        <v>31.51034432759122</v>
      </c>
      <c r="M1764" s="8">
        <f>(Timetraces!J1846-Timetraces!$J$86)/0.3048+$L$1004</f>
        <v>29.075643209021859</v>
      </c>
      <c r="N1764" s="13">
        <f>Timetraces!K1846/9.81/0.4536</f>
        <v>12329.516124936401</v>
      </c>
      <c r="O1764" s="23">
        <f>Timetraces!M1846/1000*0.145</f>
        <v>119.49613862565931</v>
      </c>
      <c r="P1764" s="37">
        <f>Timetraces!O1846</f>
        <v>0.52093588392898083</v>
      </c>
    </row>
    <row r="1765" spans="1:16" x14ac:dyDescent="0.2">
      <c r="A1765" s="37">
        <f>Timetraces!E1847</f>
        <v>176.10000000000002</v>
      </c>
      <c r="B1765" s="8">
        <f>Timetraces!B1847-Timetraces!C1847</f>
        <v>45.654809951782227</v>
      </c>
      <c r="C1765" s="8">
        <f t="shared" si="54"/>
        <v>31.512719126824006</v>
      </c>
      <c r="D1765" s="8">
        <f>(Timetraces!C1847-Timetraces!$C$86)/0.3048+$C$1004</f>
        <v>29.138886709538657</v>
      </c>
      <c r="E1765" s="23">
        <f>Timetraces!F1847/1000*0.145</f>
        <v>160.44369583006977</v>
      </c>
      <c r="F1765" s="8">
        <f>Timetraces!H1847</f>
        <v>0.52193785207100085</v>
      </c>
      <c r="G1765" s="8">
        <f>(Timetraces!G1847-Timetraces!$G$86)/0.3048</f>
        <v>49.915639121388509</v>
      </c>
      <c r="H1765" s="13">
        <f>Timetraces!D1847/9.81/0.4536</f>
        <v>12353.243405176752</v>
      </c>
      <c r="I1765" s="77">
        <f>Timetraces!F1847/Timetraces!H1847*1000</f>
        <v>2120000001.3668444</v>
      </c>
      <c r="J1765" s="23"/>
      <c r="K1765" s="8">
        <f>Timetraces!I1847-Timetraces!J1847</f>
        <v>45.654809951782227</v>
      </c>
      <c r="L1765" s="8">
        <f t="shared" si="55"/>
        <v>31.512719126824006</v>
      </c>
      <c r="M1765" s="8">
        <f>(Timetraces!J1847-Timetraces!$J$86)/0.3048+$L$1004</f>
        <v>29.138886709538657</v>
      </c>
      <c r="N1765" s="13">
        <f>Timetraces!K1847/9.81/0.4536</f>
        <v>12353.243405176752</v>
      </c>
      <c r="O1765" s="23">
        <f>Timetraces!M1847/1000*0.145</f>
        <v>119.53891188195369</v>
      </c>
      <c r="P1765" s="37">
        <f>Timetraces!O1847</f>
        <v>0.52193785226374001</v>
      </c>
    </row>
    <row r="1766" spans="1:16" x14ac:dyDescent="0.2">
      <c r="A1766" s="37">
        <f>Timetraces!E1848</f>
        <v>176.20000000000002</v>
      </c>
      <c r="B1766" s="8">
        <f>Timetraces!B1848-Timetraces!C1848</f>
        <v>45.655510902404785</v>
      </c>
      <c r="C1766" s="8">
        <f t="shared" si="54"/>
        <v>31.515018833590929</v>
      </c>
      <c r="D1766" s="8">
        <f>(Timetraces!C1848-Timetraces!$C$86)/0.3048+$C$1004</f>
        <v>29.20220530252131</v>
      </c>
      <c r="E1766" s="23">
        <f>Timetraces!F1848/1000*0.145</f>
        <v>160.7509269665895</v>
      </c>
      <c r="F1766" s="8">
        <f>Timetraces!H1848</f>
        <v>0.52293730299610719</v>
      </c>
      <c r="G1766" s="8">
        <f>(Timetraces!G1848-Timetraces!$G$86)/0.3048</f>
        <v>49.981257421138089</v>
      </c>
      <c r="H1766" s="13">
        <f>Timetraces!D1848/9.81/0.4536</f>
        <v>12376.314934988322</v>
      </c>
      <c r="I1766" s="77">
        <f>Timetraces!F1848/Timetraces!H1848*1000</f>
        <v>2120000000.3374331</v>
      </c>
      <c r="J1766" s="23"/>
      <c r="K1766" s="8">
        <f>Timetraces!I1848-Timetraces!J1848</f>
        <v>45.655510902404785</v>
      </c>
      <c r="L1766" s="8">
        <f t="shared" si="55"/>
        <v>31.515018833590929</v>
      </c>
      <c r="M1766" s="8">
        <f>(Timetraces!J1848-Timetraces!$J$86)/0.3048+$L$1004</f>
        <v>29.20220530252131</v>
      </c>
      <c r="N1766" s="13">
        <f>Timetraces!K1848/9.81/0.4536</f>
        <v>12376.314934988322</v>
      </c>
      <c r="O1766" s="23">
        <f>Timetraces!M1848/1000*0.145</f>
        <v>119.581577602793</v>
      </c>
      <c r="P1766" s="37">
        <f>Timetraces!O1848</f>
        <v>0.52293730318920573</v>
      </c>
    </row>
    <row r="1767" spans="1:16" x14ac:dyDescent="0.2">
      <c r="A1767" s="37">
        <f>Timetraces!E1849</f>
        <v>176.3</v>
      </c>
      <c r="B1767" s="8">
        <f>Timetraces!B1849-Timetraces!C1849</f>
        <v>45.656210899353027</v>
      </c>
      <c r="C1767" s="8">
        <f t="shared" si="54"/>
        <v>31.517315411505109</v>
      </c>
      <c r="D1767" s="8">
        <f>(Timetraces!C1849-Timetraces!$C$86)/0.3048+$C$1004</f>
        <v>29.265514508945735</v>
      </c>
      <c r="E1767" s="23">
        <f>Timetraces!F1849/1000*0.145</f>
        <v>161.05084011070949</v>
      </c>
      <c r="F1767" s="8">
        <f>Timetraces!H1849</f>
        <v>0.52391294742803585</v>
      </c>
      <c r="G1767" s="8">
        <f>(Timetraces!G1849-Timetraces!$G$86)/0.3048</f>
        <v>50.04686320547669</v>
      </c>
      <c r="H1767" s="13">
        <f>Timetraces!D1849/9.81/0.4536</f>
        <v>12399.416311539622</v>
      </c>
      <c r="I1767" s="77">
        <f>Timetraces!F1849/Timetraces!H1849*1000</f>
        <v>2120000000.9389725</v>
      </c>
      <c r="J1767" s="23"/>
      <c r="K1767" s="8">
        <f>Timetraces!I1849-Timetraces!J1849</f>
        <v>45.656210899353027</v>
      </c>
      <c r="L1767" s="8">
        <f t="shared" si="55"/>
        <v>31.517315411505109</v>
      </c>
      <c r="M1767" s="8">
        <f>(Timetraces!J1849-Timetraces!$J$86)/0.3048+$L$1004</f>
        <v>29.265514508945735</v>
      </c>
      <c r="N1767" s="13">
        <f>Timetraces!K1849/9.81/0.4536</f>
        <v>12399.416311539622</v>
      </c>
      <c r="O1767" s="23">
        <f>Timetraces!M1849/1000*0.145</f>
        <v>119.62322790384987</v>
      </c>
      <c r="P1767" s="37">
        <f>Timetraces!O1849</f>
        <v>0.52391294762149432</v>
      </c>
    </row>
    <row r="1768" spans="1:16" x14ac:dyDescent="0.2">
      <c r="A1768" s="37">
        <f>Timetraces!E1850</f>
        <v>176.4</v>
      </c>
      <c r="B1768" s="8">
        <f>Timetraces!B1850-Timetraces!C1850</f>
        <v>45.656937599182129</v>
      </c>
      <c r="C1768" s="8">
        <f t="shared" si="54"/>
        <v>31.519699597296125</v>
      </c>
      <c r="D1768" s="8">
        <f>(Timetraces!C1850-Timetraces!$C$86)/0.3048+$C$1004</f>
        <v>29.3287486229043</v>
      </c>
      <c r="E1768" s="23">
        <f>Timetraces!F1850/1000*0.145</f>
        <v>161.34427246439748</v>
      </c>
      <c r="F1768" s="8">
        <f>Timetraces!H1850</f>
        <v>0.52486750941143301</v>
      </c>
      <c r="G1768" s="8">
        <f>(Timetraces!G1850-Timetraces!$G$86)/0.3048</f>
        <v>50.11248150522627</v>
      </c>
      <c r="H1768" s="13">
        <f>Timetraces!D1850/9.81/0.4536</f>
        <v>12423.209430176439</v>
      </c>
      <c r="I1768" s="77">
        <f>Timetraces!F1850/Timetraces!H1850*1000</f>
        <v>2120000000.937156</v>
      </c>
      <c r="J1768" s="23"/>
      <c r="K1768" s="8">
        <f>Timetraces!I1850-Timetraces!J1850</f>
        <v>45.656937599182129</v>
      </c>
      <c r="L1768" s="8">
        <f t="shared" si="55"/>
        <v>31.519699597296125</v>
      </c>
      <c r="M1768" s="8">
        <f>(Timetraces!J1850-Timetraces!$J$86)/0.3048+$L$1004</f>
        <v>29.3287486229043</v>
      </c>
      <c r="N1768" s="13">
        <f>Timetraces!K1850/9.81/0.4536</f>
        <v>12423.209430176439</v>
      </c>
      <c r="O1768" s="23">
        <f>Timetraces!M1850/1000*0.145</f>
        <v>119.66397872561093</v>
      </c>
      <c r="P1768" s="37">
        <f>Timetraces!O1850</f>
        <v>0.52486750960526185</v>
      </c>
    </row>
    <row r="1769" spans="1:16" x14ac:dyDescent="0.2">
      <c r="A1769" s="37">
        <f>Timetraces!E1851</f>
        <v>176.5</v>
      </c>
      <c r="B1769" s="8">
        <f>Timetraces!B1851-Timetraces!C1851</f>
        <v>45.657700538635254</v>
      </c>
      <c r="C1769" s="8">
        <f t="shared" si="54"/>
        <v>31.522202679491418</v>
      </c>
      <c r="D1769" s="8">
        <f>(Timetraces!C1851-Timetraces!$C$86)/0.3048+$C$1004</f>
        <v>29.391863840458587</v>
      </c>
      <c r="E1769" s="23">
        <f>Timetraces!F1851/1000*0.145</f>
        <v>161.66682416884984</v>
      </c>
      <c r="F1769" s="8">
        <f>Timetraces!H1851</f>
        <v>0.52591679942566283</v>
      </c>
      <c r="G1769" s="8">
        <f>(Timetraces!G1851-Timetraces!$G$86)/0.3048</f>
        <v>50.178099804975851</v>
      </c>
      <c r="H1769" s="13">
        <f>Timetraces!D1851/9.81/0.4536</f>
        <v>12448.055963156678</v>
      </c>
      <c r="I1769" s="77">
        <f>Timetraces!F1851/Timetraces!H1851*1000</f>
        <v>2120000000.3330946</v>
      </c>
      <c r="J1769" s="23"/>
      <c r="K1769" s="8">
        <f>Timetraces!I1851-Timetraces!J1851</f>
        <v>45.657700538635254</v>
      </c>
      <c r="L1769" s="8">
        <f t="shared" si="55"/>
        <v>31.522202679491418</v>
      </c>
      <c r="M1769" s="8">
        <f>(Timetraces!J1851-Timetraces!$J$86)/0.3048+$L$1004</f>
        <v>29.391863840458587</v>
      </c>
      <c r="N1769" s="13">
        <f>Timetraces!K1851/9.81/0.4536</f>
        <v>12448.055963156678</v>
      </c>
      <c r="O1769" s="23">
        <f>Timetraces!M1851/1000*0.145</f>
        <v>119.70877050987397</v>
      </c>
      <c r="P1769" s="37">
        <f>Timetraces!O1851</f>
        <v>0.52591679961987847</v>
      </c>
    </row>
    <row r="1770" spans="1:16" x14ac:dyDescent="0.2">
      <c r="A1770" s="37">
        <f>Timetraces!E1852</f>
        <v>176.60000000000002</v>
      </c>
      <c r="B1770" s="8">
        <f>Timetraces!B1852-Timetraces!C1852</f>
        <v>45.658496856689453</v>
      </c>
      <c r="C1770" s="8">
        <f t="shared" si="54"/>
        <v>31.524815271532752</v>
      </c>
      <c r="D1770" s="8">
        <f>(Timetraces!C1852-Timetraces!$C$86)/0.3048+$C$1004</f>
        <v>29.45486954816683</v>
      </c>
      <c r="E1770" s="23">
        <f>Timetraces!F1852/1000*0.145</f>
        <v>162.00188339124952</v>
      </c>
      <c r="F1770" s="8">
        <f>Timetraces!H1852</f>
        <v>0.52700677722929123</v>
      </c>
      <c r="G1770" s="8">
        <f>(Timetraces!G1852-Timetraces!$G$86)/0.3048</f>
        <v>50.243718104725431</v>
      </c>
      <c r="H1770" s="13">
        <f>Timetraces!D1852/9.81/0.4536</f>
        <v>12473.867248106439</v>
      </c>
      <c r="I1770" s="77">
        <f>Timetraces!F1852/Timetraces!H1852*1000</f>
        <v>2120000000.9286721</v>
      </c>
      <c r="J1770" s="23"/>
      <c r="K1770" s="8">
        <f>Timetraces!I1852-Timetraces!J1852</f>
        <v>45.658496856689453</v>
      </c>
      <c r="L1770" s="8">
        <f t="shared" si="55"/>
        <v>31.524815271532752</v>
      </c>
      <c r="M1770" s="8">
        <f>(Timetraces!J1852-Timetraces!$J$86)/0.3048+$L$1004</f>
        <v>29.45486954816683</v>
      </c>
      <c r="N1770" s="13">
        <f>Timetraces!K1852/9.81/0.4536</f>
        <v>12473.867248106439</v>
      </c>
      <c r="O1770" s="23">
        <f>Timetraces!M1852/1000*0.145</f>
        <v>119.75529809674379</v>
      </c>
      <c r="P1770" s="37">
        <f>Timetraces!O1852</f>
        <v>0.52700677742390889</v>
      </c>
    </row>
    <row r="1771" spans="1:16" x14ac:dyDescent="0.2">
      <c r="A1771" s="37">
        <f>Timetraces!E1853</f>
        <v>176.70000000000002</v>
      </c>
      <c r="B1771" s="8">
        <f>Timetraces!B1853-Timetraces!C1853</f>
        <v>45.659307479858398</v>
      </c>
      <c r="C1771" s="8">
        <f t="shared" si="54"/>
        <v>31.527474796365251</v>
      </c>
      <c r="D1771" s="8">
        <f>(Timetraces!C1853-Timetraces!$C$86)/0.3048+$C$1004</f>
        <v>29.517828323083911</v>
      </c>
      <c r="E1771" s="23">
        <f>Timetraces!F1853/1000*0.145</f>
        <v>162.35077185986981</v>
      </c>
      <c r="F1771" s="8">
        <f>Timetraces!H1853</f>
        <v>0.52814174305354633</v>
      </c>
      <c r="G1771" s="8">
        <f>(Timetraces!G1853-Timetraces!$G$86)/0.3048</f>
        <v>50.309336404475012</v>
      </c>
      <c r="H1771" s="13">
        <f>Timetraces!D1853/9.81/0.4536</f>
        <v>12500.146424593735</v>
      </c>
      <c r="I1771" s="77">
        <f>Timetraces!F1853/Timetraces!H1853*1000</f>
        <v>2120000000.5903547</v>
      </c>
      <c r="J1771" s="23"/>
      <c r="K1771" s="8">
        <f>Timetraces!I1853-Timetraces!J1853</f>
        <v>45.659307479858398</v>
      </c>
      <c r="L1771" s="8">
        <f t="shared" si="55"/>
        <v>31.527474796365251</v>
      </c>
      <c r="M1771" s="8">
        <f>(Timetraces!J1853-Timetraces!$J$86)/0.3048+$L$1004</f>
        <v>29.517828323083911</v>
      </c>
      <c r="N1771" s="13">
        <f>Timetraces!K1853/9.81/0.4536</f>
        <v>12500.146424593735</v>
      </c>
      <c r="O1771" s="23">
        <f>Timetraces!M1853/1000*0.145</f>
        <v>119.80374474320776</v>
      </c>
      <c r="P1771" s="37">
        <f>Timetraces!O1853</f>
        <v>0.5281417432485731</v>
      </c>
    </row>
    <row r="1772" spans="1:16" x14ac:dyDescent="0.2">
      <c r="A1772" s="37">
        <f>Timetraces!E1854</f>
        <v>176.8</v>
      </c>
      <c r="B1772" s="8">
        <f>Timetraces!B1854-Timetraces!C1854</f>
        <v>45.660111427307129</v>
      </c>
      <c r="C1772" s="8">
        <f t="shared" si="54"/>
        <v>31.530112419228541</v>
      </c>
      <c r="D1772" s="8">
        <f>(Timetraces!C1854-Timetraces!$C$86)/0.3048+$C$1004</f>
        <v>29.580808999970202</v>
      </c>
      <c r="E1772" s="23">
        <f>Timetraces!F1854/1000*0.145</f>
        <v>162.68133429767303</v>
      </c>
      <c r="F1772" s="8">
        <f>Timetraces!H1854</f>
        <v>0.52921709262352168</v>
      </c>
      <c r="G1772" s="8">
        <f>(Timetraces!G1854-Timetraces!$G$86)/0.3048</f>
        <v>50.374954704224592</v>
      </c>
      <c r="H1772" s="13">
        <f>Timetraces!D1854/9.81/0.4536</f>
        <v>12526.206139759486</v>
      </c>
      <c r="I1772" s="77">
        <f>Timetraces!F1854/Timetraces!H1854*1000</f>
        <v>2120000000.3284285</v>
      </c>
      <c r="J1772" s="23"/>
      <c r="K1772" s="8">
        <f>Timetraces!I1854-Timetraces!J1854</f>
        <v>45.660111427307129</v>
      </c>
      <c r="L1772" s="8">
        <f t="shared" si="55"/>
        <v>31.530112419228541</v>
      </c>
      <c r="M1772" s="8">
        <f>(Timetraces!J1854-Timetraces!$J$86)/0.3048+$L$1004</f>
        <v>29.580808999970202</v>
      </c>
      <c r="N1772" s="13">
        <f>Timetraces!K1854/9.81/0.4536</f>
        <v>12526.206139759486</v>
      </c>
      <c r="O1772" s="23">
        <f>Timetraces!M1854/1000*0.145</f>
        <v>119.84964818817049</v>
      </c>
      <c r="P1772" s="37">
        <f>Timetraces!O1854</f>
        <v>0.52921709281895435</v>
      </c>
    </row>
    <row r="1773" spans="1:16" x14ac:dyDescent="0.2">
      <c r="A1773" s="37">
        <f>Timetraces!E1855</f>
        <v>176.9</v>
      </c>
      <c r="B1773" s="8">
        <f>Timetraces!B1855-Timetraces!C1855</f>
        <v>45.660886764526367</v>
      </c>
      <c r="C1773" s="8">
        <f t="shared" si="54"/>
        <v>31.532656176509505</v>
      </c>
      <c r="D1773" s="8">
        <f>(Timetraces!C1855-Timetraces!$C$86)/0.3048+$C$1004</f>
        <v>29.643883542438818</v>
      </c>
      <c r="E1773" s="23">
        <f>Timetraces!F1855/1000*0.145</f>
        <v>163.00921338565786</v>
      </c>
      <c r="F1773" s="8">
        <f>Timetraces!H1855</f>
        <v>0.53028371280116715</v>
      </c>
      <c r="G1773" s="8">
        <f>(Timetraces!G1855-Timetraces!$G$86)/0.3048</f>
        <v>50.440573003974173</v>
      </c>
      <c r="H1773" s="13">
        <f>Timetraces!D1855/9.81/0.4536</f>
        <v>12551.461748643091</v>
      </c>
      <c r="I1773" s="77">
        <f>Timetraces!F1855/Timetraces!H1855*1000</f>
        <v>2120000000.9179096</v>
      </c>
      <c r="J1773" s="23"/>
      <c r="K1773" s="8">
        <f>Timetraces!I1855-Timetraces!J1855</f>
        <v>45.660886764526367</v>
      </c>
      <c r="L1773" s="8">
        <f t="shared" si="55"/>
        <v>31.532656176509505</v>
      </c>
      <c r="M1773" s="8">
        <f>(Timetraces!J1855-Timetraces!$J$86)/0.3048+$L$1004</f>
        <v>29.643883542438818</v>
      </c>
      <c r="N1773" s="13">
        <f>Timetraces!K1855/9.81/0.4536</f>
        <v>12551.461748643091</v>
      </c>
      <c r="O1773" s="23">
        <f>Timetraces!M1855/1000*0.145</f>
        <v>119.89517937620039</v>
      </c>
      <c r="P1773" s="37">
        <f>Timetraces!O1855</f>
        <v>0.53028371299699306</v>
      </c>
    </row>
    <row r="1774" spans="1:16" x14ac:dyDescent="0.2">
      <c r="A1774" s="37">
        <f>Timetraces!E1856</f>
        <v>177</v>
      </c>
      <c r="B1774" s="8">
        <f>Timetraces!B1856-Timetraces!C1856</f>
        <v>45.661626815795898</v>
      </c>
      <c r="C1774" s="8">
        <f t="shared" si="54"/>
        <v>31.535084166238939</v>
      </c>
      <c r="D1774" s="8">
        <f>(Timetraces!C1856-Timetraces!$C$86)/0.3048+$C$1004</f>
        <v>29.707073852458961</v>
      </c>
      <c r="E1774" s="23">
        <f>Timetraces!F1856/1000*0.145</f>
        <v>163.32353782796875</v>
      </c>
      <c r="F1774" s="8">
        <f>Timetraces!H1856</f>
        <v>0.53130623878604677</v>
      </c>
      <c r="G1774" s="8">
        <f>(Timetraces!G1856-Timetraces!$G$86)/0.3048</f>
        <v>50.506191303723753</v>
      </c>
      <c r="H1774" s="13">
        <f>Timetraces!D1856/9.81/0.4536</f>
        <v>12575.67711086256</v>
      </c>
      <c r="I1774" s="77">
        <f>Timetraces!F1856/Timetraces!H1856*1000</f>
        <v>2120000000.3263006</v>
      </c>
      <c r="J1774" s="23"/>
      <c r="K1774" s="8">
        <f>Timetraces!I1856-Timetraces!J1856</f>
        <v>45.661626815795898</v>
      </c>
      <c r="L1774" s="8">
        <f t="shared" si="55"/>
        <v>31.535084166238939</v>
      </c>
      <c r="M1774" s="8">
        <f>(Timetraces!J1856-Timetraces!$J$86)/0.3048+$L$1004</f>
        <v>29.707073852458961</v>
      </c>
      <c r="N1774" s="13">
        <f>Timetraces!K1856/9.81/0.4536</f>
        <v>12575.67711086256</v>
      </c>
      <c r="O1774" s="23">
        <f>Timetraces!M1856/1000*0.145</f>
        <v>119.93882945039779</v>
      </c>
      <c r="P1774" s="37">
        <f>Timetraces!O1856</f>
        <v>0.53130623898224971</v>
      </c>
    </row>
    <row r="1775" spans="1:16" x14ac:dyDescent="0.2">
      <c r="A1775" s="37">
        <f>Timetraces!E1857</f>
        <v>177.10000000000002</v>
      </c>
      <c r="B1775" s="8">
        <f>Timetraces!B1857-Timetraces!C1857</f>
        <v>45.662338256835938</v>
      </c>
      <c r="C1775" s="8">
        <f t="shared" si="54"/>
        <v>31.537418290386046</v>
      </c>
      <c r="D1775" s="8">
        <f>(Timetraces!C1857-Timetraces!$C$86)/0.3048+$C$1004</f>
        <v>29.770358028061434</v>
      </c>
      <c r="E1775" s="23">
        <f>Timetraces!F1857/1000*0.145</f>
        <v>163.63477969135946</v>
      </c>
      <c r="F1775" s="8">
        <f>Timetraces!H1857</f>
        <v>0.53231873676083785</v>
      </c>
      <c r="G1775" s="8">
        <f>(Timetraces!G1857-Timetraces!$G$86)/0.3048</f>
        <v>50.571809603473334</v>
      </c>
      <c r="H1775" s="13">
        <f>Timetraces!D1857/9.81/0.4536</f>
        <v>12599.057642214868</v>
      </c>
      <c r="I1775" s="77">
        <f>Timetraces!F1857/Timetraces!H1857*1000</f>
        <v>2120000000.143522</v>
      </c>
      <c r="J1775" s="23"/>
      <c r="K1775" s="8">
        <f>Timetraces!I1857-Timetraces!J1857</f>
        <v>45.662338256835938</v>
      </c>
      <c r="L1775" s="8">
        <f t="shared" si="55"/>
        <v>31.537418290386046</v>
      </c>
      <c r="M1775" s="8">
        <f>(Timetraces!J1857-Timetraces!$J$86)/0.3048+$L$1004</f>
        <v>29.770358028061434</v>
      </c>
      <c r="N1775" s="13">
        <f>Timetraces!K1857/9.81/0.4536</f>
        <v>12599.057642214868</v>
      </c>
      <c r="O1775" s="23">
        <f>Timetraces!M1857/1000*0.145</f>
        <v>119.98205182328816</v>
      </c>
      <c r="P1775" s="37">
        <f>Timetraces!O1857</f>
        <v>0.53231873695740506</v>
      </c>
    </row>
    <row r="1776" spans="1:16" x14ac:dyDescent="0.2">
      <c r="A1776" s="37">
        <f>Timetraces!E1858</f>
        <v>177.20000000000002</v>
      </c>
      <c r="B1776" s="8">
        <f>Timetraces!B1858-Timetraces!C1858</f>
        <v>45.663036346435547</v>
      </c>
      <c r="C1776" s="8">
        <f t="shared" si="54"/>
        <v>31.53970861059474</v>
      </c>
      <c r="D1776" s="8">
        <f>(Timetraces!C1858-Timetraces!$C$86)/0.3048+$C$1004</f>
        <v>29.833673492191345</v>
      </c>
      <c r="E1776" s="23">
        <f>Timetraces!F1858/1000*0.145</f>
        <v>163.9270057996512</v>
      </c>
      <c r="F1776" s="8">
        <f>Timetraces!H1858</f>
        <v>0.53326937467353375</v>
      </c>
      <c r="G1776" s="8">
        <f>(Timetraces!G1858-Timetraces!$G$86)/0.3048</f>
        <v>50.637415387811934</v>
      </c>
      <c r="H1776" s="13">
        <f>Timetraces!D1858/9.81/0.4536</f>
        <v>12622.161652302026</v>
      </c>
      <c r="I1776" s="77">
        <f>Timetraces!F1858/Timetraces!H1858*1000</f>
        <v>2120000000.3234041</v>
      </c>
      <c r="J1776" s="23"/>
      <c r="K1776" s="8">
        <f>Timetraces!I1858-Timetraces!J1858</f>
        <v>45.663036346435547</v>
      </c>
      <c r="L1776" s="8">
        <f t="shared" si="55"/>
        <v>31.53970861059474</v>
      </c>
      <c r="M1776" s="8">
        <f>(Timetraces!J1858-Timetraces!$J$86)/0.3048+$L$1004</f>
        <v>29.833673492191345</v>
      </c>
      <c r="N1776" s="13">
        <f>Timetraces!K1858/9.81/0.4536</f>
        <v>12622.161652302026</v>
      </c>
      <c r="O1776" s="23">
        <f>Timetraces!M1858/1000*0.145</f>
        <v>120.02263530637521</v>
      </c>
      <c r="P1776" s="37">
        <f>Timetraces!O1858</f>
        <v>0.53326937487046067</v>
      </c>
    </row>
    <row r="1777" spans="1:16" x14ac:dyDescent="0.2">
      <c r="A1777" s="37">
        <f>Timetraces!E1859</f>
        <v>177.3</v>
      </c>
      <c r="B1777" s="8">
        <f>Timetraces!B1859-Timetraces!C1859</f>
        <v>45.663751602172852</v>
      </c>
      <c r="C1777" s="8">
        <f t="shared" si="54"/>
        <v>31.542055250152828</v>
      </c>
      <c r="D1777" s="8">
        <f>(Timetraces!C1859-Timetraces!$C$86)/0.3048+$C$1004</f>
        <v>29.896945152382838</v>
      </c>
      <c r="E1777" s="23">
        <f>Timetraces!F1859/1000*0.145</f>
        <v>164.22428647513803</v>
      </c>
      <c r="F1777" s="8">
        <f>Timetraces!H1859</f>
        <v>0.53423645564142341</v>
      </c>
      <c r="G1777" s="8">
        <f>(Timetraces!G1859-Timetraces!$G$86)/0.3048</f>
        <v>50.703033687561515</v>
      </c>
      <c r="H1777" s="13">
        <f>Timetraces!D1859/9.81/0.4536</f>
        <v>12645.65630354154</v>
      </c>
      <c r="I1777" s="77">
        <f>Timetraces!F1859/Timetraces!H1859*1000</f>
        <v>2120000000.141542</v>
      </c>
      <c r="J1777" s="23"/>
      <c r="K1777" s="8">
        <f>Timetraces!I1859-Timetraces!J1859</f>
        <v>45.663751602172852</v>
      </c>
      <c r="L1777" s="8">
        <f t="shared" si="55"/>
        <v>31.542055250152828</v>
      </c>
      <c r="M1777" s="8">
        <f>(Timetraces!J1859-Timetraces!$J$86)/0.3048+$L$1004</f>
        <v>29.896945152382838</v>
      </c>
      <c r="N1777" s="13">
        <f>Timetraces!K1859/9.81/0.4536</f>
        <v>12645.65630354154</v>
      </c>
      <c r="O1777" s="23">
        <f>Timetraces!M1859/1000*0.145</f>
        <v>120.06341989679089</v>
      </c>
      <c r="P1777" s="37">
        <f>Timetraces!O1859</f>
        <v>0.53423645583871604</v>
      </c>
    </row>
    <row r="1778" spans="1:16" x14ac:dyDescent="0.2">
      <c r="A1778" s="37">
        <f>Timetraces!E1860</f>
        <v>177.4</v>
      </c>
      <c r="B1778" s="8">
        <f>Timetraces!B1860-Timetraces!C1860</f>
        <v>45.664497375488281</v>
      </c>
      <c r="C1778" s="8">
        <f t="shared" si="54"/>
        <v>31.544502012998723</v>
      </c>
      <c r="D1778" s="8">
        <f>(Timetraces!C1860-Timetraces!$C$86)/0.3048+$C$1004</f>
        <v>29.960116689286519</v>
      </c>
      <c r="E1778" s="23">
        <f>Timetraces!F1860/1000*0.145</f>
        <v>164.55619520699037</v>
      </c>
      <c r="F1778" s="8">
        <f>Timetraces!H1860</f>
        <v>0.53531618465305975</v>
      </c>
      <c r="G1778" s="8">
        <f>(Timetraces!G1860-Timetraces!$G$86)/0.3048</f>
        <v>50.768651987311095</v>
      </c>
      <c r="H1778" s="13">
        <f>Timetraces!D1860/9.81/0.4536</f>
        <v>12670.034067138955</v>
      </c>
      <c r="I1778" s="77">
        <f>Timetraces!F1860/Timetraces!H1860*1000</f>
        <v>2120000000.5751009</v>
      </c>
      <c r="J1778" s="23"/>
      <c r="K1778" s="8">
        <f>Timetraces!I1860-Timetraces!J1860</f>
        <v>45.664497375488281</v>
      </c>
      <c r="L1778" s="8">
        <f t="shared" si="55"/>
        <v>31.544502012998723</v>
      </c>
      <c r="M1778" s="8">
        <f>(Timetraces!J1860-Timetraces!$J$86)/0.3048+$L$1004</f>
        <v>29.960116689286519</v>
      </c>
      <c r="N1778" s="13">
        <f>Timetraces!K1860/9.81/0.4536</f>
        <v>12670.034067138955</v>
      </c>
      <c r="O1778" s="23">
        <f>Timetraces!M1860/1000*0.145</f>
        <v>120.10341057008745</v>
      </c>
      <c r="P1778" s="37">
        <f>Timetraces!O1860</f>
        <v>0.53531618485073218</v>
      </c>
    </row>
    <row r="1779" spans="1:16" x14ac:dyDescent="0.2">
      <c r="A1779" s="37">
        <f>Timetraces!E1861</f>
        <v>177.5</v>
      </c>
      <c r="B1779" s="8">
        <f>Timetraces!B1861-Timetraces!C1861</f>
        <v>45.665275573730469</v>
      </c>
      <c r="C1779" s="8">
        <f t="shared" si="54"/>
        <v>31.547055156837921</v>
      </c>
      <c r="D1779" s="8">
        <f>(Timetraces!C1861-Timetraces!$C$86)/0.3048+$C$1004</f>
        <v>30.023181845196902</v>
      </c>
      <c r="E1779" s="23">
        <f>Timetraces!F1861/1000*0.145</f>
        <v>164.87012545817956</v>
      </c>
      <c r="F1779" s="8">
        <f>Timetraces!H1861</f>
        <v>0.53633742826051767</v>
      </c>
      <c r="G1779" s="8">
        <f>(Timetraces!G1861-Timetraces!$G$86)/0.3048</f>
        <v>50.834270287060676</v>
      </c>
      <c r="H1779" s="13">
        <f>Timetraces!D1861/9.81/0.4536</f>
        <v>12695.407307290907</v>
      </c>
      <c r="I1779" s="77">
        <f>Timetraces!F1861/Timetraces!H1861*1000</f>
        <v>2120000000.1401129</v>
      </c>
      <c r="J1779" s="23"/>
      <c r="K1779" s="8">
        <f>Timetraces!I1861-Timetraces!J1861</f>
        <v>45.665275573730469</v>
      </c>
      <c r="L1779" s="8">
        <f t="shared" si="55"/>
        <v>31.547055156837921</v>
      </c>
      <c r="M1779" s="8">
        <f>(Timetraces!J1861-Timetraces!$J$86)/0.3048+$L$1004</f>
        <v>30.023181845196902</v>
      </c>
      <c r="N1779" s="13">
        <f>Timetraces!K1861/9.81/0.4536</f>
        <v>12695.407307290907</v>
      </c>
      <c r="O1779" s="23">
        <f>Timetraces!M1861/1000*0.145</f>
        <v>120.14123654713798</v>
      </c>
      <c r="P1779" s="37">
        <f>Timetraces!O1861</f>
        <v>0.53633742845858501</v>
      </c>
    </row>
    <row r="1780" spans="1:16" x14ac:dyDescent="0.2">
      <c r="A1780" s="37">
        <f>Timetraces!E1862</f>
        <v>177.60000000000002</v>
      </c>
      <c r="B1780" s="8">
        <f>Timetraces!B1862-Timetraces!C1862</f>
        <v>45.666077613830566</v>
      </c>
      <c r="C1780" s="8">
        <f t="shared" si="54"/>
        <v>31.549686521995724</v>
      </c>
      <c r="D1780" s="8">
        <f>(Timetraces!C1862-Timetraces!$C$86)/0.3048+$C$1004</f>
        <v>30.086168779788679</v>
      </c>
      <c r="E1780" s="23">
        <f>Timetraces!F1862/1000*0.145</f>
        <v>165.20840382433019</v>
      </c>
      <c r="F1780" s="8">
        <f>Timetraces!H1862</f>
        <v>0.53743787808672705</v>
      </c>
      <c r="G1780" s="8">
        <f>(Timetraces!G1862-Timetraces!$G$86)/0.3048</f>
        <v>50.899888586810249</v>
      </c>
      <c r="H1780" s="13">
        <f>Timetraces!D1862/9.81/0.4536</f>
        <v>12721.465266766085</v>
      </c>
      <c r="I1780" s="77">
        <f>Timetraces!F1862/Timetraces!H1862*1000</f>
        <v>2120000001.289263</v>
      </c>
      <c r="J1780" s="23"/>
      <c r="K1780" s="8">
        <f>Timetraces!I1862-Timetraces!J1862</f>
        <v>45.666077613830566</v>
      </c>
      <c r="L1780" s="8">
        <f t="shared" si="55"/>
        <v>31.549686521995724</v>
      </c>
      <c r="M1780" s="8">
        <f>(Timetraces!J1862-Timetraces!$J$86)/0.3048+$L$1004</f>
        <v>30.086168779788679</v>
      </c>
      <c r="N1780" s="13">
        <f>Timetraces!K1862/9.81/0.4536</f>
        <v>12721.465266766085</v>
      </c>
      <c r="O1780" s="23">
        <f>Timetraces!M1862/1000*0.145</f>
        <v>120.18199407093205</v>
      </c>
      <c r="P1780" s="37">
        <f>Timetraces!O1862</f>
        <v>0.53743787828520018</v>
      </c>
    </row>
    <row r="1781" spans="1:16" x14ac:dyDescent="0.2">
      <c r="A1781" s="37">
        <f>Timetraces!E1863</f>
        <v>177.70000000000002</v>
      </c>
      <c r="B1781" s="8">
        <f>Timetraces!B1863-Timetraces!C1863</f>
        <v>45.666882514953613</v>
      </c>
      <c r="C1781" s="8">
        <f t="shared" si="54"/>
        <v>31.552327273711757</v>
      </c>
      <c r="D1781" s="8">
        <f>(Timetraces!C1863-Timetraces!$C$86)/0.3048+$C$1004</f>
        <v>30.149146327822226</v>
      </c>
      <c r="E1781" s="23">
        <f>Timetraces!F1863/1000*0.145</f>
        <v>165.55558209713072</v>
      </c>
      <c r="F1781" s="8">
        <f>Timetraces!H1863</f>
        <v>0.53856728072375848</v>
      </c>
      <c r="G1781" s="8">
        <f>(Timetraces!G1863-Timetraces!$G$86)/0.3048</f>
        <v>50.96550688655983</v>
      </c>
      <c r="H1781" s="13">
        <f>Timetraces!D1863/9.81/0.4536</f>
        <v>12747.612766460456</v>
      </c>
      <c r="I1781" s="77">
        <f>Timetraces!F1863/Timetraces!H1863*1000</f>
        <v>2120000000.0339005</v>
      </c>
      <c r="J1781" s="23"/>
      <c r="K1781" s="8">
        <f>Timetraces!I1863-Timetraces!J1863</f>
        <v>45.666882514953613</v>
      </c>
      <c r="L1781" s="8">
        <f t="shared" si="55"/>
        <v>31.552327273711757</v>
      </c>
      <c r="M1781" s="8">
        <f>(Timetraces!J1863-Timetraces!$J$86)/0.3048+$L$1004</f>
        <v>30.149146327822226</v>
      </c>
      <c r="N1781" s="13">
        <f>Timetraces!K1863/9.81/0.4536</f>
        <v>12747.612766460456</v>
      </c>
      <c r="O1781" s="23">
        <f>Timetraces!M1863/1000*0.145</f>
        <v>120.22382287444898</v>
      </c>
      <c r="P1781" s="37">
        <f>Timetraces!O1863</f>
        <v>0.53856728092263906</v>
      </c>
    </row>
    <row r="1782" spans="1:16" x14ac:dyDescent="0.2">
      <c r="A1782" s="37">
        <f>Timetraces!E1864</f>
        <v>177.8</v>
      </c>
      <c r="B1782" s="8">
        <f>Timetraces!B1864-Timetraces!C1864</f>
        <v>45.667669296264648</v>
      </c>
      <c r="C1782" s="8">
        <f t="shared" si="54"/>
        <v>31.55490857722565</v>
      </c>
      <c r="D1782" s="8">
        <f>(Timetraces!C1864-Timetraces!$C$86)/0.3048+$C$1004</f>
        <v>30.212183324057911</v>
      </c>
      <c r="E1782" s="23">
        <f>Timetraces!F1864/1000*0.145</f>
        <v>165.88032220545588</v>
      </c>
      <c r="F1782" s="8">
        <f>Timetraces!H1864</f>
        <v>0.53962368934695926</v>
      </c>
      <c r="G1782" s="8">
        <f>(Timetraces!G1864-Timetraces!$G$86)/0.3048</f>
        <v>51.03112518630941</v>
      </c>
      <c r="H1782" s="13">
        <f>Timetraces!D1864/9.81/0.4536</f>
        <v>12773.223902684964</v>
      </c>
      <c r="I1782" s="77">
        <f>Timetraces!F1864/Timetraces!H1864*1000</f>
        <v>2120000001.2805941</v>
      </c>
      <c r="J1782" s="23"/>
      <c r="K1782" s="8">
        <f>Timetraces!I1864-Timetraces!J1864</f>
        <v>45.667669296264648</v>
      </c>
      <c r="L1782" s="8">
        <f t="shared" si="55"/>
        <v>31.55490857722565</v>
      </c>
      <c r="M1782" s="8">
        <f>(Timetraces!J1864-Timetraces!$J$86)/0.3048+$L$1004</f>
        <v>30.212183324057911</v>
      </c>
      <c r="N1782" s="13">
        <f>Timetraces!K1864/9.81/0.4536</f>
        <v>12773.223902684964</v>
      </c>
      <c r="O1782" s="23">
        <f>Timetraces!M1864/1000*0.145</f>
        <v>120.262950474965</v>
      </c>
      <c r="P1782" s="37">
        <f>Timetraces!O1864</f>
        <v>0.53962368954623852</v>
      </c>
    </row>
    <row r="1783" spans="1:16" x14ac:dyDescent="0.2">
      <c r="A1783" s="37">
        <f>Timetraces!E1865</f>
        <v>177.9</v>
      </c>
      <c r="B1783" s="8">
        <f>Timetraces!B1865-Timetraces!C1865</f>
        <v>45.668424606323242</v>
      </c>
      <c r="C1783" s="8">
        <f t="shared" si="54"/>
        <v>31.557386628598991</v>
      </c>
      <c r="D1783" s="8">
        <f>(Timetraces!C1865-Timetraces!$C$86)/0.3048+$C$1004</f>
        <v>30.27532357243415</v>
      </c>
      <c r="E1783" s="23">
        <f>Timetraces!F1865/1000*0.145</f>
        <v>166.20849784330071</v>
      </c>
      <c r="F1783" s="8">
        <f>Timetraces!H1865</f>
        <v>0.54069127447660781</v>
      </c>
      <c r="G1783" s="8">
        <f>(Timetraces!G1865-Timetraces!$G$86)/0.3048</f>
        <v>51.09674348605899</v>
      </c>
      <c r="H1783" s="13">
        <f>Timetraces!D1865/9.81/0.4536</f>
        <v>12797.908912132545</v>
      </c>
      <c r="I1783" s="77">
        <f>Timetraces!F1865/Timetraces!H1865*1000</f>
        <v>2120000000.8825412</v>
      </c>
      <c r="J1783" s="23"/>
      <c r="K1783" s="8">
        <f>Timetraces!I1865-Timetraces!J1865</f>
        <v>45.668424606323242</v>
      </c>
      <c r="L1783" s="8">
        <f t="shared" si="55"/>
        <v>31.557386628598991</v>
      </c>
      <c r="M1783" s="8">
        <f>(Timetraces!J1865-Timetraces!$J$86)/0.3048+$L$1004</f>
        <v>30.27532357243415</v>
      </c>
      <c r="N1783" s="13">
        <f>Timetraces!K1865/9.81/0.4536</f>
        <v>12797.908912132545</v>
      </c>
      <c r="O1783" s="23">
        <f>Timetraces!M1865/1000*0.145</f>
        <v>120.30249159744497</v>
      </c>
      <c r="P1783" s="37">
        <f>Timetraces!O1865</f>
        <v>0.54069127467627109</v>
      </c>
    </row>
    <row r="1784" spans="1:16" x14ac:dyDescent="0.2">
      <c r="A1784" s="37">
        <f>Timetraces!E1866</f>
        <v>178</v>
      </c>
      <c r="B1784" s="8">
        <f>Timetraces!B1866-Timetraces!C1866</f>
        <v>45.669144630432129</v>
      </c>
      <c r="C1784" s="8">
        <f t="shared" si="54"/>
        <v>31.559748912420797</v>
      </c>
      <c r="D1784" s="8">
        <f>(Timetraces!C1866-Timetraces!$C$86)/0.3048+$C$1004</f>
        <v>30.338567072950948</v>
      </c>
      <c r="E1784" s="23">
        <f>Timetraces!F1866/1000*0.145</f>
        <v>166.50931185028523</v>
      </c>
      <c r="F1784" s="8">
        <f>Timetraces!H1866</f>
        <v>0.54166984983555777</v>
      </c>
      <c r="G1784" s="8">
        <f>(Timetraces!G1866-Timetraces!$G$86)/0.3048</f>
        <v>51.162349270397591</v>
      </c>
      <c r="H1784" s="13">
        <f>Timetraces!D1866/9.81/0.4536</f>
        <v>12821.675695410775</v>
      </c>
      <c r="I1784" s="77">
        <f>Timetraces!F1866/Timetraces!H1866*1000</f>
        <v>2120000000.137949</v>
      </c>
      <c r="J1784" s="23"/>
      <c r="K1784" s="8">
        <f>Timetraces!I1866-Timetraces!J1866</f>
        <v>45.669144630432129</v>
      </c>
      <c r="L1784" s="8">
        <f t="shared" si="55"/>
        <v>31.559748912420797</v>
      </c>
      <c r="M1784" s="8">
        <f>(Timetraces!J1866-Timetraces!$J$86)/0.3048+$L$1004</f>
        <v>30.338567072950948</v>
      </c>
      <c r="N1784" s="13">
        <f>Timetraces!K1866/9.81/0.4536</f>
        <v>12821.675695410775</v>
      </c>
      <c r="O1784" s="23">
        <f>Timetraces!M1866/1000*0.145</f>
        <v>120.33873848964488</v>
      </c>
      <c r="P1784" s="37">
        <f>Timetraces!O1866</f>
        <v>0.54166985003559143</v>
      </c>
    </row>
    <row r="1785" spans="1:16" x14ac:dyDescent="0.2">
      <c r="A1785" s="37">
        <f>Timetraces!E1867</f>
        <v>178.10000000000002</v>
      </c>
      <c r="B1785" s="8">
        <f>Timetraces!B1867-Timetraces!C1867</f>
        <v>45.669852256774902</v>
      </c>
      <c r="C1785" s="8">
        <f t="shared" si="54"/>
        <v>31.562070521156929</v>
      </c>
      <c r="D1785" s="8">
        <f>(Timetraces!C1867-Timetraces!$C$86)/0.3048+$C$1004</f>
        <v>30.401863763964393</v>
      </c>
      <c r="E1785" s="23">
        <f>Timetraces!F1867/1000*0.145</f>
        <v>166.81104916561824</v>
      </c>
      <c r="F1785" s="8">
        <f>Timetraces!H1867</f>
        <v>0.54265142861036897</v>
      </c>
      <c r="G1785" s="8">
        <f>(Timetraces!G1867-Timetraces!$G$86)/0.3048</f>
        <v>51.227967570147172</v>
      </c>
      <c r="H1785" s="13">
        <f>Timetraces!D1867/9.81/0.4536</f>
        <v>12844.920160743724</v>
      </c>
      <c r="I1785" s="77">
        <f>Timetraces!F1867/Timetraces!H1867*1000</f>
        <v>2120000000.1371405</v>
      </c>
      <c r="J1785" s="23"/>
      <c r="K1785" s="8">
        <f>Timetraces!I1867-Timetraces!J1867</f>
        <v>45.669852256774902</v>
      </c>
      <c r="L1785" s="8">
        <f t="shared" si="55"/>
        <v>31.562070521156929</v>
      </c>
      <c r="M1785" s="8">
        <f>(Timetraces!J1867-Timetraces!$J$86)/0.3048+$L$1004</f>
        <v>30.401863763964393</v>
      </c>
      <c r="N1785" s="13">
        <f>Timetraces!K1867/9.81/0.4536</f>
        <v>12844.920160743724</v>
      </c>
      <c r="O1785" s="23">
        <f>Timetraces!M1867/1000*0.145</f>
        <v>120.37509665041586</v>
      </c>
      <c r="P1785" s="37">
        <f>Timetraces!O1867</f>
        <v>0.54265142881076456</v>
      </c>
    </row>
    <row r="1786" spans="1:16" x14ac:dyDescent="0.2">
      <c r="A1786" s="37">
        <f>Timetraces!E1868</f>
        <v>178.20000000000002</v>
      </c>
      <c r="B1786" s="8">
        <f>Timetraces!B1868-Timetraces!C1868</f>
        <v>45.670562744140625</v>
      </c>
      <c r="C1786" s="8">
        <f t="shared" si="54"/>
        <v>31.564401516451294</v>
      </c>
      <c r="D1786" s="8">
        <f>(Timetraces!C1868-Timetraces!$C$86)/0.3048+$C$1004</f>
        <v>30.465151068419608</v>
      </c>
      <c r="E1786" s="23">
        <f>Timetraces!F1868/1000*0.145</f>
        <v>167.12170303624131</v>
      </c>
      <c r="F1786" s="8">
        <f>Timetraces!H1868</f>
        <v>0.5436620137009972</v>
      </c>
      <c r="G1786" s="8">
        <f>(Timetraces!G1868-Timetraces!$G$86)/0.3048</f>
        <v>51.293585869896752</v>
      </c>
      <c r="H1786" s="13">
        <f>Timetraces!D1868/9.81/0.4536</f>
        <v>12868.254166295865</v>
      </c>
      <c r="I1786" s="77">
        <f>Timetraces!F1868/Timetraces!H1868*1000</f>
        <v>2120000000.3114865</v>
      </c>
      <c r="J1786" s="23"/>
      <c r="K1786" s="8">
        <f>Timetraces!I1868-Timetraces!J1868</f>
        <v>45.670562744140625</v>
      </c>
      <c r="L1786" s="8">
        <f t="shared" si="55"/>
        <v>31.564401516451294</v>
      </c>
      <c r="M1786" s="8">
        <f>(Timetraces!J1868-Timetraces!$J$86)/0.3048+$L$1004</f>
        <v>30.465151068419608</v>
      </c>
      <c r="N1786" s="13">
        <f>Timetraces!K1868/9.81/0.4536</f>
        <v>12868.254166295865</v>
      </c>
      <c r="O1786" s="23">
        <f>Timetraces!M1868/1000*0.145</f>
        <v>120.41252834605447</v>
      </c>
      <c r="P1786" s="37">
        <f>Timetraces!O1868</f>
        <v>0.54366201390175628</v>
      </c>
    </row>
    <row r="1787" spans="1:16" x14ac:dyDescent="0.2">
      <c r="A1787" s="37">
        <f>Timetraces!E1869</f>
        <v>178.3</v>
      </c>
      <c r="B1787" s="8">
        <f>Timetraces!B1869-Timetraces!C1869</f>
        <v>45.671297073364258</v>
      </c>
      <c r="C1787" s="8">
        <f t="shared" si="54"/>
        <v>31.566810733064266</v>
      </c>
      <c r="D1787" s="8">
        <f>(Timetraces!C1869-Timetraces!$C$86)/0.3048+$C$1004</f>
        <v>30.528360151556218</v>
      </c>
      <c r="E1787" s="23">
        <f>Timetraces!F1869/1000*0.145</f>
        <v>167.41769153099528</v>
      </c>
      <c r="F1787" s="8">
        <f>Timetraces!H1869</f>
        <v>0.54462489111374779</v>
      </c>
      <c r="G1787" s="8">
        <f>(Timetraces!G1869-Timetraces!$G$86)/0.3048</f>
        <v>51.359204169646333</v>
      </c>
      <c r="H1787" s="13">
        <f>Timetraces!D1869/9.81/0.4536</f>
        <v>12892.243922276784</v>
      </c>
      <c r="I1787" s="77">
        <f>Timetraces!F1869/Timetraces!H1869*1000</f>
        <v>2120000000.0332935</v>
      </c>
      <c r="J1787" s="23"/>
      <c r="K1787" s="8">
        <f>Timetraces!I1869-Timetraces!J1869</f>
        <v>45.671297073364258</v>
      </c>
      <c r="L1787" s="8">
        <f t="shared" si="55"/>
        <v>31.566810733064266</v>
      </c>
      <c r="M1787" s="8">
        <f>(Timetraces!J1869-Timetraces!$J$86)/0.3048+$L$1004</f>
        <v>30.528360151556218</v>
      </c>
      <c r="N1787" s="13">
        <f>Timetraces!K1869/9.81/0.4536</f>
        <v>12892.243922276784</v>
      </c>
      <c r="O1787" s="23">
        <f>Timetraces!M1869/1000*0.145</f>
        <v>120.44819429129336</v>
      </c>
      <c r="P1787" s="37">
        <f>Timetraces!O1869</f>
        <v>0.54462489131488034</v>
      </c>
    </row>
    <row r="1788" spans="1:16" x14ac:dyDescent="0.2">
      <c r="A1788" s="37">
        <f>Timetraces!E1870</f>
        <v>178.4</v>
      </c>
      <c r="B1788" s="8">
        <f>Timetraces!B1870-Timetraces!C1870</f>
        <v>45.672062873840332</v>
      </c>
      <c r="C1788" s="8">
        <f t="shared" si="54"/>
        <v>31.569323201817788</v>
      </c>
      <c r="D1788" s="8">
        <f>(Timetraces!C1870-Timetraces!$C$86)/0.3048+$C$1004</f>
        <v>30.591465982552275</v>
      </c>
      <c r="E1788" s="23">
        <f>Timetraces!F1870/1000*0.145</f>
        <v>167.74126363411031</v>
      </c>
      <c r="F1788" s="8">
        <f>Timetraces!H1870</f>
        <v>0.54567750035657869</v>
      </c>
      <c r="G1788" s="8">
        <f>(Timetraces!G1870-Timetraces!$G$86)/0.3048</f>
        <v>51.424822469395913</v>
      </c>
      <c r="H1788" s="13">
        <f>Timetraces!D1870/9.81/0.4536</f>
        <v>12917.170339178068</v>
      </c>
      <c r="I1788" s="77">
        <f>Timetraces!F1870/Timetraces!H1870*1000</f>
        <v>2120000000.3096187</v>
      </c>
      <c r="J1788" s="23"/>
      <c r="K1788" s="8">
        <f>Timetraces!I1870-Timetraces!J1870</f>
        <v>45.672062873840332</v>
      </c>
      <c r="L1788" s="8">
        <f t="shared" si="55"/>
        <v>31.569323201817788</v>
      </c>
      <c r="M1788" s="8">
        <f>(Timetraces!J1870-Timetraces!$J$86)/0.3048+$L$1004</f>
        <v>30.591465982552275</v>
      </c>
      <c r="N1788" s="13">
        <f>Timetraces!K1870/9.81/0.4536</f>
        <v>12917.170339178068</v>
      </c>
      <c r="O1788" s="23">
        <f>Timetraces!M1870/1000*0.145</f>
        <v>120.48718121090911</v>
      </c>
      <c r="P1788" s="37">
        <f>Timetraces!O1870</f>
        <v>0.54567750055809927</v>
      </c>
    </row>
    <row r="1789" spans="1:16" x14ac:dyDescent="0.2">
      <c r="A1789" s="37">
        <f>Timetraces!E1871</f>
        <v>178.5</v>
      </c>
      <c r="B1789" s="8">
        <f>Timetraces!B1871-Timetraces!C1871</f>
        <v>45.672857284545898</v>
      </c>
      <c r="C1789" s="8">
        <f t="shared" si="54"/>
        <v>31.571929536153636</v>
      </c>
      <c r="D1789" s="8">
        <f>(Timetraces!C1871-Timetraces!$C$86)/0.3048+$C$1004</f>
        <v>30.654477947966008</v>
      </c>
      <c r="E1789" s="23">
        <f>Timetraces!F1871/1000*0.145</f>
        <v>168.08319930587584</v>
      </c>
      <c r="F1789" s="8">
        <f>Timetraces!H1871</f>
        <v>0.54678984795815466</v>
      </c>
      <c r="G1789" s="8">
        <f>(Timetraces!G1871-Timetraces!$G$86)/0.3048</f>
        <v>51.490440769145494</v>
      </c>
      <c r="H1789" s="13">
        <f>Timetraces!D1871/9.81/0.4536</f>
        <v>12942.914030040793</v>
      </c>
      <c r="I1789" s="77">
        <f>Timetraces!F1871/Timetraces!H1871*1000</f>
        <v>2120000000.5491502</v>
      </c>
      <c r="J1789" s="23"/>
      <c r="K1789" s="8">
        <f>Timetraces!I1871-Timetraces!J1871</f>
        <v>45.672857284545898</v>
      </c>
      <c r="L1789" s="8">
        <f t="shared" si="55"/>
        <v>31.571929536153636</v>
      </c>
      <c r="M1789" s="8">
        <f>(Timetraces!J1871-Timetraces!$J$86)/0.3048+$L$1004</f>
        <v>30.654477947966008</v>
      </c>
      <c r="N1789" s="13">
        <f>Timetraces!K1871/9.81/0.4536</f>
        <v>12942.914030040793</v>
      </c>
      <c r="O1789" s="23">
        <f>Timetraces!M1871/1000*0.145</f>
        <v>120.52837899028775</v>
      </c>
      <c r="P1789" s="37">
        <f>Timetraces!O1871</f>
        <v>0.54678984816007647</v>
      </c>
    </row>
    <row r="1790" spans="1:16" x14ac:dyDescent="0.2">
      <c r="A1790" s="37">
        <f>Timetraces!E1872</f>
        <v>178.60000000000002</v>
      </c>
      <c r="B1790" s="8">
        <f>Timetraces!B1872-Timetraces!C1872</f>
        <v>45.673664093017578</v>
      </c>
      <c r="C1790" s="8">
        <f t="shared" si="54"/>
        <v>31.574576545575159</v>
      </c>
      <c r="D1790" s="8">
        <f>(Timetraces!C1872-Timetraces!$C$86)/0.3048+$C$1004</f>
        <v>30.717449238294066</v>
      </c>
      <c r="E1790" s="23">
        <f>Timetraces!F1872/1000*0.145</f>
        <v>168.42196209344152</v>
      </c>
      <c r="F1790" s="8">
        <f>Timetraces!H1872</f>
        <v>0.54789187404945838</v>
      </c>
      <c r="G1790" s="8">
        <f>(Timetraces!G1872-Timetraces!$G$86)/0.3048</f>
        <v>51.556059068895074</v>
      </c>
      <c r="H1790" s="13">
        <f>Timetraces!D1872/9.81/0.4536</f>
        <v>12969.010614708563</v>
      </c>
      <c r="I1790" s="77">
        <f>Timetraces!F1872/Timetraces!H1872*1000</f>
        <v>2120000000.1339056</v>
      </c>
      <c r="J1790" s="23"/>
      <c r="K1790" s="8">
        <f>Timetraces!I1872-Timetraces!J1872</f>
        <v>45.673664093017578</v>
      </c>
      <c r="L1790" s="8">
        <f t="shared" si="55"/>
        <v>31.574576545575159</v>
      </c>
      <c r="M1790" s="8">
        <f>(Timetraces!J1872-Timetraces!$J$86)/0.3048+$L$1004</f>
        <v>30.717449238294066</v>
      </c>
      <c r="N1790" s="13">
        <f>Timetraces!K1872/9.81/0.4536</f>
        <v>12969.010614708563</v>
      </c>
      <c r="O1790" s="23">
        <f>Timetraces!M1872/1000*0.145</f>
        <v>120.56919467650235</v>
      </c>
      <c r="P1790" s="37">
        <f>Timetraces!O1872</f>
        <v>0.54789187425178654</v>
      </c>
    </row>
    <row r="1791" spans="1:16" x14ac:dyDescent="0.2">
      <c r="A1791" s="37">
        <f>Timetraces!E1873</f>
        <v>178.70000000000002</v>
      </c>
      <c r="B1791" s="8">
        <f>Timetraces!B1873-Timetraces!C1873</f>
        <v>45.67446231842041</v>
      </c>
      <c r="C1791" s="8">
        <f t="shared" si="54"/>
        <v>31.577195395321983</v>
      </c>
      <c r="D1791" s="8">
        <f>(Timetraces!C1873-Timetraces!$C$86)/0.3048+$C$1004</f>
        <v>30.780448688296818</v>
      </c>
      <c r="E1791" s="23">
        <f>Timetraces!F1873/1000*0.145</f>
        <v>168.75762480707479</v>
      </c>
      <c r="F1791" s="8">
        <f>Timetraces!H1873</f>
        <v>0.54898381510610883</v>
      </c>
      <c r="G1791" s="8">
        <f>(Timetraces!G1873-Timetraces!$G$86)/0.3048</f>
        <v>51.621677368644654</v>
      </c>
      <c r="H1791" s="13">
        <f>Timetraces!D1873/9.81/0.4536</f>
        <v>12994.86579192263</v>
      </c>
      <c r="I1791" s="77">
        <f>Timetraces!F1873/Timetraces!H1873*1000</f>
        <v>2120000000.5459232</v>
      </c>
      <c r="J1791" s="23"/>
      <c r="K1791" s="8">
        <f>Timetraces!I1873-Timetraces!J1873</f>
        <v>45.67446231842041</v>
      </c>
      <c r="L1791" s="8">
        <f t="shared" si="55"/>
        <v>31.577195395321983</v>
      </c>
      <c r="M1791" s="8">
        <f>(Timetraces!J1873-Timetraces!$J$86)/0.3048+$L$1004</f>
        <v>30.780448688296818</v>
      </c>
      <c r="N1791" s="13">
        <f>Timetraces!K1873/9.81/0.4536</f>
        <v>12994.86579192263</v>
      </c>
      <c r="O1791" s="23">
        <f>Timetraces!M1873/1000*0.145</f>
        <v>120.60963722303033</v>
      </c>
      <c r="P1791" s="37">
        <f>Timetraces!O1873</f>
        <v>0.54898381530883944</v>
      </c>
    </row>
    <row r="1792" spans="1:16" x14ac:dyDescent="0.2">
      <c r="A1792" s="37">
        <f>Timetraces!E1874</f>
        <v>178.8</v>
      </c>
      <c r="B1792" s="8">
        <f>Timetraces!B1874-Timetraces!C1874</f>
        <v>45.67523193359375</v>
      </c>
      <c r="C1792" s="8">
        <f t="shared" si="54"/>
        <v>31.579720379486481</v>
      </c>
      <c r="D1792" s="8">
        <f>(Timetraces!C1874-Timetraces!$C$86)/0.3048+$C$1004</f>
        <v>30.843529488470921</v>
      </c>
      <c r="E1792" s="23">
        <f>Timetraces!F1874/1000*0.145</f>
        <v>169.08362957299732</v>
      </c>
      <c r="F1792" s="8">
        <f>Timetraces!H1874</f>
        <v>0.55004433819901855</v>
      </c>
      <c r="G1792" s="8">
        <f>(Timetraces!G1874-Timetraces!$G$86)/0.3048</f>
        <v>51.687283152983255</v>
      </c>
      <c r="H1792" s="13">
        <f>Timetraces!D1874/9.81/0.4536</f>
        <v>13019.978312024587</v>
      </c>
      <c r="I1792" s="77">
        <f>Timetraces!F1874/Timetraces!H1874*1000</f>
        <v>2120000000.1331432</v>
      </c>
      <c r="J1792" s="23"/>
      <c r="K1792" s="8">
        <f>Timetraces!I1874-Timetraces!J1874</f>
        <v>45.67523193359375</v>
      </c>
      <c r="L1792" s="8">
        <f t="shared" si="55"/>
        <v>31.579720379486481</v>
      </c>
      <c r="M1792" s="8">
        <f>(Timetraces!J1874-Timetraces!$J$86)/0.3048+$L$1004</f>
        <v>30.843529488470921</v>
      </c>
      <c r="N1792" s="13">
        <f>Timetraces!K1874/9.81/0.4536</f>
        <v>13019.978312024587</v>
      </c>
      <c r="O1792" s="23">
        <f>Timetraces!M1874/1000*0.145</f>
        <v>120.6489169457721</v>
      </c>
      <c r="P1792" s="37">
        <f>Timetraces!O1874</f>
        <v>0.55004433840214018</v>
      </c>
    </row>
    <row r="1793" spans="1:16" x14ac:dyDescent="0.2">
      <c r="A1793" s="37">
        <f>Timetraces!E1875</f>
        <v>178.9</v>
      </c>
      <c r="B1793" s="8">
        <f>Timetraces!B1875-Timetraces!C1875</f>
        <v>45.675973892211914</v>
      </c>
      <c r="C1793" s="8">
        <f t="shared" si="54"/>
        <v>31.582154626921405</v>
      </c>
      <c r="D1793" s="8">
        <f>(Timetraces!C1875-Timetraces!$C$86)/0.3048+$C$1004</f>
        <v>30.906713540785582</v>
      </c>
      <c r="E1793" s="23">
        <f>Timetraces!F1875/1000*0.145</f>
        <v>169.3899432593434</v>
      </c>
      <c r="F1793" s="8">
        <f>Timetraces!H1875</f>
        <v>0.5510408043486672</v>
      </c>
      <c r="G1793" s="8">
        <f>(Timetraces!G1875-Timetraces!$G$86)/0.3048</f>
        <v>51.752901452732836</v>
      </c>
      <c r="H1793" s="13">
        <f>Timetraces!D1875/9.81/0.4536</f>
        <v>13044.16997242133</v>
      </c>
      <c r="I1793" s="77">
        <f>Timetraces!F1875/Timetraces!H1875*1000</f>
        <v>2120000000.032079</v>
      </c>
      <c r="J1793" s="23"/>
      <c r="K1793" s="8">
        <f>Timetraces!I1875-Timetraces!J1875</f>
        <v>45.675973892211914</v>
      </c>
      <c r="L1793" s="8">
        <f t="shared" si="55"/>
        <v>31.582154626921405</v>
      </c>
      <c r="M1793" s="8">
        <f>(Timetraces!J1875-Timetraces!$J$86)/0.3048+$L$1004</f>
        <v>30.906713540785582</v>
      </c>
      <c r="N1793" s="13">
        <f>Timetraces!K1875/9.81/0.4536</f>
        <v>13044.16997242133</v>
      </c>
      <c r="O1793" s="23">
        <f>Timetraces!M1875/1000*0.145</f>
        <v>120.68582601489523</v>
      </c>
      <c r="P1793" s="37">
        <f>Timetraces!O1875</f>
        <v>0.55104080455216586</v>
      </c>
    </row>
    <row r="1794" spans="1:16" x14ac:dyDescent="0.2">
      <c r="A1794" s="37">
        <f>Timetraces!E1876</f>
        <v>179</v>
      </c>
      <c r="B1794" s="8">
        <f>Timetraces!B1876-Timetraces!C1876</f>
        <v>45.676692008972168</v>
      </c>
      <c r="C1794" s="8">
        <f t="shared" si="54"/>
        <v>31.584510653037722</v>
      </c>
      <c r="D1794" s="8">
        <f>(Timetraces!C1876-Timetraces!$C$86)/0.3048+$C$1004</f>
        <v>30.969975814418842</v>
      </c>
      <c r="E1794" s="23">
        <f>Timetraces!F1876/1000*0.145</f>
        <v>169.69493397568198</v>
      </c>
      <c r="F1794" s="8">
        <f>Timetraces!H1876</f>
        <v>0.55203296666107504</v>
      </c>
      <c r="G1794" s="8">
        <f>(Timetraces!G1876-Timetraces!$G$86)/0.3048</f>
        <v>51.818519752482416</v>
      </c>
      <c r="H1794" s="13">
        <f>Timetraces!D1876/9.81/0.4536</f>
        <v>13067.663745815556</v>
      </c>
      <c r="I1794" s="77">
        <f>Timetraces!F1876/Timetraces!H1876*1000</f>
        <v>2120000000.3006756</v>
      </c>
      <c r="J1794" s="23"/>
      <c r="K1794" s="8">
        <f>Timetraces!I1876-Timetraces!J1876</f>
        <v>45.676692008972168</v>
      </c>
      <c r="L1794" s="8">
        <f t="shared" si="55"/>
        <v>31.584510653037722</v>
      </c>
      <c r="M1794" s="8">
        <f>(Timetraces!J1876-Timetraces!$J$86)/0.3048+$L$1004</f>
        <v>30.969975814418842</v>
      </c>
      <c r="N1794" s="13">
        <f>Timetraces!K1876/9.81/0.4536</f>
        <v>13067.663745815556</v>
      </c>
      <c r="O1794" s="23">
        <f>Timetraces!M1876/1000*0.145</f>
        <v>120.72257588315919</v>
      </c>
      <c r="P1794" s="37">
        <f>Timetraces!O1876</f>
        <v>0.55203296686493941</v>
      </c>
    </row>
    <row r="1795" spans="1:16" x14ac:dyDescent="0.2">
      <c r="A1795" s="37">
        <f>Timetraces!E1877</f>
        <v>179.10000000000002</v>
      </c>
      <c r="B1795" s="8">
        <f>Timetraces!B1877-Timetraces!C1877</f>
        <v>45.67740535736084</v>
      </c>
      <c r="C1795" s="8">
        <f t="shared" si="54"/>
        <v>31.586851034890319</v>
      </c>
      <c r="D1795" s="8">
        <f>(Timetraces!C1877-Timetraces!$C$86)/0.3048+$C$1004</f>
        <v>31.033253732315824</v>
      </c>
      <c r="E1795" s="23">
        <f>Timetraces!F1877/1000*0.145</f>
        <v>169.99752010398376</v>
      </c>
      <c r="F1795" s="8">
        <f>Timetraces!H1877</f>
        <v>0.5530173067710803</v>
      </c>
      <c r="G1795" s="8">
        <f>(Timetraces!G1877-Timetraces!$G$86)/0.3048</f>
        <v>51.884138052231997</v>
      </c>
      <c r="H1795" s="13">
        <f>Timetraces!D1877/9.81/0.4536</f>
        <v>13090.972293854396</v>
      </c>
      <c r="I1795" s="77">
        <f>Timetraces!F1877/Timetraces!H1877*1000</f>
        <v>2120000000.0318465</v>
      </c>
      <c r="J1795" s="23"/>
      <c r="K1795" s="8">
        <f>Timetraces!I1877-Timetraces!J1877</f>
        <v>45.67740535736084</v>
      </c>
      <c r="L1795" s="8">
        <f t="shared" si="55"/>
        <v>31.586851034890319</v>
      </c>
      <c r="M1795" s="8">
        <f>(Timetraces!J1877-Timetraces!$J$86)/0.3048+$L$1004</f>
        <v>31.033253732315824</v>
      </c>
      <c r="N1795" s="13">
        <f>Timetraces!K1877/9.81/0.4536</f>
        <v>13090.972293854396</v>
      </c>
      <c r="O1795" s="23">
        <f>Timetraces!M1877/1000*0.145</f>
        <v>120.75903620159433</v>
      </c>
      <c r="P1795" s="37">
        <f>Timetraces!O1877</f>
        <v>0.55301730697530738</v>
      </c>
    </row>
    <row r="1796" spans="1:16" x14ac:dyDescent="0.2">
      <c r="A1796" s="37">
        <f>Timetraces!E1878</f>
        <v>179.20000000000002</v>
      </c>
      <c r="B1796" s="8">
        <f>Timetraces!B1878-Timetraces!C1878</f>
        <v>45.678132057189941</v>
      </c>
      <c r="C1796" s="8">
        <f t="shared" si="54"/>
        <v>31.589235220681335</v>
      </c>
      <c r="D1796" s="8">
        <f>(Timetraces!C1878-Timetraces!$C$86)/0.3048+$C$1004</f>
        <v>31.096487846274389</v>
      </c>
      <c r="E1796" s="23">
        <f>Timetraces!F1878/1000*0.145</f>
        <v>170.3053083488264</v>
      </c>
      <c r="F1796" s="8">
        <f>Timetraces!H1878</f>
        <v>0.55401856969684971</v>
      </c>
      <c r="G1796" s="8">
        <f>(Timetraces!G1878-Timetraces!$G$86)/0.3048</f>
        <v>51.94975635198157</v>
      </c>
      <c r="H1796" s="13">
        <f>Timetraces!D1878/9.81/0.4536</f>
        <v>13114.680261498452</v>
      </c>
      <c r="I1796" s="77">
        <f>Timetraces!F1878/Timetraces!H1878*1000</f>
        <v>2120000000.2989421</v>
      </c>
      <c r="J1796" s="23"/>
      <c r="K1796" s="8">
        <f>Timetraces!I1878-Timetraces!J1878</f>
        <v>45.678132057189941</v>
      </c>
      <c r="L1796" s="8">
        <f t="shared" si="55"/>
        <v>31.589235220681335</v>
      </c>
      <c r="M1796" s="8">
        <f>(Timetraces!J1878-Timetraces!$J$86)/0.3048+$L$1004</f>
        <v>31.096487846274389</v>
      </c>
      <c r="N1796" s="13">
        <f>Timetraces!K1878/9.81/0.4536</f>
        <v>13114.680261498452</v>
      </c>
      <c r="O1796" s="23">
        <f>Timetraces!M1878/1000*0.145</f>
        <v>120.79612286730882</v>
      </c>
      <c r="P1796" s="37">
        <f>Timetraces!O1878</f>
        <v>0.55401856990144616</v>
      </c>
    </row>
    <row r="1797" spans="1:16" x14ac:dyDescent="0.2">
      <c r="A1797" s="37">
        <f>Timetraces!E1879</f>
        <v>179.3</v>
      </c>
      <c r="B1797" s="8">
        <f>Timetraces!B1879-Timetraces!C1879</f>
        <v>45.678886413574219</v>
      </c>
      <c r="C1797" s="8">
        <f t="shared" ref="C1797:C1860" si="56">(B1797-$B$4)/0.3048</f>
        <v>31.591710143201933</v>
      </c>
      <c r="D1797" s="8">
        <f>(Timetraces!C1879-Timetraces!$C$86)/0.3048+$C$1004</f>
        <v>31.159631223503371</v>
      </c>
      <c r="E1797" s="23">
        <f>Timetraces!F1879/1000*0.145</f>
        <v>170.62347865976488</v>
      </c>
      <c r="F1797" s="8">
        <f>Timetraces!H1879</f>
        <v>0.55505360656220137</v>
      </c>
      <c r="G1797" s="8">
        <f>(Timetraces!G1879-Timetraces!$G$86)/0.3048</f>
        <v>52.01537465173115</v>
      </c>
      <c r="H1797" s="13">
        <f>Timetraces!D1879/9.81/0.4536</f>
        <v>13139.190579734082</v>
      </c>
      <c r="I1797" s="77">
        <f>Timetraces!F1879/Timetraces!H1879*1000</f>
        <v>2120000000.0316119</v>
      </c>
      <c r="J1797" s="23"/>
      <c r="K1797" s="8">
        <f>Timetraces!I1879-Timetraces!J1879</f>
        <v>45.678886413574219</v>
      </c>
      <c r="L1797" s="8">
        <f t="shared" ref="L1797:L1860" si="57">(K1797-$K$4)/0.3048</f>
        <v>31.591710143201933</v>
      </c>
      <c r="M1797" s="8">
        <f>(Timetraces!J1879-Timetraces!$J$86)/0.3048+$L$1004</f>
        <v>31.159631223503371</v>
      </c>
      <c r="N1797" s="13">
        <f>Timetraces!K1879/9.81/0.4536</f>
        <v>13139.190579734082</v>
      </c>
      <c r="O1797" s="23">
        <f>Timetraces!M1879/1000*0.145</f>
        <v>120.83445939495169</v>
      </c>
      <c r="P1797" s="37">
        <f>Timetraces!O1879</f>
        <v>0.55505360676717941</v>
      </c>
    </row>
    <row r="1798" spans="1:16" x14ac:dyDescent="0.2">
      <c r="A1798" s="37">
        <f>Timetraces!E1880</f>
        <v>179.4</v>
      </c>
      <c r="B1798" s="8">
        <f>Timetraces!B1880-Timetraces!C1880</f>
        <v>45.679669380187988</v>
      </c>
      <c r="C1798" s="8">
        <f t="shared" si="56"/>
        <v>31.594278931304849</v>
      </c>
      <c r="D1798" s="8">
        <f>(Timetraces!C1880-Timetraces!$C$86)/0.3048+$C$1004</f>
        <v>31.222680735150032</v>
      </c>
      <c r="E1798" s="23">
        <f>Timetraces!F1880/1000*0.145</f>
        <v>170.95287367132349</v>
      </c>
      <c r="F1798" s="8">
        <f>Timetraces!H1880</f>
        <v>0.55612515832399423</v>
      </c>
      <c r="G1798" s="8">
        <f>(Timetraces!G1880-Timetraces!$G$86)/0.3048</f>
        <v>52.080992951480731</v>
      </c>
      <c r="H1798" s="13">
        <f>Timetraces!D1880/9.81/0.4536</f>
        <v>13164.562942040748</v>
      </c>
      <c r="I1798" s="77">
        <f>Timetraces!F1880/Timetraces!H1880*1000</f>
        <v>2120000000.0313461</v>
      </c>
      <c r="J1798" s="23"/>
      <c r="K1798" s="8">
        <f>Timetraces!I1880-Timetraces!J1880</f>
        <v>45.679669380187988</v>
      </c>
      <c r="L1798" s="8">
        <f t="shared" si="57"/>
        <v>31.594278931304849</v>
      </c>
      <c r="M1798" s="8">
        <f>(Timetraces!J1880-Timetraces!$J$86)/0.3048+$L$1004</f>
        <v>31.222680735150032</v>
      </c>
      <c r="N1798" s="13">
        <f>Timetraces!K1880/9.81/0.4536</f>
        <v>13164.562942040748</v>
      </c>
      <c r="O1798" s="23">
        <f>Timetraces!M1880/1000*0.145</f>
        <v>120.87414731466421</v>
      </c>
      <c r="P1798" s="37">
        <f>Timetraces!O1880</f>
        <v>0.55612515852936717</v>
      </c>
    </row>
    <row r="1799" spans="1:16" x14ac:dyDescent="0.2">
      <c r="A1799" s="37">
        <f>Timetraces!E1881</f>
        <v>179.5</v>
      </c>
      <c r="B1799" s="8">
        <f>Timetraces!B1881-Timetraces!C1881</f>
        <v>45.68047046661377</v>
      </c>
      <c r="C1799" s="8">
        <f t="shared" si="56"/>
        <v>31.596907167609906</v>
      </c>
      <c r="D1799" s="8">
        <f>(Timetraces!C1881-Timetraces!$C$86)/0.3048+$C$1004</f>
        <v>31.285670798594555</v>
      </c>
      <c r="E1799" s="23">
        <f>Timetraces!F1881/1000*0.145</f>
        <v>171.29717922874488</v>
      </c>
      <c r="F1799" s="8">
        <f>Timetraces!H1881</f>
        <v>0.55724521541408412</v>
      </c>
      <c r="G1799" s="8">
        <f>(Timetraces!G1881-Timetraces!$G$86)/0.3048</f>
        <v>52.146611251230311</v>
      </c>
      <c r="H1799" s="13">
        <f>Timetraces!D1881/9.81/0.4536</f>
        <v>13190.491858258858</v>
      </c>
      <c r="I1799" s="77">
        <f>Timetraces!F1881/Timetraces!H1881*1000</f>
        <v>2120000000.1293983</v>
      </c>
      <c r="J1799" s="23"/>
      <c r="K1799" s="8">
        <f>Timetraces!I1881-Timetraces!J1881</f>
        <v>45.68047046661377</v>
      </c>
      <c r="L1799" s="8">
        <f t="shared" si="57"/>
        <v>31.596907167609906</v>
      </c>
      <c r="M1799" s="8">
        <f>(Timetraces!J1881-Timetraces!$J$86)/0.3048+$L$1004</f>
        <v>31.285670798594555</v>
      </c>
      <c r="N1799" s="13">
        <f>Timetraces!K1881/9.81/0.4536</f>
        <v>13190.491858258858</v>
      </c>
      <c r="O1799" s="23">
        <f>Timetraces!M1881/1000*0.145</f>
        <v>120.91563039229663</v>
      </c>
      <c r="P1799" s="37">
        <f>Timetraces!O1881</f>
        <v>0.55724521561986107</v>
      </c>
    </row>
    <row r="1800" spans="1:16" x14ac:dyDescent="0.2">
      <c r="A1800" s="37">
        <f>Timetraces!E1882</f>
        <v>179.60000000000002</v>
      </c>
      <c r="B1800" s="8">
        <f>Timetraces!B1882-Timetraces!C1882</f>
        <v>45.681272506713867</v>
      </c>
      <c r="C1800" s="8">
        <f t="shared" si="56"/>
        <v>31.599538532767706</v>
      </c>
      <c r="D1800" s="8">
        <f>(Timetraces!C1882-Timetraces!$C$86)/0.3048+$C$1004</f>
        <v>31.348657733186336</v>
      </c>
      <c r="E1800" s="23">
        <f>Timetraces!F1882/1000*0.145</f>
        <v>171.6263137761006</v>
      </c>
      <c r="F1800" s="8">
        <f>Timetraces!H1882</f>
        <v>0.5583159198186064</v>
      </c>
      <c r="G1800" s="8">
        <f>(Timetraces!G1882-Timetraces!$G$86)/0.3048</f>
        <v>52.212229550979892</v>
      </c>
      <c r="H1800" s="13">
        <f>Timetraces!D1882/9.81/0.4536</f>
        <v>13216.440087073262</v>
      </c>
      <c r="I1800" s="77">
        <f>Timetraces!F1882/Timetraces!H1882*1000</f>
        <v>2120000000.2947412</v>
      </c>
      <c r="J1800" s="23"/>
      <c r="K1800" s="8">
        <f>Timetraces!I1882-Timetraces!J1882</f>
        <v>45.681272506713867</v>
      </c>
      <c r="L1800" s="8">
        <f t="shared" si="57"/>
        <v>31.599538532767706</v>
      </c>
      <c r="M1800" s="8">
        <f>(Timetraces!J1882-Timetraces!$J$86)/0.3048+$L$1004</f>
        <v>31.348657733186336</v>
      </c>
      <c r="N1800" s="13">
        <f>Timetraces!K1882/9.81/0.4536</f>
        <v>13216.440087073262</v>
      </c>
      <c r="O1800" s="23">
        <f>Timetraces!M1882/1000*0.145</f>
        <v>120.95528693544178</v>
      </c>
      <c r="P1800" s="37">
        <f>Timetraces!O1882</f>
        <v>0.55831592002478736</v>
      </c>
    </row>
    <row r="1801" spans="1:16" x14ac:dyDescent="0.2">
      <c r="A1801" s="37">
        <f>Timetraces!E1883</f>
        <v>179.70000000000002</v>
      </c>
      <c r="B1801" s="8">
        <f>Timetraces!B1883-Timetraces!C1883</f>
        <v>45.682053565979004</v>
      </c>
      <c r="C1801" s="8">
        <f t="shared" si="56"/>
        <v>31.602101063165136</v>
      </c>
      <c r="D1801" s="8">
        <f>(Timetraces!C1883-Timetraces!$C$86)/0.3048+$C$1004</f>
        <v>31.411700987127507</v>
      </c>
      <c r="E1801" s="23">
        <f>Timetraces!F1883/1000*0.145</f>
        <v>171.94873621816421</v>
      </c>
      <c r="F1801" s="8">
        <f>Timetraces!H1883</f>
        <v>0.55936478925881628</v>
      </c>
      <c r="G1801" s="8">
        <f>(Timetraces!G1883-Timetraces!$G$86)/0.3048</f>
        <v>52.277835335318493</v>
      </c>
      <c r="H1801" s="13">
        <f>Timetraces!D1883/9.81/0.4536</f>
        <v>13241.871265014104</v>
      </c>
      <c r="I1801" s="77">
        <f>Timetraces!F1883/Timetraces!H1883*1000</f>
        <v>2120000000.0000503</v>
      </c>
      <c r="J1801" s="23"/>
      <c r="K1801" s="8">
        <f>Timetraces!I1883-Timetraces!J1883</f>
        <v>45.682053565979004</v>
      </c>
      <c r="L1801" s="8">
        <f t="shared" si="57"/>
        <v>31.602101063165136</v>
      </c>
      <c r="M1801" s="8">
        <f>(Timetraces!J1883-Timetraces!$J$86)/0.3048+$L$1004</f>
        <v>31.411700987127507</v>
      </c>
      <c r="N1801" s="13">
        <f>Timetraces!K1883/9.81/0.4536</f>
        <v>13241.871265014104</v>
      </c>
      <c r="O1801" s="23">
        <f>Timetraces!M1883/1000*0.145</f>
        <v>120.99413534721536</v>
      </c>
      <c r="P1801" s="37">
        <f>Timetraces!O1883</f>
        <v>0.55936478946539325</v>
      </c>
    </row>
    <row r="1802" spans="1:16" x14ac:dyDescent="0.2">
      <c r="A1802" s="37">
        <f>Timetraces!E1884</f>
        <v>179.8</v>
      </c>
      <c r="B1802" s="8">
        <f>Timetraces!B1884-Timetraces!C1884</f>
        <v>45.682808876037598</v>
      </c>
      <c r="C1802" s="8">
        <f t="shared" si="56"/>
        <v>31.604579114538478</v>
      </c>
      <c r="D1802" s="8">
        <f>(Timetraces!C1884-Timetraces!$C$86)/0.3048+$C$1004</f>
        <v>31.474841235503749</v>
      </c>
      <c r="E1802" s="23">
        <f>Timetraces!F1884/1000*0.145</f>
        <v>172.27582225079371</v>
      </c>
      <c r="F1802" s="8">
        <f>Timetraces!H1884</f>
        <v>0.5604288296950648</v>
      </c>
      <c r="G1802" s="8">
        <f>(Timetraces!G1884-Timetraces!$G$86)/0.3048</f>
        <v>52.343453635068073</v>
      </c>
      <c r="H1802" s="13">
        <f>Timetraces!D1884/9.81/0.4536</f>
        <v>13266.473757004784</v>
      </c>
      <c r="I1802" s="77">
        <f>Timetraces!F1884/Timetraces!H1884*1000</f>
        <v>2120000000.0311434</v>
      </c>
      <c r="J1802" s="23"/>
      <c r="K1802" s="8">
        <f>Timetraces!I1884-Timetraces!J1884</f>
        <v>45.682808876037598</v>
      </c>
      <c r="L1802" s="8">
        <f t="shared" si="57"/>
        <v>31.604579114538478</v>
      </c>
      <c r="M1802" s="8">
        <f>(Timetraces!J1884-Timetraces!$J$86)/0.3048+$L$1004</f>
        <v>31.474841235503749</v>
      </c>
      <c r="N1802" s="13">
        <f>Timetraces!K1884/9.81/0.4536</f>
        <v>13266.473757004784</v>
      </c>
      <c r="O1802" s="23">
        <f>Timetraces!M1884/1000*0.145</f>
        <v>121.03354532591263</v>
      </c>
      <c r="P1802" s="37">
        <f>Timetraces!O1884</f>
        <v>0.56042882990202481</v>
      </c>
    </row>
    <row r="1803" spans="1:16" x14ac:dyDescent="0.2">
      <c r="A1803" s="37">
        <f>Timetraces!E1885</f>
        <v>179.9</v>
      </c>
      <c r="B1803" s="8">
        <f>Timetraces!B1885-Timetraces!C1885</f>
        <v>45.683538436889648</v>
      </c>
      <c r="C1803" s="8">
        <f t="shared" si="56"/>
        <v>31.606972686887726</v>
      </c>
      <c r="D1803" s="8">
        <f>(Timetraces!C1885-Timetraces!$C$86)/0.3048+$C$1004</f>
        <v>31.538065962904081</v>
      </c>
      <c r="E1803" s="23">
        <f>Timetraces!F1885/1000*0.145</f>
        <v>172.58504646693444</v>
      </c>
      <c r="F1803" s="8">
        <f>Timetraces!H1885</f>
        <v>0.56143476382659852</v>
      </c>
      <c r="G1803" s="8">
        <f>(Timetraces!G1885-Timetraces!$G$86)/0.3048</f>
        <v>52.409071934817653</v>
      </c>
      <c r="H1803" s="13">
        <f>Timetraces!D1885/9.81/0.4536</f>
        <v>13290.292333154899</v>
      </c>
      <c r="I1803" s="77">
        <f>Timetraces!F1885/Timetraces!H1885*1000</f>
        <v>2120000000.8185682</v>
      </c>
      <c r="J1803" s="23"/>
      <c r="K1803" s="8">
        <f>Timetraces!I1885-Timetraces!J1885</f>
        <v>45.683538436889648</v>
      </c>
      <c r="L1803" s="8">
        <f t="shared" si="57"/>
        <v>31.606972686887726</v>
      </c>
      <c r="M1803" s="8">
        <f>(Timetraces!J1885-Timetraces!$J$86)/0.3048+$L$1004</f>
        <v>31.538065962904081</v>
      </c>
      <c r="N1803" s="13">
        <f>Timetraces!K1885/9.81/0.4536</f>
        <v>13290.292333154899</v>
      </c>
      <c r="O1803" s="23">
        <f>Timetraces!M1885/1000*0.145</f>
        <v>121.07080492776265</v>
      </c>
      <c r="P1803" s="37">
        <f>Timetraces!O1885</f>
        <v>0.56143476403392945</v>
      </c>
    </row>
    <row r="1804" spans="1:16" x14ac:dyDescent="0.2">
      <c r="A1804" s="37">
        <f>Timetraces!E1886</f>
        <v>180</v>
      </c>
      <c r="B1804" s="8">
        <f>Timetraces!B1886-Timetraces!C1886</f>
        <v>45.684253692626953</v>
      </c>
      <c r="C1804" s="8">
        <f t="shared" si="56"/>
        <v>31.60931932644581</v>
      </c>
      <c r="D1804" s="8">
        <f>(Timetraces!C1886-Timetraces!$C$86)/0.3048+$C$1004</f>
        <v>31.601337623095574</v>
      </c>
      <c r="E1804" s="23">
        <f>Timetraces!F1886/1000*0.145</f>
        <v>172.88894310115205</v>
      </c>
      <c r="F1804" s="8">
        <f>Timetraces!H1886</f>
        <v>0.56242336720061537</v>
      </c>
      <c r="G1804" s="8">
        <f>(Timetraces!G1886-Timetraces!$G$86)/0.3048</f>
        <v>52.474690234567234</v>
      </c>
      <c r="H1804" s="13">
        <f>Timetraces!D1886/9.81/0.4536</f>
        <v>13313.70183340165</v>
      </c>
      <c r="I1804" s="77">
        <f>Timetraces!F1886/Timetraces!H1886*1000</f>
        <v>2120000000.2904046</v>
      </c>
      <c r="J1804" s="23"/>
      <c r="K1804" s="8">
        <f>Timetraces!I1886-Timetraces!J1886</f>
        <v>45.684253692626953</v>
      </c>
      <c r="L1804" s="8">
        <f t="shared" si="57"/>
        <v>31.60931932644581</v>
      </c>
      <c r="M1804" s="8">
        <f>(Timetraces!J1886-Timetraces!$J$86)/0.3048+$L$1004</f>
        <v>31.601337623095574</v>
      </c>
      <c r="N1804" s="13">
        <f>Timetraces!K1886/9.81/0.4536</f>
        <v>13313.70183340165</v>
      </c>
      <c r="O1804" s="23">
        <f>Timetraces!M1886/1000*0.145</f>
        <v>121.10742299090933</v>
      </c>
      <c r="P1804" s="37">
        <f>Timetraces!O1886</f>
        <v>0.56242336740831078</v>
      </c>
    </row>
    <row r="1805" spans="1:16" x14ac:dyDescent="0.2">
      <c r="A1805" s="37">
        <f>Timetraces!E1887</f>
        <v>180.10000000000002</v>
      </c>
      <c r="B1805" s="8">
        <f>Timetraces!B1887-Timetraces!C1887</f>
        <v>45.684974670410156</v>
      </c>
      <c r="C1805" s="8">
        <f t="shared" si="56"/>
        <v>31.61168473912036</v>
      </c>
      <c r="D1805" s="8">
        <f>(Timetraces!C1887-Timetraces!$C$86)/0.3048+$C$1004</f>
        <v>31.664590510170601</v>
      </c>
      <c r="E1805" s="23">
        <f>Timetraces!F1887/1000*0.145</f>
        <v>173.18685317855036</v>
      </c>
      <c r="F1805" s="8">
        <f>Timetraces!H1887</f>
        <v>0.56339249556368332</v>
      </c>
      <c r="G1805" s="8">
        <f>(Timetraces!G1887-Timetraces!$G$86)/0.3048</f>
        <v>52.540308534316814</v>
      </c>
      <c r="H1805" s="13">
        <f>Timetraces!D1887/9.81/0.4536</f>
        <v>13337.244766131902</v>
      </c>
      <c r="I1805" s="77">
        <f>Timetraces!F1887/Timetraces!H1887*1000</f>
        <v>2120000000.5174825</v>
      </c>
      <c r="J1805" s="23"/>
      <c r="K1805" s="8">
        <f>Timetraces!I1887-Timetraces!J1887</f>
        <v>45.684974670410156</v>
      </c>
      <c r="L1805" s="8">
        <f t="shared" si="57"/>
        <v>31.61168473912036</v>
      </c>
      <c r="M1805" s="8">
        <f>(Timetraces!J1887-Timetraces!$J$86)/0.3048+$L$1004</f>
        <v>31.664590510170601</v>
      </c>
      <c r="N1805" s="13">
        <f>Timetraces!K1887/9.81/0.4536</f>
        <v>13337.244766131902</v>
      </c>
      <c r="O1805" s="23">
        <f>Timetraces!M1887/1000*0.145</f>
        <v>121.14332036383419</v>
      </c>
      <c r="P1805" s="37">
        <f>Timetraces!O1887</f>
        <v>0.56339249577174533</v>
      </c>
    </row>
    <row r="1806" spans="1:16" x14ac:dyDescent="0.2">
      <c r="A1806" s="37">
        <f>Timetraces!E1888</f>
        <v>180.20000000000002</v>
      </c>
      <c r="B1806" s="8">
        <f>Timetraces!B1888-Timetraces!C1888</f>
        <v>45.68571662902832</v>
      </c>
      <c r="C1806" s="8">
        <f t="shared" si="56"/>
        <v>31.614118986555283</v>
      </c>
      <c r="D1806" s="8">
        <f>(Timetraces!C1888-Timetraces!$C$86)/0.3048+$C$1004</f>
        <v>31.727774562485262</v>
      </c>
      <c r="E1806" s="23">
        <f>Timetraces!F1888/1000*0.145</f>
        <v>173.50814963814818</v>
      </c>
      <c r="F1806" s="8">
        <f>Timetraces!H1888</f>
        <v>0.56443770213291644</v>
      </c>
      <c r="G1806" s="8">
        <f>(Timetraces!G1888-Timetraces!$G$86)/0.3048</f>
        <v>52.605926834066395</v>
      </c>
      <c r="H1806" s="13">
        <f>Timetraces!D1888/9.81/0.4536</f>
        <v>13361.4013127172</v>
      </c>
      <c r="I1806" s="77">
        <f>Timetraces!F1888/Timetraces!H1888*1000</f>
        <v>2120000000.0304198</v>
      </c>
      <c r="J1806" s="23"/>
      <c r="K1806" s="8">
        <f>Timetraces!I1888-Timetraces!J1888</f>
        <v>45.68571662902832</v>
      </c>
      <c r="L1806" s="8">
        <f t="shared" si="57"/>
        <v>31.614118986555283</v>
      </c>
      <c r="M1806" s="8">
        <f>(Timetraces!J1888-Timetraces!$J$86)/0.3048+$L$1004</f>
        <v>31.727774562485262</v>
      </c>
      <c r="N1806" s="13">
        <f>Timetraces!K1888/9.81/0.4536</f>
        <v>13361.4013127172</v>
      </c>
      <c r="O1806" s="23">
        <f>Timetraces!M1888/1000*0.145</f>
        <v>121.18203326672263</v>
      </c>
      <c r="P1806" s="37">
        <f>Timetraces!O1888</f>
        <v>0.56443770234135471</v>
      </c>
    </row>
    <row r="1807" spans="1:16" x14ac:dyDescent="0.2">
      <c r="A1807" s="37">
        <f>Timetraces!E1889</f>
        <v>180.3</v>
      </c>
      <c r="B1807" s="8">
        <f>Timetraces!B1889-Timetraces!C1889</f>
        <v>45.68648624420166</v>
      </c>
      <c r="C1807" s="8">
        <f t="shared" si="56"/>
        <v>31.616643970719785</v>
      </c>
      <c r="D1807" s="8">
        <f>(Timetraces!C1889-Timetraces!$C$86)/0.3048+$C$1004</f>
        <v>31.79086787807034</v>
      </c>
      <c r="E1807" s="23">
        <f>Timetraces!F1889/1000*0.145</f>
        <v>173.82477764682068</v>
      </c>
      <c r="F1807" s="8">
        <f>Timetraces!H1889</f>
        <v>0.56546772165411363</v>
      </c>
      <c r="G1807" s="8">
        <f>(Timetraces!G1889-Timetraces!$G$86)/0.3048</f>
        <v>52.671545133815975</v>
      </c>
      <c r="H1807" s="13">
        <f>Timetraces!D1889/9.81/0.4536</f>
        <v>13386.384789562084</v>
      </c>
      <c r="I1807" s="77">
        <f>Timetraces!F1889/Timetraces!H1889*1000</f>
        <v>2120000000.1261835</v>
      </c>
      <c r="J1807" s="23"/>
      <c r="K1807" s="8">
        <f>Timetraces!I1889-Timetraces!J1889</f>
        <v>45.68648624420166</v>
      </c>
      <c r="L1807" s="8">
        <f t="shared" si="57"/>
        <v>31.616643970719785</v>
      </c>
      <c r="M1807" s="8">
        <f>(Timetraces!J1889-Timetraces!$J$86)/0.3048+$L$1004</f>
        <v>31.79086787807034</v>
      </c>
      <c r="N1807" s="13">
        <f>Timetraces!K1889/9.81/0.4536</f>
        <v>13386.384789562084</v>
      </c>
      <c r="O1807" s="23">
        <f>Timetraces!M1889/1000*0.145</f>
        <v>121.21665313365425</v>
      </c>
      <c r="P1807" s="37">
        <f>Timetraces!O1889</f>
        <v>0.56546772186294103</v>
      </c>
    </row>
    <row r="1808" spans="1:16" x14ac:dyDescent="0.2">
      <c r="A1808" s="37">
        <f>Timetraces!E1890</f>
        <v>180.4</v>
      </c>
      <c r="B1808" s="8">
        <f>Timetraces!B1890-Timetraces!C1890</f>
        <v>45.687280654907227</v>
      </c>
      <c r="C1808" s="8">
        <f t="shared" si="56"/>
        <v>31.619250305055633</v>
      </c>
      <c r="D1808" s="8">
        <f>(Timetraces!C1890-Timetraces!$C$86)/0.3048+$C$1004</f>
        <v>31.853879843484073</v>
      </c>
      <c r="E1808" s="23">
        <f>Timetraces!F1890/1000*0.145</f>
        <v>174.16577179526297</v>
      </c>
      <c r="F1808" s="8">
        <f>Timetraces!H1890</f>
        <v>0.5665770064826664</v>
      </c>
      <c r="G1808" s="8">
        <f>(Timetraces!G1890-Timetraces!$G$86)/0.3048</f>
        <v>52.737163433565556</v>
      </c>
      <c r="H1808" s="13">
        <f>Timetraces!D1890/9.81/0.4536</f>
        <v>13412.057374956627</v>
      </c>
      <c r="I1808" s="77">
        <f>Timetraces!F1890/Timetraces!H1890*1000</f>
        <v>2120000000.0303252</v>
      </c>
      <c r="J1808" s="23"/>
      <c r="K1808" s="8">
        <f>Timetraces!I1890-Timetraces!J1890</f>
        <v>45.687280654907227</v>
      </c>
      <c r="L1808" s="8">
        <f t="shared" si="57"/>
        <v>31.619250305055633</v>
      </c>
      <c r="M1808" s="8">
        <f>(Timetraces!J1890-Timetraces!$J$86)/0.3048+$L$1004</f>
        <v>31.853879843484073</v>
      </c>
      <c r="N1808" s="13">
        <f>Timetraces!K1890/9.81/0.4536</f>
        <v>13412.057374956627</v>
      </c>
      <c r="O1808" s="23">
        <f>Timetraces!M1890/1000*0.145</f>
        <v>121.25224889889108</v>
      </c>
      <c r="P1808" s="37">
        <f>Timetraces!O1890</f>
        <v>0.56657700669189348</v>
      </c>
    </row>
    <row r="1809" spans="1:16" x14ac:dyDescent="0.2">
      <c r="A1809" s="37">
        <f>Timetraces!E1891</f>
        <v>180.5</v>
      </c>
      <c r="B1809" s="8">
        <f>Timetraces!B1891-Timetraces!C1891</f>
        <v>45.688079833984375</v>
      </c>
      <c r="C1809" s="8">
        <f t="shared" si="56"/>
        <v>31.6218722836552</v>
      </c>
      <c r="D1809" s="8">
        <f>(Timetraces!C1891-Timetraces!$C$86)/0.3048+$C$1004</f>
        <v>31.916863649223107</v>
      </c>
      <c r="E1809" s="23">
        <f>Timetraces!F1891/1000*0.145</f>
        <v>174.50240360302121</v>
      </c>
      <c r="F1809" s="8">
        <f>Timetraces!H1891</f>
        <v>0.56767209999123813</v>
      </c>
      <c r="G1809" s="8">
        <f>(Timetraces!G1891-Timetraces!$G$86)/0.3048</f>
        <v>52.802769217904157</v>
      </c>
      <c r="H1809" s="13">
        <f>Timetraces!D1891/9.81/0.4536</f>
        <v>13437.98980255588</v>
      </c>
      <c r="I1809" s="77">
        <f>Timetraces!F1891/Timetraces!H1891*1000</f>
        <v>2120000000.7983558</v>
      </c>
      <c r="J1809" s="23"/>
      <c r="K1809" s="8">
        <f>Timetraces!I1891-Timetraces!J1891</f>
        <v>45.688079833984375</v>
      </c>
      <c r="L1809" s="8">
        <f t="shared" si="57"/>
        <v>31.6218722836552</v>
      </c>
      <c r="M1809" s="8">
        <f>(Timetraces!J1891-Timetraces!$J$86)/0.3048+$L$1004</f>
        <v>31.916863649223107</v>
      </c>
      <c r="N1809" s="13">
        <f>Timetraces!K1891/9.81/0.4536</f>
        <v>13437.98980255588</v>
      </c>
      <c r="O1809" s="23">
        <f>Timetraces!M1891/1000*0.145</f>
        <v>121.28738975354079</v>
      </c>
      <c r="P1809" s="37">
        <f>Timetraces!O1891</f>
        <v>0.567672100200869</v>
      </c>
    </row>
    <row r="1810" spans="1:16" x14ac:dyDescent="0.2">
      <c r="A1810" s="37">
        <f>Timetraces!E1892</f>
        <v>180.60000000000002</v>
      </c>
      <c r="B1810" s="8">
        <f>Timetraces!B1892-Timetraces!C1892</f>
        <v>45.688873291015625</v>
      </c>
      <c r="C1810" s="8">
        <f t="shared" si="56"/>
        <v>31.624475489138305</v>
      </c>
      <c r="D1810" s="8">
        <f>(Timetraces!C1892-Timetraces!$C$86)/0.3048+$C$1004</f>
        <v>31.979878743489582</v>
      </c>
      <c r="E1810" s="23">
        <f>Timetraces!F1892/1000*0.145</f>
        <v>174.83550813192912</v>
      </c>
      <c r="F1810" s="8">
        <f>Timetraces!H1892</f>
        <v>0.56875571928611113</v>
      </c>
      <c r="G1810" s="8">
        <f>(Timetraces!G1892-Timetraces!$G$86)/0.3048</f>
        <v>52.868387517653737</v>
      </c>
      <c r="H1810" s="13">
        <f>Timetraces!D1892/9.81/0.4536</f>
        <v>13463.649220271131</v>
      </c>
      <c r="I1810" s="77">
        <f>Timetraces!F1892/Timetraces!H1892*1000</f>
        <v>2120000000.2834811</v>
      </c>
      <c r="J1810" s="23"/>
      <c r="K1810" s="8">
        <f>Timetraces!I1892-Timetraces!J1892</f>
        <v>45.688873291015625</v>
      </c>
      <c r="L1810" s="8">
        <f t="shared" si="57"/>
        <v>31.624475489138305</v>
      </c>
      <c r="M1810" s="8">
        <f>(Timetraces!J1892-Timetraces!$J$86)/0.3048+$L$1004</f>
        <v>31.979878743489582</v>
      </c>
      <c r="N1810" s="13">
        <f>Timetraces!K1892/9.81/0.4536</f>
        <v>13463.649220271131</v>
      </c>
      <c r="O1810" s="23">
        <f>Timetraces!M1892/1000*0.145</f>
        <v>121.32216259165574</v>
      </c>
      <c r="P1810" s="37">
        <f>Timetraces!O1892</f>
        <v>0.56875571949614145</v>
      </c>
    </row>
    <row r="1811" spans="1:16" x14ac:dyDescent="0.2">
      <c r="A1811" s="37">
        <f>Timetraces!E1893</f>
        <v>180.70000000000002</v>
      </c>
      <c r="B1811" s="8">
        <f>Timetraces!B1893-Timetraces!C1893</f>
        <v>45.689643859863281</v>
      </c>
      <c r="C1811" s="8">
        <f t="shared" si="56"/>
        <v>31.627003602155547</v>
      </c>
      <c r="D1811" s="8">
        <f>(Timetraces!C1893-Timetraces!$C$86)/0.3048+$C$1004</f>
        <v>32.042968930221917</v>
      </c>
      <c r="E1811" s="23">
        <f>Timetraces!F1893/1000*0.145</f>
        <v>175.14431566183981</v>
      </c>
      <c r="F1811" s="8">
        <f>Timetraces!H1893</f>
        <v>0.56976029810822648</v>
      </c>
      <c r="G1811" s="8">
        <f>(Timetraces!G1893-Timetraces!$G$86)/0.3048</f>
        <v>52.934005817403317</v>
      </c>
      <c r="H1811" s="13">
        <f>Timetraces!D1893/9.81/0.4536</f>
        <v>13488.624796508439</v>
      </c>
      <c r="I1811" s="77">
        <f>Timetraces!F1893/Timetraces!H1893*1000</f>
        <v>2120000000.2828896</v>
      </c>
      <c r="J1811" s="23"/>
      <c r="K1811" s="8">
        <f>Timetraces!I1893-Timetraces!J1893</f>
        <v>45.689643859863281</v>
      </c>
      <c r="L1811" s="8">
        <f t="shared" si="57"/>
        <v>31.627003602155547</v>
      </c>
      <c r="M1811" s="8">
        <f>(Timetraces!J1893-Timetraces!$J$86)/0.3048+$L$1004</f>
        <v>32.042968930221917</v>
      </c>
      <c r="N1811" s="13">
        <f>Timetraces!K1893/9.81/0.4536</f>
        <v>13488.624796508439</v>
      </c>
      <c r="O1811" s="23">
        <f>Timetraces!M1893/1000*0.145</f>
        <v>121.35440137107899</v>
      </c>
      <c r="P1811" s="37">
        <f>Timetraces!O1893</f>
        <v>0.56976029831864583</v>
      </c>
    </row>
    <row r="1812" spans="1:16" x14ac:dyDescent="0.2">
      <c r="A1812" s="37">
        <f>Timetraces!E1894</f>
        <v>180.8</v>
      </c>
      <c r="B1812" s="8">
        <f>Timetraces!B1894-Timetraces!C1894</f>
        <v>45.690388679504395</v>
      </c>
      <c r="C1812" s="8">
        <f t="shared" si="56"/>
        <v>31.629447236148703</v>
      </c>
      <c r="D1812" s="8">
        <f>(Timetraces!C1894-Timetraces!$C$86)/0.3048+$C$1004</f>
        <v>32.106143595978338</v>
      </c>
      <c r="E1812" s="23">
        <f>Timetraces!F1894/1000*0.145</f>
        <v>175.47361476628322</v>
      </c>
      <c r="F1812" s="8">
        <f>Timetraces!H1894</f>
        <v>0.57083153794346819</v>
      </c>
      <c r="G1812" s="8">
        <f>(Timetraces!G1894-Timetraces!$G$86)/0.3048</f>
        <v>52.999624117152898</v>
      </c>
      <c r="H1812" s="13">
        <f>Timetraces!D1894/9.81/0.4536</f>
        <v>13512.803289225891</v>
      </c>
      <c r="I1812" s="77">
        <f>Timetraces!F1894/Timetraces!H1894*1000</f>
        <v>2120000000.0297344</v>
      </c>
      <c r="J1812" s="23"/>
      <c r="K1812" s="8">
        <f>Timetraces!I1894-Timetraces!J1894</f>
        <v>45.690388679504395</v>
      </c>
      <c r="L1812" s="8">
        <f t="shared" si="57"/>
        <v>31.629447236148703</v>
      </c>
      <c r="M1812" s="8">
        <f>(Timetraces!J1894-Timetraces!$J$86)/0.3048+$L$1004</f>
        <v>32.106143595978338</v>
      </c>
      <c r="N1812" s="13">
        <f>Timetraces!K1894/9.81/0.4536</f>
        <v>13512.803289225891</v>
      </c>
      <c r="O1812" s="23">
        <f>Timetraces!M1894/1000*0.145</f>
        <v>121.38877742706627</v>
      </c>
      <c r="P1812" s="37">
        <f>Timetraces!O1894</f>
        <v>0.57083153815426402</v>
      </c>
    </row>
    <row r="1813" spans="1:16" x14ac:dyDescent="0.2">
      <c r="A1813" s="37">
        <f>Timetraces!E1895</f>
        <v>180.9</v>
      </c>
      <c r="B1813" s="8">
        <f>Timetraces!B1895-Timetraces!C1895</f>
        <v>45.69111442565918</v>
      </c>
      <c r="C1813" s="8">
        <f t="shared" si="56"/>
        <v>31.631828293086976</v>
      </c>
      <c r="D1813" s="8">
        <f>(Timetraces!C1895-Timetraces!$C$86)/0.3048+$C$1004</f>
        <v>32.16938083878965</v>
      </c>
      <c r="E1813" s="23">
        <f>Timetraces!F1895/1000*0.145</f>
        <v>175.77236303263678</v>
      </c>
      <c r="F1813" s="8">
        <f>Timetraces!H1895</f>
        <v>0.57180339304636851</v>
      </c>
      <c r="G1813" s="8">
        <f>(Timetraces!G1895-Timetraces!$G$86)/0.3048</f>
        <v>53.065242416902471</v>
      </c>
      <c r="H1813" s="13">
        <f>Timetraces!D1895/9.81/0.4536</f>
        <v>13536.40942681675</v>
      </c>
      <c r="I1813" s="77">
        <f>Timetraces!F1895/Timetraces!H1895*1000</f>
        <v>2120000000.1228192</v>
      </c>
      <c r="J1813" s="23"/>
      <c r="K1813" s="8">
        <f>Timetraces!I1895-Timetraces!J1895</f>
        <v>45.69111442565918</v>
      </c>
      <c r="L1813" s="8">
        <f t="shared" si="57"/>
        <v>31.631828293086976</v>
      </c>
      <c r="M1813" s="8">
        <f>(Timetraces!J1895-Timetraces!$J$86)/0.3048+$L$1004</f>
        <v>32.16938083878965</v>
      </c>
      <c r="N1813" s="13">
        <f>Timetraces!K1895/9.81/0.4536</f>
        <v>13536.40942681675</v>
      </c>
      <c r="O1813" s="23">
        <f>Timetraces!M1895/1000*0.145</f>
        <v>121.41996712811962</v>
      </c>
      <c r="P1813" s="37">
        <f>Timetraces!O1895</f>
        <v>0.57180339325753193</v>
      </c>
    </row>
    <row r="1814" spans="1:16" x14ac:dyDescent="0.2">
      <c r="A1814" s="37">
        <f>Timetraces!E1896</f>
        <v>181</v>
      </c>
      <c r="B1814" s="8">
        <f>Timetraces!B1896-Timetraces!C1896</f>
        <v>45.691836357116699</v>
      </c>
      <c r="C1814" s="8">
        <f t="shared" si="56"/>
        <v>31.634196834614269</v>
      </c>
      <c r="D1814" s="8">
        <f>(Timetraces!C1896-Timetraces!$C$86)/0.3048+$C$1004</f>
        <v>32.232630597011934</v>
      </c>
      <c r="E1814" s="23">
        <f>Timetraces!F1896/1000*0.145</f>
        <v>176.07738238716121</v>
      </c>
      <c r="F1814" s="8">
        <f>Timetraces!H1896</f>
        <v>0.57279564859117593</v>
      </c>
      <c r="G1814" s="8">
        <f>(Timetraces!G1896-Timetraces!$G$86)/0.3048</f>
        <v>53.130860716652052</v>
      </c>
      <c r="H1814" s="13">
        <f>Timetraces!D1896/9.81/0.4536</f>
        <v>13559.906711592119</v>
      </c>
      <c r="I1814" s="77">
        <f>Timetraces!F1896/Timetraces!H1896*1000</f>
        <v>2120000000.1232159</v>
      </c>
      <c r="J1814" s="23"/>
      <c r="K1814" s="8">
        <f>Timetraces!I1896-Timetraces!J1896</f>
        <v>45.691836357116699</v>
      </c>
      <c r="L1814" s="8">
        <f t="shared" si="57"/>
        <v>31.634196834614269</v>
      </c>
      <c r="M1814" s="8">
        <f>(Timetraces!J1896-Timetraces!$J$86)/0.3048+$L$1004</f>
        <v>32.232630597011934</v>
      </c>
      <c r="N1814" s="13">
        <f>Timetraces!K1896/9.81/0.4536</f>
        <v>13559.906711592119</v>
      </c>
      <c r="O1814" s="23">
        <f>Timetraces!M1896/1000*0.145</f>
        <v>121.45181089420973</v>
      </c>
      <c r="P1814" s="37">
        <f>Timetraces!O1896</f>
        <v>0.57279564880270528</v>
      </c>
    </row>
    <row r="1815" spans="1:16" x14ac:dyDescent="0.2">
      <c r="A1815" s="37">
        <f>Timetraces!E1897</f>
        <v>181.10000000000002</v>
      </c>
      <c r="B1815" s="8">
        <f>Timetraces!B1897-Timetraces!C1897</f>
        <v>45.692572593688965</v>
      </c>
      <c r="C1815" s="8">
        <f t="shared" si="56"/>
        <v>31.636612308932726</v>
      </c>
      <c r="D1815" s="8">
        <f>(Timetraces!C1897-Timetraces!$C$86)/0.3048+$C$1004</f>
        <v>32.295833422443053</v>
      </c>
      <c r="E1815" s="23">
        <f>Timetraces!F1897/1000*0.145</f>
        <v>176.38756393978221</v>
      </c>
      <c r="F1815" s="8">
        <f>Timetraces!H1897</f>
        <v>0.57380469723368721</v>
      </c>
      <c r="G1815" s="8">
        <f>(Timetraces!G1897-Timetraces!$G$86)/0.3048</f>
        <v>53.196479016401632</v>
      </c>
      <c r="H1815" s="13">
        <f>Timetraces!D1897/9.81/0.4536</f>
        <v>13583.799026746272</v>
      </c>
      <c r="I1815" s="77">
        <f>Timetraces!F1897/Timetraces!H1897*1000</f>
        <v>2120000000.121954</v>
      </c>
      <c r="J1815" s="23"/>
      <c r="K1815" s="8">
        <f>Timetraces!I1897-Timetraces!J1897</f>
        <v>45.692572593688965</v>
      </c>
      <c r="L1815" s="8">
        <f t="shared" si="57"/>
        <v>31.636612308932726</v>
      </c>
      <c r="M1815" s="8">
        <f>(Timetraces!J1897-Timetraces!$J$86)/0.3048+$L$1004</f>
        <v>32.295833422443053</v>
      </c>
      <c r="N1815" s="13">
        <f>Timetraces!K1897/9.81/0.4536</f>
        <v>13583.799026746272</v>
      </c>
      <c r="O1815" s="23">
        <f>Timetraces!M1897/1000*0.145</f>
        <v>121.48419304720528</v>
      </c>
      <c r="P1815" s="37">
        <f>Timetraces!O1897</f>
        <v>0.57380469744558882</v>
      </c>
    </row>
    <row r="1816" spans="1:16" x14ac:dyDescent="0.2">
      <c r="A1816" s="37">
        <f>Timetraces!E1898</f>
        <v>181.20000000000002</v>
      </c>
      <c r="B1816" s="8">
        <f>Timetraces!B1898-Timetraces!C1898</f>
        <v>45.693333625793457</v>
      </c>
      <c r="C1816" s="8">
        <f t="shared" si="56"/>
        <v>31.639109133422529</v>
      </c>
      <c r="D1816" s="8">
        <f>(Timetraces!C1898-Timetraces!$C$86)/0.3048+$C$1004</f>
        <v>32.35895489770283</v>
      </c>
      <c r="E1816" s="23">
        <f>Timetraces!F1898/1000*0.145</f>
        <v>176.70711316325975</v>
      </c>
      <c r="F1816" s="8">
        <f>Timetraces!H1898</f>
        <v>0.57484421975622402</v>
      </c>
      <c r="G1816" s="8">
        <f>(Timetraces!G1898-Timetraces!$G$86)/0.3048</f>
        <v>53.262097316151213</v>
      </c>
      <c r="H1816" s="13">
        <f>Timetraces!D1898/9.81/0.4536</f>
        <v>13608.415564261533</v>
      </c>
      <c r="I1816" s="77">
        <f>Timetraces!F1898/Timetraces!H1898*1000</f>
        <v>2120000000.1223302</v>
      </c>
      <c r="J1816" s="23"/>
      <c r="K1816" s="8">
        <f>Timetraces!I1898-Timetraces!J1898</f>
        <v>45.693333625793457</v>
      </c>
      <c r="L1816" s="8">
        <f t="shared" si="57"/>
        <v>31.639109133422529</v>
      </c>
      <c r="M1816" s="8">
        <f>(Timetraces!J1898-Timetraces!$J$86)/0.3048+$L$1004</f>
        <v>32.35895489770283</v>
      </c>
      <c r="N1816" s="13">
        <f>Timetraces!K1898/9.81/0.4536</f>
        <v>13608.415564261533</v>
      </c>
      <c r="O1816" s="23">
        <f>Timetraces!M1898/1000*0.145</f>
        <v>121.51755219528184</v>
      </c>
      <c r="P1816" s="37">
        <f>Timetraces!O1898</f>
        <v>0.57484421996850887</v>
      </c>
    </row>
    <row r="1817" spans="1:16" x14ac:dyDescent="0.2">
      <c r="A1817" s="37">
        <f>Timetraces!E1899</f>
        <v>181.3</v>
      </c>
      <c r="B1817" s="8">
        <f>Timetraces!B1899-Timetraces!C1899</f>
        <v>45.694116592407227</v>
      </c>
      <c r="C1817" s="8">
        <f t="shared" si="56"/>
        <v>31.641677921525449</v>
      </c>
      <c r="D1817" s="8">
        <f>(Timetraces!C1899-Timetraces!$C$86)/0.3048+$C$1004</f>
        <v>32.421991893938518</v>
      </c>
      <c r="E1817" s="23">
        <f>Timetraces!F1899/1000*0.145</f>
        <v>177.02861402690669</v>
      </c>
      <c r="F1817" s="8">
        <f>Timetraces!H1899</f>
        <v>0.57589009109897371</v>
      </c>
      <c r="G1817" s="8">
        <f>(Timetraces!G1899-Timetraces!$G$86)/0.3048</f>
        <v>53.327703100489813</v>
      </c>
      <c r="H1817" s="13">
        <f>Timetraces!D1899/9.81/0.4536</f>
        <v>13633.775636734192</v>
      </c>
      <c r="I1817" s="77">
        <f>Timetraces!F1899/Timetraces!H1899*1000</f>
        <v>2120000000.2764199</v>
      </c>
      <c r="J1817" s="23"/>
      <c r="K1817" s="8">
        <f>Timetraces!I1899-Timetraces!J1899</f>
        <v>45.694116592407227</v>
      </c>
      <c r="L1817" s="8">
        <f t="shared" si="57"/>
        <v>31.641677921525449</v>
      </c>
      <c r="M1817" s="8">
        <f>(Timetraces!J1899-Timetraces!$J$86)/0.3048+$L$1004</f>
        <v>32.421991893938518</v>
      </c>
      <c r="N1817" s="13">
        <f>Timetraces!K1899/9.81/0.4536</f>
        <v>13633.775636734192</v>
      </c>
      <c r="O1817" s="23">
        <f>Timetraces!M1899/1000*0.145</f>
        <v>121.5511148674921</v>
      </c>
      <c r="P1817" s="37">
        <f>Timetraces!O1899</f>
        <v>0.57589009131165325</v>
      </c>
    </row>
    <row r="1818" spans="1:16" x14ac:dyDescent="0.2">
      <c r="A1818" s="37">
        <f>Timetraces!E1900</f>
        <v>181.4</v>
      </c>
      <c r="B1818" s="8">
        <f>Timetraces!B1900-Timetraces!C1900</f>
        <v>45.694918632507324</v>
      </c>
      <c r="C1818" s="8">
        <f t="shared" si="56"/>
        <v>31.644309286683249</v>
      </c>
      <c r="D1818" s="8">
        <f>(Timetraces!C1900-Timetraces!$C$86)/0.3048+$C$1004</f>
        <v>32.484978828530302</v>
      </c>
      <c r="E1818" s="23">
        <f>Timetraces!F1900/1000*0.145</f>
        <v>177.37136237143173</v>
      </c>
      <c r="F1818" s="8">
        <f>Timetraces!H1900</f>
        <v>0.57700508250251881</v>
      </c>
      <c r="G1818" s="8">
        <f>(Timetraces!G1900-Timetraces!$G$86)/0.3048</f>
        <v>53.393321400239394</v>
      </c>
      <c r="H1818" s="13">
        <f>Timetraces!D1900/9.81/0.4536</f>
        <v>13659.583410302806</v>
      </c>
      <c r="I1818" s="77">
        <f>Timetraces!F1900/Timetraces!H1900*1000</f>
        <v>2120000000.1214054</v>
      </c>
      <c r="J1818" s="23"/>
      <c r="K1818" s="8">
        <f>Timetraces!I1900-Timetraces!J1900</f>
        <v>45.694918632507324</v>
      </c>
      <c r="L1818" s="8">
        <f t="shared" si="57"/>
        <v>31.644309286683249</v>
      </c>
      <c r="M1818" s="8">
        <f>(Timetraces!J1900-Timetraces!$J$86)/0.3048+$L$1004</f>
        <v>32.484978828530302</v>
      </c>
      <c r="N1818" s="13">
        <f>Timetraces!K1900/9.81/0.4536</f>
        <v>13659.583410302806</v>
      </c>
      <c r="O1818" s="23">
        <f>Timetraces!M1900/1000*0.145</f>
        <v>121.58689357245841</v>
      </c>
      <c r="P1818" s="37">
        <f>Timetraces!O1900</f>
        <v>0.57700508271560036</v>
      </c>
    </row>
    <row r="1819" spans="1:16" x14ac:dyDescent="0.2">
      <c r="A1819" s="37">
        <f>Timetraces!E1901</f>
        <v>181.5</v>
      </c>
      <c r="B1819" s="8">
        <f>Timetraces!B1901-Timetraces!C1901</f>
        <v>45.695719718933105</v>
      </c>
      <c r="C1819" s="8">
        <f t="shared" si="56"/>
        <v>31.646937522988306</v>
      </c>
      <c r="D1819" s="8">
        <f>(Timetraces!C1901-Timetraces!$C$86)/0.3048+$C$1004</f>
        <v>32.547968891974818</v>
      </c>
      <c r="E1819" s="23">
        <f>Timetraces!F1901/1000*0.145</f>
        <v>177.70597129275833</v>
      </c>
      <c r="F1819" s="8">
        <f>Timetraces!H1901</f>
        <v>0.57809359558461693</v>
      </c>
      <c r="G1819" s="8">
        <f>(Timetraces!G1901-Timetraces!$G$86)/0.3048</f>
        <v>53.458939699988974</v>
      </c>
      <c r="H1819" s="13">
        <f>Timetraces!D1901/9.81/0.4536</f>
        <v>13685.358703595834</v>
      </c>
      <c r="I1819" s="77">
        <f>Timetraces!F1901/Timetraces!H1901*1000</f>
        <v>2120000000.1198602</v>
      </c>
      <c r="J1819" s="23"/>
      <c r="K1819" s="8">
        <f>Timetraces!I1901-Timetraces!J1901</f>
        <v>45.695719718933105</v>
      </c>
      <c r="L1819" s="8">
        <f t="shared" si="57"/>
        <v>31.646937522988306</v>
      </c>
      <c r="M1819" s="8">
        <f>(Timetraces!J1901-Timetraces!$J$86)/0.3048+$L$1004</f>
        <v>32.547968891974818</v>
      </c>
      <c r="N1819" s="13">
        <f>Timetraces!K1901/9.81/0.4536</f>
        <v>13685.358703595834</v>
      </c>
      <c r="O1819" s="23">
        <f>Timetraces!M1901/1000*0.145</f>
        <v>121.62182336155401</v>
      </c>
      <c r="P1819" s="37">
        <f>Timetraces!O1901</f>
        <v>0.57809359579809982</v>
      </c>
    </row>
    <row r="1820" spans="1:16" x14ac:dyDescent="0.2">
      <c r="A1820" s="37">
        <f>Timetraces!E1902</f>
        <v>181.60000000000002</v>
      </c>
      <c r="B1820" s="8">
        <f>Timetraces!B1902-Timetraces!C1902</f>
        <v>45.696503639221191</v>
      </c>
      <c r="C1820" s="8">
        <f t="shared" si="56"/>
        <v>31.649509439943969</v>
      </c>
      <c r="D1820" s="8">
        <f>(Timetraces!C1902-Timetraces!$C$86)/0.3048+$C$1004</f>
        <v>32.611015274768739</v>
      </c>
      <c r="E1820" s="23">
        <f>Timetraces!F1902/1000*0.145</f>
        <v>178.03416428745589</v>
      </c>
      <c r="F1820" s="8">
        <f>Timetraces!H1902</f>
        <v>0.57916123707671596</v>
      </c>
      <c r="G1820" s="8">
        <f>(Timetraces!G1902-Timetraces!$G$86)/0.3048</f>
        <v>53.524557999738555</v>
      </c>
      <c r="H1820" s="13">
        <f>Timetraces!D1902/9.81/0.4536</f>
        <v>13710.639769992735</v>
      </c>
      <c r="I1820" s="77">
        <f>Timetraces!F1902/Timetraces!H1902*1000</f>
        <v>2120000000.1199524</v>
      </c>
      <c r="J1820" s="23"/>
      <c r="K1820" s="8">
        <f>Timetraces!I1902-Timetraces!J1902</f>
        <v>45.696503639221191</v>
      </c>
      <c r="L1820" s="8">
        <f t="shared" si="57"/>
        <v>31.649509439943969</v>
      </c>
      <c r="M1820" s="8">
        <f>(Timetraces!J1902-Timetraces!$J$86)/0.3048+$L$1004</f>
        <v>32.611015274768739</v>
      </c>
      <c r="N1820" s="13">
        <f>Timetraces!K1902/9.81/0.4536</f>
        <v>13710.639769992735</v>
      </c>
      <c r="O1820" s="23">
        <f>Timetraces!M1902/1000*0.145</f>
        <v>121.65608400543786</v>
      </c>
      <c r="P1820" s="37">
        <f>Timetraces!O1902</f>
        <v>0.57916123729059266</v>
      </c>
    </row>
    <row r="1821" spans="1:16" x14ac:dyDescent="0.2">
      <c r="A1821" s="37">
        <f>Timetraces!E1903</f>
        <v>181.70000000000002</v>
      </c>
      <c r="B1821" s="8">
        <f>Timetraces!B1903-Timetraces!C1903</f>
        <v>45.697262763977051</v>
      </c>
      <c r="C1821" s="8">
        <f t="shared" si="56"/>
        <v>31.652000006728283</v>
      </c>
      <c r="D1821" s="8">
        <f>(Timetraces!C1903-Timetraces!$C$86)/0.3048+$C$1004</f>
        <v>32.674143007734003</v>
      </c>
      <c r="E1821" s="23">
        <f>Timetraces!F1903/1000*0.145</f>
        <v>178.35279029663843</v>
      </c>
      <c r="F1821" s="8">
        <f>Timetraces!H1903</f>
        <v>0.58019775629995474</v>
      </c>
      <c r="G1821" s="8">
        <f>(Timetraces!G1903-Timetraces!$G$86)/0.3048</f>
        <v>53.590176299488135</v>
      </c>
      <c r="H1821" s="13">
        <f>Timetraces!D1903/9.81/0.4536</f>
        <v>13735.182568503955</v>
      </c>
      <c r="I1821" s="77">
        <f>Timetraces!F1903/Timetraces!H1903*1000</f>
        <v>2120000000.1192503</v>
      </c>
      <c r="J1821" s="23"/>
      <c r="K1821" s="8">
        <f>Timetraces!I1903-Timetraces!J1903</f>
        <v>45.697262763977051</v>
      </c>
      <c r="L1821" s="8">
        <f t="shared" si="57"/>
        <v>31.652000006728283</v>
      </c>
      <c r="M1821" s="8">
        <f>(Timetraces!J1903-Timetraces!$J$86)/0.3048+$L$1004</f>
        <v>32.674143007734003</v>
      </c>
      <c r="N1821" s="13">
        <f>Timetraces!K1903/9.81/0.4536</f>
        <v>13735.182568503955</v>
      </c>
      <c r="O1821" s="23">
        <f>Timetraces!M1903/1000*0.145</f>
        <v>121.6893468663996</v>
      </c>
      <c r="P1821" s="37">
        <f>Timetraces!O1903</f>
        <v>0.58019775651421357</v>
      </c>
    </row>
    <row r="1822" spans="1:16" x14ac:dyDescent="0.2">
      <c r="A1822" s="37">
        <f>Timetraces!E1904</f>
        <v>181.8</v>
      </c>
      <c r="B1822" s="8">
        <f>Timetraces!B1904-Timetraces!C1904</f>
        <v>45.697999000549316</v>
      </c>
      <c r="C1822" s="8">
        <f t="shared" si="56"/>
        <v>31.65441548104674</v>
      </c>
      <c r="D1822" s="8">
        <f>(Timetraces!C1904-Timetraces!$C$86)/0.3048+$C$1004</f>
        <v>32.737345833165122</v>
      </c>
      <c r="E1822" s="23">
        <f>Timetraces!F1904/1000*0.145</f>
        <v>178.66269848344265</v>
      </c>
      <c r="F1822" s="8">
        <f>Timetraces!H1904</f>
        <v>0.58120591565844359</v>
      </c>
      <c r="G1822" s="8">
        <f>(Timetraces!G1904-Timetraces!$G$86)/0.3048</f>
        <v>53.655794599237716</v>
      </c>
      <c r="H1822" s="13">
        <f>Timetraces!D1904/9.81/0.4536</f>
        <v>13759.0564489071</v>
      </c>
      <c r="I1822" s="77">
        <f>Timetraces!F1904/Timetraces!H1904*1000</f>
        <v>2120000000.1190999</v>
      </c>
      <c r="J1822" s="23"/>
      <c r="K1822" s="8">
        <f>Timetraces!I1904-Timetraces!J1904</f>
        <v>45.697999000549316</v>
      </c>
      <c r="L1822" s="8">
        <f t="shared" si="57"/>
        <v>31.65441548104674</v>
      </c>
      <c r="M1822" s="8">
        <f>(Timetraces!J1904-Timetraces!$J$86)/0.3048+$L$1004</f>
        <v>32.737345833165122</v>
      </c>
      <c r="N1822" s="13">
        <f>Timetraces!K1904/9.81/0.4536</f>
        <v>13759.0564489071</v>
      </c>
      <c r="O1822" s="23">
        <f>Timetraces!M1904/1000*0.145</f>
        <v>121.72170050747401</v>
      </c>
      <c r="P1822" s="37">
        <f>Timetraces!O1904</f>
        <v>0.58120591587307391</v>
      </c>
    </row>
    <row r="1823" spans="1:16" x14ac:dyDescent="0.2">
      <c r="A1823" s="37">
        <f>Timetraces!E1905</f>
        <v>181.9</v>
      </c>
      <c r="B1823" s="8">
        <f>Timetraces!B1905-Timetraces!C1905</f>
        <v>45.698724746704102</v>
      </c>
      <c r="C1823" s="8">
        <f t="shared" si="56"/>
        <v>31.656796537985013</v>
      </c>
      <c r="D1823" s="8">
        <f>(Timetraces!C1905-Timetraces!$C$86)/0.3048+$C$1004</f>
        <v>32.800583075976434</v>
      </c>
      <c r="E1823" s="23">
        <f>Timetraces!F1905/1000*0.145</f>
        <v>178.97626126658574</v>
      </c>
      <c r="F1823" s="8">
        <f>Timetraces!H1905</f>
        <v>0.58222596357331757</v>
      </c>
      <c r="G1823" s="8">
        <f>(Timetraces!G1905-Timetraces!$G$86)/0.3048</f>
        <v>53.721412898987296</v>
      </c>
      <c r="H1823" s="13">
        <f>Timetraces!D1905/9.81/0.4536</f>
        <v>13782.61606069779</v>
      </c>
      <c r="I1823" s="77">
        <f>Timetraces!F1905/Timetraces!H1905*1000</f>
        <v>2120000000.7598419</v>
      </c>
      <c r="J1823" s="23"/>
      <c r="K1823" s="8">
        <f>Timetraces!I1905-Timetraces!J1905</f>
        <v>45.698724746704102</v>
      </c>
      <c r="L1823" s="8">
        <f t="shared" si="57"/>
        <v>31.656796537985013</v>
      </c>
      <c r="M1823" s="8">
        <f>(Timetraces!J1905-Timetraces!$J$86)/0.3048+$L$1004</f>
        <v>32.800583075976434</v>
      </c>
      <c r="N1823" s="13">
        <f>Timetraces!K1905/9.81/0.4536</f>
        <v>13782.61606069779</v>
      </c>
      <c r="O1823" s="23">
        <f>Timetraces!M1905/1000*0.145</f>
        <v>121.75443541298293</v>
      </c>
      <c r="P1823" s="37">
        <f>Timetraces!O1905</f>
        <v>0.58222596378831493</v>
      </c>
    </row>
    <row r="1824" spans="1:16" x14ac:dyDescent="0.2">
      <c r="A1824" s="37">
        <f>Timetraces!E1906</f>
        <v>182</v>
      </c>
      <c r="B1824" s="8">
        <f>Timetraces!B1906-Timetraces!C1906</f>
        <v>45.699456214904785</v>
      </c>
      <c r="C1824" s="8">
        <f t="shared" si="56"/>
        <v>31.659196368039748</v>
      </c>
      <c r="D1824" s="8">
        <f>(Timetraces!C1906-Timetraces!$C$86)/0.3048+$C$1004</f>
        <v>32.863801545671279</v>
      </c>
      <c r="E1824" s="23">
        <f>Timetraces!F1906/1000*0.145</f>
        <v>179.28427180827853</v>
      </c>
      <c r="F1824" s="8">
        <f>Timetraces!H1906</f>
        <v>0.58322794992157756</v>
      </c>
      <c r="G1824" s="8">
        <f>(Timetraces!G1906-Timetraces!$G$86)/0.3048</f>
        <v>53.787031198736877</v>
      </c>
      <c r="H1824" s="13">
        <f>Timetraces!D1906/9.81/0.4536</f>
        <v>13806.342463092855</v>
      </c>
      <c r="I1824" s="77">
        <f>Timetraces!F1906/Timetraces!H1906*1000</f>
        <v>2120000000.0282092</v>
      </c>
      <c r="J1824" s="23"/>
      <c r="K1824" s="8">
        <f>Timetraces!I1906-Timetraces!J1906</f>
        <v>45.699456214904785</v>
      </c>
      <c r="L1824" s="8">
        <f t="shared" si="57"/>
        <v>31.659196368039748</v>
      </c>
      <c r="M1824" s="8">
        <f>(Timetraces!J1906-Timetraces!$J$86)/0.3048+$L$1004</f>
        <v>32.863801545671279</v>
      </c>
      <c r="N1824" s="13">
        <f>Timetraces!K1906/9.81/0.4536</f>
        <v>13806.342463092855</v>
      </c>
      <c r="O1824" s="23">
        <f>Timetraces!M1906/1000*0.145</f>
        <v>121.7865910547971</v>
      </c>
      <c r="P1824" s="37">
        <f>Timetraces!O1906</f>
        <v>0.5832279501369444</v>
      </c>
    </row>
    <row r="1825" spans="1:16" x14ac:dyDescent="0.2">
      <c r="A1825" s="37">
        <f>Timetraces!E1907</f>
        <v>182.10000000000002</v>
      </c>
      <c r="B1825" s="8">
        <f>Timetraces!B1907-Timetraces!C1907</f>
        <v>45.700207710266113</v>
      </c>
      <c r="C1825" s="8">
        <f t="shared" si="56"/>
        <v>31.661661904002109</v>
      </c>
      <c r="D1825" s="8">
        <f>(Timetraces!C1907-Timetraces!$C$86)/0.3048+$C$1004</f>
        <v>32.926954309458495</v>
      </c>
      <c r="E1825" s="23">
        <f>Timetraces!F1907/1000*0.145</f>
        <v>179.58425563856139</v>
      </c>
      <c r="F1825" s="8">
        <f>Timetraces!H1907</f>
        <v>0.58420382445074126</v>
      </c>
      <c r="G1825" s="8">
        <f>(Timetraces!G1907-Timetraces!$G$86)/0.3048</f>
        <v>53.852649498486457</v>
      </c>
      <c r="H1825" s="13">
        <f>Timetraces!D1907/9.81/0.4536</f>
        <v>13830.639464923943</v>
      </c>
      <c r="I1825" s="77">
        <f>Timetraces!F1907/Timetraces!H1907*1000</f>
        <v>2120000000.0283742</v>
      </c>
      <c r="J1825" s="23"/>
      <c r="K1825" s="8">
        <f>Timetraces!I1907-Timetraces!J1907</f>
        <v>45.700207710266113</v>
      </c>
      <c r="L1825" s="8">
        <f t="shared" si="57"/>
        <v>31.661661904002109</v>
      </c>
      <c r="M1825" s="8">
        <f>(Timetraces!J1907-Timetraces!$J$86)/0.3048+$L$1004</f>
        <v>32.926954309458495</v>
      </c>
      <c r="N1825" s="13">
        <f>Timetraces!K1907/9.81/0.4536</f>
        <v>13830.639464923943</v>
      </c>
      <c r="O1825" s="23">
        <f>Timetraces!M1907/1000*0.145</f>
        <v>121.8179095648462</v>
      </c>
      <c r="P1825" s="37">
        <f>Timetraces!O1907</f>
        <v>0.58420382466648657</v>
      </c>
    </row>
    <row r="1826" spans="1:16" x14ac:dyDescent="0.2">
      <c r="A1826" s="37">
        <f>Timetraces!E1908</f>
        <v>182.20000000000002</v>
      </c>
      <c r="B1826" s="8">
        <f>Timetraces!B1908-Timetraces!C1908</f>
        <v>45.700979232788086</v>
      </c>
      <c r="C1826" s="8">
        <f t="shared" si="56"/>
        <v>31.664193145872101</v>
      </c>
      <c r="D1826" s="8">
        <f>(Timetraces!C1908-Timetraces!$C$86)/0.3048+$C$1004</f>
        <v>32.990028851927107</v>
      </c>
      <c r="E1826" s="23">
        <f>Timetraces!F1908/1000*0.145</f>
        <v>179.90914389139303</v>
      </c>
      <c r="F1826" s="8">
        <f>Timetraces!H1908</f>
        <v>0.58526071525294965</v>
      </c>
      <c r="G1826" s="8">
        <f>(Timetraces!G1908-Timetraces!$G$86)/0.3048</f>
        <v>53.918255282825058</v>
      </c>
      <c r="H1826" s="13">
        <f>Timetraces!D1908/9.81/0.4536</f>
        <v>13855.665956187851</v>
      </c>
      <c r="I1826" s="77">
        <f>Timetraces!F1908/Timetraces!H1908*1000</f>
        <v>2120000000.2667401</v>
      </c>
      <c r="J1826" s="23"/>
      <c r="K1826" s="8">
        <f>Timetraces!I1908-Timetraces!J1908</f>
        <v>45.700979232788086</v>
      </c>
      <c r="L1826" s="8">
        <f t="shared" si="57"/>
        <v>31.664193145872101</v>
      </c>
      <c r="M1826" s="8">
        <f>(Timetraces!J1908-Timetraces!$J$86)/0.3048+$L$1004</f>
        <v>32.990028851927107</v>
      </c>
      <c r="N1826" s="13">
        <f>Timetraces!K1908/9.81/0.4536</f>
        <v>13855.665956187851</v>
      </c>
      <c r="O1826" s="23">
        <f>Timetraces!M1908/1000*0.145</f>
        <v>121.85182556862436</v>
      </c>
      <c r="P1826" s="37">
        <f>Timetraces!O1908</f>
        <v>0.58526071546908465</v>
      </c>
    </row>
    <row r="1827" spans="1:16" x14ac:dyDescent="0.2">
      <c r="A1827" s="37">
        <f>Timetraces!E1909</f>
        <v>182.3</v>
      </c>
      <c r="B1827" s="8">
        <f>Timetraces!B1909-Timetraces!C1909</f>
        <v>45.701774597167969</v>
      </c>
      <c r="C1827" s="8">
        <f t="shared" si="56"/>
        <v>31.666802609060692</v>
      </c>
      <c r="D1827" s="8">
        <f>(Timetraces!C1909-Timetraces!$C$86)/0.3048+$C$1004</f>
        <v>33.053037688488097</v>
      </c>
      <c r="E1827" s="23">
        <f>Timetraces!F1909/1000*0.145</f>
        <v>180.2569474163779</v>
      </c>
      <c r="F1827" s="8">
        <f>Timetraces!H1909</f>
        <v>0.58639215157347047</v>
      </c>
      <c r="G1827" s="8">
        <f>(Timetraces!G1909-Timetraces!$G$86)/0.3048</f>
        <v>53.983873582574638</v>
      </c>
      <c r="H1827" s="13">
        <f>Timetraces!D1909/9.81/0.4536</f>
        <v>13881.267436114213</v>
      </c>
      <c r="I1827" s="77">
        <f>Timetraces!F1909/Timetraces!H1909*1000</f>
        <v>2120000000.2668934</v>
      </c>
      <c r="J1827" s="23"/>
      <c r="K1827" s="8">
        <f>Timetraces!I1909-Timetraces!J1909</f>
        <v>45.701774597167969</v>
      </c>
      <c r="L1827" s="8">
        <f t="shared" si="57"/>
        <v>31.666802609060692</v>
      </c>
      <c r="M1827" s="8">
        <f>(Timetraces!J1909-Timetraces!$J$86)/0.3048+$L$1004</f>
        <v>33.053037688488097</v>
      </c>
      <c r="N1827" s="13">
        <f>Timetraces!K1909/9.81/0.4536</f>
        <v>13881.267436114213</v>
      </c>
      <c r="O1827" s="23">
        <f>Timetraces!M1909/1000*0.145</f>
        <v>121.8881315534048</v>
      </c>
      <c r="P1827" s="37">
        <f>Timetraces!O1909</f>
        <v>0.58639215179000415</v>
      </c>
    </row>
    <row r="1828" spans="1:16" x14ac:dyDescent="0.2">
      <c r="A1828" s="37">
        <f>Timetraces!E1910</f>
        <v>182.4</v>
      </c>
      <c r="B1828" s="8">
        <f>Timetraces!B1910-Timetraces!C1910</f>
        <v>45.70257568359375</v>
      </c>
      <c r="C1828" s="8">
        <f t="shared" si="56"/>
        <v>31.669430845365749</v>
      </c>
      <c r="D1828" s="8">
        <f>(Timetraces!C1910-Timetraces!$C$86)/0.3048+$C$1004</f>
        <v>33.11602775193262</v>
      </c>
      <c r="E1828" s="23">
        <f>Timetraces!F1910/1000*0.145</f>
        <v>180.58391350514748</v>
      </c>
      <c r="F1828" s="8">
        <f>Timetraces!H1910</f>
        <v>0.58745580187124147</v>
      </c>
      <c r="G1828" s="8">
        <f>(Timetraces!G1910-Timetraces!$G$86)/0.3048</f>
        <v>54.049491882324219</v>
      </c>
      <c r="H1828" s="13">
        <f>Timetraces!D1910/9.81/0.4536</f>
        <v>13907.049752169527</v>
      </c>
      <c r="I1828" s="77">
        <f>Timetraces!F1910/Timetraces!H1910*1000</f>
        <v>2120000000.1165504</v>
      </c>
      <c r="J1828" s="23"/>
      <c r="K1828" s="8">
        <f>Timetraces!I1910-Timetraces!J1910</f>
        <v>45.70257568359375</v>
      </c>
      <c r="L1828" s="8">
        <f t="shared" si="57"/>
        <v>31.669430845365749</v>
      </c>
      <c r="M1828" s="8">
        <f>(Timetraces!J1910-Timetraces!$J$86)/0.3048+$L$1004</f>
        <v>33.11602775193262</v>
      </c>
      <c r="N1828" s="13">
        <f>Timetraces!K1910/9.81/0.4536</f>
        <v>13907.049752169527</v>
      </c>
      <c r="O1828" s="23">
        <f>Timetraces!M1910/1000*0.145</f>
        <v>121.92226418119209</v>
      </c>
      <c r="P1828" s="37">
        <f>Timetraces!O1910</f>
        <v>0.58745580208817649</v>
      </c>
    </row>
    <row r="1829" spans="1:16" x14ac:dyDescent="0.2">
      <c r="A1829" s="37">
        <f>Timetraces!E1911</f>
        <v>182.5</v>
      </c>
      <c r="B1829" s="8">
        <f>Timetraces!B1911-Timetraces!C1911</f>
        <v>45.703367233276367</v>
      </c>
      <c r="C1829" s="8">
        <f t="shared" si="56"/>
        <v>31.672027793143364</v>
      </c>
      <c r="D1829" s="8">
        <f>(Timetraces!C1911-Timetraces!$C$86)/0.3048+$C$1004</f>
        <v>33.179049103904582</v>
      </c>
      <c r="E1829" s="23">
        <f>Timetraces!F1911/1000*0.145</f>
        <v>180.91491560664028</v>
      </c>
      <c r="F1829" s="8">
        <f>Timetraces!H1911</f>
        <v>0.58853258164200817</v>
      </c>
      <c r="G1829" s="8">
        <f>(Timetraces!G1911-Timetraces!$G$86)/0.3048</f>
        <v>54.115110182073799</v>
      </c>
      <c r="H1829" s="13">
        <f>Timetraces!D1911/9.81/0.4536</f>
        <v>13932.548524197404</v>
      </c>
      <c r="I1829" s="77">
        <f>Timetraces!F1911/Timetraces!H1911*1000</f>
        <v>2120000000.1158578</v>
      </c>
      <c r="J1829" s="23"/>
      <c r="K1829" s="8">
        <f>Timetraces!I1911-Timetraces!J1911</f>
        <v>45.703367233276367</v>
      </c>
      <c r="L1829" s="8">
        <f t="shared" si="57"/>
        <v>31.672027793143364</v>
      </c>
      <c r="M1829" s="8">
        <f>(Timetraces!J1911-Timetraces!$J$86)/0.3048+$L$1004</f>
        <v>33.179049103904582</v>
      </c>
      <c r="N1829" s="13">
        <f>Timetraces!K1911/9.81/0.4536</f>
        <v>13932.548524197404</v>
      </c>
      <c r="O1829" s="23">
        <f>Timetraces!M1911/1000*0.145</f>
        <v>121.95681779768537</v>
      </c>
      <c r="P1829" s="37">
        <f>Timetraces!O1911</f>
        <v>0.58853258185934054</v>
      </c>
    </row>
    <row r="1830" spans="1:16" x14ac:dyDescent="0.2">
      <c r="A1830" s="37">
        <f>Timetraces!E1912</f>
        <v>182.60000000000002</v>
      </c>
      <c r="B1830" s="8">
        <f>Timetraces!B1912-Timetraces!C1912</f>
        <v>45.704137802124023</v>
      </c>
      <c r="C1830" s="8">
        <f t="shared" si="56"/>
        <v>31.674555906160609</v>
      </c>
      <c r="D1830" s="8">
        <f>(Timetraces!C1912-Timetraces!$C$86)/0.3048+$C$1004</f>
        <v>33.242139290636914</v>
      </c>
      <c r="E1830" s="23">
        <f>Timetraces!F1912/1000*0.145</f>
        <v>181.23786076993633</v>
      </c>
      <c r="F1830" s="8">
        <f>Timetraces!H1912</f>
        <v>0.58958315136479378</v>
      </c>
      <c r="G1830" s="8">
        <f>(Timetraces!G1912-Timetraces!$G$86)/0.3048</f>
        <v>54.180728481823373</v>
      </c>
      <c r="H1830" s="13">
        <f>Timetraces!D1912/9.81/0.4536</f>
        <v>13957.424026072089</v>
      </c>
      <c r="I1830" s="77">
        <f>Timetraces!F1912/Timetraces!H1912*1000</f>
        <v>2120000000.4725573</v>
      </c>
      <c r="J1830" s="23"/>
      <c r="K1830" s="8">
        <f>Timetraces!I1912-Timetraces!J1912</f>
        <v>45.704137802124023</v>
      </c>
      <c r="L1830" s="8">
        <f t="shared" si="57"/>
        <v>31.674555906160609</v>
      </c>
      <c r="M1830" s="8">
        <f>(Timetraces!J1912-Timetraces!$J$86)/0.3048+$L$1004</f>
        <v>33.242139290636914</v>
      </c>
      <c r="N1830" s="13">
        <f>Timetraces!K1912/9.81/0.4536</f>
        <v>13957.424026072089</v>
      </c>
      <c r="O1830" s="23">
        <f>Timetraces!M1912/1000*0.145</f>
        <v>121.99053116272476</v>
      </c>
      <c r="P1830" s="37">
        <f>Timetraces!O1912</f>
        <v>0.58958315158251329</v>
      </c>
    </row>
    <row r="1831" spans="1:16" x14ac:dyDescent="0.2">
      <c r="A1831" s="37">
        <f>Timetraces!E1913</f>
        <v>182.70000000000002</v>
      </c>
      <c r="B1831" s="8">
        <f>Timetraces!B1913-Timetraces!C1913</f>
        <v>45.704885482788086</v>
      </c>
      <c r="C1831" s="8">
        <f t="shared" si="56"/>
        <v>31.677008926711995</v>
      </c>
      <c r="D1831" s="8">
        <f>(Timetraces!C1913-Timetraces!$C$86)/0.3048+$C$1004</f>
        <v>33.305304569835116</v>
      </c>
      <c r="E1831" s="23">
        <f>Timetraces!F1913/1000*0.145</f>
        <v>181.55176885048337</v>
      </c>
      <c r="F1831" s="8">
        <f>Timetraces!H1913</f>
        <v>0.59060432287078846</v>
      </c>
      <c r="G1831" s="8">
        <f>(Timetraces!G1913-Timetraces!$G$86)/0.3048</f>
        <v>54.246346781572953</v>
      </c>
      <c r="H1831" s="13">
        <f>Timetraces!D1913/9.81/0.4536</f>
        <v>13981.606030170686</v>
      </c>
      <c r="I1831" s="77">
        <f>Timetraces!F1913/Timetraces!H1913*1000</f>
        <v>2120000000.0000348</v>
      </c>
      <c r="J1831" s="23"/>
      <c r="K1831" s="8">
        <f>Timetraces!I1913-Timetraces!J1913</f>
        <v>45.704885482788086</v>
      </c>
      <c r="L1831" s="8">
        <f t="shared" si="57"/>
        <v>31.677008926711995</v>
      </c>
      <c r="M1831" s="8">
        <f>(Timetraces!J1913-Timetraces!$J$86)/0.3048+$L$1004</f>
        <v>33.305304569835116</v>
      </c>
      <c r="N1831" s="13">
        <f>Timetraces!K1913/9.81/0.4536</f>
        <v>13981.606030170686</v>
      </c>
      <c r="O1831" s="23">
        <f>Timetraces!M1913/1000*0.145</f>
        <v>122.02330191275334</v>
      </c>
      <c r="P1831" s="37">
        <f>Timetraces!O1913</f>
        <v>0.59060432308888455</v>
      </c>
    </row>
    <row r="1832" spans="1:16" x14ac:dyDescent="0.2">
      <c r="A1832" s="37">
        <f>Timetraces!E1914</f>
        <v>182.8</v>
      </c>
      <c r="B1832" s="8">
        <f>Timetraces!B1914-Timetraces!C1914</f>
        <v>45.70561695098877</v>
      </c>
      <c r="C1832" s="8">
        <f t="shared" si="56"/>
        <v>31.67940875676673</v>
      </c>
      <c r="D1832" s="8">
        <f>(Timetraces!C1914-Timetraces!$C$86)/0.3048+$C$1004</f>
        <v>33.368523039529954</v>
      </c>
      <c r="E1832" s="23">
        <f>Timetraces!F1914/1000*0.145</f>
        <v>181.85960860432147</v>
      </c>
      <c r="F1832" s="8">
        <f>Timetraces!H1914</f>
        <v>0.59160575342979327</v>
      </c>
      <c r="G1832" s="8">
        <f>(Timetraces!G1914-Timetraces!$G$86)/0.3048</f>
        <v>54.311965081322533</v>
      </c>
      <c r="H1832" s="13">
        <f>Timetraces!D1914/9.81/0.4536</f>
        <v>14005.319264886459</v>
      </c>
      <c r="I1832" s="77">
        <f>Timetraces!F1914/Timetraces!H1914*1000</f>
        <v>2120000000.0000353</v>
      </c>
      <c r="J1832" s="23"/>
      <c r="K1832" s="8">
        <f>Timetraces!I1914-Timetraces!J1914</f>
        <v>45.70561695098877</v>
      </c>
      <c r="L1832" s="8">
        <f t="shared" si="57"/>
        <v>31.67940875676673</v>
      </c>
      <c r="M1832" s="8">
        <f>(Timetraces!J1914-Timetraces!$J$86)/0.3048+$L$1004</f>
        <v>33.368523039529954</v>
      </c>
      <c r="N1832" s="13">
        <f>Timetraces!K1914/9.81/0.4536</f>
        <v>14005.319264886459</v>
      </c>
      <c r="O1832" s="23">
        <f>Timetraces!M1914/1000*0.145</f>
        <v>122.05543982569149</v>
      </c>
      <c r="P1832" s="37">
        <f>Timetraces!O1914</f>
        <v>0.59160575364825851</v>
      </c>
    </row>
    <row r="1833" spans="1:16" x14ac:dyDescent="0.2">
      <c r="A1833" s="37">
        <f>Timetraces!E1915</f>
        <v>182.9</v>
      </c>
      <c r="B1833" s="8">
        <f>Timetraces!B1915-Timetraces!C1915</f>
        <v>45.706347465515137</v>
      </c>
      <c r="C1833" s="8">
        <f t="shared" si="56"/>
        <v>31.681805457968721</v>
      </c>
      <c r="D1833" s="8">
        <f>(Timetraces!C1915-Timetraces!$C$86)/0.3048+$C$1004</f>
        <v>33.431744638077546</v>
      </c>
      <c r="E1833" s="23">
        <f>Timetraces!F1915/1000*0.145</f>
        <v>182.1667987959286</v>
      </c>
      <c r="F1833" s="8">
        <f>Timetraces!H1915</f>
        <v>0.59260507087219005</v>
      </c>
      <c r="G1833" s="8">
        <f>(Timetraces!G1915-Timetraces!$G$86)/0.3048</f>
        <v>54.377583381072114</v>
      </c>
      <c r="H1833" s="13">
        <f>Timetraces!D1915/9.81/0.4536</f>
        <v>14028.982462420916</v>
      </c>
      <c r="I1833" s="77">
        <f>Timetraces!F1915/Timetraces!H1915*1000</f>
        <v>2120000000.1142519</v>
      </c>
      <c r="J1833" s="23"/>
      <c r="K1833" s="8">
        <f>Timetraces!I1915-Timetraces!J1915</f>
        <v>45.706347465515137</v>
      </c>
      <c r="L1833" s="8">
        <f t="shared" si="57"/>
        <v>31.681805457968721</v>
      </c>
      <c r="M1833" s="8">
        <f>(Timetraces!J1915-Timetraces!$J$86)/0.3048+$L$1004</f>
        <v>33.431744638077546</v>
      </c>
      <c r="N1833" s="13">
        <f>Timetraces!K1915/9.81/0.4536</f>
        <v>14028.982462420916</v>
      </c>
      <c r="O1833" s="23">
        <f>Timetraces!M1915/1000*0.145</f>
        <v>122.08751000533735</v>
      </c>
      <c r="P1833" s="37">
        <f>Timetraces!O1915</f>
        <v>0.59260507109102378</v>
      </c>
    </row>
    <row r="1834" spans="1:16" x14ac:dyDescent="0.2">
      <c r="A1834" s="37">
        <f>Timetraces!E1916</f>
        <v>183</v>
      </c>
      <c r="B1834" s="8">
        <f>Timetraces!B1916-Timetraces!C1916</f>
        <v>45.707087516784668</v>
      </c>
      <c r="C1834" s="8">
        <f t="shared" si="56"/>
        <v>31.684233447698155</v>
      </c>
      <c r="D1834" s="8">
        <f>(Timetraces!C1916-Timetraces!$C$86)/0.3048+$C$1004</f>
        <v>33.494922432686707</v>
      </c>
      <c r="E1834" s="23">
        <f>Timetraces!F1916/1000*0.145</f>
        <v>182.47130399025062</v>
      </c>
      <c r="F1834" s="8">
        <f>Timetraces!H1916</f>
        <v>0.59359565383176938</v>
      </c>
      <c r="G1834" s="8">
        <f>(Timetraces!G1916-Timetraces!$G$86)/0.3048</f>
        <v>54.443189165410715</v>
      </c>
      <c r="H1834" s="13">
        <f>Timetraces!D1916/9.81/0.4536</f>
        <v>14053.0319118813</v>
      </c>
      <c r="I1834" s="77">
        <f>Timetraces!F1916/Timetraces!H1916*1000</f>
        <v>2120000000.0274739</v>
      </c>
      <c r="J1834" s="23"/>
      <c r="K1834" s="8">
        <f>Timetraces!I1916-Timetraces!J1916</f>
        <v>45.707087516784668</v>
      </c>
      <c r="L1834" s="8">
        <f t="shared" si="57"/>
        <v>31.684233447698155</v>
      </c>
      <c r="M1834" s="8">
        <f>(Timetraces!J1916-Timetraces!$J$86)/0.3048+$L$1004</f>
        <v>33.494922432686707</v>
      </c>
      <c r="N1834" s="13">
        <f>Timetraces!K1916/9.81/0.4536</f>
        <v>14053.0319118813</v>
      </c>
      <c r="O1834" s="23">
        <f>Timetraces!M1916/1000*0.145</f>
        <v>122.11930009288878</v>
      </c>
      <c r="P1834" s="37">
        <f>Timetraces!O1916</f>
        <v>0.59359565405097781</v>
      </c>
    </row>
    <row r="1835" spans="1:16" x14ac:dyDescent="0.2">
      <c r="A1835" s="37">
        <f>Timetraces!E1917</f>
        <v>183.10000000000002</v>
      </c>
      <c r="B1835" s="8">
        <f>Timetraces!B1917-Timetraces!C1917</f>
        <v>45.707854270935059</v>
      </c>
      <c r="C1835" s="8">
        <f t="shared" si="56"/>
        <v>31.686749045304424</v>
      </c>
      <c r="D1835" s="8">
        <f>(Timetraces!C1917-Timetraces!$C$86)/0.3048+$C$1004</f>
        <v>33.558025134830018</v>
      </c>
      <c r="E1835" s="23">
        <f>Timetraces!F1917/1000*0.145</f>
        <v>182.79196431555053</v>
      </c>
      <c r="F1835" s="8">
        <f>Timetraces!H1917</f>
        <v>0.59463879086926408</v>
      </c>
      <c r="G1835" s="8">
        <f>(Timetraces!G1917-Timetraces!$G$86)/0.3048</f>
        <v>54.508807465160295</v>
      </c>
      <c r="H1835" s="13">
        <f>Timetraces!D1917/9.81/0.4536</f>
        <v>14077.732722544033</v>
      </c>
      <c r="I1835" s="77">
        <f>Timetraces!F1917/Timetraces!H1917*1000</f>
        <v>2120000000.0271249</v>
      </c>
      <c r="J1835" s="23"/>
      <c r="K1835" s="8">
        <f>Timetraces!I1917-Timetraces!J1917</f>
        <v>45.707854270935059</v>
      </c>
      <c r="L1835" s="8">
        <f t="shared" si="57"/>
        <v>31.686749045304424</v>
      </c>
      <c r="M1835" s="8">
        <f>(Timetraces!J1917-Timetraces!$J$86)/0.3048+$L$1004</f>
        <v>33.558025134830018</v>
      </c>
      <c r="N1835" s="13">
        <f>Timetraces!K1917/9.81/0.4536</f>
        <v>14077.732722544033</v>
      </c>
      <c r="O1835" s="23">
        <f>Timetraces!M1917/1000*0.145</f>
        <v>122.15277511661662</v>
      </c>
      <c r="P1835" s="37">
        <f>Timetraces!O1917</f>
        <v>0.59463879108885709</v>
      </c>
    </row>
    <row r="1836" spans="1:16" x14ac:dyDescent="0.2">
      <c r="A1836" s="37">
        <f>Timetraces!E1918</f>
        <v>183.20000000000002</v>
      </c>
      <c r="B1836" s="8">
        <f>Timetraces!B1918-Timetraces!C1918</f>
        <v>45.708643913269043</v>
      </c>
      <c r="C1836" s="8">
        <f t="shared" si="56"/>
        <v>31.689339735376553</v>
      </c>
      <c r="D1836" s="8">
        <f>(Timetraces!C1918-Timetraces!$C$86)/0.3048+$C$1004</f>
        <v>33.62105274450748</v>
      </c>
      <c r="E1836" s="23">
        <f>Timetraces!F1918/1000*0.145</f>
        <v>183.12861995034007</v>
      </c>
      <c r="F1836" s="8">
        <f>Timetraces!H1918</f>
        <v>0.595733962102593</v>
      </c>
      <c r="G1836" s="8">
        <f>(Timetraces!G1918-Timetraces!$G$86)/0.3048</f>
        <v>54.574425764909876</v>
      </c>
      <c r="H1836" s="13">
        <f>Timetraces!D1918/9.81/0.4536</f>
        <v>14103.072604575109</v>
      </c>
      <c r="I1836" s="77">
        <f>Timetraces!F1918/Timetraces!H1918*1000</f>
        <v>2120000000.0000346</v>
      </c>
      <c r="J1836" s="23"/>
      <c r="K1836" s="8">
        <f>Timetraces!I1918-Timetraces!J1918</f>
        <v>45.708643913269043</v>
      </c>
      <c r="L1836" s="8">
        <f t="shared" si="57"/>
        <v>31.689339735376553</v>
      </c>
      <c r="M1836" s="8">
        <f>(Timetraces!J1918-Timetraces!$J$86)/0.3048+$L$1004</f>
        <v>33.62105274450748</v>
      </c>
      <c r="N1836" s="13">
        <f>Timetraces!K1918/9.81/0.4536</f>
        <v>14103.072604575109</v>
      </c>
      <c r="O1836" s="23">
        <f>Timetraces!M1918/1000*0.145</f>
        <v>122.18791839487419</v>
      </c>
      <c r="P1836" s="37">
        <f>Timetraces!O1918</f>
        <v>0.59573396232258047</v>
      </c>
    </row>
    <row r="1837" spans="1:16" x14ac:dyDescent="0.2">
      <c r="A1837" s="37">
        <f>Timetraces!E1919</f>
        <v>183.3</v>
      </c>
      <c r="B1837" s="8">
        <f>Timetraces!B1919-Timetraces!C1919</f>
        <v>45.709444999694824</v>
      </c>
      <c r="C1837" s="8">
        <f t="shared" si="56"/>
        <v>31.69196797168161</v>
      </c>
      <c r="D1837" s="8">
        <f>(Timetraces!C1919-Timetraces!$C$86)/0.3048+$C$1004</f>
        <v>33.684042807951997</v>
      </c>
      <c r="E1837" s="23">
        <f>Timetraces!F1919/1000*0.145</f>
        <v>183.45444728255083</v>
      </c>
      <c r="F1837" s="8">
        <f>Timetraces!H1919</f>
        <v>0.59679390780837971</v>
      </c>
      <c r="G1837" s="8">
        <f>(Timetraces!G1919-Timetraces!$G$86)/0.3048</f>
        <v>54.640044064659456</v>
      </c>
      <c r="H1837" s="13">
        <f>Timetraces!D1919/9.81/0.4536</f>
        <v>14128.767136101806</v>
      </c>
      <c r="I1837" s="77">
        <f>Timetraces!F1919/Timetraces!H1919*1000</f>
        <v>2120000000.2571778</v>
      </c>
      <c r="J1837" s="23"/>
      <c r="K1837" s="8">
        <f>Timetraces!I1919-Timetraces!J1919</f>
        <v>45.709444999694824</v>
      </c>
      <c r="L1837" s="8">
        <f t="shared" si="57"/>
        <v>31.69196797168161</v>
      </c>
      <c r="M1837" s="8">
        <f>(Timetraces!J1919-Timetraces!$J$86)/0.3048+$L$1004</f>
        <v>33.684042807951997</v>
      </c>
      <c r="N1837" s="13">
        <f>Timetraces!K1919/9.81/0.4536</f>
        <v>14128.767136101806</v>
      </c>
      <c r="O1837" s="23">
        <f>Timetraces!M1919/1000*0.145</f>
        <v>122.22193230158484</v>
      </c>
      <c r="P1837" s="37">
        <f>Timetraces!O1919</f>
        <v>0.59679390802876731</v>
      </c>
    </row>
    <row r="1838" spans="1:16" x14ac:dyDescent="0.2">
      <c r="A1838" s="37">
        <f>Timetraces!E1920</f>
        <v>183.4</v>
      </c>
      <c r="B1838" s="8">
        <f>Timetraces!B1920-Timetraces!C1920</f>
        <v>45.710243225097656</v>
      </c>
      <c r="C1838" s="8">
        <f t="shared" si="56"/>
        <v>31.694586821428434</v>
      </c>
      <c r="D1838" s="8">
        <f>(Timetraces!C1920-Timetraces!$C$86)/0.3048+$C$1004</f>
        <v>33.747042257954753</v>
      </c>
      <c r="E1838" s="23">
        <f>Timetraces!F1920/1000*0.145</f>
        <v>183.79477230920958</v>
      </c>
      <c r="F1838" s="8">
        <f>Timetraces!H1920</f>
        <v>0.59790101584098809</v>
      </c>
      <c r="G1838" s="8">
        <f>(Timetraces!G1920-Timetraces!$G$86)/0.3048</f>
        <v>54.705662364409037</v>
      </c>
      <c r="H1838" s="13">
        <f>Timetraces!D1920/9.81/0.4536</f>
        <v>14154.387050779178</v>
      </c>
      <c r="I1838" s="77">
        <f>Timetraces!F1920/Timetraces!H1920*1000</f>
        <v>2120000000.4578066</v>
      </c>
      <c r="J1838" s="23"/>
      <c r="K1838" s="8">
        <f>Timetraces!I1920-Timetraces!J1920</f>
        <v>45.710243225097656</v>
      </c>
      <c r="L1838" s="8">
        <f t="shared" si="57"/>
        <v>31.694586821428434</v>
      </c>
      <c r="M1838" s="8">
        <f>(Timetraces!J1920-Timetraces!$J$86)/0.3048+$L$1004</f>
        <v>33.747042257954753</v>
      </c>
      <c r="N1838" s="13">
        <f>Timetraces!K1920/9.81/0.4536</f>
        <v>14154.387050779178</v>
      </c>
      <c r="O1838" s="23">
        <f>Timetraces!M1920/1000*0.145</f>
        <v>122.2574583037128</v>
      </c>
      <c r="P1838" s="37">
        <f>Timetraces!O1920</f>
        <v>0.59790101606177459</v>
      </c>
    </row>
    <row r="1839" spans="1:16" x14ac:dyDescent="0.2">
      <c r="A1839" s="37">
        <f>Timetraces!E1921</f>
        <v>183.5</v>
      </c>
      <c r="B1839" s="8">
        <f>Timetraces!B1921-Timetraces!C1921</f>
        <v>45.711026191711426</v>
      </c>
      <c r="C1839" s="8">
        <f t="shared" si="56"/>
        <v>31.69715560953135</v>
      </c>
      <c r="D1839" s="8">
        <f>(Timetraces!C1921-Timetraces!$C$86)/0.3048+$C$1004</f>
        <v>33.810091769601414</v>
      </c>
      <c r="E1839" s="23">
        <f>Timetraces!F1921/1000*0.145</f>
        <v>184.11360835236289</v>
      </c>
      <c r="F1839" s="8">
        <f>Timetraces!H1921</f>
        <v>0.59893821844505202</v>
      </c>
      <c r="G1839" s="8">
        <f>(Timetraces!G1921-Timetraces!$G$86)/0.3048</f>
        <v>54.771280664158617</v>
      </c>
      <c r="H1839" s="13">
        <f>Timetraces!D1921/9.81/0.4536</f>
        <v>14179.54170745487</v>
      </c>
      <c r="I1839" s="77">
        <f>Timetraces!F1921/Timetraces!H1921*1000</f>
        <v>2120000000.0271044</v>
      </c>
      <c r="J1839" s="23"/>
      <c r="K1839" s="8">
        <f>Timetraces!I1921-Timetraces!J1921</f>
        <v>45.711026191711426</v>
      </c>
      <c r="L1839" s="8">
        <f t="shared" si="57"/>
        <v>31.69715560953135</v>
      </c>
      <c r="M1839" s="8">
        <f>(Timetraces!J1921-Timetraces!$J$86)/0.3048+$L$1004</f>
        <v>33.810091769601414</v>
      </c>
      <c r="N1839" s="13">
        <f>Timetraces!K1921/9.81/0.4536</f>
        <v>14179.54170745487</v>
      </c>
      <c r="O1839" s="23">
        <f>Timetraces!M1921/1000*0.145</f>
        <v>122.29074297454618</v>
      </c>
      <c r="P1839" s="37">
        <f>Timetraces!O1921</f>
        <v>0.59893821866623065</v>
      </c>
    </row>
    <row r="1840" spans="1:16" x14ac:dyDescent="0.2">
      <c r="A1840" s="37">
        <f>Timetraces!E1922</f>
        <v>183.60000000000002</v>
      </c>
      <c r="B1840" s="8">
        <f>Timetraces!B1922-Timetraces!C1922</f>
        <v>45.711788177490234</v>
      </c>
      <c r="C1840" s="8">
        <f t="shared" si="56"/>
        <v>31.6996555628739</v>
      </c>
      <c r="D1840" s="8">
        <f>(Timetraces!C1922-Timetraces!$C$86)/0.3048+$C$1004</f>
        <v>33.873210116008451</v>
      </c>
      <c r="E1840" s="23">
        <f>Timetraces!F1922/1000*0.145</f>
        <v>184.43163621613073</v>
      </c>
      <c r="F1840" s="8">
        <f>Timetraces!H1922</f>
        <v>0.5999727917827905</v>
      </c>
      <c r="G1840" s="8">
        <f>(Timetraces!G1922-Timetraces!$G$86)/0.3048</f>
        <v>54.836898963908197</v>
      </c>
      <c r="H1840" s="13">
        <f>Timetraces!D1922/9.81/0.4536</f>
        <v>14204.039735856493</v>
      </c>
      <c r="I1840" s="77">
        <f>Timetraces!F1922/Timetraces!H1922*1000</f>
        <v>2120000000.2540452</v>
      </c>
      <c r="J1840" s="23"/>
      <c r="K1840" s="8">
        <f>Timetraces!I1922-Timetraces!J1922</f>
        <v>45.711788177490234</v>
      </c>
      <c r="L1840" s="8">
        <f t="shared" si="57"/>
        <v>31.6996555628739</v>
      </c>
      <c r="M1840" s="8">
        <f>(Timetraces!J1922-Timetraces!$J$86)/0.3048+$L$1004</f>
        <v>33.873210116008451</v>
      </c>
      <c r="N1840" s="13">
        <f>Timetraces!K1922/9.81/0.4536</f>
        <v>14204.039735856493</v>
      </c>
      <c r="O1840" s="23">
        <f>Timetraces!M1922/1000*0.145</f>
        <v>122.32394347384198</v>
      </c>
      <c r="P1840" s="37">
        <f>Timetraces!O1922</f>
        <v>0.59997279200435039</v>
      </c>
    </row>
    <row r="1841" spans="1:16" x14ac:dyDescent="0.2">
      <c r="A1841" s="37">
        <f>Timetraces!E1923</f>
        <v>183.70000000000002</v>
      </c>
      <c r="B1841" s="8">
        <f>Timetraces!B1923-Timetraces!C1923</f>
        <v>45.712530136108398</v>
      </c>
      <c r="C1841" s="8">
        <f t="shared" si="56"/>
        <v>31.70208981030882</v>
      </c>
      <c r="D1841" s="8">
        <f>(Timetraces!C1923-Timetraces!$C$86)/0.3048+$C$1004</f>
        <v>33.936394168323105</v>
      </c>
      <c r="E1841" s="23">
        <f>Timetraces!F1923/1000*0.145</f>
        <v>184.75005214982096</v>
      </c>
      <c r="F1841" s="8">
        <f>Timetraces!H1923</f>
        <v>0.60100862765173768</v>
      </c>
      <c r="G1841" s="8">
        <f>(Timetraces!G1923-Timetraces!$G$86)/0.3048</f>
        <v>54.902517263657778</v>
      </c>
      <c r="H1841" s="13">
        <f>Timetraces!D1923/9.81/0.4536</f>
        <v>14227.973309739098</v>
      </c>
      <c r="I1841" s="77">
        <f>Timetraces!F1923/Timetraces!H1923*1000</f>
        <v>2120000000.1110406</v>
      </c>
      <c r="J1841" s="23"/>
      <c r="K1841" s="8">
        <f>Timetraces!I1923-Timetraces!J1923</f>
        <v>45.712530136108398</v>
      </c>
      <c r="L1841" s="8">
        <f t="shared" si="57"/>
        <v>31.70208981030882</v>
      </c>
      <c r="M1841" s="8">
        <f>(Timetraces!J1923-Timetraces!$J$86)/0.3048+$L$1004</f>
        <v>33.936394168323105</v>
      </c>
      <c r="N1841" s="13">
        <f>Timetraces!K1923/9.81/0.4536</f>
        <v>14227.973309739098</v>
      </c>
      <c r="O1841" s="23">
        <f>Timetraces!M1923/1000*0.145</f>
        <v>122.35319346919636</v>
      </c>
      <c r="P1841" s="37">
        <f>Timetraces!O1923</f>
        <v>0.60100862787367015</v>
      </c>
    </row>
    <row r="1842" spans="1:16" x14ac:dyDescent="0.2">
      <c r="A1842" s="37">
        <f>Timetraces!E1924</f>
        <v>183.8</v>
      </c>
      <c r="B1842" s="8">
        <f>Timetraces!B1924-Timetraces!C1924</f>
        <v>45.713260650634766</v>
      </c>
      <c r="C1842" s="8">
        <f t="shared" si="56"/>
        <v>31.704486511510812</v>
      </c>
      <c r="D1842" s="8">
        <f>(Timetraces!C1924-Timetraces!$C$86)/0.3048+$C$1004</f>
        <v>33.999603251459718</v>
      </c>
      <c r="E1842" s="23">
        <f>Timetraces!F1924/1000*0.145</f>
        <v>185.04998828349824</v>
      </c>
      <c r="F1842" s="8">
        <f>Timetraces!H1924</f>
        <v>0.60198434704341497</v>
      </c>
      <c r="G1842" s="8">
        <f>(Timetraces!G1924-Timetraces!$G$86)/0.3048</f>
        <v>54.968123047996379</v>
      </c>
      <c r="H1842" s="13">
        <f>Timetraces!D1924/9.81/0.4536</f>
        <v>14251.67074323972</v>
      </c>
      <c r="I1842" s="77">
        <f>Timetraces!F1924/Timetraces!H1924*1000</f>
        <v>2120000000.0269511</v>
      </c>
      <c r="J1842" s="23"/>
      <c r="K1842" s="8">
        <f>Timetraces!I1924-Timetraces!J1924</f>
        <v>45.713260650634766</v>
      </c>
      <c r="L1842" s="8">
        <f t="shared" si="57"/>
        <v>31.704486511510812</v>
      </c>
      <c r="M1842" s="8">
        <f>(Timetraces!J1924-Timetraces!$J$86)/0.3048+$L$1004</f>
        <v>33.999603251459718</v>
      </c>
      <c r="N1842" s="13">
        <f>Timetraces!K1924/9.81/0.4536</f>
        <v>14251.67074323972</v>
      </c>
      <c r="O1842" s="23">
        <f>Timetraces!M1924/1000*0.145</f>
        <v>122.38029550688456</v>
      </c>
      <c r="P1842" s="37">
        <f>Timetraces!O1924</f>
        <v>0.60198434726571637</v>
      </c>
    </row>
    <row r="1843" spans="1:16" x14ac:dyDescent="0.2">
      <c r="A1843" s="37">
        <f>Timetraces!E1925</f>
        <v>183.9</v>
      </c>
      <c r="B1843" s="8">
        <f>Timetraces!B1925-Timetraces!C1925</f>
        <v>45.714000701904297</v>
      </c>
      <c r="C1843" s="8">
        <f t="shared" si="56"/>
        <v>31.706914501240245</v>
      </c>
      <c r="D1843" s="8">
        <f>(Timetraces!C1925-Timetraces!$C$86)/0.3048+$C$1004</f>
        <v>34.062793561479864</v>
      </c>
      <c r="E1843" s="23">
        <f>Timetraces!F1925/1000*0.145</f>
        <v>185.36780570750958</v>
      </c>
      <c r="F1843" s="8">
        <f>Timetraces!H1925</f>
        <v>0.60301823587347059</v>
      </c>
      <c r="G1843" s="8">
        <f>(Timetraces!G1925-Timetraces!$G$86)/0.3048</f>
        <v>55.033741347745959</v>
      </c>
      <c r="H1843" s="13">
        <f>Timetraces!D1925/9.81/0.4536</f>
        <v>14275.55954701273</v>
      </c>
      <c r="I1843" s="77">
        <f>Timetraces!F1925/Timetraces!H1925*1000</f>
        <v>2120000000.0000541</v>
      </c>
      <c r="J1843" s="23"/>
      <c r="K1843" s="8">
        <f>Timetraces!I1925-Timetraces!J1925</f>
        <v>45.714000701904297</v>
      </c>
      <c r="L1843" s="8">
        <f t="shared" si="57"/>
        <v>31.706914501240245</v>
      </c>
      <c r="M1843" s="8">
        <f>(Timetraces!J1925-Timetraces!$J$86)/0.3048+$L$1004</f>
        <v>34.062793561479864</v>
      </c>
      <c r="N1843" s="13">
        <f>Timetraces!K1925/9.81/0.4536</f>
        <v>14275.55954701273</v>
      </c>
      <c r="O1843" s="23">
        <f>Timetraces!M1925/1000*0.145</f>
        <v>122.40901143741769</v>
      </c>
      <c r="P1843" s="37">
        <f>Timetraces!O1925</f>
        <v>0.60301823609614402</v>
      </c>
    </row>
    <row r="1844" spans="1:16" x14ac:dyDescent="0.2">
      <c r="A1844" s="37">
        <f>Timetraces!E1926</f>
        <v>184</v>
      </c>
      <c r="B1844" s="8">
        <f>Timetraces!B1926-Timetraces!C1926</f>
        <v>45.714761734008789</v>
      </c>
      <c r="C1844" s="8">
        <f t="shared" si="56"/>
        <v>31.709411325730049</v>
      </c>
      <c r="D1844" s="8">
        <f>(Timetraces!C1926-Timetraces!$C$86)/0.3048+$C$1004</f>
        <v>34.125915036739642</v>
      </c>
      <c r="E1844" s="23">
        <f>Timetraces!F1926/1000*0.145</f>
        <v>185.68488762761999</v>
      </c>
      <c r="F1844" s="8">
        <f>Timetraces!H1926</f>
        <v>0.60404973200359657</v>
      </c>
      <c r="G1844" s="8">
        <f>(Timetraces!G1926-Timetraces!$G$86)/0.3048</f>
        <v>55.09935964749554</v>
      </c>
      <c r="H1844" s="13">
        <f>Timetraces!D1926/9.81/0.4536</f>
        <v>14299.984714255599</v>
      </c>
      <c r="I1844" s="77">
        <f>Timetraces!F1926/Timetraces!H1926*1000</f>
        <v>2120000000.1109111</v>
      </c>
      <c r="J1844" s="23"/>
      <c r="K1844" s="8">
        <f>Timetraces!I1926-Timetraces!J1926</f>
        <v>45.714761734008789</v>
      </c>
      <c r="L1844" s="8">
        <f t="shared" si="57"/>
        <v>31.709411325730049</v>
      </c>
      <c r="M1844" s="8">
        <f>(Timetraces!J1926-Timetraces!$J$86)/0.3048+$L$1004</f>
        <v>34.125915036739642</v>
      </c>
      <c r="N1844" s="13">
        <f>Timetraces!K1926/9.81/0.4536</f>
        <v>14299.984714255599</v>
      </c>
      <c r="O1844" s="23">
        <f>Timetraces!M1926/1000*0.145</f>
        <v>122.43766096666768</v>
      </c>
      <c r="P1844" s="37">
        <f>Timetraces!O1926</f>
        <v>0.60404973222665048</v>
      </c>
    </row>
    <row r="1845" spans="1:16" x14ac:dyDescent="0.2">
      <c r="A1845" s="37">
        <f>Timetraces!E1927</f>
        <v>184.10000000000002</v>
      </c>
      <c r="B1845" s="8">
        <f>Timetraces!B1927-Timetraces!C1927</f>
        <v>45.715541839599609</v>
      </c>
      <c r="C1845" s="8">
        <f t="shared" si="56"/>
        <v>31.711970727274736</v>
      </c>
      <c r="D1845" s="8">
        <f>(Timetraces!C1927-Timetraces!$C$86)/0.3048+$C$1004</f>
        <v>34.188973934944528</v>
      </c>
      <c r="E1845" s="23">
        <f>Timetraces!F1927/1000*0.145</f>
        <v>186.00249344531994</v>
      </c>
      <c r="F1845" s="8">
        <f>Timetraces!H1927</f>
        <v>0.60508293241166011</v>
      </c>
      <c r="G1845" s="8">
        <f>(Timetraces!G1927-Timetraces!$G$86)/0.3048</f>
        <v>55.16497794724512</v>
      </c>
      <c r="H1845" s="13">
        <f>Timetraces!D1927/9.81/0.4536</f>
        <v>14325.044563640384</v>
      </c>
      <c r="I1845" s="77">
        <f>Timetraces!F1927/Timetraces!H1927*1000</f>
        <v>2120000000.2504718</v>
      </c>
      <c r="J1845" s="23"/>
      <c r="K1845" s="8">
        <f>Timetraces!I1927-Timetraces!J1927</f>
        <v>45.715541839599609</v>
      </c>
      <c r="L1845" s="8">
        <f t="shared" si="57"/>
        <v>31.711970727274736</v>
      </c>
      <c r="M1845" s="8">
        <f>(Timetraces!J1927-Timetraces!$J$86)/0.3048+$L$1004</f>
        <v>34.188973934944528</v>
      </c>
      <c r="N1845" s="13">
        <f>Timetraces!K1927/9.81/0.4536</f>
        <v>14325.044563640384</v>
      </c>
      <c r="O1845" s="23">
        <f>Timetraces!M1927/1000*0.145</f>
        <v>122.46635774420378</v>
      </c>
      <c r="P1845" s="37">
        <f>Timetraces!O1927</f>
        <v>0.60508293263510404</v>
      </c>
    </row>
    <row r="1846" spans="1:16" x14ac:dyDescent="0.2">
      <c r="A1846" s="37">
        <f>Timetraces!E1928</f>
        <v>184.20000000000002</v>
      </c>
      <c r="B1846" s="8">
        <f>Timetraces!B1928-Timetraces!C1928</f>
        <v>45.716339111328125</v>
      </c>
      <c r="C1846" s="8">
        <f t="shared" si="56"/>
        <v>31.714586448168816</v>
      </c>
      <c r="D1846" s="8">
        <f>(Timetraces!C1928-Timetraces!$C$86)/0.3048+$C$1004</f>
        <v>34.251976513800031</v>
      </c>
      <c r="E1846" s="23">
        <f>Timetraces!F1928/1000*0.145</f>
        <v>186.33394574415016</v>
      </c>
      <c r="F1846" s="8">
        <f>Timetraces!H1928</f>
        <v>0.60616117677782622</v>
      </c>
      <c r="G1846" s="8">
        <f>(Timetraces!G1928-Timetraces!$G$86)/0.3048</f>
        <v>55.230596246994693</v>
      </c>
      <c r="H1846" s="13">
        <f>Timetraces!D1928/9.81/0.4536</f>
        <v>14350.576693789135</v>
      </c>
      <c r="I1846" s="77">
        <f>Timetraces!F1928/Timetraces!H1928*1000</f>
        <v>2120000000.0301087</v>
      </c>
      <c r="J1846" s="23"/>
      <c r="K1846" s="8">
        <f>Timetraces!I1928-Timetraces!J1928</f>
        <v>45.716339111328125</v>
      </c>
      <c r="L1846" s="8">
        <f t="shared" si="57"/>
        <v>31.714586448168816</v>
      </c>
      <c r="M1846" s="8">
        <f>(Timetraces!J1928-Timetraces!$J$86)/0.3048+$L$1004</f>
        <v>34.251976513800031</v>
      </c>
      <c r="N1846" s="13">
        <f>Timetraces!K1928/9.81/0.4536</f>
        <v>14350.576693789135</v>
      </c>
      <c r="O1846" s="23">
        <f>Timetraces!M1928/1000*0.145</f>
        <v>122.49630417793959</v>
      </c>
      <c r="P1846" s="37">
        <f>Timetraces!O1928</f>
        <v>0.60616117700166783</v>
      </c>
    </row>
    <row r="1847" spans="1:16" x14ac:dyDescent="0.2">
      <c r="A1847" s="37">
        <f>Timetraces!E1929</f>
        <v>184.3</v>
      </c>
      <c r="B1847" s="8">
        <f>Timetraces!B1929-Timetraces!C1929</f>
        <v>45.717138290405273</v>
      </c>
      <c r="C1847" s="8">
        <f t="shared" si="56"/>
        <v>31.717208426768384</v>
      </c>
      <c r="D1847" s="8">
        <f>(Timetraces!C1929-Timetraces!$C$86)/0.3048+$C$1004</f>
        <v>34.314972834950041</v>
      </c>
      <c r="E1847" s="23">
        <f>Timetraces!F1929/1000*0.145</f>
        <v>186.66689093482293</v>
      </c>
      <c r="F1847" s="8">
        <f>Timetraces!H1929</f>
        <v>0.60724427759434607</v>
      </c>
      <c r="G1847" s="8">
        <f>(Timetraces!G1929-Timetraces!$G$86)/0.3048</f>
        <v>55.296214546744274</v>
      </c>
      <c r="H1847" s="13">
        <f>Timetraces!D1929/9.81/0.4536</f>
        <v>14376.223821670377</v>
      </c>
      <c r="I1847" s="77">
        <f>Timetraces!F1929/Timetraces!H1929*1000</f>
        <v>2120000000.0263593</v>
      </c>
      <c r="J1847" s="23"/>
      <c r="K1847" s="8">
        <f>Timetraces!I1929-Timetraces!J1929</f>
        <v>45.717138290405273</v>
      </c>
      <c r="L1847" s="8">
        <f t="shared" si="57"/>
        <v>31.717208426768384</v>
      </c>
      <c r="M1847" s="8">
        <f>(Timetraces!J1929-Timetraces!$J$86)/0.3048+$L$1004</f>
        <v>34.314972834950041</v>
      </c>
      <c r="N1847" s="13">
        <f>Timetraces!K1929/9.81/0.4536</f>
        <v>14376.223821670377</v>
      </c>
      <c r="O1847" s="23">
        <f>Timetraces!M1929/1000*0.145</f>
        <v>122.52638537433587</v>
      </c>
      <c r="P1847" s="37">
        <f>Timetraces!O1929</f>
        <v>0.60724427781858714</v>
      </c>
    </row>
    <row r="1848" spans="1:16" x14ac:dyDescent="0.2">
      <c r="A1848" s="37">
        <f>Timetraces!E1930</f>
        <v>184.4</v>
      </c>
      <c r="B1848" s="8">
        <f>Timetraces!B1930-Timetraces!C1930</f>
        <v>45.717929840087891</v>
      </c>
      <c r="C1848" s="8">
        <f t="shared" si="56"/>
        <v>31.719805374545999</v>
      </c>
      <c r="D1848" s="8">
        <f>(Timetraces!C1930-Timetraces!$C$86)/0.3048+$C$1004</f>
        <v>34.37799418692201</v>
      </c>
      <c r="E1848" s="23">
        <f>Timetraces!F1930/1000*0.145</f>
        <v>186.98838313332513</v>
      </c>
      <c r="F1848" s="8">
        <f>Timetraces!H1930</f>
        <v>0.60829012076682998</v>
      </c>
      <c r="G1848" s="8">
        <f>(Timetraces!G1930-Timetraces!$G$86)/0.3048</f>
        <v>55.361832846493854</v>
      </c>
      <c r="H1848" s="13">
        <f>Timetraces!D1930/9.81/0.4536</f>
        <v>14401.583016297751</v>
      </c>
      <c r="I1848" s="77">
        <f>Timetraces!F1930/Timetraces!H1930*1000</f>
        <v>2120000000.1088591</v>
      </c>
      <c r="J1848" s="23"/>
      <c r="K1848" s="8">
        <f>Timetraces!I1930-Timetraces!J1930</f>
        <v>45.717929840087891</v>
      </c>
      <c r="L1848" s="8">
        <f t="shared" si="57"/>
        <v>31.719805374545999</v>
      </c>
      <c r="M1848" s="8">
        <f>(Timetraces!J1930-Timetraces!$J$86)/0.3048+$L$1004</f>
        <v>34.37799418692201</v>
      </c>
      <c r="N1848" s="13">
        <f>Timetraces!K1930/9.81/0.4536</f>
        <v>14401.583016297751</v>
      </c>
      <c r="O1848" s="23">
        <f>Timetraces!M1930/1000*0.145</f>
        <v>122.5554328961186</v>
      </c>
      <c r="P1848" s="37">
        <f>Timetraces!O1930</f>
        <v>0.60829012099146607</v>
      </c>
    </row>
    <row r="1849" spans="1:16" x14ac:dyDescent="0.2">
      <c r="A1849" s="37">
        <f>Timetraces!E1931</f>
        <v>184.5</v>
      </c>
      <c r="B1849" s="8">
        <f>Timetraces!B1931-Timetraces!C1931</f>
        <v>45.718700408935547</v>
      </c>
      <c r="C1849" s="8">
        <f t="shared" si="56"/>
        <v>31.722333487563244</v>
      </c>
      <c r="D1849" s="8">
        <f>(Timetraces!C1931-Timetraces!$C$86)/0.3048+$C$1004</f>
        <v>34.441084373654341</v>
      </c>
      <c r="E1849" s="23">
        <f>Timetraces!F1931/1000*0.145</f>
        <v>187.31796075264279</v>
      </c>
      <c r="F1849" s="8">
        <f>Timetraces!H1931</f>
        <v>0.60936226659193871</v>
      </c>
      <c r="G1849" s="8">
        <f>(Timetraces!G1931-Timetraces!$G$86)/0.3048</f>
        <v>55.427451146243435</v>
      </c>
      <c r="H1849" s="13">
        <f>Timetraces!D1931/9.81/0.4536</f>
        <v>14426.377756406107</v>
      </c>
      <c r="I1849" s="77">
        <f>Timetraces!F1931/Timetraces!H1931*1000</f>
        <v>2120000000.0258138</v>
      </c>
      <c r="J1849" s="23"/>
      <c r="K1849" s="8">
        <f>Timetraces!I1931-Timetraces!J1931</f>
        <v>45.718700408935547</v>
      </c>
      <c r="L1849" s="8">
        <f t="shared" si="57"/>
        <v>31.722333487563244</v>
      </c>
      <c r="M1849" s="8">
        <f>(Timetraces!J1931-Timetraces!$J$86)/0.3048+$L$1004</f>
        <v>34.441084373654341</v>
      </c>
      <c r="N1849" s="13">
        <f>Timetraces!K1931/9.81/0.4536</f>
        <v>14426.377756406107</v>
      </c>
      <c r="O1849" s="23">
        <f>Timetraces!M1931/1000*0.145</f>
        <v>122.58521019212324</v>
      </c>
      <c r="P1849" s="37">
        <f>Timetraces!O1931</f>
        <v>0.6093622668169606</v>
      </c>
    </row>
    <row r="1850" spans="1:16" x14ac:dyDescent="0.2">
      <c r="A1850" s="37">
        <f>Timetraces!E1932</f>
        <v>184.60000000000002</v>
      </c>
      <c r="B1850" s="8">
        <f>Timetraces!B1932-Timetraces!C1932</f>
        <v>45.719451904296875</v>
      </c>
      <c r="C1850" s="8">
        <f t="shared" si="56"/>
        <v>31.724799023525605</v>
      </c>
      <c r="D1850" s="8">
        <f>(Timetraces!C1932-Timetraces!$C$86)/0.3048+$C$1004</f>
        <v>34.504237137441564</v>
      </c>
      <c r="E1850" s="23">
        <f>Timetraces!F1932/1000*0.145</f>
        <v>187.63206278934524</v>
      </c>
      <c r="F1850" s="8">
        <f>Timetraces!H1932</f>
        <v>0.61038406886000351</v>
      </c>
      <c r="G1850" s="8">
        <f>(Timetraces!G1932-Timetraces!$G$86)/0.3048</f>
        <v>55.493069445993015</v>
      </c>
      <c r="H1850" s="13">
        <f>Timetraces!D1932/9.81/0.4536</f>
        <v>14450.572050338709</v>
      </c>
      <c r="I1850" s="77">
        <f>Timetraces!F1932/Timetraces!H1932*1000</f>
        <v>2120000000.246088</v>
      </c>
      <c r="J1850" s="23"/>
      <c r="K1850" s="8">
        <f>Timetraces!I1932-Timetraces!J1932</f>
        <v>45.719451904296875</v>
      </c>
      <c r="L1850" s="8">
        <f t="shared" si="57"/>
        <v>31.724799023525605</v>
      </c>
      <c r="M1850" s="8">
        <f>(Timetraces!J1932-Timetraces!$J$86)/0.3048+$L$1004</f>
        <v>34.504237137441564</v>
      </c>
      <c r="N1850" s="13">
        <f>Timetraces!K1932/9.81/0.4536</f>
        <v>14450.572050338709</v>
      </c>
      <c r="O1850" s="23">
        <f>Timetraces!M1932/1000*0.145</f>
        <v>122.61359079693351</v>
      </c>
      <c r="P1850" s="37">
        <f>Timetraces!O1932</f>
        <v>0.61038406908540244</v>
      </c>
    </row>
    <row r="1851" spans="1:16" x14ac:dyDescent="0.2">
      <c r="A1851" s="37">
        <f>Timetraces!E1933</f>
        <v>184.70000000000002</v>
      </c>
      <c r="B1851" s="8">
        <f>Timetraces!B1933-Timetraces!C1933</f>
        <v>45.720186233520508</v>
      </c>
      <c r="C1851" s="8">
        <f t="shared" si="56"/>
        <v>31.727208240138577</v>
      </c>
      <c r="D1851" s="8">
        <f>(Timetraces!C1933-Timetraces!$C$86)/0.3048+$C$1004</f>
        <v>34.56743370516719</v>
      </c>
      <c r="E1851" s="23">
        <f>Timetraces!F1933/1000*0.145</f>
        <v>187.94117316068301</v>
      </c>
      <c r="F1851" s="8">
        <f>Timetraces!H1933</f>
        <v>0.61138963291603365</v>
      </c>
      <c r="G1851" s="8">
        <f>(Timetraces!G1933-Timetraces!$G$86)/0.3048</f>
        <v>55.558675230331616</v>
      </c>
      <c r="H1851" s="13">
        <f>Timetraces!D1933/9.81/0.4536</f>
        <v>14474.384481571822</v>
      </c>
      <c r="I1851" s="77">
        <f>Timetraces!F1933/Timetraces!H1933*1000</f>
        <v>2120000000.0258796</v>
      </c>
      <c r="J1851" s="23"/>
      <c r="K1851" s="8">
        <f>Timetraces!I1933-Timetraces!J1933</f>
        <v>45.720186233520508</v>
      </c>
      <c r="L1851" s="8">
        <f t="shared" si="57"/>
        <v>31.727208240138577</v>
      </c>
      <c r="M1851" s="8">
        <f>(Timetraces!J1933-Timetraces!$J$86)/0.3048+$L$1004</f>
        <v>34.56743370516719</v>
      </c>
      <c r="N1851" s="13">
        <f>Timetraces!K1933/9.81/0.4536</f>
        <v>14474.384481571822</v>
      </c>
      <c r="O1851" s="23">
        <f>Timetraces!M1933/1000*0.145</f>
        <v>122.64152084132442</v>
      </c>
      <c r="P1851" s="37">
        <f>Timetraces!O1933</f>
        <v>0.61138963314180328</v>
      </c>
    </row>
    <row r="1852" spans="1:16" x14ac:dyDescent="0.2">
      <c r="A1852" s="37">
        <f>Timetraces!E1934</f>
        <v>184.8</v>
      </c>
      <c r="B1852" s="8">
        <f>Timetraces!B1934-Timetraces!C1934</f>
        <v>45.720924377441406</v>
      </c>
      <c r="C1852" s="8">
        <f t="shared" si="56"/>
        <v>31.72962997216252</v>
      </c>
      <c r="D1852" s="8">
        <f>(Timetraces!C1934-Timetraces!$C$86)/0.3048+$C$1004</f>
        <v>34.63063027289283</v>
      </c>
      <c r="E1852" s="23">
        <f>Timetraces!F1934/1000*0.145</f>
        <v>188.25026654049739</v>
      </c>
      <c r="F1852" s="8">
        <f>Timetraces!H1934</f>
        <v>0.61239514163247177</v>
      </c>
      <c r="G1852" s="8">
        <f>(Timetraces!G1934-Timetraces!$G$86)/0.3048</f>
        <v>55.624293530081196</v>
      </c>
      <c r="H1852" s="13">
        <f>Timetraces!D1934/9.81/0.4536</f>
        <v>14498.194279269075</v>
      </c>
      <c r="I1852" s="77">
        <f>Timetraces!F1934/Timetraces!H1934*1000</f>
        <v>2120000000.0301311</v>
      </c>
      <c r="J1852" s="23"/>
      <c r="K1852" s="8">
        <f>Timetraces!I1934-Timetraces!J1934</f>
        <v>45.720924377441406</v>
      </c>
      <c r="L1852" s="8">
        <f t="shared" si="57"/>
        <v>31.72962997216252</v>
      </c>
      <c r="M1852" s="8">
        <f>(Timetraces!J1934-Timetraces!$J$86)/0.3048+$L$1004</f>
        <v>34.63063027289283</v>
      </c>
      <c r="N1852" s="13">
        <f>Timetraces!K1934/9.81/0.4536</f>
        <v>14498.194279269075</v>
      </c>
      <c r="O1852" s="23">
        <f>Timetraces!M1934/1000*0.145</f>
        <v>122.66944937998984</v>
      </c>
      <c r="P1852" s="37">
        <f>Timetraces!O1934</f>
        <v>0.6123951418586121</v>
      </c>
    </row>
    <row r="1853" spans="1:16" x14ac:dyDescent="0.2">
      <c r="A1853" s="37">
        <f>Timetraces!E1935</f>
        <v>184.9</v>
      </c>
      <c r="B1853" s="8">
        <f>Timetraces!B1935-Timetraces!C1935</f>
        <v>45.721675872802734</v>
      </c>
      <c r="C1853" s="8">
        <f t="shared" si="56"/>
        <v>31.732095508124882</v>
      </c>
      <c r="D1853" s="8">
        <f>(Timetraces!C1935-Timetraces!$C$86)/0.3048+$C$1004</f>
        <v>34.693783036680045</v>
      </c>
      <c r="E1853" s="23">
        <f>Timetraces!F1935/1000*0.145</f>
        <v>188.55648296915308</v>
      </c>
      <c r="F1853" s="8">
        <f>Timetraces!H1935</f>
        <v>0.61339129125078096</v>
      </c>
      <c r="G1853" s="8">
        <f>(Timetraces!G1935-Timetraces!$G$86)/0.3048</f>
        <v>55.689911829830777</v>
      </c>
      <c r="H1853" s="13">
        <f>Timetraces!D1935/9.81/0.4536</f>
        <v>14522.375405522385</v>
      </c>
      <c r="I1853" s="77">
        <f>Timetraces!F1935/Timetraces!H1935*1000</f>
        <v>2120000000.434701</v>
      </c>
      <c r="J1853" s="23"/>
      <c r="K1853" s="8">
        <f>Timetraces!I1935-Timetraces!J1935</f>
        <v>45.721675872802734</v>
      </c>
      <c r="L1853" s="8">
        <f t="shared" si="57"/>
        <v>31.732095508124882</v>
      </c>
      <c r="M1853" s="8">
        <f>(Timetraces!J1935-Timetraces!$J$86)/0.3048+$L$1004</f>
        <v>34.693783036680045</v>
      </c>
      <c r="N1853" s="13">
        <f>Timetraces!K1935/9.81/0.4536</f>
        <v>14522.375405522385</v>
      </c>
      <c r="O1853" s="23">
        <f>Timetraces!M1935/1000*0.145</f>
        <v>122.69711828310852</v>
      </c>
      <c r="P1853" s="37">
        <f>Timetraces!O1935</f>
        <v>0.6133912914772981</v>
      </c>
    </row>
    <row r="1854" spans="1:16" x14ac:dyDescent="0.2">
      <c r="A1854" s="37">
        <f>Timetraces!E1936</f>
        <v>185</v>
      </c>
      <c r="B1854" s="8">
        <f>Timetraces!B1936-Timetraces!C1936</f>
        <v>45.722448348999023</v>
      </c>
      <c r="C1854" s="8">
        <f t="shared" si="56"/>
        <v>31.734629878847617</v>
      </c>
      <c r="D1854" s="8">
        <f>(Timetraces!C1936-Timetraces!$C$86)/0.3048+$C$1004</f>
        <v>34.756866965706891</v>
      </c>
      <c r="E1854" s="23">
        <f>Timetraces!F1936/1000*0.145</f>
        <v>188.88568985202139</v>
      </c>
      <c r="F1854" s="8">
        <f>Timetraces!H1936</f>
        <v>0.6144622311300143</v>
      </c>
      <c r="G1854" s="8">
        <f>(Timetraces!G1936-Timetraces!$G$86)/0.3048</f>
        <v>55.755530129580357</v>
      </c>
      <c r="H1854" s="13">
        <f>Timetraces!D1936/9.81/0.4536</f>
        <v>14547.14029889101</v>
      </c>
      <c r="I1854" s="77">
        <f>Timetraces!F1936/Timetraces!H1936*1000</f>
        <v>2120000000.029799</v>
      </c>
      <c r="J1854" s="23"/>
      <c r="K1854" s="8">
        <f>Timetraces!I1936-Timetraces!J1936</f>
        <v>45.722448348999023</v>
      </c>
      <c r="L1854" s="8">
        <f t="shared" si="57"/>
        <v>31.734629878847617</v>
      </c>
      <c r="M1854" s="8">
        <f>(Timetraces!J1936-Timetraces!$J$86)/0.3048+$L$1004</f>
        <v>34.756866965706891</v>
      </c>
      <c r="N1854" s="13">
        <f>Timetraces!K1936/9.81/0.4536</f>
        <v>14547.14029889101</v>
      </c>
      <c r="O1854" s="23">
        <f>Timetraces!M1936/1000*0.145</f>
        <v>122.72686207676891</v>
      </c>
      <c r="P1854" s="37">
        <f>Timetraces!O1936</f>
        <v>0.6144622313569168</v>
      </c>
    </row>
    <row r="1855" spans="1:16" x14ac:dyDescent="0.2">
      <c r="A1855" s="37">
        <f>Timetraces!E1937</f>
        <v>185.10000000000002</v>
      </c>
      <c r="B1855" s="8">
        <f>Timetraces!B1937-Timetraces!C1937</f>
        <v>45.723237991333008</v>
      </c>
      <c r="C1855" s="8">
        <f t="shared" si="56"/>
        <v>31.737220568919742</v>
      </c>
      <c r="D1855" s="8">
        <f>(Timetraces!C1937-Timetraces!$C$86)/0.3048+$C$1004</f>
        <v>34.819894575384339</v>
      </c>
      <c r="E1855" s="23">
        <f>Timetraces!F1937/1000*0.145</f>
        <v>189.21426457354153</v>
      </c>
      <c r="F1855" s="8">
        <f>Timetraces!H1937</f>
        <v>0.61553111441536801</v>
      </c>
      <c r="G1855" s="8">
        <f>(Timetraces!G1937-Timetraces!$G$86)/0.3048</f>
        <v>55.821148429329938</v>
      </c>
      <c r="H1855" s="13">
        <f>Timetraces!D1937/9.81/0.4536</f>
        <v>14572.45208987293</v>
      </c>
      <c r="I1855" s="77">
        <f>Timetraces!F1937/Timetraces!H1937*1000</f>
        <v>2120000000.0252924</v>
      </c>
      <c r="J1855" s="23"/>
      <c r="K1855" s="8">
        <f>Timetraces!I1937-Timetraces!J1937</f>
        <v>45.723237991333008</v>
      </c>
      <c r="L1855" s="8">
        <f t="shared" si="57"/>
        <v>31.737220568919742</v>
      </c>
      <c r="M1855" s="8">
        <f>(Timetraces!J1937-Timetraces!$J$86)/0.3048+$L$1004</f>
        <v>34.819894575384339</v>
      </c>
      <c r="N1855" s="13">
        <f>Timetraces!K1937/9.81/0.4536</f>
        <v>14572.45208987293</v>
      </c>
      <c r="O1855" s="23">
        <f>Timetraces!M1937/1000*0.145</f>
        <v>122.7565488303925</v>
      </c>
      <c r="P1855" s="37">
        <f>Timetraces!O1937</f>
        <v>0.61553111464266486</v>
      </c>
    </row>
    <row r="1856" spans="1:16" x14ac:dyDescent="0.2">
      <c r="A1856" s="37">
        <f>Timetraces!E1938</f>
        <v>185.20000000000002</v>
      </c>
      <c r="B1856" s="8">
        <f>Timetraces!B1938-Timetraces!C1938</f>
        <v>45.724037170410156</v>
      </c>
      <c r="C1856" s="8">
        <f t="shared" si="56"/>
        <v>31.739842547519313</v>
      </c>
      <c r="D1856" s="8">
        <f>(Timetraces!C1938-Timetraces!$C$86)/0.3048+$C$1004</f>
        <v>34.882890896534356</v>
      </c>
      <c r="E1856" s="23">
        <f>Timetraces!F1938/1000*0.145</f>
        <v>189.53877179418072</v>
      </c>
      <c r="F1856" s="8">
        <f>Timetraces!H1938</f>
        <v>0.61658676572789339</v>
      </c>
      <c r="G1856" s="8">
        <f>(Timetraces!G1938-Timetraces!$G$86)/0.3048</f>
        <v>55.886766729079518</v>
      </c>
      <c r="H1856" s="13">
        <f>Timetraces!D1938/9.81/0.4536</f>
        <v>14598.042157810569</v>
      </c>
      <c r="I1856" s="77">
        <f>Timetraces!F1938/Timetraces!H1938*1000</f>
        <v>2120000000.1054337</v>
      </c>
      <c r="J1856" s="23"/>
      <c r="K1856" s="8">
        <f>Timetraces!I1938-Timetraces!J1938</f>
        <v>45.724037170410156</v>
      </c>
      <c r="L1856" s="8">
        <f t="shared" si="57"/>
        <v>31.739842547519313</v>
      </c>
      <c r="M1856" s="8">
        <f>(Timetraces!J1938-Timetraces!$J$86)/0.3048+$L$1004</f>
        <v>34.882890896534356</v>
      </c>
      <c r="N1856" s="13">
        <f>Timetraces!K1938/9.81/0.4536</f>
        <v>14598.042157810569</v>
      </c>
      <c r="O1856" s="23">
        <f>Timetraces!M1938/1000*0.145</f>
        <v>122.78586845957767</v>
      </c>
      <c r="P1856" s="37">
        <f>Timetraces!O1938</f>
        <v>0.61658676595558837</v>
      </c>
    </row>
    <row r="1857" spans="1:16" x14ac:dyDescent="0.2">
      <c r="A1857" s="37">
        <f>Timetraces!E1939</f>
        <v>185.3</v>
      </c>
      <c r="B1857" s="8">
        <f>Timetraces!B1939-Timetraces!C1939</f>
        <v>45.724834442138672</v>
      </c>
      <c r="C1857" s="8">
        <f t="shared" si="56"/>
        <v>31.74245826841339</v>
      </c>
      <c r="D1857" s="8">
        <f>(Timetraces!C1939-Timetraces!$C$86)/0.3048+$C$1004</f>
        <v>34.945893475389852</v>
      </c>
      <c r="E1857" s="23">
        <f>Timetraces!F1939/1000*0.145</f>
        <v>189.87733457974124</v>
      </c>
      <c r="F1857" s="8">
        <f>Timetraces!H1939</f>
        <v>0.61768814104822689</v>
      </c>
      <c r="G1857" s="8">
        <f>(Timetraces!G1939-Timetraces!$G$86)/0.3048</f>
        <v>55.952385028829099</v>
      </c>
      <c r="H1857" s="13">
        <f>Timetraces!D1939/9.81/0.4536</f>
        <v>14623.527762159154</v>
      </c>
      <c r="I1857" s="77">
        <f>Timetraces!F1939/Timetraces!H1939*1000</f>
        <v>2120000000.2402318</v>
      </c>
      <c r="J1857" s="23"/>
      <c r="K1857" s="8">
        <f>Timetraces!I1939-Timetraces!J1939</f>
        <v>45.724834442138672</v>
      </c>
      <c r="L1857" s="8">
        <f t="shared" si="57"/>
        <v>31.74245826841339</v>
      </c>
      <c r="M1857" s="8">
        <f>(Timetraces!J1939-Timetraces!$J$86)/0.3048+$L$1004</f>
        <v>34.945893475389852</v>
      </c>
      <c r="N1857" s="13">
        <f>Timetraces!K1939/9.81/0.4536</f>
        <v>14623.527762159154</v>
      </c>
      <c r="O1857" s="23">
        <f>Timetraces!M1939/1000*0.145</f>
        <v>122.81645670541035</v>
      </c>
      <c r="P1857" s="37">
        <f>Timetraces!O1939</f>
        <v>0.61768814127631899</v>
      </c>
    </row>
    <row r="1858" spans="1:16" x14ac:dyDescent="0.2">
      <c r="A1858" s="37">
        <f>Timetraces!E1940</f>
        <v>185.4</v>
      </c>
      <c r="B1858" s="8">
        <f>Timetraces!B1940-Timetraces!C1940</f>
        <v>45.725614547729492</v>
      </c>
      <c r="C1858" s="8">
        <f t="shared" si="56"/>
        <v>31.745017669958077</v>
      </c>
      <c r="D1858" s="8">
        <f>(Timetraces!C1940-Timetraces!$C$86)/0.3048+$C$1004</f>
        <v>35.008952373594752</v>
      </c>
      <c r="E1858" s="23">
        <f>Timetraces!F1940/1000*0.145</f>
        <v>190.19477063370147</v>
      </c>
      <c r="F1858" s="8">
        <f>Timetraces!H1940</f>
        <v>0.61872078927881746</v>
      </c>
      <c r="G1858" s="8">
        <f>(Timetraces!G1940-Timetraces!$G$86)/0.3048</f>
        <v>56.018003328578679</v>
      </c>
      <c r="H1858" s="13">
        <f>Timetraces!D1940/9.81/0.4536</f>
        <v>14648.574443864645</v>
      </c>
      <c r="I1858" s="77">
        <f>Timetraces!F1940/Timetraces!H1940*1000</f>
        <v>2120000000.1046989</v>
      </c>
      <c r="J1858" s="23"/>
      <c r="K1858" s="8">
        <f>Timetraces!I1940-Timetraces!J1940</f>
        <v>45.725614547729492</v>
      </c>
      <c r="L1858" s="8">
        <f t="shared" si="57"/>
        <v>31.745017669958077</v>
      </c>
      <c r="M1858" s="8">
        <f>(Timetraces!J1940-Timetraces!$J$86)/0.3048+$L$1004</f>
        <v>35.008952373594752</v>
      </c>
      <c r="N1858" s="13">
        <f>Timetraces!K1940/9.81/0.4536</f>
        <v>14648.574443864645</v>
      </c>
      <c r="O1858" s="23">
        <f>Timetraces!M1940/1000*0.145</f>
        <v>122.84513812432904</v>
      </c>
      <c r="P1858" s="37">
        <f>Timetraces!O1940</f>
        <v>0.61872078950729947</v>
      </c>
    </row>
    <row r="1859" spans="1:16" x14ac:dyDescent="0.2">
      <c r="A1859" s="37">
        <f>Timetraces!E1941</f>
        <v>185.5</v>
      </c>
      <c r="B1859" s="8">
        <f>Timetraces!B1941-Timetraces!C1941</f>
        <v>45.726373672485352</v>
      </c>
      <c r="C1859" s="8">
        <f t="shared" si="56"/>
        <v>31.747508236742394</v>
      </c>
      <c r="D1859" s="8">
        <f>(Timetraces!C1941-Timetraces!$C$86)/0.3048+$C$1004</f>
        <v>35.072067591149036</v>
      </c>
      <c r="E1859" s="23">
        <f>Timetraces!F1941/1000*0.145</f>
        <v>190.51238247201977</v>
      </c>
      <c r="F1859" s="8">
        <f>Timetraces!H1941</f>
        <v>0.61975400934292668</v>
      </c>
      <c r="G1859" s="8">
        <f>(Timetraces!G1941-Timetraces!$G$86)/0.3048</f>
        <v>56.08360911291728</v>
      </c>
      <c r="H1859" s="13">
        <f>Timetraces!D1941/9.81/0.4536</f>
        <v>14673.041747681251</v>
      </c>
      <c r="I1859" s="77">
        <f>Timetraces!F1941/Timetraces!H1941*1000</f>
        <v>2120000000.0000455</v>
      </c>
      <c r="J1859" s="23"/>
      <c r="K1859" s="8">
        <f>Timetraces!I1941-Timetraces!J1941</f>
        <v>45.726373672485352</v>
      </c>
      <c r="L1859" s="8">
        <f t="shared" si="57"/>
        <v>31.747508236742394</v>
      </c>
      <c r="M1859" s="8">
        <f>(Timetraces!J1941-Timetraces!$J$86)/0.3048+$L$1004</f>
        <v>35.072067591149036</v>
      </c>
      <c r="N1859" s="13">
        <f>Timetraces!K1941/9.81/0.4536</f>
        <v>14673.041747681251</v>
      </c>
      <c r="O1859" s="23">
        <f>Timetraces!M1941/1000*0.145</f>
        <v>122.87383544945108</v>
      </c>
      <c r="P1859" s="37">
        <f>Timetraces!O1941</f>
        <v>0.61975400957178983</v>
      </c>
    </row>
    <row r="1860" spans="1:16" x14ac:dyDescent="0.2">
      <c r="A1860" s="37">
        <f>Timetraces!E1942</f>
        <v>185.60000000000002</v>
      </c>
      <c r="B1860" s="8">
        <f>Timetraces!B1942-Timetraces!C1942</f>
        <v>45.727119445800781</v>
      </c>
      <c r="C1860" s="8">
        <f t="shared" si="56"/>
        <v>31.74995499958829</v>
      </c>
      <c r="D1860" s="8">
        <f>(Timetraces!C1942-Timetraces!$C$86)/0.3048+$C$1004</f>
        <v>35.135239128052717</v>
      </c>
      <c r="E1860" s="23">
        <f>Timetraces!F1942/1000*0.145</f>
        <v>190.83153761666941</v>
      </c>
      <c r="F1860" s="8">
        <f>Timetraces!H1942</f>
        <v>0.62079224988298931</v>
      </c>
      <c r="G1860" s="8">
        <f>(Timetraces!G1942-Timetraces!$G$86)/0.3048</f>
        <v>56.14922741266686</v>
      </c>
      <c r="H1860" s="13">
        <f>Timetraces!D1942/9.81/0.4536</f>
        <v>14697.032381507459</v>
      </c>
      <c r="I1860" s="77">
        <f>Timetraces!F1942/Timetraces!H1942*1000</f>
        <v>2120000000.0293119</v>
      </c>
      <c r="J1860" s="23"/>
      <c r="K1860" s="8">
        <f>Timetraces!I1942-Timetraces!J1942</f>
        <v>45.727119445800781</v>
      </c>
      <c r="L1860" s="8">
        <f t="shared" si="57"/>
        <v>31.74995499958829</v>
      </c>
      <c r="M1860" s="8">
        <f>(Timetraces!J1942-Timetraces!$J$86)/0.3048+$L$1004</f>
        <v>35.135239128052717</v>
      </c>
      <c r="N1860" s="13">
        <f>Timetraces!K1942/9.81/0.4536</f>
        <v>14697.032381507459</v>
      </c>
      <c r="O1860" s="23">
        <f>Timetraces!M1942/1000*0.145</f>
        <v>122.90267211522522</v>
      </c>
      <c r="P1860" s="37">
        <f>Timetraces!O1942</f>
        <v>0.62079225011222583</v>
      </c>
    </row>
    <row r="1861" spans="1:16" x14ac:dyDescent="0.2">
      <c r="A1861" s="37">
        <f>Timetraces!E1943</f>
        <v>185.70000000000002</v>
      </c>
      <c r="B1861" s="8">
        <f>Timetraces!B1943-Timetraces!C1943</f>
        <v>45.727861404418945</v>
      </c>
      <c r="C1861" s="8">
        <f t="shared" ref="C1861:C1924" si="58">(B1861-$B$4)/0.3048</f>
        <v>31.752389247023213</v>
      </c>
      <c r="D1861" s="8">
        <f>(Timetraces!C1943-Timetraces!$C$86)/0.3048+$C$1004</f>
        <v>35.198423180367371</v>
      </c>
      <c r="E1861" s="23">
        <f>Timetraces!F1943/1000*0.145</f>
        <v>191.1407791756065</v>
      </c>
      <c r="F1861" s="8">
        <f>Timetraces!H1943</f>
        <v>0.62179824058013122</v>
      </c>
      <c r="G1861" s="8">
        <f>(Timetraces!G1943-Timetraces!$G$86)/0.3048</f>
        <v>56.214845712416441</v>
      </c>
      <c r="H1861" s="13">
        <f>Timetraces!D1943/9.81/0.4536</f>
        <v>14720.853591193432</v>
      </c>
      <c r="I1861" s="77">
        <f>Timetraces!F1943/Timetraces!H1943*1000</f>
        <v>2120000000.2359581</v>
      </c>
      <c r="J1861" s="23"/>
      <c r="K1861" s="8">
        <f>Timetraces!I1943-Timetraces!J1943</f>
        <v>45.727861404418945</v>
      </c>
      <c r="L1861" s="8">
        <f t="shared" ref="L1861:L1924" si="59">(K1861-$K$4)/0.3048</f>
        <v>31.752389247023213</v>
      </c>
      <c r="M1861" s="8">
        <f>(Timetraces!J1943-Timetraces!$J$86)/0.3048+$L$1004</f>
        <v>35.198423180367371</v>
      </c>
      <c r="N1861" s="13">
        <f>Timetraces!K1943/9.81/0.4536</f>
        <v>14720.853591193432</v>
      </c>
      <c r="O1861" s="23">
        <f>Timetraces!M1943/1000*0.145</f>
        <v>122.93061405109876</v>
      </c>
      <c r="P1861" s="37">
        <f>Timetraces!O1943</f>
        <v>0.62179824080973878</v>
      </c>
    </row>
    <row r="1862" spans="1:16" x14ac:dyDescent="0.2">
      <c r="A1862" s="37">
        <f>Timetraces!E1944</f>
        <v>185.8</v>
      </c>
      <c r="B1862" s="8">
        <f>Timetraces!B1944-Timetraces!C1944</f>
        <v>45.728609085083008</v>
      </c>
      <c r="C1862" s="8">
        <f t="shared" si="58"/>
        <v>31.754842267574599</v>
      </c>
      <c r="D1862" s="8">
        <f>(Timetraces!C1944-Timetraces!$C$86)/0.3048+$C$1004</f>
        <v>35.261588459565573</v>
      </c>
      <c r="E1862" s="23">
        <f>Timetraces!F1944/1000*0.145</f>
        <v>191.45263036862937</v>
      </c>
      <c r="F1862" s="8">
        <f>Timetraces!H1944</f>
        <v>0.62281272077423433</v>
      </c>
      <c r="G1862" s="8">
        <f>(Timetraces!G1944-Timetraces!$G$86)/0.3048</f>
        <v>56.280464012166021</v>
      </c>
      <c r="H1862" s="13">
        <f>Timetraces!D1944/9.81/0.4536</f>
        <v>14744.875827449943</v>
      </c>
      <c r="I1862" s="77">
        <f>Timetraces!F1944/Timetraces!H1944*1000</f>
        <v>2120000000.0291197</v>
      </c>
      <c r="J1862" s="23"/>
      <c r="K1862" s="8">
        <f>Timetraces!I1944-Timetraces!J1944</f>
        <v>45.728609085083008</v>
      </c>
      <c r="L1862" s="8">
        <f t="shared" si="59"/>
        <v>31.754842267574599</v>
      </c>
      <c r="M1862" s="8">
        <f>(Timetraces!J1944-Timetraces!$J$86)/0.3048+$L$1004</f>
        <v>35.261588459565573</v>
      </c>
      <c r="N1862" s="13">
        <f>Timetraces!K1944/9.81/0.4536</f>
        <v>14744.875827449943</v>
      </c>
      <c r="O1862" s="23">
        <f>Timetraces!M1944/1000*0.145</f>
        <v>122.95879145468042</v>
      </c>
      <c r="P1862" s="37">
        <f>Timetraces!O1944</f>
        <v>0.62281272100421603</v>
      </c>
    </row>
    <row r="1863" spans="1:16" x14ac:dyDescent="0.2">
      <c r="A1863" s="37">
        <f>Timetraces!E1945</f>
        <v>185.9</v>
      </c>
      <c r="B1863" s="8">
        <f>Timetraces!B1945-Timetraces!C1945</f>
        <v>45.729373931884766</v>
      </c>
      <c r="C1863" s="8">
        <f t="shared" si="58"/>
        <v>31.757351607475378</v>
      </c>
      <c r="D1863" s="8">
        <f>(Timetraces!C1945-Timetraces!$C$86)/0.3048+$C$1004</f>
        <v>35.32469741941437</v>
      </c>
      <c r="E1863" s="23">
        <f>Timetraces!F1945/1000*0.145</f>
        <v>191.77076635156382</v>
      </c>
      <c r="F1863" s="8">
        <f>Timetraces!H1945</f>
        <v>0.62384764583711561</v>
      </c>
      <c r="G1863" s="8">
        <f>(Timetraces!G1945-Timetraces!$G$86)/0.3048</f>
        <v>56.346082311915595</v>
      </c>
      <c r="H1863" s="13">
        <f>Timetraces!D1945/9.81/0.4536</f>
        <v>14769.383512149714</v>
      </c>
      <c r="I1863" s="77">
        <f>Timetraces!F1945/Timetraces!H1945*1000</f>
        <v>2120000000.2347445</v>
      </c>
      <c r="J1863" s="23"/>
      <c r="K1863" s="8">
        <f>Timetraces!I1945-Timetraces!J1945</f>
        <v>45.729373931884766</v>
      </c>
      <c r="L1863" s="8">
        <f t="shared" si="59"/>
        <v>31.757351607475378</v>
      </c>
      <c r="M1863" s="8">
        <f>(Timetraces!J1945-Timetraces!$J$86)/0.3048+$L$1004</f>
        <v>35.32469741941437</v>
      </c>
      <c r="N1863" s="13">
        <f>Timetraces!K1945/9.81/0.4536</f>
        <v>14769.383512149714</v>
      </c>
      <c r="O1863" s="23">
        <f>Timetraces!M1945/1000*0.145</f>
        <v>122.9875361232433</v>
      </c>
      <c r="P1863" s="37">
        <f>Timetraces!O1945</f>
        <v>0.623847646067479</v>
      </c>
    </row>
    <row r="1864" spans="1:16" x14ac:dyDescent="0.2">
      <c r="A1864" s="37">
        <f>Timetraces!E1946</f>
        <v>186</v>
      </c>
      <c r="B1864" s="8">
        <f>Timetraces!B1946-Timetraces!C1946</f>
        <v>45.730157852172852</v>
      </c>
      <c r="C1864" s="8">
        <f t="shared" si="58"/>
        <v>31.759923524431041</v>
      </c>
      <c r="D1864" s="8">
        <f>(Timetraces!C1946-Timetraces!$C$86)/0.3048+$C$1004</f>
        <v>35.387743802208284</v>
      </c>
      <c r="E1864" s="23">
        <f>Timetraces!F1946/1000*0.145</f>
        <v>192.09615626058684</v>
      </c>
      <c r="F1864" s="8">
        <f>Timetraces!H1946</f>
        <v>0.62490616869991444</v>
      </c>
      <c r="G1864" s="8">
        <f>(Timetraces!G1946-Timetraces!$G$86)/0.3048</f>
        <v>56.411700611665175</v>
      </c>
      <c r="H1864" s="13">
        <f>Timetraces!D1946/9.81/0.4536</f>
        <v>14794.445995070357</v>
      </c>
      <c r="I1864" s="77">
        <f>Timetraces!F1946/Timetraces!H1946*1000</f>
        <v>2120000000.0246451</v>
      </c>
      <c r="J1864" s="23"/>
      <c r="K1864" s="8">
        <f>Timetraces!I1946-Timetraces!J1946</f>
        <v>45.730157852172852</v>
      </c>
      <c r="L1864" s="8">
        <f t="shared" si="59"/>
        <v>31.759923524431041</v>
      </c>
      <c r="M1864" s="8">
        <f>(Timetraces!J1946-Timetraces!$J$86)/0.3048+$L$1004</f>
        <v>35.387743802208284</v>
      </c>
      <c r="N1864" s="13">
        <f>Timetraces!K1946/9.81/0.4536</f>
        <v>14794.445995070357</v>
      </c>
      <c r="O1864" s="23">
        <f>Timetraces!M1946/1000*0.145</f>
        <v>123.01693541210139</v>
      </c>
      <c r="P1864" s="37">
        <f>Timetraces!O1946</f>
        <v>0.62490616893066808</v>
      </c>
    </row>
    <row r="1865" spans="1:16" x14ac:dyDescent="0.2">
      <c r="A1865" s="37">
        <f>Timetraces!E1947</f>
        <v>186.10000000000002</v>
      </c>
      <c r="B1865" s="8">
        <f>Timetraces!B1947-Timetraces!C1947</f>
        <v>45.730955123901367</v>
      </c>
      <c r="C1865" s="8">
        <f t="shared" si="58"/>
        <v>31.762539245325122</v>
      </c>
      <c r="D1865" s="8">
        <f>(Timetraces!C1947-Timetraces!$C$86)/0.3048+$C$1004</f>
        <v>35.45074638106378</v>
      </c>
      <c r="E1865" s="23">
        <f>Timetraces!F1947/1000*0.145</f>
        <v>192.43435915099485</v>
      </c>
      <c r="F1865" s="8">
        <f>Timetraces!H1947</f>
        <v>0.62600637326524078</v>
      </c>
      <c r="G1865" s="8">
        <f>(Timetraces!G1947-Timetraces!$G$86)/0.3048</f>
        <v>56.477318911414756</v>
      </c>
      <c r="H1865" s="13">
        <f>Timetraces!D1947/9.81/0.4536</f>
        <v>14819.905264060355</v>
      </c>
      <c r="I1865" s="77">
        <f>Timetraces!F1947/Timetraces!H1947*1000</f>
        <v>2120000000.1020133</v>
      </c>
      <c r="J1865" s="23"/>
      <c r="K1865" s="8">
        <f>Timetraces!I1947-Timetraces!J1947</f>
        <v>45.730955123901367</v>
      </c>
      <c r="L1865" s="8">
        <f t="shared" si="59"/>
        <v>31.762539245325122</v>
      </c>
      <c r="M1865" s="8">
        <f>(Timetraces!J1947-Timetraces!$J$86)/0.3048+$L$1004</f>
        <v>35.45074638106378</v>
      </c>
      <c r="N1865" s="13">
        <f>Timetraces!K1947/9.81/0.4536</f>
        <v>14819.905264060355</v>
      </c>
      <c r="O1865" s="23">
        <f>Timetraces!M1947/1000*0.145</f>
        <v>123.04749116616023</v>
      </c>
      <c r="P1865" s="37">
        <f>Timetraces!O1947</f>
        <v>0.62600637349639088</v>
      </c>
    </row>
    <row r="1866" spans="1:16" x14ac:dyDescent="0.2">
      <c r="A1866" s="37">
        <f>Timetraces!E1948</f>
        <v>186.20000000000002</v>
      </c>
      <c r="B1866" s="8">
        <f>Timetraces!B1948-Timetraces!C1948</f>
        <v>45.731754302978516</v>
      </c>
      <c r="C1866" s="8">
        <f t="shared" si="58"/>
        <v>31.765161223924689</v>
      </c>
      <c r="D1866" s="8">
        <f>(Timetraces!C1948-Timetraces!$C$86)/0.3048+$C$1004</f>
        <v>35.513742702213797</v>
      </c>
      <c r="E1866" s="23">
        <f>Timetraces!F1948/1000*0.145</f>
        <v>192.75032165701262</v>
      </c>
      <c r="F1866" s="8">
        <f>Timetraces!H1948</f>
        <v>0.62703422790178298</v>
      </c>
      <c r="G1866" s="8">
        <f>(Timetraces!G1948-Timetraces!$G$86)/0.3048</f>
        <v>56.542937211164336</v>
      </c>
      <c r="H1866" s="13">
        <f>Timetraces!D1948/9.81/0.4536</f>
        <v>14845.431249292105</v>
      </c>
      <c r="I1866" s="77">
        <f>Timetraces!F1948/Timetraces!H1948*1000</f>
        <v>2120000000.0000498</v>
      </c>
      <c r="J1866" s="23"/>
      <c r="K1866" s="8">
        <f>Timetraces!I1948-Timetraces!J1948</f>
        <v>45.731754302978516</v>
      </c>
      <c r="L1866" s="8">
        <f t="shared" si="59"/>
        <v>31.765161223924689</v>
      </c>
      <c r="M1866" s="8">
        <f>(Timetraces!J1948-Timetraces!$J$86)/0.3048+$L$1004</f>
        <v>35.513742702213797</v>
      </c>
      <c r="N1866" s="13">
        <f>Timetraces!K1948/9.81/0.4536</f>
        <v>14845.431249292105</v>
      </c>
      <c r="O1866" s="23">
        <f>Timetraces!M1948/1000*0.145</f>
        <v>123.07603955807411</v>
      </c>
      <c r="P1866" s="37">
        <f>Timetraces!O1948</f>
        <v>0.62703422813333043</v>
      </c>
    </row>
    <row r="1867" spans="1:16" x14ac:dyDescent="0.2">
      <c r="A1867" s="37">
        <f>Timetraces!E1949</f>
        <v>186.3</v>
      </c>
      <c r="B1867" s="8">
        <f>Timetraces!B1949-Timetraces!C1949</f>
        <v>45.732540130615234</v>
      </c>
      <c r="C1867" s="8">
        <f t="shared" si="58"/>
        <v>31.767739398585842</v>
      </c>
      <c r="D1867" s="8">
        <f>(Timetraces!C1949-Timetraces!$C$86)/0.3048+$C$1004</f>
        <v>35.576770311891252</v>
      </c>
      <c r="E1867" s="23">
        <f>Timetraces!F1949/1000*0.145</f>
        <v>193.07027123889227</v>
      </c>
      <c r="F1867" s="8">
        <f>Timetraces!H1949</f>
        <v>0.62807505281932474</v>
      </c>
      <c r="G1867" s="8">
        <f>(Timetraces!G1949-Timetraces!$G$86)/0.3048</f>
        <v>56.608542995502937</v>
      </c>
      <c r="H1867" s="13">
        <f>Timetraces!D1949/9.81/0.4536</f>
        <v>14870.67281265113</v>
      </c>
      <c r="I1867" s="77">
        <f>Timetraces!F1949/Timetraces!H1949*1000</f>
        <v>2120000000.0245068</v>
      </c>
      <c r="J1867" s="23"/>
      <c r="K1867" s="8">
        <f>Timetraces!I1949-Timetraces!J1949</f>
        <v>45.732540130615234</v>
      </c>
      <c r="L1867" s="8">
        <f t="shared" si="59"/>
        <v>31.767739398585842</v>
      </c>
      <c r="M1867" s="8">
        <f>(Timetraces!J1949-Timetraces!$J$86)/0.3048+$L$1004</f>
        <v>35.576770311891252</v>
      </c>
      <c r="N1867" s="13">
        <f>Timetraces!K1949/9.81/0.4536</f>
        <v>14870.67281265113</v>
      </c>
      <c r="O1867" s="23">
        <f>Timetraces!M1949/1000*0.145</f>
        <v>123.10494784354276</v>
      </c>
      <c r="P1867" s="37">
        <f>Timetraces!O1949</f>
        <v>0.62807505305126532</v>
      </c>
    </row>
    <row r="1868" spans="1:16" x14ac:dyDescent="0.2">
      <c r="A1868" s="37">
        <f>Timetraces!E1950</f>
        <v>186.4</v>
      </c>
      <c r="B1868" s="8">
        <f>Timetraces!B1950-Timetraces!C1950</f>
        <v>45.733312606811523</v>
      </c>
      <c r="C1868" s="8">
        <f t="shared" si="58"/>
        <v>31.770273769308574</v>
      </c>
      <c r="D1868" s="8">
        <f>(Timetraces!C1950-Timetraces!$C$86)/0.3048+$C$1004</f>
        <v>35.639854240918098</v>
      </c>
      <c r="E1868" s="23">
        <f>Timetraces!F1950/1000*0.145</f>
        <v>193.40670599638759</v>
      </c>
      <c r="F1868" s="8">
        <f>Timetraces!H1950</f>
        <v>0.62916950545002359</v>
      </c>
      <c r="G1868" s="8">
        <f>(Timetraces!G1950-Timetraces!$G$86)/0.3048</f>
        <v>56.674161295252517</v>
      </c>
      <c r="H1868" s="13">
        <f>Timetraces!D1950/9.81/0.4536</f>
        <v>14895.401714363019</v>
      </c>
      <c r="I1868" s="77">
        <f>Timetraces!F1950/Timetraces!H1950*1000</f>
        <v>2120000000.2307403</v>
      </c>
      <c r="J1868" s="23"/>
      <c r="K1868" s="8">
        <f>Timetraces!I1950-Timetraces!J1950</f>
        <v>45.733312606811523</v>
      </c>
      <c r="L1868" s="8">
        <f t="shared" si="59"/>
        <v>31.770273769308574</v>
      </c>
      <c r="M1868" s="8">
        <f>(Timetraces!J1950-Timetraces!$J$86)/0.3048+$L$1004</f>
        <v>35.639854240918098</v>
      </c>
      <c r="N1868" s="13">
        <f>Timetraces!K1950/9.81/0.4536</f>
        <v>14895.401714363019</v>
      </c>
      <c r="O1868" s="23">
        <f>Timetraces!M1950/1000*0.145</f>
        <v>123.13534407676751</v>
      </c>
      <c r="P1868" s="37">
        <f>Timetraces!O1950</f>
        <v>0.62916950568234942</v>
      </c>
    </row>
    <row r="1869" spans="1:16" x14ac:dyDescent="0.2">
      <c r="A1869" s="37">
        <f>Timetraces!E1951</f>
        <v>186.5</v>
      </c>
      <c r="B1869" s="8">
        <f>Timetraces!B1951-Timetraces!C1951</f>
        <v>45.734067916870117</v>
      </c>
      <c r="C1869" s="8">
        <f t="shared" si="58"/>
        <v>31.772751820681915</v>
      </c>
      <c r="D1869" s="8">
        <f>(Timetraces!C1951-Timetraces!$C$86)/0.3048+$C$1004</f>
        <v>35.70299448929434</v>
      </c>
      <c r="E1869" s="23">
        <f>Timetraces!F1951/1000*0.145</f>
        <v>193.71331124569559</v>
      </c>
      <c r="F1869" s="8">
        <f>Timetraces!H1951</f>
        <v>0.63016692012261921</v>
      </c>
      <c r="G1869" s="8">
        <f>(Timetraces!G1951-Timetraces!$G$86)/0.3048</f>
        <v>56.739779595002098</v>
      </c>
      <c r="H1869" s="13">
        <f>Timetraces!D1951/9.81/0.4536</f>
        <v>14919.612687356061</v>
      </c>
      <c r="I1869" s="77">
        <f>Timetraces!F1951/Timetraces!H1951*1000</f>
        <v>2120000000.0000269</v>
      </c>
      <c r="J1869" s="23"/>
      <c r="K1869" s="8">
        <f>Timetraces!I1951-Timetraces!J1951</f>
        <v>45.734067916870117</v>
      </c>
      <c r="L1869" s="8">
        <f t="shared" si="59"/>
        <v>31.772751820681915</v>
      </c>
      <c r="M1869" s="8">
        <f>(Timetraces!J1951-Timetraces!$J$86)/0.3048+$L$1004</f>
        <v>35.70299448929434</v>
      </c>
      <c r="N1869" s="13">
        <f>Timetraces!K1951/9.81/0.4536</f>
        <v>14919.612687356061</v>
      </c>
      <c r="O1869" s="23">
        <f>Timetraces!M1951/1000*0.145</f>
        <v>123.16304798400697</v>
      </c>
      <c r="P1869" s="37">
        <f>Timetraces!O1951</f>
        <v>0.63016692035532185</v>
      </c>
    </row>
    <row r="1870" spans="1:16" x14ac:dyDescent="0.2">
      <c r="A1870" s="37">
        <f>Timetraces!E1952</f>
        <v>186.60000000000002</v>
      </c>
      <c r="B1870" s="8">
        <f>Timetraces!B1952-Timetraces!C1952</f>
        <v>45.734813690185547</v>
      </c>
      <c r="C1870" s="8">
        <f t="shared" si="58"/>
        <v>31.775198583527811</v>
      </c>
      <c r="D1870" s="8">
        <f>(Timetraces!C1952-Timetraces!$C$86)/0.3048+$C$1004</f>
        <v>35.766166026198022</v>
      </c>
      <c r="E1870" s="23">
        <f>Timetraces!F1952/1000*0.145</f>
        <v>194.02364688770962</v>
      </c>
      <c r="F1870" s="8">
        <f>Timetraces!H1952</f>
        <v>0.63117647000157973</v>
      </c>
      <c r="G1870" s="8">
        <f>(Timetraces!G1952-Timetraces!$G$86)/0.3048</f>
        <v>56.805397894751678</v>
      </c>
      <c r="H1870" s="13">
        <f>Timetraces!D1952/9.81/0.4536</f>
        <v>14943.518170189509</v>
      </c>
      <c r="I1870" s="77">
        <f>Timetraces!F1952/Timetraces!H1952*1000</f>
        <v>2120000000.1007864</v>
      </c>
      <c r="J1870" s="23"/>
      <c r="K1870" s="8">
        <f>Timetraces!I1952-Timetraces!J1952</f>
        <v>45.734813690185547</v>
      </c>
      <c r="L1870" s="8">
        <f t="shared" si="59"/>
        <v>31.775198583527811</v>
      </c>
      <c r="M1870" s="8">
        <f>(Timetraces!J1952-Timetraces!$J$86)/0.3048+$L$1004</f>
        <v>35.766166026198022</v>
      </c>
      <c r="N1870" s="13">
        <f>Timetraces!K1952/9.81/0.4536</f>
        <v>14943.518170189509</v>
      </c>
      <c r="O1870" s="23">
        <f>Timetraces!M1952/1000*0.145</f>
        <v>123.19108864661992</v>
      </c>
      <c r="P1870" s="37">
        <f>Timetraces!O1952</f>
        <v>0.63117647023465462</v>
      </c>
    </row>
    <row r="1871" spans="1:16" x14ac:dyDescent="0.2">
      <c r="A1871" s="37">
        <f>Timetraces!E1953</f>
        <v>186.70000000000002</v>
      </c>
      <c r="B1871" s="8">
        <f>Timetraces!B1953-Timetraces!C1953</f>
        <v>45.735559463500977</v>
      </c>
      <c r="C1871" s="8">
        <f t="shared" si="58"/>
        <v>31.77764534637371</v>
      </c>
      <c r="D1871" s="8">
        <f>(Timetraces!C1953-Timetraces!$C$86)/0.3048+$C$1004</f>
        <v>35.829337563101703</v>
      </c>
      <c r="E1871" s="23">
        <f>Timetraces!F1953/1000*0.145</f>
        <v>194.33443835255548</v>
      </c>
      <c r="F1871" s="8">
        <f>Timetraces!H1953</f>
        <v>0.63218750274348268</v>
      </c>
      <c r="G1871" s="8">
        <f>(Timetraces!G1953-Timetraces!$G$86)/0.3048</f>
        <v>56.871016194501259</v>
      </c>
      <c r="H1871" s="13">
        <f>Timetraces!D1953/9.81/0.4536</f>
        <v>14967.458766834403</v>
      </c>
      <c r="I1871" s="77">
        <f>Timetraces!F1953/Timetraces!H1953*1000</f>
        <v>2120000000.1004603</v>
      </c>
      <c r="J1871" s="23"/>
      <c r="K1871" s="8">
        <f>Timetraces!I1953-Timetraces!J1953</f>
        <v>45.735559463500977</v>
      </c>
      <c r="L1871" s="8">
        <f t="shared" si="59"/>
        <v>31.77764534637371</v>
      </c>
      <c r="M1871" s="8">
        <f>(Timetraces!J1953-Timetraces!$J$86)/0.3048+$L$1004</f>
        <v>35.829337563101703</v>
      </c>
      <c r="N1871" s="13">
        <f>Timetraces!K1953/9.81/0.4536</f>
        <v>14967.458766834403</v>
      </c>
      <c r="O1871" s="23">
        <f>Timetraces!M1953/1000*0.145</f>
        <v>123.21917043449382</v>
      </c>
      <c r="P1871" s="37">
        <f>Timetraces!O1953</f>
        <v>0.63218750297693027</v>
      </c>
    </row>
    <row r="1872" spans="1:16" x14ac:dyDescent="0.2">
      <c r="A1872" s="37">
        <f>Timetraces!E1954</f>
        <v>186.8</v>
      </c>
      <c r="B1872" s="8">
        <f>Timetraces!B1954-Timetraces!C1954</f>
        <v>45.736316680908203</v>
      </c>
      <c r="C1872" s="8">
        <f t="shared" si="58"/>
        <v>31.780129655452537</v>
      </c>
      <c r="D1872" s="8">
        <f>(Timetraces!C1954-Timetraces!$C$86)/0.3048+$C$1004</f>
        <v>35.892471553772452</v>
      </c>
      <c r="E1872" s="23">
        <f>Timetraces!F1954/1000*0.145</f>
        <v>194.64979372754908</v>
      </c>
      <c r="F1872" s="8">
        <f>Timetraces!H1954</f>
        <v>0.63321338232773439</v>
      </c>
      <c r="G1872" s="8">
        <f>(Timetraces!G1954-Timetraces!$G$86)/0.3048</f>
        <v>56.936634494250839</v>
      </c>
      <c r="H1872" s="13">
        <f>Timetraces!D1954/9.81/0.4536</f>
        <v>14991.752257284345</v>
      </c>
      <c r="I1872" s="77">
        <f>Timetraces!F1954/Timetraces!H1954*1000</f>
        <v>2120000000.0000386</v>
      </c>
      <c r="J1872" s="23"/>
      <c r="K1872" s="8">
        <f>Timetraces!I1954-Timetraces!J1954</f>
        <v>45.736316680908203</v>
      </c>
      <c r="L1872" s="8">
        <f t="shared" si="59"/>
        <v>31.780129655452537</v>
      </c>
      <c r="M1872" s="8">
        <f>(Timetraces!J1954-Timetraces!$J$86)/0.3048+$L$1004</f>
        <v>35.892471553772452</v>
      </c>
      <c r="N1872" s="13">
        <f>Timetraces!K1954/9.81/0.4536</f>
        <v>14991.752257284345</v>
      </c>
      <c r="O1872" s="23">
        <f>Timetraces!M1954/1000*0.145</f>
        <v>123.24766410697482</v>
      </c>
      <c r="P1872" s="37">
        <f>Timetraces!O1954</f>
        <v>0.63321338256156046</v>
      </c>
    </row>
    <row r="1873" spans="1:16" x14ac:dyDescent="0.2">
      <c r="A1873" s="37">
        <f>Timetraces!E1955</f>
        <v>186.9</v>
      </c>
      <c r="B1873" s="8">
        <f>Timetraces!B1955-Timetraces!C1955</f>
        <v>45.737092971801758</v>
      </c>
      <c r="C1873" s="8">
        <f t="shared" si="58"/>
        <v>31.782676541586245</v>
      </c>
      <c r="D1873" s="8">
        <f>(Timetraces!C1955-Timetraces!$C$86)/0.3048+$C$1004</f>
        <v>35.955542967388325</v>
      </c>
      <c r="E1873" s="23">
        <f>Timetraces!F1955/1000*0.145</f>
        <v>194.97966587852522</v>
      </c>
      <c r="F1873" s="8">
        <f>Timetraces!H1955</f>
        <v>0.63428648626004003</v>
      </c>
      <c r="G1873" s="8">
        <f>(Timetraces!G1955-Timetraces!$G$86)/0.3048</f>
        <v>57.00225279400042</v>
      </c>
      <c r="H1873" s="13">
        <f>Timetraces!D1955/9.81/0.4536</f>
        <v>15016.567187834282</v>
      </c>
      <c r="I1873" s="77">
        <f>Timetraces!F1955/Timetraces!H1955*1000</f>
        <v>2120000000.0238004</v>
      </c>
      <c r="J1873" s="23"/>
      <c r="K1873" s="8">
        <f>Timetraces!I1955-Timetraces!J1955</f>
        <v>45.737092971801758</v>
      </c>
      <c r="L1873" s="8">
        <f t="shared" si="59"/>
        <v>31.782676541586245</v>
      </c>
      <c r="M1873" s="8">
        <f>(Timetraces!J1955-Timetraces!$J$86)/0.3048+$L$1004</f>
        <v>35.955542967388325</v>
      </c>
      <c r="N1873" s="13">
        <f>Timetraces!K1955/9.81/0.4536</f>
        <v>15016.567187834282</v>
      </c>
      <c r="O1873" s="23">
        <f>Timetraces!M1955/1000*0.145</f>
        <v>123.27746799257183</v>
      </c>
      <c r="P1873" s="37">
        <f>Timetraces!O1955</f>
        <v>0.63428648649425234</v>
      </c>
    </row>
    <row r="1874" spans="1:16" x14ac:dyDescent="0.2">
      <c r="A1874" s="37">
        <f>Timetraces!E1956</f>
        <v>187</v>
      </c>
      <c r="B1874" s="8">
        <f>Timetraces!B1956-Timetraces!C1956</f>
        <v>45.737884521484375</v>
      </c>
      <c r="C1874" s="8">
        <f t="shared" si="58"/>
        <v>31.78527348936386</v>
      </c>
      <c r="D1874" s="8">
        <f>(Timetraces!C1956-Timetraces!$C$86)/0.3048+$C$1004</f>
        <v>36.018564319360287</v>
      </c>
      <c r="E1874" s="23">
        <f>Timetraces!F1956/1000*0.145</f>
        <v>195.30008904857181</v>
      </c>
      <c r="F1874" s="8">
        <f>Timetraces!H1956</f>
        <v>0.63532885178727905</v>
      </c>
      <c r="G1874" s="8">
        <f>(Timetraces!G1956-Timetraces!$G$86)/0.3048</f>
        <v>57.06787109375</v>
      </c>
      <c r="H1874" s="13">
        <f>Timetraces!D1956/9.81/0.4536</f>
        <v>15041.843865004754</v>
      </c>
      <c r="I1874" s="77">
        <f>Timetraces!F1956/Timetraces!H1956*1000</f>
        <v>2120000000.0994568</v>
      </c>
      <c r="J1874" s="23"/>
      <c r="K1874" s="8">
        <f>Timetraces!I1956-Timetraces!J1956</f>
        <v>45.737884521484375</v>
      </c>
      <c r="L1874" s="8">
        <f t="shared" si="59"/>
        <v>31.78527348936386</v>
      </c>
      <c r="M1874" s="8">
        <f>(Timetraces!J1956-Timetraces!$J$86)/0.3048+$L$1004</f>
        <v>36.018564319360287</v>
      </c>
      <c r="N1874" s="13">
        <f>Timetraces!K1956/9.81/0.4536</f>
        <v>15041.843865004754</v>
      </c>
      <c r="O1874" s="23">
        <f>Timetraces!M1956/1000*0.145</f>
        <v>123.30641902654892</v>
      </c>
      <c r="P1874" s="37">
        <f>Timetraces!O1956</f>
        <v>0.63532885202188505</v>
      </c>
    </row>
    <row r="1875" spans="1:16" x14ac:dyDescent="0.2">
      <c r="A1875" s="37">
        <f>Timetraces!E1957</f>
        <v>187.10000000000002</v>
      </c>
      <c r="B1875" s="8">
        <f>Timetraces!B1957-Timetraces!C1957</f>
        <v>45.738681793212891</v>
      </c>
      <c r="C1875" s="8">
        <f t="shared" si="58"/>
        <v>31.787889210257941</v>
      </c>
      <c r="D1875" s="8">
        <f>(Timetraces!C1957-Timetraces!$C$86)/0.3048+$C$1004</f>
        <v>36.081566898215783</v>
      </c>
      <c r="E1875" s="23">
        <f>Timetraces!F1957/1000*0.145</f>
        <v>195.63100031278225</v>
      </c>
      <c r="F1875" s="8">
        <f>Timetraces!H1957</f>
        <v>0.63640533608581484</v>
      </c>
      <c r="G1875" s="8">
        <f>(Timetraces!G1957-Timetraces!$G$86)/0.3048</f>
        <v>57.133489393499573</v>
      </c>
      <c r="H1875" s="13">
        <f>Timetraces!D1957/9.81/0.4536</f>
        <v>15067.332980734483</v>
      </c>
      <c r="I1875" s="77">
        <f>Timetraces!F1957/Timetraces!H1957*1000</f>
        <v>2120000000.0000303</v>
      </c>
      <c r="J1875" s="23"/>
      <c r="K1875" s="8">
        <f>Timetraces!I1957-Timetraces!J1957</f>
        <v>45.738681793212891</v>
      </c>
      <c r="L1875" s="8">
        <f t="shared" si="59"/>
        <v>31.787889210257941</v>
      </c>
      <c r="M1875" s="8">
        <f>(Timetraces!J1957-Timetraces!$J$86)/0.3048+$L$1004</f>
        <v>36.081566898215783</v>
      </c>
      <c r="N1875" s="13">
        <f>Timetraces!K1957/9.81/0.4536</f>
        <v>15067.332980734483</v>
      </c>
      <c r="O1875" s="23">
        <f>Timetraces!M1957/1000*0.145</f>
        <v>123.33631663855849</v>
      </c>
      <c r="P1875" s="37">
        <f>Timetraces!O1957</f>
        <v>0.63640533632081775</v>
      </c>
    </row>
    <row r="1876" spans="1:16" x14ac:dyDescent="0.2">
      <c r="A1876" s="37">
        <f>Timetraces!E1958</f>
        <v>187.20000000000002</v>
      </c>
      <c r="B1876" s="8">
        <f>Timetraces!B1958-Timetraces!C1958</f>
        <v>45.739471435546875</v>
      </c>
      <c r="C1876" s="8">
        <f t="shared" si="58"/>
        <v>31.79047990033007</v>
      </c>
      <c r="D1876" s="8">
        <f>(Timetraces!C1958-Timetraces!$C$86)/0.3048+$C$1004</f>
        <v>36.144581992482259</v>
      </c>
      <c r="E1876" s="23">
        <f>Timetraces!F1958/1000*0.145</f>
        <v>195.96025879186331</v>
      </c>
      <c r="F1876" s="8">
        <f>Timetraces!H1958</f>
        <v>0.63747644369505585</v>
      </c>
      <c r="G1876" s="8">
        <f>(Timetraces!G1958-Timetraces!$G$86)/0.3048</f>
        <v>57.199095177838181</v>
      </c>
      <c r="H1876" s="13">
        <f>Timetraces!D1958/9.81/0.4536</f>
        <v>15092.697442433575</v>
      </c>
      <c r="I1876" s="77">
        <f>Timetraces!F1958/Timetraces!H1958*1000</f>
        <v>2120000000.0000341</v>
      </c>
      <c r="J1876" s="23"/>
      <c r="K1876" s="8">
        <f>Timetraces!I1958-Timetraces!J1958</f>
        <v>45.739471435546875</v>
      </c>
      <c r="L1876" s="8">
        <f t="shared" si="59"/>
        <v>31.79047990033007</v>
      </c>
      <c r="M1876" s="8">
        <f>(Timetraces!J1958-Timetraces!$J$86)/0.3048+$L$1004</f>
        <v>36.144581992482259</v>
      </c>
      <c r="N1876" s="13">
        <f>Timetraces!K1958/9.81/0.4536</f>
        <v>15092.697442433575</v>
      </c>
      <c r="O1876" s="23">
        <f>Timetraces!M1958/1000*0.145</f>
        <v>123.36606509895897</v>
      </c>
      <c r="P1876" s="37">
        <f>Timetraces!O1958</f>
        <v>0.63747644393045366</v>
      </c>
    </row>
    <row r="1877" spans="1:16" x14ac:dyDescent="0.2">
      <c r="A1877" s="37">
        <f>Timetraces!E1959</f>
        <v>187.3</v>
      </c>
      <c r="B1877" s="8">
        <f>Timetraces!B1959-Timetraces!C1959</f>
        <v>45.740253448486328</v>
      </c>
      <c r="C1877" s="8">
        <f t="shared" si="58"/>
        <v>31.793045559580243</v>
      </c>
      <c r="D1877" s="8">
        <f>(Timetraces!C1959-Timetraces!$C$86)/0.3048+$C$1004</f>
        <v>36.207634632981666</v>
      </c>
      <c r="E1877" s="23">
        <f>Timetraces!F1959/1000*0.145</f>
        <v>196.29195948561431</v>
      </c>
      <c r="F1877" s="8">
        <f>Timetraces!H1959</f>
        <v>0.63855549604228867</v>
      </c>
      <c r="G1877" s="8">
        <f>(Timetraces!G1959-Timetraces!$G$86)/0.3048</f>
        <v>57.264713477587762</v>
      </c>
      <c r="H1877" s="13">
        <f>Timetraces!D1959/9.81/0.4536</f>
        <v>15117.654583919875</v>
      </c>
      <c r="I1877" s="77">
        <f>Timetraces!F1959/Timetraces!H1959*1000</f>
        <v>2120000000.0239201</v>
      </c>
      <c r="J1877" s="23"/>
      <c r="K1877" s="8">
        <f>Timetraces!I1959-Timetraces!J1959</f>
        <v>45.740253448486328</v>
      </c>
      <c r="L1877" s="8">
        <f t="shared" si="59"/>
        <v>31.793045559580243</v>
      </c>
      <c r="M1877" s="8">
        <f>(Timetraces!J1959-Timetraces!$J$86)/0.3048+$L$1004</f>
        <v>36.207634632981666</v>
      </c>
      <c r="N1877" s="13">
        <f>Timetraces!K1959/9.81/0.4536</f>
        <v>15117.654583919875</v>
      </c>
      <c r="O1877" s="23">
        <f>Timetraces!M1959/1000*0.145</f>
        <v>123.39603401325392</v>
      </c>
      <c r="P1877" s="37">
        <f>Timetraces!O1959</f>
        <v>0.63855549627807529</v>
      </c>
    </row>
    <row r="1878" spans="1:16" x14ac:dyDescent="0.2">
      <c r="A1878" s="37">
        <f>Timetraces!E1960</f>
        <v>187.4</v>
      </c>
      <c r="B1878" s="8">
        <f>Timetraces!B1960-Timetraces!C1960</f>
        <v>45.741016387939453</v>
      </c>
      <c r="C1878" s="8">
        <f t="shared" si="58"/>
        <v>31.795548641775536</v>
      </c>
      <c r="D1878" s="8">
        <f>(Timetraces!C1960-Timetraces!$C$86)/0.3048+$C$1004</f>
        <v>36.27074985053595</v>
      </c>
      <c r="E1878" s="23">
        <f>Timetraces!F1960/1000*0.145</f>
        <v>196.60162518168661</v>
      </c>
      <c r="F1878" s="8">
        <f>Timetraces!H1960</f>
        <v>0.63956286653397854</v>
      </c>
      <c r="G1878" s="8">
        <f>(Timetraces!G1960-Timetraces!$G$86)/0.3048</f>
        <v>57.330331777337342</v>
      </c>
      <c r="H1878" s="13">
        <f>Timetraces!D1960/9.81/0.4536</f>
        <v>15142.102575140183</v>
      </c>
      <c r="I1878" s="77">
        <f>Timetraces!F1960/Timetraces!H1960*1000</f>
        <v>2120000000.0985758</v>
      </c>
      <c r="J1878" s="23"/>
      <c r="K1878" s="8">
        <f>Timetraces!I1960-Timetraces!J1960</f>
        <v>45.741016387939453</v>
      </c>
      <c r="L1878" s="8">
        <f t="shared" si="59"/>
        <v>31.795548641775536</v>
      </c>
      <c r="M1878" s="8">
        <f>(Timetraces!J1960-Timetraces!$J$86)/0.3048+$L$1004</f>
        <v>36.27074985053595</v>
      </c>
      <c r="N1878" s="13">
        <f>Timetraces!K1960/9.81/0.4536</f>
        <v>15142.102575140183</v>
      </c>
      <c r="O1878" s="23">
        <f>Timetraces!M1960/1000*0.145</f>
        <v>123.42401417130624</v>
      </c>
      <c r="P1878" s="37">
        <f>Timetraces!O1960</f>
        <v>0.63956286677014584</v>
      </c>
    </row>
    <row r="1879" spans="1:16" x14ac:dyDescent="0.2">
      <c r="A1879" s="37">
        <f>Timetraces!E1961</f>
        <v>187.5</v>
      </c>
      <c r="B1879" s="8">
        <f>Timetraces!B1961-Timetraces!C1961</f>
        <v>45.741765975952148</v>
      </c>
      <c r="C1879" s="8">
        <f t="shared" si="58"/>
        <v>31.798007920032411</v>
      </c>
      <c r="D1879" s="8">
        <f>(Timetraces!C1961-Timetraces!$C$86)/0.3048+$C$1004</f>
        <v>36.333908872028658</v>
      </c>
      <c r="E1879" s="23">
        <f>Timetraces!F1961/1000*0.145</f>
        <v>196.91385254267411</v>
      </c>
      <c r="F1879" s="8">
        <f>Timetraces!H1961</f>
        <v>0.64057857037588595</v>
      </c>
      <c r="G1879" s="8">
        <f>(Timetraces!G1961-Timetraces!$G$86)/0.3048</f>
        <v>57.395950077086916</v>
      </c>
      <c r="H1879" s="13">
        <f>Timetraces!D1961/9.81/0.4536</f>
        <v>15166.153780291139</v>
      </c>
      <c r="I1879" s="77">
        <f>Timetraces!F1961/Timetraces!H1961*1000</f>
        <v>2120000000.0982602</v>
      </c>
      <c r="J1879" s="23"/>
      <c r="K1879" s="8">
        <f>Timetraces!I1961-Timetraces!J1961</f>
        <v>45.741765975952148</v>
      </c>
      <c r="L1879" s="8">
        <f t="shared" si="59"/>
        <v>31.798007920032411</v>
      </c>
      <c r="M1879" s="8">
        <f>(Timetraces!J1961-Timetraces!$J$86)/0.3048+$L$1004</f>
        <v>36.333908872028658</v>
      </c>
      <c r="N1879" s="13">
        <f>Timetraces!K1961/9.81/0.4536</f>
        <v>15166.153780291139</v>
      </c>
      <c r="O1879" s="23">
        <f>Timetraces!M1961/1000*0.145</f>
        <v>123.45222555026452</v>
      </c>
      <c r="P1879" s="37">
        <f>Timetraces!O1961</f>
        <v>0.64057857061242773</v>
      </c>
    </row>
    <row r="1880" spans="1:16" x14ac:dyDescent="0.2">
      <c r="A1880" s="37">
        <f>Timetraces!E1962</f>
        <v>187.60000000000002</v>
      </c>
      <c r="B1880" s="8">
        <f>Timetraces!B1962-Timetraces!C1962</f>
        <v>45.742511749267578</v>
      </c>
      <c r="C1880" s="8">
        <f t="shared" si="58"/>
        <v>31.800454682878307</v>
      </c>
      <c r="D1880" s="8">
        <f>(Timetraces!C1962-Timetraces!$C$86)/0.3048+$C$1004</f>
        <v>36.397080408932339</v>
      </c>
      <c r="E1880" s="23">
        <f>Timetraces!F1962/1000*0.145</f>
        <v>197.2168003302138</v>
      </c>
      <c r="F1880" s="8">
        <f>Timetraces!H1962</f>
        <v>0.6415640869487319</v>
      </c>
      <c r="G1880" s="8">
        <f>(Timetraces!G1962-Timetraces!$G$86)/0.3048</f>
        <v>57.461568376836496</v>
      </c>
      <c r="H1880" s="13">
        <f>Timetraces!D1962/9.81/0.4536</f>
        <v>15190.085598483172</v>
      </c>
      <c r="I1880" s="77">
        <f>Timetraces!F1962/Timetraces!H1962*1000</f>
        <v>2120000000.023366</v>
      </c>
      <c r="J1880" s="23"/>
      <c r="K1880" s="8">
        <f>Timetraces!I1962-Timetraces!J1962</f>
        <v>45.742511749267578</v>
      </c>
      <c r="L1880" s="8">
        <f t="shared" si="59"/>
        <v>31.800454682878307</v>
      </c>
      <c r="M1880" s="8">
        <f>(Timetraces!J1962-Timetraces!$J$86)/0.3048+$L$1004</f>
        <v>36.397080408932339</v>
      </c>
      <c r="N1880" s="13">
        <f>Timetraces!K1962/9.81/0.4536</f>
        <v>15190.085598483172</v>
      </c>
      <c r="O1880" s="23">
        <f>Timetraces!M1962/1000*0.145</f>
        <v>123.477147965787</v>
      </c>
      <c r="P1880" s="37">
        <f>Timetraces!O1962</f>
        <v>0.64156408718564639</v>
      </c>
    </row>
    <row r="1881" spans="1:16" x14ac:dyDescent="0.2">
      <c r="A1881" s="37">
        <f>Timetraces!E1963</f>
        <v>187.70000000000002</v>
      </c>
      <c r="B1881" s="8">
        <f>Timetraces!B1963-Timetraces!C1963</f>
        <v>45.743265151977539</v>
      </c>
      <c r="C1881" s="8">
        <f t="shared" si="58"/>
        <v>31.802926476546158</v>
      </c>
      <c r="D1881" s="8">
        <f>(Timetraces!C1963-Timetraces!$C$86)/0.3048+$C$1004</f>
        <v>36.460226915014069</v>
      </c>
      <c r="E1881" s="23">
        <f>Timetraces!F1963/1000*0.145</f>
        <v>197.53790249497848</v>
      </c>
      <c r="F1881" s="8">
        <f>Timetraces!H1963</f>
        <v>0.64260866130517869</v>
      </c>
      <c r="G1881" s="8">
        <f>(Timetraces!G1963-Timetraces!$G$86)/0.3048</f>
        <v>57.527186676586076</v>
      </c>
      <c r="H1881" s="13">
        <f>Timetraces!D1963/9.81/0.4536</f>
        <v>15214.226343853319</v>
      </c>
      <c r="I1881" s="77">
        <f>Timetraces!F1963/Timetraces!H1963*1000</f>
        <v>2120000000.1048162</v>
      </c>
      <c r="J1881" s="23"/>
      <c r="K1881" s="8">
        <f>Timetraces!I1963-Timetraces!J1963</f>
        <v>45.743265151977539</v>
      </c>
      <c r="L1881" s="8">
        <f t="shared" si="59"/>
        <v>31.802926476546158</v>
      </c>
      <c r="M1881" s="8">
        <f>(Timetraces!J1963-Timetraces!$J$86)/0.3048+$L$1004</f>
        <v>36.460226915014069</v>
      </c>
      <c r="N1881" s="13">
        <f>Timetraces!K1963/9.81/0.4536</f>
        <v>15214.226343853319</v>
      </c>
      <c r="O1881" s="23">
        <f>Timetraces!M1963/1000*0.145</f>
        <v>123.50223976153539</v>
      </c>
      <c r="P1881" s="37">
        <f>Timetraces!O1963</f>
        <v>0.6426086615424691</v>
      </c>
    </row>
    <row r="1882" spans="1:16" x14ac:dyDescent="0.2">
      <c r="A1882" s="37">
        <f>Timetraces!E1964</f>
        <v>187.8</v>
      </c>
      <c r="B1882" s="8">
        <f>Timetraces!B1964-Timetraces!C1964</f>
        <v>45.744033813476563</v>
      </c>
      <c r="C1882" s="8">
        <f t="shared" si="58"/>
        <v>31.805448331857914</v>
      </c>
      <c r="D1882" s="8">
        <f>(Timetraces!C1964-Timetraces!$C$86)/0.3048+$C$1004</f>
        <v>36.523323359451894</v>
      </c>
      <c r="E1882" s="23">
        <f>Timetraces!F1964/1000*0.145</f>
        <v>197.85701303532852</v>
      </c>
      <c r="F1882" s="8">
        <f>Timetraces!H1964</f>
        <v>0.64364675675441907</v>
      </c>
      <c r="G1882" s="8">
        <f>(Timetraces!G1964-Timetraces!$G$86)/0.3048</f>
        <v>57.592804976335657</v>
      </c>
      <c r="H1882" s="13">
        <f>Timetraces!D1964/9.81/0.4536</f>
        <v>15238.807767557129</v>
      </c>
      <c r="I1882" s="77">
        <f>Timetraces!F1964/Timetraces!H1964*1000</f>
        <v>2120000000.0966489</v>
      </c>
      <c r="J1882" s="23"/>
      <c r="K1882" s="8">
        <f>Timetraces!I1964-Timetraces!J1964</f>
        <v>45.744033813476563</v>
      </c>
      <c r="L1882" s="8">
        <f t="shared" si="59"/>
        <v>31.805448331857914</v>
      </c>
      <c r="M1882" s="8">
        <f>(Timetraces!J1964-Timetraces!$J$86)/0.3048+$L$1004</f>
        <v>36.523323359451894</v>
      </c>
      <c r="N1882" s="13">
        <f>Timetraces!K1964/9.81/0.4536</f>
        <v>15238.807767557129</v>
      </c>
      <c r="O1882" s="23">
        <f>Timetraces!M1964/1000*0.145</f>
        <v>123.52717607950912</v>
      </c>
      <c r="P1882" s="37">
        <f>Timetraces!O1964</f>
        <v>0.64364675699209217</v>
      </c>
    </row>
    <row r="1883" spans="1:16" x14ac:dyDescent="0.2">
      <c r="A1883" s="37">
        <f>Timetraces!E1965</f>
        <v>187.9</v>
      </c>
      <c r="B1883" s="8">
        <f>Timetraces!B1965-Timetraces!C1965</f>
        <v>45.744817733764648</v>
      </c>
      <c r="C1883" s="8">
        <f t="shared" si="58"/>
        <v>31.808020248813577</v>
      </c>
      <c r="D1883" s="8">
        <f>(Timetraces!C1965-Timetraces!$C$86)/0.3048+$C$1004</f>
        <v>36.586369742245807</v>
      </c>
      <c r="E1883" s="23">
        <f>Timetraces!F1965/1000*0.145</f>
        <v>198.17474211976139</v>
      </c>
      <c r="F1883" s="8">
        <f>Timetraces!H1965</f>
        <v>0.64468035816265246</v>
      </c>
      <c r="G1883" s="8">
        <f>(Timetraces!G1965-Timetraces!$G$86)/0.3048</f>
        <v>57.658423276085237</v>
      </c>
      <c r="H1883" s="13">
        <f>Timetraces!D1965/9.81/0.4536</f>
        <v>15263.87551754949</v>
      </c>
      <c r="I1883" s="77">
        <f>Timetraces!F1965/Timetraces!H1965*1000</f>
        <v>2120000000.219965</v>
      </c>
      <c r="J1883" s="23"/>
      <c r="K1883" s="8">
        <f>Timetraces!I1965-Timetraces!J1965</f>
        <v>45.744817733764648</v>
      </c>
      <c r="L1883" s="8">
        <f t="shared" si="59"/>
        <v>31.808020248813577</v>
      </c>
      <c r="M1883" s="8">
        <f>(Timetraces!J1965-Timetraces!$J$86)/0.3048+$L$1004</f>
        <v>36.586369742245807</v>
      </c>
      <c r="N1883" s="13">
        <f>Timetraces!K1965/9.81/0.4536</f>
        <v>15263.87551754949</v>
      </c>
      <c r="O1883" s="23">
        <f>Timetraces!M1965/1000*0.145</f>
        <v>123.55200456791421</v>
      </c>
      <c r="P1883" s="37">
        <f>Timetraces!O1965</f>
        <v>0.64468035840071591</v>
      </c>
    </row>
    <row r="1884" spans="1:16" x14ac:dyDescent="0.2">
      <c r="A1884" s="37">
        <f>Timetraces!E1966</f>
        <v>188</v>
      </c>
      <c r="B1884" s="8">
        <f>Timetraces!B1966-Timetraces!C1966</f>
        <v>45.745611190795898</v>
      </c>
      <c r="C1884" s="8">
        <f t="shared" si="58"/>
        <v>31.810623454296682</v>
      </c>
      <c r="D1884" s="8">
        <f>(Timetraces!C1966-Timetraces!$C$86)/0.3048+$C$1004</f>
        <v>36.64937232110131</v>
      </c>
      <c r="E1884" s="23">
        <f>Timetraces!F1966/1000*0.145</f>
        <v>198.51976117551118</v>
      </c>
      <c r="F1884" s="8">
        <f>Timetraces!H1966</f>
        <v>0.64580273641301977</v>
      </c>
      <c r="G1884" s="8">
        <f>(Timetraces!G1966-Timetraces!$G$86)/0.3048</f>
        <v>57.724029060423838</v>
      </c>
      <c r="H1884" s="13">
        <f>Timetraces!D1966/9.81/0.4536</f>
        <v>15289.264558916591</v>
      </c>
      <c r="I1884" s="77">
        <f>Timetraces!F1966/Timetraces!H1966*1000</f>
        <v>2120000000.0229483</v>
      </c>
      <c r="J1884" s="23"/>
      <c r="K1884" s="8">
        <f>Timetraces!I1966-Timetraces!J1966</f>
        <v>45.745611190795898</v>
      </c>
      <c r="L1884" s="8">
        <f t="shared" si="59"/>
        <v>31.810623454296682</v>
      </c>
      <c r="M1884" s="8">
        <f>(Timetraces!J1966-Timetraces!$J$86)/0.3048+$L$1004</f>
        <v>36.64937232110131</v>
      </c>
      <c r="N1884" s="13">
        <f>Timetraces!K1966/9.81/0.4536</f>
        <v>15289.264558916591</v>
      </c>
      <c r="O1884" s="23">
        <f>Timetraces!M1966/1000*0.145</f>
        <v>123.57896284016914</v>
      </c>
      <c r="P1884" s="37">
        <f>Timetraces!O1966</f>
        <v>0.64580273665147847</v>
      </c>
    </row>
    <row r="1885" spans="1:16" x14ac:dyDescent="0.2">
      <c r="A1885" s="37">
        <f>Timetraces!E1967</f>
        <v>188.10000000000002</v>
      </c>
      <c r="B1885" s="8">
        <f>Timetraces!B1967-Timetraces!C1967</f>
        <v>45.746408462524414</v>
      </c>
      <c r="C1885" s="8">
        <f t="shared" si="58"/>
        <v>31.813239175190763</v>
      </c>
      <c r="D1885" s="8">
        <f>(Timetraces!C1967-Timetraces!$C$86)/0.3048+$C$1004</f>
        <v>36.712374899956814</v>
      </c>
      <c r="E1885" s="23">
        <f>Timetraces!F1967/1000*0.145</f>
        <v>198.84194573152106</v>
      </c>
      <c r="F1885" s="8">
        <f>Timetraces!H1967</f>
        <v>0.64685083188870474</v>
      </c>
      <c r="G1885" s="8">
        <f>(Timetraces!G1967-Timetraces!$G$86)/0.3048</f>
        <v>57.789647360173419</v>
      </c>
      <c r="H1885" s="13">
        <f>Timetraces!D1967/9.81/0.4536</f>
        <v>15314.678179951708</v>
      </c>
      <c r="I1885" s="77">
        <f>Timetraces!F1967/Timetraces!H1967*1000</f>
        <v>2120000000.0952439</v>
      </c>
      <c r="J1885" s="23"/>
      <c r="K1885" s="8">
        <f>Timetraces!I1967-Timetraces!J1967</f>
        <v>45.746408462524414</v>
      </c>
      <c r="L1885" s="8">
        <f t="shared" si="59"/>
        <v>31.813239175190763</v>
      </c>
      <c r="M1885" s="8">
        <f>(Timetraces!J1967-Timetraces!$J$86)/0.3048+$L$1004</f>
        <v>36.712374899956814</v>
      </c>
      <c r="N1885" s="13">
        <f>Timetraces!K1967/9.81/0.4536</f>
        <v>15314.678179951708</v>
      </c>
      <c r="O1885" s="23">
        <f>Timetraces!M1967/1000*0.145</f>
        <v>123.6041390266726</v>
      </c>
      <c r="P1885" s="37">
        <f>Timetraces!O1967</f>
        <v>0.64685083212755945</v>
      </c>
    </row>
    <row r="1886" spans="1:16" x14ac:dyDescent="0.2">
      <c r="A1886" s="37">
        <f>Timetraces!E1968</f>
        <v>188.20000000000002</v>
      </c>
      <c r="B1886" s="8">
        <f>Timetraces!B1968-Timetraces!C1968</f>
        <v>45.747196197509766</v>
      </c>
      <c r="C1886" s="8">
        <f t="shared" si="58"/>
        <v>31.815823607557402</v>
      </c>
      <c r="D1886" s="8">
        <f>(Timetraces!C1968-Timetraces!$C$86)/0.3048+$C$1004</f>
        <v>36.775408767339755</v>
      </c>
      <c r="E1886" s="23">
        <f>Timetraces!F1968/1000*0.145</f>
        <v>199.1682639973663</v>
      </c>
      <c r="F1886" s="8">
        <f>Timetraces!H1968</f>
        <v>0.64791237471850549</v>
      </c>
      <c r="G1886" s="8">
        <f>(Timetraces!G1968-Timetraces!$G$86)/0.3048</f>
        <v>57.855265659922999</v>
      </c>
      <c r="H1886" s="13">
        <f>Timetraces!D1968/9.81/0.4536</f>
        <v>15339.816157566964</v>
      </c>
      <c r="I1886" s="77">
        <f>Timetraces!F1968/Timetraces!H1968*1000</f>
        <v>2120000000.0947099</v>
      </c>
      <c r="J1886" s="23"/>
      <c r="K1886" s="8">
        <f>Timetraces!I1968-Timetraces!J1968</f>
        <v>45.747196197509766</v>
      </c>
      <c r="L1886" s="8">
        <f t="shared" si="59"/>
        <v>31.815823607557402</v>
      </c>
      <c r="M1886" s="8">
        <f>(Timetraces!J1968-Timetraces!$J$86)/0.3048+$L$1004</f>
        <v>36.775408767339755</v>
      </c>
      <c r="N1886" s="13">
        <f>Timetraces!K1968/9.81/0.4536</f>
        <v>15339.816157566964</v>
      </c>
      <c r="O1886" s="23">
        <f>Timetraces!M1968/1000*0.145</f>
        <v>123.62963783751746</v>
      </c>
      <c r="P1886" s="37">
        <f>Timetraces!O1968</f>
        <v>0.64791237495775156</v>
      </c>
    </row>
    <row r="1887" spans="1:16" x14ac:dyDescent="0.2">
      <c r="A1887" s="37">
        <f>Timetraces!E1969</f>
        <v>188.3</v>
      </c>
      <c r="B1887" s="8">
        <f>Timetraces!B1969-Timetraces!C1969</f>
        <v>45.747968673706055</v>
      </c>
      <c r="C1887" s="8">
        <f t="shared" si="58"/>
        <v>31.818357978280133</v>
      </c>
      <c r="D1887" s="8">
        <f>(Timetraces!C1969-Timetraces!$C$86)/0.3048+$C$1004</f>
        <v>36.8384926963666</v>
      </c>
      <c r="E1887" s="23">
        <f>Timetraces!F1969/1000*0.145</f>
        <v>199.48095094427887</v>
      </c>
      <c r="F1887" s="8">
        <f>Timetraces!H1969</f>
        <v>0.64892957359764758</v>
      </c>
      <c r="G1887" s="8">
        <f>(Timetraces!G1969-Timetraces!$G$86)/0.3048</f>
        <v>57.92088395967258</v>
      </c>
      <c r="H1887" s="13">
        <f>Timetraces!D1969/9.81/0.4536</f>
        <v>15364.494144252256</v>
      </c>
      <c r="I1887" s="77">
        <f>Timetraces!F1969/Timetraces!H1969*1000</f>
        <v>2120000000.216399</v>
      </c>
      <c r="J1887" s="23"/>
      <c r="K1887" s="8">
        <f>Timetraces!I1969-Timetraces!J1969</f>
        <v>45.747968673706055</v>
      </c>
      <c r="L1887" s="8">
        <f t="shared" si="59"/>
        <v>31.818357978280133</v>
      </c>
      <c r="M1887" s="8">
        <f>(Timetraces!J1969-Timetraces!$J$86)/0.3048+$L$1004</f>
        <v>36.8384926963666</v>
      </c>
      <c r="N1887" s="13">
        <f>Timetraces!K1969/9.81/0.4536</f>
        <v>15364.494144252256</v>
      </c>
      <c r="O1887" s="23">
        <f>Timetraces!M1969/1000*0.145</f>
        <v>123.6540728358497</v>
      </c>
      <c r="P1887" s="37">
        <f>Timetraces!O1969</f>
        <v>0.64892957383727778</v>
      </c>
    </row>
    <row r="1888" spans="1:16" x14ac:dyDescent="0.2">
      <c r="A1888" s="37">
        <f>Timetraces!E1970</f>
        <v>188.4</v>
      </c>
      <c r="B1888" s="8">
        <f>Timetraces!B1970-Timetraces!C1970</f>
        <v>45.748725891113281</v>
      </c>
      <c r="C1888" s="8">
        <f t="shared" si="58"/>
        <v>31.82084228735896</v>
      </c>
      <c r="D1888" s="8">
        <f>(Timetraces!C1970-Timetraces!$C$86)/0.3048+$C$1004</f>
        <v>36.90162668703735</v>
      </c>
      <c r="E1888" s="23">
        <f>Timetraces!F1970/1000*0.145</f>
        <v>199.8109603395942</v>
      </c>
      <c r="F1888" s="8">
        <f>Timetraces!H1970</f>
        <v>0.6500031240644083</v>
      </c>
      <c r="G1888" s="8">
        <f>(Timetraces!G1970-Timetraces!$G$86)/0.3048</f>
        <v>57.98650225942216</v>
      </c>
      <c r="H1888" s="13">
        <f>Timetraces!D1970/9.81/0.4536</f>
        <v>15388.729696913309</v>
      </c>
      <c r="I1888" s="77">
        <f>Timetraces!F1970/Timetraces!H1970*1000</f>
        <v>2120000000.0232902</v>
      </c>
      <c r="J1888" s="23"/>
      <c r="K1888" s="8">
        <f>Timetraces!I1970-Timetraces!J1970</f>
        <v>45.748725891113281</v>
      </c>
      <c r="L1888" s="8">
        <f t="shared" si="59"/>
        <v>31.82084228735896</v>
      </c>
      <c r="M1888" s="8">
        <f>(Timetraces!J1970-Timetraces!$J$86)/0.3048+$L$1004</f>
        <v>36.90162668703735</v>
      </c>
      <c r="N1888" s="13">
        <f>Timetraces!K1970/9.81/0.4536</f>
        <v>15388.729696913309</v>
      </c>
      <c r="O1888" s="23">
        <f>Timetraces!M1970/1000*0.145</f>
        <v>123.67985975143172</v>
      </c>
      <c r="P1888" s="37">
        <f>Timetraces!O1970</f>
        <v>0.65000312430441598</v>
      </c>
    </row>
    <row r="1889" spans="1:16" x14ac:dyDescent="0.2">
      <c r="A1889" s="37">
        <f>Timetraces!E1971</f>
        <v>188.5</v>
      </c>
      <c r="B1889" s="8">
        <f>Timetraces!B1971-Timetraces!C1971</f>
        <v>45.749475479125977</v>
      </c>
      <c r="C1889" s="8">
        <f t="shared" si="58"/>
        <v>31.823301565615836</v>
      </c>
      <c r="D1889" s="8">
        <f>(Timetraces!C1971-Timetraces!$C$86)/0.3048+$C$1004</f>
        <v>36.964785708530059</v>
      </c>
      <c r="E1889" s="23">
        <f>Timetraces!F1971/1000*0.145</f>
        <v>200.1147238336479</v>
      </c>
      <c r="F1889" s="8">
        <f>Timetraces!H1971</f>
        <v>0.65099129415949808</v>
      </c>
      <c r="G1889" s="8">
        <f>(Timetraces!G1971-Timetraces!$G$86)/0.3048</f>
        <v>58.05212055917174</v>
      </c>
      <c r="H1889" s="13">
        <f>Timetraces!D1971/9.81/0.4536</f>
        <v>15412.722964275375</v>
      </c>
      <c r="I1889" s="77">
        <f>Timetraces!F1971/Timetraces!H1971*1000</f>
        <v>2120000000.0955384</v>
      </c>
      <c r="J1889" s="23"/>
      <c r="K1889" s="8">
        <f>Timetraces!I1971-Timetraces!J1971</f>
        <v>45.749475479125977</v>
      </c>
      <c r="L1889" s="8">
        <f t="shared" si="59"/>
        <v>31.823301565615836</v>
      </c>
      <c r="M1889" s="8">
        <f>(Timetraces!J1971-Timetraces!$J$86)/0.3048+$L$1004</f>
        <v>36.964785708530059</v>
      </c>
      <c r="N1889" s="13">
        <f>Timetraces!K1971/9.81/0.4536</f>
        <v>15412.722964275375</v>
      </c>
      <c r="O1889" s="23">
        <f>Timetraces!M1971/1000*0.145</f>
        <v>123.70359835501951</v>
      </c>
      <c r="P1889" s="37">
        <f>Timetraces!O1971</f>
        <v>0.65099129439987968</v>
      </c>
    </row>
    <row r="1890" spans="1:16" x14ac:dyDescent="0.2">
      <c r="A1890" s="37">
        <f>Timetraces!E1972</f>
        <v>188.60000000000002</v>
      </c>
      <c r="B1890" s="8">
        <f>Timetraces!B1972-Timetraces!C1972</f>
        <v>45.750228881835938</v>
      </c>
      <c r="C1890" s="8">
        <f t="shared" si="58"/>
        <v>31.825773359283687</v>
      </c>
      <c r="D1890" s="8">
        <f>(Timetraces!C1972-Timetraces!$C$86)/0.3048+$C$1004</f>
        <v>37.027932214611781</v>
      </c>
      <c r="E1890" s="23">
        <f>Timetraces!F1972/1000*0.145</f>
        <v>200.42697396564427</v>
      </c>
      <c r="F1890" s="8">
        <f>Timetraces!H1972</f>
        <v>0.65200707207808706</v>
      </c>
      <c r="G1890" s="8">
        <f>(Timetraces!G1972-Timetraces!$G$86)/0.3048</f>
        <v>58.117738858921321</v>
      </c>
      <c r="H1890" s="13">
        <f>Timetraces!D1972/9.81/0.4536</f>
        <v>15436.775925116905</v>
      </c>
      <c r="I1890" s="77">
        <f>Timetraces!F1972/Timetraces!H1972*1000</f>
        <v>2120000000.093508</v>
      </c>
      <c r="J1890" s="23"/>
      <c r="K1890" s="8">
        <f>Timetraces!I1972-Timetraces!J1972</f>
        <v>45.750228881835938</v>
      </c>
      <c r="L1890" s="8">
        <f t="shared" si="59"/>
        <v>31.825773359283687</v>
      </c>
      <c r="M1890" s="8">
        <f>(Timetraces!J1972-Timetraces!$J$86)/0.3048+$L$1004</f>
        <v>37.027932214611781</v>
      </c>
      <c r="N1890" s="13">
        <f>Timetraces!K1972/9.81/0.4536</f>
        <v>15436.775925116905</v>
      </c>
      <c r="O1890" s="23">
        <f>Timetraces!M1972/1000*0.145</f>
        <v>123.72799928487878</v>
      </c>
      <c r="P1890" s="37">
        <f>Timetraces!O1972</f>
        <v>0.65200707231884292</v>
      </c>
    </row>
    <row r="1891" spans="1:16" x14ac:dyDescent="0.2">
      <c r="A1891" s="37">
        <f>Timetraces!E1973</f>
        <v>188.70000000000002</v>
      </c>
      <c r="B1891" s="8">
        <f>Timetraces!B1973-Timetraces!C1973</f>
        <v>45.750991821289063</v>
      </c>
      <c r="C1891" s="8">
        <f t="shared" si="58"/>
        <v>31.828276441478977</v>
      </c>
      <c r="D1891" s="8">
        <f>(Timetraces!C1973-Timetraces!$C$86)/0.3048+$C$1004</f>
        <v>37.091047432166071</v>
      </c>
      <c r="E1891" s="23">
        <f>Timetraces!F1973/1000*0.145</f>
        <v>200.74361207411792</v>
      </c>
      <c r="F1891" s="8">
        <f>Timetraces!H1973</f>
        <v>0.65303712448005724</v>
      </c>
      <c r="G1891" s="8">
        <f>(Timetraces!G1973-Timetraces!$G$86)/0.3048</f>
        <v>58.183357158670901</v>
      </c>
      <c r="H1891" s="13">
        <f>Timetraces!D1973/9.81/0.4536</f>
        <v>15461.164222857753</v>
      </c>
      <c r="I1891" s="77">
        <f>Timetraces!F1973/Timetraces!H1973*1000</f>
        <v>2120000000.0945013</v>
      </c>
      <c r="J1891" s="23"/>
      <c r="K1891" s="8">
        <f>Timetraces!I1973-Timetraces!J1973</f>
        <v>45.750991821289063</v>
      </c>
      <c r="L1891" s="8">
        <f t="shared" si="59"/>
        <v>31.828276441478977</v>
      </c>
      <c r="M1891" s="8">
        <f>(Timetraces!J1973-Timetraces!$J$86)/0.3048+$L$1004</f>
        <v>37.091047432166071</v>
      </c>
      <c r="N1891" s="13">
        <f>Timetraces!K1973/9.81/0.4536</f>
        <v>15461.164222857753</v>
      </c>
      <c r="O1891" s="23">
        <f>Timetraces!M1973/1000*0.145</f>
        <v>123.75274265204915</v>
      </c>
      <c r="P1891" s="37">
        <f>Timetraces!O1973</f>
        <v>0.65303712472119313</v>
      </c>
    </row>
    <row r="1892" spans="1:16" x14ac:dyDescent="0.2">
      <c r="A1892" s="37">
        <f>Timetraces!E1974</f>
        <v>188.8</v>
      </c>
      <c r="B1892" s="8">
        <f>Timetraces!B1974-Timetraces!C1974</f>
        <v>45.751766204833984</v>
      </c>
      <c r="C1892" s="8">
        <f t="shared" si="58"/>
        <v>31.830817069907198</v>
      </c>
      <c r="D1892" s="8">
        <f>(Timetraces!C1974-Timetraces!$C$86)/0.3048+$C$1004</f>
        <v>37.154112588076451</v>
      </c>
      <c r="E1892" s="23">
        <f>Timetraces!F1974/1000*0.145</f>
        <v>201.06618698060214</v>
      </c>
      <c r="F1892" s="8">
        <f>Timetraces!H1974</f>
        <v>0.65408648985230422</v>
      </c>
      <c r="G1892" s="8">
        <f>(Timetraces!G1974-Timetraces!$G$86)/0.3048</f>
        <v>58.248962943009502</v>
      </c>
      <c r="H1892" s="13">
        <f>Timetraces!D1974/9.81/0.4536</f>
        <v>15486.012511528566</v>
      </c>
      <c r="I1892" s="77">
        <f>Timetraces!F1974/Timetraces!H1974*1000</f>
        <v>2120000000.0000405</v>
      </c>
      <c r="J1892" s="23"/>
      <c r="K1892" s="8">
        <f>Timetraces!I1974-Timetraces!J1974</f>
        <v>45.751766204833984</v>
      </c>
      <c r="L1892" s="8">
        <f t="shared" si="59"/>
        <v>31.830817069907198</v>
      </c>
      <c r="M1892" s="8">
        <f>(Timetraces!J1974-Timetraces!$J$86)/0.3048+$L$1004</f>
        <v>37.154112588076451</v>
      </c>
      <c r="N1892" s="13">
        <f>Timetraces!K1974/9.81/0.4536</f>
        <v>15486.012511528566</v>
      </c>
      <c r="O1892" s="23">
        <f>Timetraces!M1974/1000*0.145</f>
        <v>123.77794931463154</v>
      </c>
      <c r="P1892" s="37">
        <f>Timetraces!O1974</f>
        <v>0.65408649009382669</v>
      </c>
    </row>
    <row r="1893" spans="1:16" x14ac:dyDescent="0.2">
      <c r="A1893" s="37">
        <f>Timetraces!E1975</f>
        <v>188.9</v>
      </c>
      <c r="B1893" s="8">
        <f>Timetraces!B1975-Timetraces!C1975</f>
        <v>45.752559661865234</v>
      </c>
      <c r="C1893" s="8">
        <f t="shared" si="58"/>
        <v>31.833420275390303</v>
      </c>
      <c r="D1893" s="8">
        <f>(Timetraces!C1975-Timetraces!$C$86)/0.3048+$C$1004</f>
        <v>37.217127682342927</v>
      </c>
      <c r="E1893" s="23">
        <f>Timetraces!F1975/1000*0.145</f>
        <v>201.39384451235574</v>
      </c>
      <c r="F1893" s="8">
        <f>Timetraces!H1975</f>
        <v>0.655152389435112</v>
      </c>
      <c r="G1893" s="8">
        <f>(Timetraces!G1975-Timetraces!$G$86)/0.3048</f>
        <v>58.314581242759083</v>
      </c>
      <c r="H1893" s="13">
        <f>Timetraces!D1975/9.81/0.4536</f>
        <v>15511.252319197018</v>
      </c>
      <c r="I1893" s="77">
        <f>Timetraces!F1975/Timetraces!H1975*1000</f>
        <v>2120000000.0000248</v>
      </c>
      <c r="J1893" s="23"/>
      <c r="K1893" s="8">
        <f>Timetraces!I1975-Timetraces!J1975</f>
        <v>45.752559661865234</v>
      </c>
      <c r="L1893" s="8">
        <f t="shared" si="59"/>
        <v>31.833420275390303</v>
      </c>
      <c r="M1893" s="8">
        <f>(Timetraces!J1975-Timetraces!$J$86)/0.3048+$L$1004</f>
        <v>37.217127682342927</v>
      </c>
      <c r="N1893" s="13">
        <f>Timetraces!K1975/9.81/0.4536</f>
        <v>15511.252319197018</v>
      </c>
      <c r="O1893" s="23">
        <f>Timetraces!M1975/1000*0.145</f>
        <v>123.80355264029855</v>
      </c>
      <c r="P1893" s="37">
        <f>Timetraces!O1975</f>
        <v>0.6551523896770276</v>
      </c>
    </row>
    <row r="1894" spans="1:16" x14ac:dyDescent="0.2">
      <c r="A1894" s="37">
        <f>Timetraces!E1976</f>
        <v>189</v>
      </c>
      <c r="B1894" s="8">
        <f>Timetraces!B1976-Timetraces!C1976</f>
        <v>45.75335693359375</v>
      </c>
      <c r="C1894" s="8">
        <f t="shared" si="58"/>
        <v>31.836035996284384</v>
      </c>
      <c r="D1894" s="8">
        <f>(Timetraces!C1976-Timetraces!$C$86)/0.3048+$C$1004</f>
        <v>37.280130261198423</v>
      </c>
      <c r="E1894" s="23">
        <f>Timetraces!F1976/1000*0.145</f>
        <v>201.71584209049516</v>
      </c>
      <c r="F1894" s="8">
        <f>Timetraces!H1976</f>
        <v>0.65619987667020419</v>
      </c>
      <c r="G1894" s="8">
        <f>(Timetraces!G1976-Timetraces!$G$86)/0.3048</f>
        <v>58.380199542508663</v>
      </c>
      <c r="H1894" s="13">
        <f>Timetraces!D1976/9.81/0.4536</f>
        <v>15536.650139016981</v>
      </c>
      <c r="I1894" s="77">
        <f>Timetraces!F1976/Timetraces!H1976*1000</f>
        <v>2120000000.0218017</v>
      </c>
      <c r="J1894" s="23"/>
      <c r="K1894" s="8">
        <f>Timetraces!I1976-Timetraces!J1976</f>
        <v>45.75335693359375</v>
      </c>
      <c r="L1894" s="8">
        <f t="shared" si="59"/>
        <v>31.836035996284384</v>
      </c>
      <c r="M1894" s="8">
        <f>(Timetraces!J1976-Timetraces!$J$86)/0.3048+$L$1004</f>
        <v>37.280130261198423</v>
      </c>
      <c r="N1894" s="13">
        <f>Timetraces!K1976/9.81/0.4536</f>
        <v>15536.650139016981</v>
      </c>
      <c r="O1894" s="23">
        <f>Timetraces!M1976/1000*0.145</f>
        <v>123.82871422635488</v>
      </c>
      <c r="P1894" s="37">
        <f>Timetraces!O1976</f>
        <v>0.65619987691251525</v>
      </c>
    </row>
    <row r="1895" spans="1:16" x14ac:dyDescent="0.2">
      <c r="A1895" s="37">
        <f>Timetraces!E1977</f>
        <v>189.10000000000002</v>
      </c>
      <c r="B1895" s="8">
        <f>Timetraces!B1977-Timetraces!C1977</f>
        <v>45.754148483276367</v>
      </c>
      <c r="C1895" s="8">
        <f t="shared" si="58"/>
        <v>31.838632944061999</v>
      </c>
      <c r="D1895" s="8">
        <f>(Timetraces!C1977-Timetraces!$C$86)/0.3048+$C$1004</f>
        <v>37.343151613170392</v>
      </c>
      <c r="E1895" s="23">
        <f>Timetraces!F1977/1000*0.145</f>
        <v>202.05147348724893</v>
      </c>
      <c r="F1895" s="8">
        <f>Timetraces!H1977</f>
        <v>0.65729171593275015</v>
      </c>
      <c r="G1895" s="8">
        <f>(Timetraces!G1977-Timetraces!$G$86)/0.3048</f>
        <v>58.445817842258244</v>
      </c>
      <c r="H1895" s="13">
        <f>Timetraces!D1977/9.81/0.4536</f>
        <v>15561.907503591159</v>
      </c>
      <c r="I1895" s="77">
        <f>Timetraces!F1977/Timetraces!H1977*1000</f>
        <v>2120000000.0999038</v>
      </c>
      <c r="J1895" s="23"/>
      <c r="K1895" s="8">
        <f>Timetraces!I1977-Timetraces!J1977</f>
        <v>45.754148483276367</v>
      </c>
      <c r="L1895" s="8">
        <f t="shared" si="59"/>
        <v>31.838632944061999</v>
      </c>
      <c r="M1895" s="8">
        <f>(Timetraces!J1977-Timetraces!$J$86)/0.3048+$L$1004</f>
        <v>37.343151613170392</v>
      </c>
      <c r="N1895" s="13">
        <f>Timetraces!K1977/9.81/0.4536</f>
        <v>15561.907503591159</v>
      </c>
      <c r="O1895" s="23">
        <f>Timetraces!M1977/1000*0.145</f>
        <v>123.85493988355964</v>
      </c>
      <c r="P1895" s="37">
        <f>Timetraces!O1977</f>
        <v>0.65729171617545457</v>
      </c>
    </row>
    <row r="1896" spans="1:16" x14ac:dyDescent="0.2">
      <c r="A1896" s="37">
        <f>Timetraces!E1978</f>
        <v>189.20000000000002</v>
      </c>
      <c r="B1896" s="8">
        <f>Timetraces!B1978-Timetraces!C1978</f>
        <v>45.754928588867188</v>
      </c>
      <c r="C1896" s="8">
        <f t="shared" si="58"/>
        <v>31.841192345606686</v>
      </c>
      <c r="D1896" s="8">
        <f>(Timetraces!C1978-Timetraces!$C$86)/0.3048+$C$1004</f>
        <v>37.406210511375285</v>
      </c>
      <c r="E1896" s="23">
        <f>Timetraces!F1978/1000*0.145</f>
        <v>202.36687242791271</v>
      </c>
      <c r="F1896" s="8">
        <f>Timetraces!H1978</f>
        <v>0.65831773723287323</v>
      </c>
      <c r="G1896" s="8">
        <f>(Timetraces!G1978-Timetraces!$G$86)/0.3048</f>
        <v>58.511436142007817</v>
      </c>
      <c r="H1896" s="13">
        <f>Timetraces!D1978/9.81/0.4536</f>
        <v>15586.799684526281</v>
      </c>
      <c r="I1896" s="77">
        <f>Timetraces!F1978/Timetraces!H1978*1000</f>
        <v>2120000000.0264781</v>
      </c>
      <c r="J1896" s="23"/>
      <c r="K1896" s="8">
        <f>Timetraces!I1978-Timetraces!J1978</f>
        <v>45.754928588867188</v>
      </c>
      <c r="L1896" s="8">
        <f t="shared" si="59"/>
        <v>31.841192345606686</v>
      </c>
      <c r="M1896" s="8">
        <f>(Timetraces!J1978-Timetraces!$J$86)/0.3048+$L$1004</f>
        <v>37.406210511375285</v>
      </c>
      <c r="N1896" s="13">
        <f>Timetraces!K1978/9.81/0.4536</f>
        <v>15586.799684526281</v>
      </c>
      <c r="O1896" s="23">
        <f>Timetraces!M1978/1000*0.145</f>
        <v>123.87958649831717</v>
      </c>
      <c r="P1896" s="37">
        <f>Timetraces!O1978</f>
        <v>0.65831773747596545</v>
      </c>
    </row>
    <row r="1897" spans="1:16" x14ac:dyDescent="0.2">
      <c r="A1897" s="37">
        <f>Timetraces!E1979</f>
        <v>189.3</v>
      </c>
      <c r="B1897" s="8">
        <f>Timetraces!B1979-Timetraces!C1979</f>
        <v>45.755693435668945</v>
      </c>
      <c r="C1897" s="8">
        <f t="shared" si="58"/>
        <v>31.843701685507465</v>
      </c>
      <c r="D1897" s="8">
        <f>(Timetraces!C1979-Timetraces!$C$86)/0.3048+$C$1004</f>
        <v>37.469319471224082</v>
      </c>
      <c r="E1897" s="23">
        <f>Timetraces!F1979/1000*0.145</f>
        <v>202.68423896199445</v>
      </c>
      <c r="F1897" s="8">
        <f>Timetraces!H1979</f>
        <v>0.65935015921243278</v>
      </c>
      <c r="G1897" s="8">
        <f>(Timetraces!G1979-Timetraces!$G$86)/0.3048</f>
        <v>58.577054441757397</v>
      </c>
      <c r="H1897" s="13">
        <f>Timetraces!D1979/9.81/0.4536</f>
        <v>15611.249431437165</v>
      </c>
      <c r="I1897" s="77">
        <f>Timetraces!F1979/Timetraces!H1979*1000</f>
        <v>2120000000.2101612</v>
      </c>
      <c r="J1897" s="23"/>
      <c r="K1897" s="8">
        <f>Timetraces!I1979-Timetraces!J1979</f>
        <v>45.755693435668945</v>
      </c>
      <c r="L1897" s="8">
        <f t="shared" si="59"/>
        <v>31.843701685507465</v>
      </c>
      <c r="M1897" s="8">
        <f>(Timetraces!J1979-Timetraces!$J$86)/0.3048+$L$1004</f>
        <v>37.469319471224082</v>
      </c>
      <c r="N1897" s="13">
        <f>Timetraces!K1979/9.81/0.4536</f>
        <v>15611.249431437165</v>
      </c>
      <c r="O1897" s="23">
        <f>Timetraces!M1979/1000*0.145</f>
        <v>123.90438674134164</v>
      </c>
      <c r="P1897" s="37">
        <f>Timetraces!O1979</f>
        <v>0.65935015945590558</v>
      </c>
    </row>
    <row r="1898" spans="1:16" x14ac:dyDescent="0.2">
      <c r="A1898" s="37">
        <f>Timetraces!E1980</f>
        <v>189.4</v>
      </c>
      <c r="B1898" s="8">
        <f>Timetraces!B1980-Timetraces!C1980</f>
        <v>45.756446838378906</v>
      </c>
      <c r="C1898" s="8">
        <f t="shared" si="58"/>
        <v>31.846173479175317</v>
      </c>
      <c r="D1898" s="8">
        <f>(Timetraces!C1980-Timetraces!$C$86)/0.3048+$C$1004</f>
        <v>37.532465977305819</v>
      </c>
      <c r="E1898" s="23">
        <f>Timetraces!F1980/1000*0.145</f>
        <v>203.00497497224265</v>
      </c>
      <c r="F1898" s="8">
        <f>Timetraces!H1980</f>
        <v>0.66039354252517213</v>
      </c>
      <c r="G1898" s="8">
        <f>(Timetraces!G1980-Timetraces!$G$86)/0.3048</f>
        <v>58.642672741506978</v>
      </c>
      <c r="H1898" s="13">
        <f>Timetraces!D1980/9.81/0.4536</f>
        <v>15635.362085758152</v>
      </c>
      <c r="I1898" s="77">
        <f>Timetraces!F1980/Timetraces!H1980*1000</f>
        <v>2120000000.0000498</v>
      </c>
      <c r="J1898" s="23"/>
      <c r="K1898" s="8">
        <f>Timetraces!I1980-Timetraces!J1980</f>
        <v>45.756446838378906</v>
      </c>
      <c r="L1898" s="8">
        <f t="shared" si="59"/>
        <v>31.846173479175317</v>
      </c>
      <c r="M1898" s="8">
        <f>(Timetraces!J1980-Timetraces!$J$86)/0.3048+$L$1004</f>
        <v>37.532465977305819</v>
      </c>
      <c r="N1898" s="13">
        <f>Timetraces!K1980/9.81/0.4536</f>
        <v>15635.362085758152</v>
      </c>
      <c r="O1898" s="23">
        <f>Timetraces!M1980/1000*0.145</f>
        <v>123.92944991808336</v>
      </c>
      <c r="P1898" s="37">
        <f>Timetraces!O1980</f>
        <v>0.6603935427690204</v>
      </c>
    </row>
    <row r="1899" spans="1:16" x14ac:dyDescent="0.2">
      <c r="A1899" s="37">
        <f>Timetraces!E1981</f>
        <v>189.5</v>
      </c>
      <c r="B1899" s="8">
        <f>Timetraces!B1981-Timetraces!C1981</f>
        <v>45.757196426391602</v>
      </c>
      <c r="C1899" s="8">
        <f t="shared" si="58"/>
        <v>31.848632757432188</v>
      </c>
      <c r="D1899" s="8">
        <f>(Timetraces!C1981-Timetraces!$C$86)/0.3048+$C$1004</f>
        <v>37.59562499879852</v>
      </c>
      <c r="E1899" s="23">
        <f>Timetraces!F1981/1000*0.145</f>
        <v>203.30932114287606</v>
      </c>
      <c r="F1899" s="8">
        <f>Timetraces!H1981</f>
        <v>0.66138360813526087</v>
      </c>
      <c r="G1899" s="8">
        <f>(Timetraces!G1981-Timetraces!$G$86)/0.3048</f>
        <v>58.708291041256558</v>
      </c>
      <c r="H1899" s="13">
        <f>Timetraces!D1981/9.81/0.4536</f>
        <v>15659.397489693954</v>
      </c>
      <c r="I1899" s="77">
        <f>Timetraces!F1981/Timetraces!H1981*1000</f>
        <v>2120000000.0218651</v>
      </c>
      <c r="J1899" s="23"/>
      <c r="K1899" s="8">
        <f>Timetraces!I1981-Timetraces!J1981</f>
        <v>45.757196426391602</v>
      </c>
      <c r="L1899" s="8">
        <f t="shared" si="59"/>
        <v>31.848632757432188</v>
      </c>
      <c r="M1899" s="8">
        <f>(Timetraces!J1981-Timetraces!$J$86)/0.3048+$L$1004</f>
        <v>37.59562499879852</v>
      </c>
      <c r="N1899" s="13">
        <f>Timetraces!K1981/9.81/0.4536</f>
        <v>15659.397489693954</v>
      </c>
      <c r="O1899" s="23">
        <f>Timetraces!M1981/1000*0.145</f>
        <v>123.95323398663645</v>
      </c>
      <c r="P1899" s="37">
        <f>Timetraces!O1981</f>
        <v>0.6613836083794834</v>
      </c>
    </row>
    <row r="1900" spans="1:16" x14ac:dyDescent="0.2">
      <c r="A1900" s="37">
        <f>Timetraces!E1982</f>
        <v>189.60000000000002</v>
      </c>
      <c r="B1900" s="8">
        <f>Timetraces!B1982-Timetraces!C1982</f>
        <v>45.757955551147461</v>
      </c>
      <c r="C1900" s="8">
        <f t="shared" si="58"/>
        <v>31.851123324216505</v>
      </c>
      <c r="D1900" s="8">
        <f>(Timetraces!C1982-Timetraces!$C$86)/0.3048+$C$1004</f>
        <v>37.658752731763784</v>
      </c>
      <c r="E1900" s="23">
        <f>Timetraces!F1982/1000*0.145</f>
        <v>203.63174365073795</v>
      </c>
      <c r="F1900" s="8">
        <f>Timetraces!H1982</f>
        <v>0.66243247769004476</v>
      </c>
      <c r="G1900" s="8">
        <f>(Timetraces!G1982-Timetraces!$G$86)/0.3048</f>
        <v>58.773909341006139</v>
      </c>
      <c r="H1900" s="13">
        <f>Timetraces!D1982/9.81/0.4536</f>
        <v>15683.640065117297</v>
      </c>
      <c r="I1900" s="77">
        <f>Timetraces!F1982/Timetraces!H1982*1000</f>
        <v>2120000000.0918059</v>
      </c>
      <c r="J1900" s="23"/>
      <c r="K1900" s="8">
        <f>Timetraces!I1982-Timetraces!J1982</f>
        <v>45.757955551147461</v>
      </c>
      <c r="L1900" s="8">
        <f t="shared" si="59"/>
        <v>31.851123324216505</v>
      </c>
      <c r="M1900" s="8">
        <f>(Timetraces!J1982-Timetraces!$J$86)/0.3048+$L$1004</f>
        <v>37.658752731763784</v>
      </c>
      <c r="N1900" s="13">
        <f>Timetraces!K1982/9.81/0.4536</f>
        <v>15683.640065117297</v>
      </c>
      <c r="O1900" s="23">
        <f>Timetraces!M1982/1000*0.145</f>
        <v>123.97842881960545</v>
      </c>
      <c r="P1900" s="37">
        <f>Timetraces!O1982</f>
        <v>0.66243247793464477</v>
      </c>
    </row>
    <row r="1901" spans="1:16" x14ac:dyDescent="0.2">
      <c r="A1901" s="37">
        <f>Timetraces!E1983</f>
        <v>189.70000000000002</v>
      </c>
      <c r="B1901" s="8">
        <f>Timetraces!B1983-Timetraces!C1983</f>
        <v>45.758722305297852</v>
      </c>
      <c r="C1901" s="8">
        <f t="shared" si="58"/>
        <v>31.853638921822775</v>
      </c>
      <c r="D1901" s="8">
        <f>(Timetraces!C1983-Timetraces!$C$86)/0.3048+$C$1004</f>
        <v>37.721842918496122</v>
      </c>
      <c r="E1901" s="23">
        <f>Timetraces!F1983/1000*0.145</f>
        <v>203.95162910995481</v>
      </c>
      <c r="F1901" s="8">
        <f>Timetraces!H1983</f>
        <v>0.66347309401831922</v>
      </c>
      <c r="G1901" s="8">
        <f>(Timetraces!G1983-Timetraces!$G$86)/0.3048</f>
        <v>58.839515125344739</v>
      </c>
      <c r="H1901" s="13">
        <f>Timetraces!D1983/9.81/0.4536</f>
        <v>15708.281182300572</v>
      </c>
      <c r="I1901" s="77">
        <f>Timetraces!F1983/Timetraces!H1983*1000</f>
        <v>2120000000.0906773</v>
      </c>
      <c r="J1901" s="23"/>
      <c r="K1901" s="8">
        <f>Timetraces!I1983-Timetraces!J1983</f>
        <v>45.758722305297852</v>
      </c>
      <c r="L1901" s="8">
        <f t="shared" si="59"/>
        <v>31.853638921822775</v>
      </c>
      <c r="M1901" s="8">
        <f>(Timetraces!J1983-Timetraces!$J$86)/0.3048+$L$1004</f>
        <v>37.721842918496122</v>
      </c>
      <c r="N1901" s="13">
        <f>Timetraces!K1983/9.81/0.4536</f>
        <v>15708.281182300572</v>
      </c>
      <c r="O1901" s="23">
        <f>Timetraces!M1983/1000*0.145</f>
        <v>124.00342561028008</v>
      </c>
      <c r="P1901" s="37">
        <f>Timetraces!O1983</f>
        <v>0.66347309426330303</v>
      </c>
    </row>
    <row r="1902" spans="1:16" x14ac:dyDescent="0.2">
      <c r="A1902" s="37">
        <f>Timetraces!E1984</f>
        <v>189.8</v>
      </c>
      <c r="B1902" s="8">
        <f>Timetraces!B1984-Timetraces!C1984</f>
        <v>45.759510040283203</v>
      </c>
      <c r="C1902" s="8">
        <f t="shared" si="58"/>
        <v>31.856223354189414</v>
      </c>
      <c r="D1902" s="8">
        <f>(Timetraces!C1984-Timetraces!$C$86)/0.3048+$C$1004</f>
        <v>37.784876785879064</v>
      </c>
      <c r="E1902" s="23">
        <f>Timetraces!F1984/1000*0.145</f>
        <v>204.26923932710147</v>
      </c>
      <c r="F1902" s="8">
        <f>Timetraces!H1984</f>
        <v>0.66450630879864803</v>
      </c>
      <c r="G1902" s="8">
        <f>(Timetraces!G1984-Timetraces!$G$86)/0.3048</f>
        <v>58.90513342509432</v>
      </c>
      <c r="H1902" s="13">
        <f>Timetraces!D1984/9.81/0.4536</f>
        <v>15733.343665221213</v>
      </c>
      <c r="I1902" s="77">
        <f>Timetraces!F1984/Timetraces!H1984*1000</f>
        <v>2120000000.024878</v>
      </c>
      <c r="J1902" s="23"/>
      <c r="K1902" s="8">
        <f>Timetraces!I1984-Timetraces!J1984</f>
        <v>45.759510040283203</v>
      </c>
      <c r="L1902" s="8">
        <f t="shared" si="59"/>
        <v>31.856223354189414</v>
      </c>
      <c r="M1902" s="8">
        <f>(Timetraces!J1984-Timetraces!$J$86)/0.3048+$L$1004</f>
        <v>37.784876785879064</v>
      </c>
      <c r="N1902" s="13">
        <f>Timetraces!K1984/9.81/0.4536</f>
        <v>15733.343665221213</v>
      </c>
      <c r="O1902" s="23">
        <f>Timetraces!M1984/1000*0.145</f>
        <v>124.02824479304454</v>
      </c>
      <c r="P1902" s="37">
        <f>Timetraces!O1984</f>
        <v>0.66450630904402208</v>
      </c>
    </row>
    <row r="1903" spans="1:16" x14ac:dyDescent="0.2">
      <c r="A1903" s="37">
        <f>Timetraces!E1985</f>
        <v>189.9</v>
      </c>
      <c r="B1903" s="8">
        <f>Timetraces!B1985-Timetraces!C1985</f>
        <v>45.760305404663086</v>
      </c>
      <c r="C1903" s="8">
        <f t="shared" si="58"/>
        <v>31.858832817378005</v>
      </c>
      <c r="D1903" s="8">
        <f>(Timetraces!C1985-Timetraces!$C$86)/0.3048+$C$1004</f>
        <v>37.847885622440046</v>
      </c>
      <c r="E1903" s="23">
        <f>Timetraces!F1985/1000*0.145</f>
        <v>204.60569061346558</v>
      </c>
      <c r="F1903" s="8">
        <f>Timetraces!H1985</f>
        <v>0.66560081523998305</v>
      </c>
      <c r="G1903" s="8">
        <f>(Timetraces!G1985-Timetraces!$G$86)/0.3048</f>
        <v>58.9707517248439</v>
      </c>
      <c r="H1903" s="13">
        <f>Timetraces!D1985/9.81/0.4536</f>
        <v>15758.664234655995</v>
      </c>
      <c r="I1903" s="77">
        <f>Timetraces!F1985/Timetraces!H1985*1000</f>
        <v>2120000000.0900905</v>
      </c>
      <c r="J1903" s="23"/>
      <c r="K1903" s="8">
        <f>Timetraces!I1985-Timetraces!J1985</f>
        <v>45.760305404663086</v>
      </c>
      <c r="L1903" s="8">
        <f t="shared" si="59"/>
        <v>31.858832817378005</v>
      </c>
      <c r="M1903" s="8">
        <f>(Timetraces!J1985-Timetraces!$J$86)/0.3048+$L$1004</f>
        <v>37.847885622440046</v>
      </c>
      <c r="N1903" s="13">
        <f>Timetraces!K1985/9.81/0.4536</f>
        <v>15758.664234655995</v>
      </c>
      <c r="O1903" s="23">
        <f>Timetraces!M1985/1000*0.145</f>
        <v>124.05453443249708</v>
      </c>
      <c r="P1903" s="37">
        <f>Timetraces!O1985</f>
        <v>0.66560081548575145</v>
      </c>
    </row>
    <row r="1904" spans="1:16" x14ac:dyDescent="0.2">
      <c r="A1904" s="37">
        <f>Timetraces!E1986</f>
        <v>190</v>
      </c>
      <c r="B1904" s="8">
        <f>Timetraces!B1986-Timetraces!C1986</f>
        <v>45.761098861694336</v>
      </c>
      <c r="C1904" s="8">
        <f t="shared" si="58"/>
        <v>31.86143602286111</v>
      </c>
      <c r="D1904" s="8">
        <f>(Timetraces!C1986-Timetraces!$C$86)/0.3048+$C$1004</f>
        <v>37.910900716706522</v>
      </c>
      <c r="E1904" s="23">
        <f>Timetraces!F1986/1000*0.145</f>
        <v>204.92658305050949</v>
      </c>
      <c r="F1904" s="8">
        <f>Timetraces!H1986</f>
        <v>0.66664470732193648</v>
      </c>
      <c r="G1904" s="8">
        <f>(Timetraces!G1986-Timetraces!$G$86)/0.3048</f>
        <v>59.036370024593481</v>
      </c>
      <c r="H1904" s="13">
        <f>Timetraces!D1986/9.81/0.4536</f>
        <v>15783.979537019059</v>
      </c>
      <c r="I1904" s="77">
        <f>Timetraces!F1986/Timetraces!H1986*1000</f>
        <v>2120000000.2042782</v>
      </c>
      <c r="J1904" s="23"/>
      <c r="K1904" s="8">
        <f>Timetraces!I1986-Timetraces!J1986</f>
        <v>45.761098861694336</v>
      </c>
      <c r="L1904" s="8">
        <f t="shared" si="59"/>
        <v>31.86143602286111</v>
      </c>
      <c r="M1904" s="8">
        <f>(Timetraces!J1986-Timetraces!$J$86)/0.3048+$L$1004</f>
        <v>37.910900716706522</v>
      </c>
      <c r="N1904" s="13">
        <f>Timetraces!K1986/9.81/0.4536</f>
        <v>15783.979537019059</v>
      </c>
      <c r="O1904" s="23">
        <f>Timetraces!M1986/1000*0.145</f>
        <v>124.07960978756402</v>
      </c>
      <c r="P1904" s="37">
        <f>Timetraces!O1986</f>
        <v>0.66664470756809879</v>
      </c>
    </row>
    <row r="1905" spans="1:16" x14ac:dyDescent="0.2">
      <c r="A1905" s="37">
        <f>Timetraces!E1987</f>
        <v>190.10000000000002</v>
      </c>
      <c r="B1905" s="8">
        <f>Timetraces!B1987-Timetraces!C1987</f>
        <v>45.761884689331055</v>
      </c>
      <c r="C1905" s="8">
        <f t="shared" si="58"/>
        <v>31.864014197522259</v>
      </c>
      <c r="D1905" s="8">
        <f>(Timetraces!C1987-Timetraces!$C$86)/0.3048+$C$1004</f>
        <v>37.973940841794956</v>
      </c>
      <c r="E1905" s="23">
        <f>Timetraces!F1987/1000*0.145</f>
        <v>205.25946660706398</v>
      </c>
      <c r="F1905" s="8">
        <f>Timetraces!H1987</f>
        <v>0.66772760770025785</v>
      </c>
      <c r="G1905" s="8">
        <f>(Timetraces!G1987-Timetraces!$G$86)/0.3048</f>
        <v>59.101988324343061</v>
      </c>
      <c r="H1905" s="13">
        <f>Timetraces!D1987/9.81/0.4536</f>
        <v>15809.027974415121</v>
      </c>
      <c r="I1905" s="77">
        <f>Timetraces!F1987/Timetraces!H1987*1000</f>
        <v>2120000000.0000489</v>
      </c>
      <c r="J1905" s="23"/>
      <c r="K1905" s="8">
        <f>Timetraces!I1987-Timetraces!J1987</f>
        <v>45.761884689331055</v>
      </c>
      <c r="L1905" s="8">
        <f t="shared" si="59"/>
        <v>31.864014197522259</v>
      </c>
      <c r="M1905" s="8">
        <f>(Timetraces!J1987-Timetraces!$J$86)/0.3048+$L$1004</f>
        <v>37.973940841794956</v>
      </c>
      <c r="N1905" s="13">
        <f>Timetraces!K1987/9.81/0.4536</f>
        <v>15809.027974415121</v>
      </c>
      <c r="O1905" s="23">
        <f>Timetraces!M1987/1000*0.145</f>
        <v>124.10562096006204</v>
      </c>
      <c r="P1905" s="37">
        <f>Timetraces!O1987</f>
        <v>0.6677276079468103</v>
      </c>
    </row>
    <row r="1906" spans="1:16" x14ac:dyDescent="0.2">
      <c r="A1906" s="37">
        <f>Timetraces!E1988</f>
        <v>190.20000000000002</v>
      </c>
      <c r="B1906" s="8">
        <f>Timetraces!B1988-Timetraces!C1988</f>
        <v>45.762657165527344</v>
      </c>
      <c r="C1906" s="8">
        <f t="shared" si="58"/>
        <v>31.866548568244994</v>
      </c>
      <c r="D1906" s="8">
        <f>(Timetraces!C1988-Timetraces!$C$86)/0.3048+$C$1004</f>
        <v>38.037024770821802</v>
      </c>
      <c r="E1906" s="23">
        <f>Timetraces!F1988/1000*0.145</f>
        <v>205.57161907100848</v>
      </c>
      <c r="F1906" s="8">
        <f>Timetraces!H1988</f>
        <v>0.66874306788847004</v>
      </c>
      <c r="G1906" s="8">
        <f>(Timetraces!G1988-Timetraces!$G$86)/0.3048</f>
        <v>59.167606624092642</v>
      </c>
      <c r="H1906" s="13">
        <f>Timetraces!D1988/9.81/0.4536</f>
        <v>15833.667335907821</v>
      </c>
      <c r="I1906" s="77">
        <f>Timetraces!F1988/Timetraces!H1988*1000</f>
        <v>2120000000.0215824</v>
      </c>
      <c r="J1906" s="23"/>
      <c r="K1906" s="8">
        <f>Timetraces!I1988-Timetraces!J1988</f>
        <v>45.762657165527344</v>
      </c>
      <c r="L1906" s="8">
        <f t="shared" si="59"/>
        <v>31.866548568244994</v>
      </c>
      <c r="M1906" s="8">
        <f>(Timetraces!J1988-Timetraces!$J$86)/0.3048+$L$1004</f>
        <v>38.037024770821802</v>
      </c>
      <c r="N1906" s="13">
        <f>Timetraces!K1988/9.81/0.4536</f>
        <v>15833.667335907821</v>
      </c>
      <c r="O1906" s="23">
        <f>Timetraces!M1988/1000*0.145</f>
        <v>124.13001423230429</v>
      </c>
      <c r="P1906" s="37">
        <f>Timetraces!O1988</f>
        <v>0.66874306813540652</v>
      </c>
    </row>
    <row r="1907" spans="1:16" x14ac:dyDescent="0.2">
      <c r="A1907" s="37">
        <f>Timetraces!E1989</f>
        <v>190.3</v>
      </c>
      <c r="B1907" s="8">
        <f>Timetraces!B1989-Timetraces!C1989</f>
        <v>45.763416290283203</v>
      </c>
      <c r="C1907" s="8">
        <f t="shared" si="58"/>
        <v>31.869039135029308</v>
      </c>
      <c r="D1907" s="8">
        <f>(Timetraces!C1989-Timetraces!$C$86)/0.3048+$C$1004</f>
        <v>38.100152503787058</v>
      </c>
      <c r="E1907" s="23">
        <f>Timetraces!F1989/1000*0.145</f>
        <v>205.89432648154079</v>
      </c>
      <c r="F1907" s="8">
        <f>Timetraces!H1989</f>
        <v>0.66979286425771645</v>
      </c>
      <c r="G1907" s="8">
        <f>(Timetraces!G1989-Timetraces!$G$86)/0.3048</f>
        <v>59.233224923842222</v>
      </c>
      <c r="H1907" s="13">
        <f>Timetraces!D1989/9.81/0.4536</f>
        <v>15857.929223927462</v>
      </c>
      <c r="I1907" s="77">
        <f>Timetraces!F1989/Timetraces!H1989*1000</f>
        <v>2120000000.0897729</v>
      </c>
      <c r="J1907" s="23"/>
      <c r="K1907" s="8">
        <f>Timetraces!I1989-Timetraces!J1989</f>
        <v>45.763416290283203</v>
      </c>
      <c r="L1907" s="8">
        <f t="shared" si="59"/>
        <v>31.869039135029308</v>
      </c>
      <c r="M1907" s="8">
        <f>(Timetraces!J1989-Timetraces!$J$86)/0.3048+$L$1004</f>
        <v>38.100152503787058</v>
      </c>
      <c r="N1907" s="13">
        <f>Timetraces!K1989/9.81/0.4536</f>
        <v>15857.929223927462</v>
      </c>
      <c r="O1907" s="23">
        <f>Timetraces!M1989/1000*0.145</f>
        <v>124.15523129755074</v>
      </c>
      <c r="P1907" s="37">
        <f>Timetraces!O1989</f>
        <v>0.66979286450503051</v>
      </c>
    </row>
    <row r="1908" spans="1:16" x14ac:dyDescent="0.2">
      <c r="A1908" s="37">
        <f>Timetraces!E1990</f>
        <v>190.4</v>
      </c>
      <c r="B1908" s="8">
        <f>Timetraces!B1990-Timetraces!C1990</f>
        <v>45.764169692993164</v>
      </c>
      <c r="C1908" s="8">
        <f t="shared" si="58"/>
        <v>31.871510928697159</v>
      </c>
      <c r="D1908" s="8">
        <f>(Timetraces!C1990-Timetraces!$C$86)/0.3048+$C$1004</f>
        <v>38.163299009868794</v>
      </c>
      <c r="E1908" s="23">
        <f>Timetraces!F1990/1000*0.145</f>
        <v>206.2068501387152</v>
      </c>
      <c r="F1908" s="8">
        <f>Timetraces!H1990</f>
        <v>0.67080953197791149</v>
      </c>
      <c r="G1908" s="8">
        <f>(Timetraces!G1990-Timetraces!$G$86)/0.3048</f>
        <v>59.298843223591795</v>
      </c>
      <c r="H1908" s="13">
        <f>Timetraces!D1990/9.81/0.4536</f>
        <v>15882.003253055855</v>
      </c>
      <c r="I1908" s="77">
        <f>Timetraces!F1990/Timetraces!H1990*1000</f>
        <v>2120000000.0894978</v>
      </c>
      <c r="J1908" s="23"/>
      <c r="K1908" s="8">
        <f>Timetraces!I1990-Timetraces!J1990</f>
        <v>45.764169692993164</v>
      </c>
      <c r="L1908" s="8">
        <f t="shared" si="59"/>
        <v>31.871510928697159</v>
      </c>
      <c r="M1908" s="8">
        <f>(Timetraces!J1990-Timetraces!$J$86)/0.3048+$L$1004</f>
        <v>38.163299009868794</v>
      </c>
      <c r="N1908" s="13">
        <f>Timetraces!K1990/9.81/0.4536</f>
        <v>15882.003253055855</v>
      </c>
      <c r="O1908" s="23">
        <f>Timetraces!M1990/1000*0.145</f>
        <v>124.17965357151972</v>
      </c>
      <c r="P1908" s="37">
        <f>Timetraces!O1990</f>
        <v>0.67080953222560069</v>
      </c>
    </row>
    <row r="1909" spans="1:16" x14ac:dyDescent="0.2">
      <c r="A1909" s="37">
        <f>Timetraces!E1991</f>
        <v>190.5</v>
      </c>
      <c r="B1909" s="8">
        <f>Timetraces!B1991-Timetraces!C1991</f>
        <v>45.764923095703125</v>
      </c>
      <c r="C1909" s="8">
        <f t="shared" si="58"/>
        <v>31.87398272236501</v>
      </c>
      <c r="D1909" s="8">
        <f>(Timetraces!C1991-Timetraces!$C$86)/0.3048+$C$1004</f>
        <v>38.226433000539544</v>
      </c>
      <c r="E1909" s="23">
        <f>Timetraces!F1991/1000*0.145</f>
        <v>206.51270022429728</v>
      </c>
      <c r="F1909" s="8">
        <f>Timetraces!H1991</f>
        <v>0.67180448998647679</v>
      </c>
      <c r="G1909" s="8">
        <f>(Timetraces!G1991-Timetraces!$G$86)/0.3048</f>
        <v>59.364449007930403</v>
      </c>
      <c r="H1909" s="13">
        <f>Timetraces!D1991/9.81/0.4536</f>
        <v>15906.159799641153</v>
      </c>
      <c r="I1909" s="77">
        <f>Timetraces!F1991/Timetraces!H1991*1000</f>
        <v>2120000000.0251956</v>
      </c>
      <c r="J1909" s="23"/>
      <c r="K1909" s="8">
        <f>Timetraces!I1991-Timetraces!J1991</f>
        <v>45.764923095703125</v>
      </c>
      <c r="L1909" s="8">
        <f t="shared" si="59"/>
        <v>31.87398272236501</v>
      </c>
      <c r="M1909" s="8">
        <f>(Timetraces!J1991-Timetraces!$J$86)/0.3048+$L$1004</f>
        <v>38.226433000539544</v>
      </c>
      <c r="N1909" s="13">
        <f>Timetraces!K1991/9.81/0.4536</f>
        <v>15906.159799641153</v>
      </c>
      <c r="O1909" s="23">
        <f>Timetraces!M1991/1000*0.145</f>
        <v>124.2035549902792</v>
      </c>
      <c r="P1909" s="37">
        <f>Timetraces!O1991</f>
        <v>0.67180449023454203</v>
      </c>
    </row>
    <row r="1910" spans="1:16" x14ac:dyDescent="0.2">
      <c r="A1910" s="37">
        <f>Timetraces!E1992</f>
        <v>190.60000000000002</v>
      </c>
      <c r="B1910" s="8">
        <f>Timetraces!B1992-Timetraces!C1992</f>
        <v>45.765689849853516</v>
      </c>
      <c r="C1910" s="8">
        <f t="shared" si="58"/>
        <v>31.876498319971279</v>
      </c>
      <c r="D1910" s="8">
        <f>(Timetraces!C1992-Timetraces!$C$86)/0.3048+$C$1004</f>
        <v>38.289535702682855</v>
      </c>
      <c r="E1910" s="23">
        <f>Timetraces!F1992/1000*0.145</f>
        <v>206.83803925083373</v>
      </c>
      <c r="F1910" s="8">
        <f>Timetraces!H1992</f>
        <v>0.67286284727010648</v>
      </c>
      <c r="G1910" s="8">
        <f>(Timetraces!G1992-Timetraces!$G$86)/0.3048</f>
        <v>59.430067307679984</v>
      </c>
      <c r="H1910" s="13">
        <f>Timetraces!D1992/9.81/0.4536</f>
        <v>15930.62710345776</v>
      </c>
      <c r="I1910" s="77">
        <f>Timetraces!F1992/Timetraces!H1992*1000</f>
        <v>2120000000.0000312</v>
      </c>
      <c r="J1910" s="23"/>
      <c r="K1910" s="8">
        <f>Timetraces!I1992-Timetraces!J1992</f>
        <v>45.765689849853516</v>
      </c>
      <c r="L1910" s="8">
        <f t="shared" si="59"/>
        <v>31.876498319971279</v>
      </c>
      <c r="M1910" s="8">
        <f>(Timetraces!J1992-Timetraces!$J$86)/0.3048+$L$1004</f>
        <v>38.289535702682855</v>
      </c>
      <c r="N1910" s="13">
        <f>Timetraces!K1992/9.81/0.4536</f>
        <v>15930.62710345776</v>
      </c>
      <c r="O1910" s="23">
        <f>Timetraces!M1992/1000*0.145</f>
        <v>124.22897741204311</v>
      </c>
      <c r="P1910" s="37">
        <f>Timetraces!O1992</f>
        <v>0.67286284751855274</v>
      </c>
    </row>
    <row r="1911" spans="1:16" x14ac:dyDescent="0.2">
      <c r="A1911" s="37">
        <f>Timetraces!E1993</f>
        <v>190.70000000000002</v>
      </c>
      <c r="B1911" s="8">
        <f>Timetraces!B1993-Timetraces!C1993</f>
        <v>45.766469955444336</v>
      </c>
      <c r="C1911" s="8">
        <f t="shared" si="58"/>
        <v>31.879057721515963</v>
      </c>
      <c r="D1911" s="8">
        <f>(Timetraces!C1993-Timetraces!$C$86)/0.3048+$C$1004</f>
        <v>38.352594600887748</v>
      </c>
      <c r="E1911" s="23">
        <f>Timetraces!F1993/1000*0.145</f>
        <v>207.160910455806</v>
      </c>
      <c r="F1911" s="8">
        <f>Timetraces!H1993</f>
        <v>0.67391317649903404</v>
      </c>
      <c r="G1911" s="8">
        <f>(Timetraces!G1993-Timetraces!$G$86)/0.3048</f>
        <v>59.495685607429564</v>
      </c>
      <c r="H1911" s="13">
        <f>Timetraces!D1993/9.81/0.4536</f>
        <v>15955.498216106012</v>
      </c>
      <c r="I1911" s="77">
        <f>Timetraces!F1993/Timetraces!H1993*1000</f>
        <v>2120000000.0000303</v>
      </c>
      <c r="J1911" s="23"/>
      <c r="K1911" s="8">
        <f>Timetraces!I1993-Timetraces!J1993</f>
        <v>45.766469955444336</v>
      </c>
      <c r="L1911" s="8">
        <f t="shared" si="59"/>
        <v>31.879057721515963</v>
      </c>
      <c r="M1911" s="8">
        <f>(Timetraces!J1993-Timetraces!$J$86)/0.3048+$L$1004</f>
        <v>38.352594600887748</v>
      </c>
      <c r="N1911" s="13">
        <f>Timetraces!K1993/9.81/0.4536</f>
        <v>15955.498216106012</v>
      </c>
      <c r="O1911" s="23">
        <f>Timetraces!M1993/1000*0.145</f>
        <v>124.25420720966358</v>
      </c>
      <c r="P1911" s="37">
        <f>Timetraces!O1993</f>
        <v>0.67391317674786755</v>
      </c>
    </row>
    <row r="1912" spans="1:16" x14ac:dyDescent="0.2">
      <c r="A1912" s="37">
        <f>Timetraces!E1994</f>
        <v>190.8</v>
      </c>
      <c r="B1912" s="8">
        <f>Timetraces!B1994-Timetraces!C1994</f>
        <v>45.767263412475586</v>
      </c>
      <c r="C1912" s="8">
        <f t="shared" si="58"/>
        <v>31.881660926999068</v>
      </c>
      <c r="D1912" s="8">
        <f>(Timetraces!C1994-Timetraces!$C$86)/0.3048+$C$1004</f>
        <v>38.415609695154224</v>
      </c>
      <c r="E1912" s="23">
        <f>Timetraces!F1994/1000*0.145</f>
        <v>207.48033404826415</v>
      </c>
      <c r="F1912" s="8">
        <f>Timetraces!H1994</f>
        <v>0.67495229032486559</v>
      </c>
      <c r="G1912" s="8">
        <f>(Timetraces!G1994-Timetraces!$G$86)/0.3048</f>
        <v>59.561303907179138</v>
      </c>
      <c r="H1912" s="13">
        <f>Timetraces!D1994/9.81/0.4536</f>
        <v>15980.697642891302</v>
      </c>
      <c r="I1912" s="77">
        <f>Timetraces!F1994/Timetraces!H1994*1000</f>
        <v>2120000000.0245278</v>
      </c>
      <c r="J1912" s="23"/>
      <c r="K1912" s="8">
        <f>Timetraces!I1994-Timetraces!J1994</f>
        <v>45.767263412475586</v>
      </c>
      <c r="L1912" s="8">
        <f t="shared" si="59"/>
        <v>31.881660926999068</v>
      </c>
      <c r="M1912" s="8">
        <f>(Timetraces!J1994-Timetraces!$J$86)/0.3048+$L$1004</f>
        <v>38.415609695154224</v>
      </c>
      <c r="N1912" s="13">
        <f>Timetraces!K1994/9.81/0.4536</f>
        <v>15980.697642891302</v>
      </c>
      <c r="O1912" s="23">
        <f>Timetraces!M1994/1000*0.145</f>
        <v>124.27916791982776</v>
      </c>
      <c r="P1912" s="37">
        <f>Timetraces!O1994</f>
        <v>0.67495229057409145</v>
      </c>
    </row>
    <row r="1913" spans="1:16" x14ac:dyDescent="0.2">
      <c r="A1913" s="37">
        <f>Timetraces!E1995</f>
        <v>190.9</v>
      </c>
      <c r="B1913" s="8">
        <f>Timetraces!B1995-Timetraces!C1995</f>
        <v>45.768058776855469</v>
      </c>
      <c r="C1913" s="8">
        <f t="shared" si="58"/>
        <v>31.884270390187659</v>
      </c>
      <c r="D1913" s="8">
        <f>(Timetraces!C1995-Timetraces!$C$86)/0.3048+$C$1004</f>
        <v>38.478618531715213</v>
      </c>
      <c r="E1913" s="23">
        <f>Timetraces!F1995/1000*0.145</f>
        <v>207.80898378301671</v>
      </c>
      <c r="F1913" s="8">
        <f>Timetraces!H1995</f>
        <v>0.67602141757804923</v>
      </c>
      <c r="G1913" s="8">
        <f>(Timetraces!G1995-Timetraces!$G$86)/0.3048</f>
        <v>59.626922206928718</v>
      </c>
      <c r="H1913" s="13">
        <f>Timetraces!D1995/9.81/0.4536</f>
        <v>16006.011189563791</v>
      </c>
      <c r="I1913" s="77">
        <f>Timetraces!F1995/Timetraces!H1995*1000</f>
        <v>2120000000.1991816</v>
      </c>
      <c r="J1913" s="23"/>
      <c r="K1913" s="8">
        <f>Timetraces!I1995-Timetraces!J1995</f>
        <v>45.768058776855469</v>
      </c>
      <c r="L1913" s="8">
        <f t="shared" si="59"/>
        <v>31.884270390187659</v>
      </c>
      <c r="M1913" s="8">
        <f>(Timetraces!J1995-Timetraces!$J$86)/0.3048+$L$1004</f>
        <v>38.478618531715213</v>
      </c>
      <c r="N1913" s="13">
        <f>Timetraces!K1995/9.81/0.4536</f>
        <v>16006.011189563791</v>
      </c>
      <c r="O1913" s="23">
        <f>Timetraces!M1995/1000*0.145</f>
        <v>124.30484870132898</v>
      </c>
      <c r="P1913" s="37">
        <f>Timetraces!O1995</f>
        <v>0.67602141782766934</v>
      </c>
    </row>
    <row r="1914" spans="1:16" x14ac:dyDescent="0.2">
      <c r="A1914" s="37">
        <f>Timetraces!E1996</f>
        <v>191</v>
      </c>
      <c r="B1914" s="8">
        <f>Timetraces!B1996-Timetraces!C1996</f>
        <v>45.768850326538086</v>
      </c>
      <c r="C1914" s="8">
        <f t="shared" si="58"/>
        <v>31.886867337965274</v>
      </c>
      <c r="D1914" s="8">
        <f>(Timetraces!C1996-Timetraces!$C$86)/0.3048+$C$1004</f>
        <v>38.541639883687175</v>
      </c>
      <c r="E1914" s="23">
        <f>Timetraces!F1996/1000*0.145</f>
        <v>208.14339365362821</v>
      </c>
      <c r="F1914" s="8">
        <f>Timetraces!H1996</f>
        <v>0.67710928319331798</v>
      </c>
      <c r="G1914" s="8">
        <f>(Timetraces!G1996-Timetraces!$G$86)/0.3048</f>
        <v>59.692540506678299</v>
      </c>
      <c r="H1914" s="13">
        <f>Timetraces!D1996/9.81/0.4536</f>
        <v>16031.177258228205</v>
      </c>
      <c r="I1914" s="77">
        <f>Timetraces!F1996/Timetraces!H1996*1000</f>
        <v>2120000000.0000234</v>
      </c>
      <c r="J1914" s="23"/>
      <c r="K1914" s="8">
        <f>Timetraces!I1996-Timetraces!J1996</f>
        <v>45.768850326538086</v>
      </c>
      <c r="L1914" s="8">
        <f t="shared" si="59"/>
        <v>31.886867337965274</v>
      </c>
      <c r="M1914" s="8">
        <f>(Timetraces!J1996-Timetraces!$J$86)/0.3048+$L$1004</f>
        <v>38.541639883687175</v>
      </c>
      <c r="N1914" s="13">
        <f>Timetraces!K1996/9.81/0.4536</f>
        <v>16031.177258228205</v>
      </c>
      <c r="O1914" s="23">
        <f>Timetraces!M1996/1000*0.145</f>
        <v>124.33097898525446</v>
      </c>
      <c r="P1914" s="37">
        <f>Timetraces!O1996</f>
        <v>0.67710928344332999</v>
      </c>
    </row>
    <row r="1915" spans="1:16" x14ac:dyDescent="0.2">
      <c r="A1915" s="37">
        <f>Timetraces!E1997</f>
        <v>191.10000000000002</v>
      </c>
      <c r="B1915" s="8">
        <f>Timetraces!B1997-Timetraces!C1997</f>
        <v>45.769630432128906</v>
      </c>
      <c r="C1915" s="8">
        <f t="shared" si="58"/>
        <v>31.889426739509961</v>
      </c>
      <c r="D1915" s="8">
        <f>(Timetraces!C1997-Timetraces!$C$86)/0.3048+$C$1004</f>
        <v>38.604698781892068</v>
      </c>
      <c r="E1915" s="23">
        <f>Timetraces!F1997/1000*0.145</f>
        <v>208.46564948117248</v>
      </c>
      <c r="F1915" s="8">
        <f>Timetraces!H1997</f>
        <v>0.67815761054381507</v>
      </c>
      <c r="G1915" s="8">
        <f>(Timetraces!G1997-Timetraces!$G$86)/0.3048</f>
        <v>59.758158806427879</v>
      </c>
      <c r="H1915" s="13">
        <f>Timetraces!D1997/9.81/0.4536</f>
        <v>16056.000967231004</v>
      </c>
      <c r="I1915" s="77">
        <f>Timetraces!F1997/Timetraces!H1997*1000</f>
        <v>2120000000.0000381</v>
      </c>
      <c r="J1915" s="23"/>
      <c r="K1915" s="8">
        <f>Timetraces!I1997-Timetraces!J1997</f>
        <v>45.769630432128906</v>
      </c>
      <c r="L1915" s="8">
        <f t="shared" si="59"/>
        <v>31.889426739509961</v>
      </c>
      <c r="M1915" s="8">
        <f>(Timetraces!J1997-Timetraces!$J$86)/0.3048+$L$1004</f>
        <v>38.604698781892068</v>
      </c>
      <c r="N1915" s="13">
        <f>Timetraces!K1997/9.81/0.4536</f>
        <v>16056.000967231004</v>
      </c>
      <c r="O1915" s="23">
        <f>Timetraces!M1997/1000*0.145</f>
        <v>124.35616075809649</v>
      </c>
      <c r="P1915" s="37">
        <f>Timetraces!O1997</f>
        <v>0.67815761079421366</v>
      </c>
    </row>
    <row r="1916" spans="1:16" x14ac:dyDescent="0.2">
      <c r="A1916" s="37">
        <f>Timetraces!E1998</f>
        <v>191.20000000000002</v>
      </c>
      <c r="B1916" s="8">
        <f>Timetraces!B1998-Timetraces!C1998</f>
        <v>45.770397186279297</v>
      </c>
      <c r="C1916" s="8">
        <f t="shared" si="58"/>
        <v>31.89194233711623</v>
      </c>
      <c r="D1916" s="8">
        <f>(Timetraces!C1998-Timetraces!$C$86)/0.3048+$C$1004</f>
        <v>38.66780148403538</v>
      </c>
      <c r="E1916" s="23">
        <f>Timetraces!F1998/1000*0.145</f>
        <v>208.78281064243728</v>
      </c>
      <c r="F1916" s="8">
        <f>Timetraces!H1998</f>
        <v>0.67918936445423272</v>
      </c>
      <c r="G1916" s="8">
        <f>(Timetraces!G1998-Timetraces!$G$86)/0.3048</f>
        <v>59.823777106177459</v>
      </c>
      <c r="H1916" s="13">
        <f>Timetraces!D1998/9.81/0.4536</f>
        <v>16080.434912926736</v>
      </c>
      <c r="I1916" s="77">
        <f>Timetraces!F1998/Timetraces!H1998*1000</f>
        <v>2120000000.0934801</v>
      </c>
      <c r="J1916" s="23"/>
      <c r="K1916" s="8">
        <f>Timetraces!I1998-Timetraces!J1998</f>
        <v>45.770397186279297</v>
      </c>
      <c r="L1916" s="8">
        <f t="shared" si="59"/>
        <v>31.89194233711623</v>
      </c>
      <c r="M1916" s="8">
        <f>(Timetraces!J1998-Timetraces!$J$86)/0.3048+$L$1004</f>
        <v>38.66780148403538</v>
      </c>
      <c r="N1916" s="13">
        <f>Timetraces!K1998/9.81/0.4536</f>
        <v>16080.434912926736</v>
      </c>
      <c r="O1916" s="23">
        <f>Timetraces!M1998/1000*0.145</f>
        <v>124.38094495747796</v>
      </c>
      <c r="P1916" s="37">
        <f>Timetraces!O1998</f>
        <v>0.67918936470501157</v>
      </c>
    </row>
    <row r="1917" spans="1:16" x14ac:dyDescent="0.2">
      <c r="A1917" s="37">
        <f>Timetraces!E1999</f>
        <v>191.3</v>
      </c>
      <c r="B1917" s="8">
        <f>Timetraces!B1999-Timetraces!C1999</f>
        <v>45.771150588989258</v>
      </c>
      <c r="C1917" s="8">
        <f t="shared" si="58"/>
        <v>31.894414130784082</v>
      </c>
      <c r="D1917" s="8">
        <f>(Timetraces!C1999-Timetraces!$C$86)/0.3048+$C$1004</f>
        <v>38.730935474706129</v>
      </c>
      <c r="E1917" s="23">
        <f>Timetraces!F1999/1000*0.145</f>
        <v>209.08881017976287</v>
      </c>
      <c r="F1917" s="8">
        <f>Timetraces!H1999</f>
        <v>0.68018480864575881</v>
      </c>
      <c r="G1917" s="8">
        <f>(Timetraces!G1999-Timetraces!$G$86)/0.3048</f>
        <v>59.88938289051606</v>
      </c>
      <c r="H1917" s="13">
        <f>Timetraces!D1999/9.81/0.4536</f>
        <v>16104.600237964894</v>
      </c>
      <c r="I1917" s="77">
        <f>Timetraces!F1999/Timetraces!H1999*1000</f>
        <v>2120000000.0208528</v>
      </c>
      <c r="J1917" s="23"/>
      <c r="K1917" s="8">
        <f>Timetraces!I1999-Timetraces!J1999</f>
        <v>45.771150588989258</v>
      </c>
      <c r="L1917" s="8">
        <f t="shared" si="59"/>
        <v>31.894414130784082</v>
      </c>
      <c r="M1917" s="8">
        <f>(Timetraces!J1999-Timetraces!$J$86)/0.3048+$L$1004</f>
        <v>38.730935474706129</v>
      </c>
      <c r="N1917" s="13">
        <f>Timetraces!K1999/9.81/0.4536</f>
        <v>16104.600237964894</v>
      </c>
      <c r="O1917" s="23">
        <f>Timetraces!M1999/1000*0.145</f>
        <v>124.40485803652454</v>
      </c>
      <c r="P1917" s="37">
        <f>Timetraces!O1999</f>
        <v>0.68018480889691402</v>
      </c>
    </row>
    <row r="1918" spans="1:16" x14ac:dyDescent="0.2">
      <c r="A1918" s="37">
        <f>Timetraces!E2000</f>
        <v>191.4</v>
      </c>
      <c r="B1918" s="8">
        <f>Timetraces!B2000-Timetraces!C2000</f>
        <v>45.771905899047852</v>
      </c>
      <c r="C1918" s="8">
        <f t="shared" si="58"/>
        <v>31.896892182157419</v>
      </c>
      <c r="D1918" s="8">
        <f>(Timetraces!C2000-Timetraces!$C$86)/0.3048+$C$1004</f>
        <v>38.794075723082372</v>
      </c>
      <c r="E1918" s="23">
        <f>Timetraces!F2000/1000*0.145</f>
        <v>209.40966921715565</v>
      </c>
      <c r="F1918" s="8">
        <f>Timetraces!H2000</f>
        <v>0.68122859208827902</v>
      </c>
      <c r="G1918" s="8">
        <f>(Timetraces!G2000-Timetraces!$G$86)/0.3048</f>
        <v>59.955001190265641</v>
      </c>
      <c r="H1918" s="13">
        <f>Timetraces!D2000/9.81/0.4536</f>
        <v>16128.725182119888</v>
      </c>
      <c r="I1918" s="77">
        <f>Timetraces!F2000/Timetraces!H2000*1000</f>
        <v>2120000000.0933273</v>
      </c>
      <c r="J1918" s="23"/>
      <c r="K1918" s="8">
        <f>Timetraces!I2000-Timetraces!J2000</f>
        <v>45.771905899047852</v>
      </c>
      <c r="L1918" s="8">
        <f t="shared" si="59"/>
        <v>31.896892182157419</v>
      </c>
      <c r="M1918" s="8">
        <f>(Timetraces!J2000-Timetraces!$J$86)/0.3048+$L$1004</f>
        <v>38.794075723082372</v>
      </c>
      <c r="N1918" s="13">
        <f>Timetraces!K2000/9.81/0.4536</f>
        <v>16128.725182119888</v>
      </c>
      <c r="O1918" s="23">
        <f>Timetraces!M2000/1000*0.145</f>
        <v>124.42993085354017</v>
      </c>
      <c r="P1918" s="37">
        <f>Timetraces!O2000</f>
        <v>0.68122859233980981</v>
      </c>
    </row>
    <row r="1919" spans="1:16" x14ac:dyDescent="0.2">
      <c r="A1919" s="37">
        <f>Timetraces!E2001</f>
        <v>191.5</v>
      </c>
      <c r="B1919" s="8">
        <f>Timetraces!B2001-Timetraces!C2001</f>
        <v>45.772668838500977</v>
      </c>
      <c r="C1919" s="8">
        <f t="shared" si="58"/>
        <v>31.899395264352712</v>
      </c>
      <c r="D1919" s="8">
        <f>(Timetraces!C2001-Timetraces!$C$86)/0.3048+$C$1004</f>
        <v>38.857190940636656</v>
      </c>
      <c r="E1919" s="23">
        <f>Timetraces!F2001/1000*0.145</f>
        <v>209.71788111835602</v>
      </c>
      <c r="F1919" s="8">
        <f>Timetraces!H2001</f>
        <v>0.68223123329956525</v>
      </c>
      <c r="G1919" s="8">
        <f>(Timetraces!G2001-Timetraces!$G$86)/0.3048</f>
        <v>60.020619490015221</v>
      </c>
      <c r="H1919" s="13">
        <f>Timetraces!D2001/9.81/0.4536</f>
        <v>16153.05554207185</v>
      </c>
      <c r="I1919" s="77">
        <f>Timetraces!F2001/Timetraces!H2001*1000</f>
        <v>2120000000.0209222</v>
      </c>
      <c r="J1919" s="23"/>
      <c r="K1919" s="8">
        <f>Timetraces!I2001-Timetraces!J2001</f>
        <v>45.772668838500977</v>
      </c>
      <c r="L1919" s="8">
        <f t="shared" si="59"/>
        <v>31.899395264352712</v>
      </c>
      <c r="M1919" s="8">
        <f>(Timetraces!J2001-Timetraces!$J$86)/0.3048+$L$1004</f>
        <v>38.857190940636656</v>
      </c>
      <c r="N1919" s="13">
        <f>Timetraces!K2001/9.81/0.4536</f>
        <v>16153.05554207185</v>
      </c>
      <c r="O1919" s="23">
        <f>Timetraces!M2001/1000*0.145</f>
        <v>124.45401658515728</v>
      </c>
      <c r="P1919" s="37">
        <f>Timetraces!O2001</f>
        <v>0.68223123355147519</v>
      </c>
    </row>
    <row r="1920" spans="1:16" x14ac:dyDescent="0.2">
      <c r="A1920" s="37">
        <f>Timetraces!E2002</f>
        <v>191.60000000000002</v>
      </c>
      <c r="B1920" s="8">
        <f>Timetraces!B2002-Timetraces!C2002</f>
        <v>45.773445129394531</v>
      </c>
      <c r="C1920" s="8">
        <f t="shared" si="58"/>
        <v>31.90194215048642</v>
      </c>
      <c r="D1920" s="8">
        <f>(Timetraces!C2002-Timetraces!$C$86)/0.3048+$C$1004</f>
        <v>38.920262354252529</v>
      </c>
      <c r="E1920" s="23">
        <f>Timetraces!F2002/1000*0.145</f>
        <v>210.03842763062107</v>
      </c>
      <c r="F1920" s="8">
        <f>Timetraces!H2002</f>
        <v>0.6832740000930162</v>
      </c>
      <c r="G1920" s="8">
        <f>(Timetraces!G2002-Timetraces!$G$86)/0.3048</f>
        <v>60.086237789764802</v>
      </c>
      <c r="H1920" s="13">
        <f>Timetraces!D2002/9.81/0.4536</f>
        <v>16177.747574281722</v>
      </c>
      <c r="I1920" s="77">
        <f>Timetraces!F2002/Timetraces!H2002*1000</f>
        <v>2120000000.0204682</v>
      </c>
      <c r="J1920" s="23"/>
      <c r="K1920" s="8">
        <f>Timetraces!I2002-Timetraces!J2002</f>
        <v>45.773445129394531</v>
      </c>
      <c r="L1920" s="8">
        <f t="shared" si="59"/>
        <v>31.90194215048642</v>
      </c>
      <c r="M1920" s="8">
        <f>(Timetraces!J2002-Timetraces!$J$86)/0.3048+$L$1004</f>
        <v>38.920262354252529</v>
      </c>
      <c r="N1920" s="13">
        <f>Timetraces!K2002/9.81/0.4536</f>
        <v>16177.747574281722</v>
      </c>
      <c r="O1920" s="23">
        <f>Timetraces!M2002/1000*0.145</f>
        <v>124.47906496210381</v>
      </c>
      <c r="P1920" s="37">
        <f>Timetraces!O2002</f>
        <v>0.68327400034531038</v>
      </c>
    </row>
    <row r="1921" spans="1:16" x14ac:dyDescent="0.2">
      <c r="A1921" s="37">
        <f>Timetraces!E2003</f>
        <v>191.70000000000002</v>
      </c>
      <c r="B1921" s="8">
        <f>Timetraces!B2003-Timetraces!C2003</f>
        <v>45.774232864379883</v>
      </c>
      <c r="C1921" s="8">
        <f t="shared" si="58"/>
        <v>31.904526582853059</v>
      </c>
      <c r="D1921" s="8">
        <f>(Timetraces!C2003-Timetraces!$C$86)/0.3048+$C$1004</f>
        <v>38.98329622163547</v>
      </c>
      <c r="E1921" s="23">
        <f>Timetraces!F2003/1000*0.145</f>
        <v>210.37129777779074</v>
      </c>
      <c r="F1921" s="8">
        <f>Timetraces!H2003</f>
        <v>0.68435685676441027</v>
      </c>
      <c r="G1921" s="8">
        <f>(Timetraces!G2003-Timetraces!$G$86)/0.3048</f>
        <v>60.151856089514382</v>
      </c>
      <c r="H1921" s="13">
        <f>Timetraces!D2003/9.81/0.4536</f>
        <v>16202.797767368358</v>
      </c>
      <c r="I1921" s="77">
        <f>Timetraces!F2003/Timetraces!H2003*1000</f>
        <v>2120000000.0847616</v>
      </c>
      <c r="J1921" s="23"/>
      <c r="K1921" s="8">
        <f>Timetraces!I2003-Timetraces!J2003</f>
        <v>45.774232864379883</v>
      </c>
      <c r="L1921" s="8">
        <f t="shared" si="59"/>
        <v>31.904526582853059</v>
      </c>
      <c r="M1921" s="8">
        <f>(Timetraces!J2003-Timetraces!$J$86)/0.3048+$L$1004</f>
        <v>38.98329622163547</v>
      </c>
      <c r="N1921" s="13">
        <f>Timetraces!K2003/9.81/0.4536</f>
        <v>16202.797767368358</v>
      </c>
      <c r="O1921" s="23">
        <f>Timetraces!M2003/1000*0.145</f>
        <v>124.50507512669128</v>
      </c>
      <c r="P1921" s="37">
        <f>Timetraces!O2003</f>
        <v>0.68435685701709459</v>
      </c>
    </row>
    <row r="1922" spans="1:16" x14ac:dyDescent="0.2">
      <c r="A1922" s="37">
        <f>Timetraces!E2004</f>
        <v>191.8</v>
      </c>
      <c r="B1922" s="8">
        <f>Timetraces!B2004-Timetraces!C2004</f>
        <v>45.775026321411133</v>
      </c>
      <c r="C1922" s="8">
        <f t="shared" si="58"/>
        <v>31.907129788336164</v>
      </c>
      <c r="D1922" s="8">
        <f>(Timetraces!C2004-Timetraces!$C$86)/0.3048+$C$1004</f>
        <v>39.046311315901946</v>
      </c>
      <c r="E1922" s="23">
        <f>Timetraces!F2004/1000*0.145</f>
        <v>210.69147434294979</v>
      </c>
      <c r="F1922" s="8">
        <f>Timetraces!H2004</f>
        <v>0.68539842010718066</v>
      </c>
      <c r="G1922" s="8">
        <f>(Timetraces!G2004-Timetraces!$G$86)/0.3048</f>
        <v>60.217474389263963</v>
      </c>
      <c r="H1922" s="13">
        <f>Timetraces!D2004/9.81/0.4536</f>
        <v>16228.055131942532</v>
      </c>
      <c r="I1922" s="77">
        <f>Timetraces!F2004/Timetraces!H2004*1000</f>
        <v>2120000000.0201488</v>
      </c>
      <c r="J1922" s="23"/>
      <c r="K1922" s="8">
        <f>Timetraces!I2004-Timetraces!J2004</f>
        <v>45.775026321411133</v>
      </c>
      <c r="L1922" s="8">
        <f t="shared" si="59"/>
        <v>31.907129788336164</v>
      </c>
      <c r="M1922" s="8">
        <f>(Timetraces!J2004-Timetraces!$J$86)/0.3048+$L$1004</f>
        <v>39.046311315901946</v>
      </c>
      <c r="N1922" s="13">
        <f>Timetraces!K2004/9.81/0.4536</f>
        <v>16228.055131942532</v>
      </c>
      <c r="O1922" s="23">
        <f>Timetraces!M2004/1000*0.145</f>
        <v>124.5300945841428</v>
      </c>
      <c r="P1922" s="37">
        <f>Timetraces!O2004</f>
        <v>0.68539842036025833</v>
      </c>
    </row>
    <row r="1923" spans="1:16" x14ac:dyDescent="0.2">
      <c r="A1923" s="37">
        <f>Timetraces!E2005</f>
        <v>191.9</v>
      </c>
      <c r="B1923" s="8">
        <f>Timetraces!B2005-Timetraces!C2005</f>
        <v>45.775819778442383</v>
      </c>
      <c r="C1923" s="8">
        <f t="shared" si="58"/>
        <v>31.909732993819269</v>
      </c>
      <c r="D1923" s="8">
        <f>(Timetraces!C2005-Timetraces!$C$86)/0.3048+$C$1004</f>
        <v>39.109326410168421</v>
      </c>
      <c r="E1923" s="23">
        <f>Timetraces!F2005/1000*0.145</f>
        <v>211.01899520148419</v>
      </c>
      <c r="F1923" s="8">
        <f>Timetraces!H2005</f>
        <v>0.68646387507848128</v>
      </c>
      <c r="G1923" s="8">
        <f>(Timetraces!G2005-Timetraces!$G$86)/0.3048</f>
        <v>60.283092689013543</v>
      </c>
      <c r="H1923" s="13">
        <f>Timetraces!D2005/9.81/0.4536</f>
        <v>16253.28440546755</v>
      </c>
      <c r="I1923" s="77">
        <f>Timetraces!F2005/Timetraces!H2005*1000</f>
        <v>2120000000.0237002</v>
      </c>
      <c r="J1923" s="23"/>
      <c r="K1923" s="8">
        <f>Timetraces!I2005-Timetraces!J2005</f>
        <v>45.775819778442383</v>
      </c>
      <c r="L1923" s="8">
        <f t="shared" si="59"/>
        <v>31.909732993819269</v>
      </c>
      <c r="M1923" s="8">
        <f>(Timetraces!J2005-Timetraces!$J$86)/0.3048+$L$1004</f>
        <v>39.109326410168421</v>
      </c>
      <c r="N1923" s="13">
        <f>Timetraces!K2005/9.81/0.4536</f>
        <v>16253.28440546755</v>
      </c>
      <c r="O1923" s="23">
        <f>Timetraces!M2005/1000*0.145</f>
        <v>124.55568724133029</v>
      </c>
      <c r="P1923" s="37">
        <f>Timetraces!O2005</f>
        <v>0.68646387533195186</v>
      </c>
    </row>
    <row r="1924" spans="1:16" x14ac:dyDescent="0.2">
      <c r="A1924" s="37">
        <f>Timetraces!E2006</f>
        <v>192</v>
      </c>
      <c r="B1924" s="8">
        <f>Timetraces!B2006-Timetraces!C2006</f>
        <v>45.776605606079102</v>
      </c>
      <c r="C1924" s="8">
        <f t="shared" si="58"/>
        <v>31.912311168480418</v>
      </c>
      <c r="D1924" s="8">
        <f>(Timetraces!C2006-Timetraces!$C$86)/0.3048+$C$1004</f>
        <v>39.172366535256856</v>
      </c>
      <c r="E1924" s="23">
        <f>Timetraces!F2006/1000*0.145</f>
        <v>211.34321121913621</v>
      </c>
      <c r="F1924" s="8">
        <f>Timetraces!H2006</f>
        <v>0.68751857910573222</v>
      </c>
      <c r="G1924" s="8">
        <f>(Timetraces!G2006-Timetraces!$G$86)/0.3048</f>
        <v>60.348710988763123</v>
      </c>
      <c r="H1924" s="13">
        <f>Timetraces!D2006/9.81/0.4536</f>
        <v>16278.259103859575</v>
      </c>
      <c r="I1924" s="77">
        <f>Timetraces!F2006/Timetraces!H2006*1000</f>
        <v>2120000000.0204048</v>
      </c>
      <c r="J1924" s="23"/>
      <c r="K1924" s="8">
        <f>Timetraces!I2006-Timetraces!J2006</f>
        <v>45.776605606079102</v>
      </c>
      <c r="L1924" s="8">
        <f t="shared" si="59"/>
        <v>31.912311168480418</v>
      </c>
      <c r="M1924" s="8">
        <f>(Timetraces!J2006-Timetraces!$J$86)/0.3048+$L$1004</f>
        <v>39.172366535256856</v>
      </c>
      <c r="N1924" s="13">
        <f>Timetraces!K2006/9.81/0.4536</f>
        <v>16278.259103859575</v>
      </c>
      <c r="O1924" s="23">
        <f>Timetraces!M2006/1000*0.145</f>
        <v>124.58102198704553</v>
      </c>
      <c r="P1924" s="37">
        <f>Timetraces!O2006</f>
        <v>0.68751857935959149</v>
      </c>
    </row>
    <row r="1925" spans="1:16" x14ac:dyDescent="0.2">
      <c r="A1925" s="37">
        <f>Timetraces!E2007</f>
        <v>192.10000000000002</v>
      </c>
      <c r="B1925" s="8">
        <f>Timetraces!B2007-Timetraces!C2007</f>
        <v>45.777378082275391</v>
      </c>
      <c r="C1925" s="8">
        <f t="shared" ref="C1925:C1988" si="60">(B1925-$B$4)/0.3048</f>
        <v>31.914845539203153</v>
      </c>
      <c r="D1925" s="8">
        <f>(Timetraces!C2007-Timetraces!$C$86)/0.3048+$C$1004</f>
        <v>39.235450464283701</v>
      </c>
      <c r="E1925" s="23">
        <f>Timetraces!F2007/1000*0.145</f>
        <v>211.67045284684266</v>
      </c>
      <c r="F1925" s="8">
        <f>Timetraces!H2007</f>
        <v>0.68858312569435876</v>
      </c>
      <c r="G1925" s="8">
        <f>(Timetraces!G2007-Timetraces!$G$86)/0.3048</f>
        <v>60.414329288512697</v>
      </c>
      <c r="H1925" s="13">
        <f>Timetraces!D2007/9.81/0.4536</f>
        <v>16302.870374303116</v>
      </c>
      <c r="I1925" s="77">
        <f>Timetraces!F2007/Timetraces!H2007*1000</f>
        <v>2120000000.0840988</v>
      </c>
      <c r="J1925" s="23"/>
      <c r="K1925" s="8">
        <f>Timetraces!I2007-Timetraces!J2007</f>
        <v>45.777378082275391</v>
      </c>
      <c r="L1925" s="8">
        <f t="shared" ref="L1925:L1988" si="61">(K1925-$K$4)/0.3048</f>
        <v>31.914845539203153</v>
      </c>
      <c r="M1925" s="8">
        <f>(Timetraces!J2007-Timetraces!$J$86)/0.3048+$L$1004</f>
        <v>39.235450464283701</v>
      </c>
      <c r="N1925" s="13">
        <f>Timetraces!K2007/9.81/0.4536</f>
        <v>16302.870374303116</v>
      </c>
      <c r="O1925" s="23">
        <f>Timetraces!M2007/1000*0.145</f>
        <v>124.60510394354853</v>
      </c>
      <c r="P1925" s="37">
        <f>Timetraces!O2007</f>
        <v>0.68858312594860138</v>
      </c>
    </row>
    <row r="1926" spans="1:16" x14ac:dyDescent="0.2">
      <c r="A1926" s="37">
        <f>Timetraces!E2008</f>
        <v>192.20000000000002</v>
      </c>
      <c r="B1926" s="8">
        <f>Timetraces!B2008-Timetraces!C2008</f>
        <v>45.778135299682617</v>
      </c>
      <c r="C1926" s="8">
        <f t="shared" si="60"/>
        <v>31.91732984828198</v>
      </c>
      <c r="D1926" s="8">
        <f>(Timetraces!C2008-Timetraces!$C$86)/0.3048+$C$1004</f>
        <v>39.298571939543478</v>
      </c>
      <c r="E1926" s="23">
        <f>Timetraces!F2008/1000*0.145</f>
        <v>211.98576777723503</v>
      </c>
      <c r="F1926" s="8">
        <f>Timetraces!H2008</f>
        <v>0.68960887367888679</v>
      </c>
      <c r="G1926" s="8">
        <f>(Timetraces!G2008-Timetraces!$G$86)/0.3048</f>
        <v>60.479935072851305</v>
      </c>
      <c r="H1926" s="13">
        <f>Timetraces!D2008/9.81/0.4536</f>
        <v>16327.162109062487</v>
      </c>
      <c r="I1926" s="77">
        <f>Timetraces!F2008/Timetraces!H2008*1000</f>
        <v>2120000000.0834577</v>
      </c>
      <c r="J1926" s="23"/>
      <c r="K1926" s="8">
        <f>Timetraces!I2008-Timetraces!J2008</f>
        <v>45.778135299682617</v>
      </c>
      <c r="L1926" s="8">
        <f t="shared" si="61"/>
        <v>31.91732984828198</v>
      </c>
      <c r="M1926" s="8">
        <f>(Timetraces!J2008-Timetraces!$J$86)/0.3048+$L$1004</f>
        <v>39.298571939543478</v>
      </c>
      <c r="N1926" s="13">
        <f>Timetraces!K2008/9.81/0.4536</f>
        <v>16327.162109062487</v>
      </c>
      <c r="O1926" s="23">
        <f>Timetraces!M2008/1000*0.145</f>
        <v>124.62640501195465</v>
      </c>
      <c r="P1926" s="37">
        <f>Timetraces!O2008</f>
        <v>0.68960887393350778</v>
      </c>
    </row>
    <row r="1927" spans="1:16" x14ac:dyDescent="0.2">
      <c r="A1927" s="37">
        <f>Timetraces!E2009</f>
        <v>192.3</v>
      </c>
      <c r="B1927" s="8">
        <f>Timetraces!B2009-Timetraces!C2009</f>
        <v>45.778892517089844</v>
      </c>
      <c r="C1927" s="8">
        <f t="shared" si="60"/>
        <v>31.919814157360808</v>
      </c>
      <c r="D1927" s="8">
        <f>(Timetraces!C2009-Timetraces!$C$86)/0.3048+$C$1004</f>
        <v>39.361705930214228</v>
      </c>
      <c r="E1927" s="23">
        <f>Timetraces!F2009/1000*0.145</f>
        <v>212.29156302081802</v>
      </c>
      <c r="F1927" s="8">
        <f>Timetraces!H2009</f>
        <v>0.69060365328169571</v>
      </c>
      <c r="G1927" s="8">
        <f>(Timetraces!G2009-Timetraces!$G$86)/0.3048</f>
        <v>60.545553372600885</v>
      </c>
      <c r="H1927" s="13">
        <f>Timetraces!D2009/9.81/0.4536</f>
        <v>16351.311632885494</v>
      </c>
      <c r="I1927" s="77">
        <f>Timetraces!F2009/Timetraces!H2009*1000</f>
        <v>2120000000.0202196</v>
      </c>
      <c r="J1927" s="23"/>
      <c r="K1927" s="8">
        <f>Timetraces!I2009-Timetraces!J2009</f>
        <v>45.778892517089844</v>
      </c>
      <c r="L1927" s="8">
        <f t="shared" si="61"/>
        <v>31.919814157360808</v>
      </c>
      <c r="M1927" s="8">
        <f>(Timetraces!J2009-Timetraces!$J$86)/0.3048+$L$1004</f>
        <v>39.361705930214228</v>
      </c>
      <c r="N1927" s="13">
        <f>Timetraces!K2009/9.81/0.4536</f>
        <v>16351.311632885494</v>
      </c>
      <c r="O1927" s="23">
        <f>Timetraces!M2009/1000*0.145</f>
        <v>124.64706393328122</v>
      </c>
      <c r="P1927" s="37">
        <f>Timetraces!O2009</f>
        <v>0.69060365353669262</v>
      </c>
    </row>
    <row r="1928" spans="1:16" x14ac:dyDescent="0.2">
      <c r="A1928" s="37">
        <f>Timetraces!E2010</f>
        <v>192.4</v>
      </c>
      <c r="B1928" s="8">
        <f>Timetraces!B2010-Timetraces!C2010</f>
        <v>45.779653549194336</v>
      </c>
      <c r="C1928" s="8">
        <f t="shared" si="60"/>
        <v>31.922310981850611</v>
      </c>
      <c r="D1928" s="8">
        <f>(Timetraces!C2010-Timetraces!$C$86)/0.3048+$C$1004</f>
        <v>39.424827405474005</v>
      </c>
      <c r="E1928" s="23">
        <f>Timetraces!F2010/1000*0.145</f>
        <v>212.60627477418296</v>
      </c>
      <c r="F1928" s="8">
        <f>Timetraces!H2010</f>
        <v>0.69162743907677005</v>
      </c>
      <c r="G1928" s="8">
        <f>(Timetraces!G2010-Timetraces!$G$86)/0.3048</f>
        <v>60.611171672350466</v>
      </c>
      <c r="H1928" s="13">
        <f>Timetraces!D2010/9.81/0.4536</f>
        <v>16375.554208308837</v>
      </c>
      <c r="I1928" s="77">
        <f>Timetraces!F2010/Timetraces!H2010*1000</f>
        <v>2120000000.0197823</v>
      </c>
      <c r="J1928" s="23"/>
      <c r="K1928" s="8">
        <f>Timetraces!I2010-Timetraces!J2010</f>
        <v>45.779653549194336</v>
      </c>
      <c r="L1928" s="8">
        <f t="shared" si="61"/>
        <v>31.922310981850611</v>
      </c>
      <c r="M1928" s="8">
        <f>(Timetraces!J2010-Timetraces!$J$86)/0.3048+$L$1004</f>
        <v>39.424827405474005</v>
      </c>
      <c r="N1928" s="13">
        <f>Timetraces!K2010/9.81/0.4536</f>
        <v>16375.554208308837</v>
      </c>
      <c r="O1928" s="23">
        <f>Timetraces!M2010/1000*0.145</f>
        <v>124.66832431632655</v>
      </c>
      <c r="P1928" s="37">
        <f>Timetraces!O2010</f>
        <v>0.69162743933214466</v>
      </c>
    </row>
    <row r="1929" spans="1:16" x14ac:dyDescent="0.2">
      <c r="A1929" s="37">
        <f>Timetraces!E2011</f>
        <v>192.5</v>
      </c>
      <c r="B1929" s="8">
        <f>Timetraces!B2011-Timetraces!C2011</f>
        <v>45.780424118041992</v>
      </c>
      <c r="C1929" s="8">
        <f t="shared" si="60"/>
        <v>31.924839094867856</v>
      </c>
      <c r="D1929" s="8">
        <f>(Timetraces!C2011-Timetraces!$C$86)/0.3048+$C$1004</f>
        <v>39.487917592206337</v>
      </c>
      <c r="E1929" s="23">
        <f>Timetraces!F2011/1000*0.145</f>
        <v>212.92478215896296</v>
      </c>
      <c r="F1929" s="8">
        <f>Timetraces!H2011</f>
        <v>0.69266357240403698</v>
      </c>
      <c r="G1929" s="8">
        <f>(Timetraces!G2011-Timetraces!$G$86)/0.3048</f>
        <v>60.676789972100039</v>
      </c>
      <c r="H1929" s="13">
        <f>Timetraces!D2011/9.81/0.4536</f>
        <v>16400.086472676623</v>
      </c>
      <c r="I1929" s="77">
        <f>Timetraces!F2011/Timetraces!H2011*1000</f>
        <v>2120000000.0195351</v>
      </c>
      <c r="J1929" s="23"/>
      <c r="K1929" s="8">
        <f>Timetraces!I2011-Timetraces!J2011</f>
        <v>45.780424118041992</v>
      </c>
      <c r="L1929" s="8">
        <f t="shared" si="61"/>
        <v>31.924839094867856</v>
      </c>
      <c r="M1929" s="8">
        <f>(Timetraces!J2011-Timetraces!$J$86)/0.3048+$L$1004</f>
        <v>39.487917592206337</v>
      </c>
      <c r="N1929" s="13">
        <f>Timetraces!K2011/9.81/0.4536</f>
        <v>16400.086472676623</v>
      </c>
      <c r="O1929" s="23">
        <f>Timetraces!M2011/1000*0.145</f>
        <v>124.68984071281888</v>
      </c>
      <c r="P1929" s="37">
        <f>Timetraces!O2011</f>
        <v>0.69266357265979339</v>
      </c>
    </row>
    <row r="1930" spans="1:16" x14ac:dyDescent="0.2">
      <c r="A1930" s="37">
        <f>Timetraces!E2012</f>
        <v>192.60000000000002</v>
      </c>
      <c r="B1930" s="8">
        <f>Timetraces!B2012-Timetraces!C2012</f>
        <v>45.781206130981445</v>
      </c>
      <c r="C1930" s="8">
        <f t="shared" si="60"/>
        <v>31.927404754118029</v>
      </c>
      <c r="D1930" s="8">
        <f>(Timetraces!C2012-Timetraces!$C$86)/0.3048+$C$1004</f>
        <v>39.550970232705744</v>
      </c>
      <c r="E1930" s="23">
        <f>Timetraces!F2012/1000*0.145</f>
        <v>213.2478464287411</v>
      </c>
      <c r="F1930" s="8">
        <f>Timetraces!H2012</f>
        <v>0.6937145296890288</v>
      </c>
      <c r="G1930" s="8">
        <f>(Timetraces!G2012-Timetraces!$G$86)/0.3048</f>
        <v>60.742408271849619</v>
      </c>
      <c r="H1930" s="13">
        <f>Timetraces!D2012/9.81/0.4536</f>
        <v>16424.9751422306</v>
      </c>
      <c r="I1930" s="77">
        <f>Timetraces!F2012/Timetraces!H2012*1000</f>
        <v>2120000000.0232003</v>
      </c>
      <c r="J1930" s="23"/>
      <c r="K1930" s="8">
        <f>Timetraces!I2012-Timetraces!J2012</f>
        <v>45.781206130981445</v>
      </c>
      <c r="L1930" s="8">
        <f t="shared" si="61"/>
        <v>31.927404754118029</v>
      </c>
      <c r="M1930" s="8">
        <f>(Timetraces!J2012-Timetraces!$J$86)/0.3048+$L$1004</f>
        <v>39.550970232705744</v>
      </c>
      <c r="N1930" s="13">
        <f>Timetraces!K2012/9.81/0.4536</f>
        <v>16424.9751422306</v>
      </c>
      <c r="O1930" s="23">
        <f>Timetraces!M2012/1000*0.145</f>
        <v>124.71166446859931</v>
      </c>
      <c r="P1930" s="37">
        <f>Timetraces!O2012</f>
        <v>0.69371452994517291</v>
      </c>
    </row>
    <row r="1931" spans="1:16" x14ac:dyDescent="0.2">
      <c r="A1931" s="37">
        <f>Timetraces!E2013</f>
        <v>192.70000000000002</v>
      </c>
      <c r="B1931" s="8">
        <f>Timetraces!B2013-Timetraces!C2013</f>
        <v>45.781997680664062</v>
      </c>
      <c r="C1931" s="8">
        <f t="shared" si="60"/>
        <v>31.930001701895645</v>
      </c>
      <c r="D1931" s="8">
        <f>(Timetraces!C2013-Timetraces!$C$86)/0.3048+$C$1004</f>
        <v>39.613991584677706</v>
      </c>
      <c r="E1931" s="23">
        <f>Timetraces!F2013/1000*0.145</f>
        <v>213.57451335226025</v>
      </c>
      <c r="F1931" s="8">
        <f>Timetraces!H2013</f>
        <v>0.69477720673476517</v>
      </c>
      <c r="G1931" s="8">
        <f>(Timetraces!G2013-Timetraces!$G$86)/0.3048</f>
        <v>60.8080265715992</v>
      </c>
      <c r="H1931" s="13">
        <f>Timetraces!D2013/9.81/0.4536</f>
        <v>16450.135943823294</v>
      </c>
      <c r="I1931" s="77">
        <f>Timetraces!F2013/Timetraces!H2013*1000</f>
        <v>2120000000.0197873</v>
      </c>
      <c r="J1931" s="23"/>
      <c r="K1931" s="8">
        <f>Timetraces!I2013-Timetraces!J2013</f>
        <v>45.781997680664062</v>
      </c>
      <c r="L1931" s="8">
        <f t="shared" si="61"/>
        <v>31.930001701895645</v>
      </c>
      <c r="M1931" s="8">
        <f>(Timetraces!J2013-Timetraces!$J$86)/0.3048+$L$1004</f>
        <v>39.613991584677706</v>
      </c>
      <c r="N1931" s="13">
        <f>Timetraces!K2013/9.81/0.4536</f>
        <v>16450.135943823294</v>
      </c>
      <c r="O1931" s="23">
        <f>Timetraces!M2013/1000*0.145</f>
        <v>124.73373122020698</v>
      </c>
      <c r="P1931" s="37">
        <f>Timetraces!O2013</f>
        <v>0.69477720699130119</v>
      </c>
    </row>
    <row r="1932" spans="1:16" x14ac:dyDescent="0.2">
      <c r="A1932" s="37">
        <f>Timetraces!E2014</f>
        <v>192.8</v>
      </c>
      <c r="B1932" s="8">
        <f>Timetraces!B2014-Timetraces!C2014</f>
        <v>45.782793045043945</v>
      </c>
      <c r="C1932" s="8">
        <f t="shared" si="60"/>
        <v>31.932611165084236</v>
      </c>
      <c r="D1932" s="8">
        <f>(Timetraces!C2014-Timetraces!$C$86)/0.3048+$C$1004</f>
        <v>39.677000421238695</v>
      </c>
      <c r="E1932" s="23">
        <f>Timetraces!F2014/1000*0.145</f>
        <v>213.90214817742699</v>
      </c>
      <c r="F1932" s="8">
        <f>Timetraces!H2014</f>
        <v>0.69584303244983781</v>
      </c>
      <c r="G1932" s="8">
        <f>(Timetraces!G2014-Timetraces!$G$86)/0.3048</f>
        <v>60.87364487134878</v>
      </c>
      <c r="H1932" s="13">
        <f>Timetraces!D2014/9.81/0.4536</f>
        <v>16475.373995801176</v>
      </c>
      <c r="I1932" s="77">
        <f>Timetraces!F2014/Timetraces!H2014*1000</f>
        <v>2120000000.0232599</v>
      </c>
      <c r="J1932" s="23"/>
      <c r="K1932" s="8">
        <f>Timetraces!I2014-Timetraces!J2014</f>
        <v>45.782793045043945</v>
      </c>
      <c r="L1932" s="8">
        <f t="shared" si="61"/>
        <v>31.932611165084236</v>
      </c>
      <c r="M1932" s="8">
        <f>(Timetraces!J2014-Timetraces!$J$86)/0.3048+$L$1004</f>
        <v>39.677000421238695</v>
      </c>
      <c r="N1932" s="13">
        <f>Timetraces!K2014/9.81/0.4536</f>
        <v>16475.373995801176</v>
      </c>
      <c r="O1932" s="23">
        <f>Timetraces!M2014/1000*0.145</f>
        <v>124.75586325754463</v>
      </c>
      <c r="P1932" s="37">
        <f>Timetraces!O2014</f>
        <v>0.69584303270676695</v>
      </c>
    </row>
    <row r="1933" spans="1:16" x14ac:dyDescent="0.2">
      <c r="A1933" s="37">
        <f>Timetraces!E2015</f>
        <v>192.9</v>
      </c>
      <c r="B1933" s="8">
        <f>Timetraces!B2015-Timetraces!C2015</f>
        <v>45.78358268737793</v>
      </c>
      <c r="C1933" s="8">
        <f t="shared" si="60"/>
        <v>31.935201855156365</v>
      </c>
      <c r="D1933" s="8">
        <f>(Timetraces!C2015-Timetraces!$C$86)/0.3048+$C$1004</f>
        <v>39.74002803091615</v>
      </c>
      <c r="E1933" s="23">
        <f>Timetraces!F2015/1000*0.145</f>
        <v>214.22780009811805</v>
      </c>
      <c r="F1933" s="8">
        <f>Timetraces!H2015</f>
        <v>0.69690240759848698</v>
      </c>
      <c r="G1933" s="8">
        <f>(Timetraces!G2015-Timetraces!$G$86)/0.3048</f>
        <v>60.939263171098361</v>
      </c>
      <c r="H1933" s="13">
        <f>Timetraces!D2015/9.81/0.4536</f>
        <v>16500.459302699259</v>
      </c>
      <c r="I1933" s="77">
        <f>Timetraces!F2015/Timetraces!H2015*1000</f>
        <v>2120000000.0231881</v>
      </c>
      <c r="J1933" s="23"/>
      <c r="K1933" s="8">
        <f>Timetraces!I2015-Timetraces!J2015</f>
        <v>45.78358268737793</v>
      </c>
      <c r="L1933" s="8">
        <f t="shared" si="61"/>
        <v>31.935201855156365</v>
      </c>
      <c r="M1933" s="8">
        <f>(Timetraces!J2015-Timetraces!$J$86)/0.3048+$L$1004</f>
        <v>39.74002803091615</v>
      </c>
      <c r="N1933" s="13">
        <f>Timetraces!K2015/9.81/0.4536</f>
        <v>16500.459302699259</v>
      </c>
      <c r="O1933" s="23">
        <f>Timetraces!M2015/1000*0.145</f>
        <v>124.77786154800576</v>
      </c>
      <c r="P1933" s="37">
        <f>Timetraces!O2015</f>
        <v>0.6969024078558067</v>
      </c>
    </row>
    <row r="1934" spans="1:16" x14ac:dyDescent="0.2">
      <c r="A1934" s="37">
        <f>Timetraces!E2016</f>
        <v>193</v>
      </c>
      <c r="B1934" s="8">
        <f>Timetraces!B2016-Timetraces!C2016</f>
        <v>45.784358978271484</v>
      </c>
      <c r="C1934" s="8">
        <f t="shared" si="60"/>
        <v>31.937748741290072</v>
      </c>
      <c r="D1934" s="8">
        <f>(Timetraces!C2016-Timetraces!$C$86)/0.3048+$C$1004</f>
        <v>39.803086929121037</v>
      </c>
      <c r="E1934" s="23">
        <f>Timetraces!F2016/1000*0.145</f>
        <v>214.55714849908088</v>
      </c>
      <c r="F1934" s="8">
        <f>Timetraces!H2016</f>
        <v>0.69797380771242779</v>
      </c>
      <c r="G1934" s="8">
        <f>(Timetraces!G2016-Timetraces!$G$86)/0.3048</f>
        <v>61.004868955436962</v>
      </c>
      <c r="H1934" s="13">
        <f>Timetraces!D2016/9.81/0.4536</f>
        <v>16525.235608056602</v>
      </c>
      <c r="I1934" s="77">
        <f>Timetraces!F2016/Timetraces!H2016*1000</f>
        <v>2120000000.0818191</v>
      </c>
      <c r="J1934" s="23"/>
      <c r="K1934" s="8">
        <f>Timetraces!I2016-Timetraces!J2016</f>
        <v>45.784358978271484</v>
      </c>
      <c r="L1934" s="8">
        <f t="shared" si="61"/>
        <v>31.937748741290072</v>
      </c>
      <c r="M1934" s="8">
        <f>(Timetraces!J2016-Timetraces!$J$86)/0.3048+$L$1004</f>
        <v>39.803086929121037</v>
      </c>
      <c r="N1934" s="13">
        <f>Timetraces!K2016/9.81/0.4536</f>
        <v>16525.235608056602</v>
      </c>
      <c r="O1934" s="23">
        <f>Timetraces!M2016/1000*0.145</f>
        <v>124.80010921300494</v>
      </c>
      <c r="P1934" s="37">
        <f>Timetraces!O2016</f>
        <v>0.69797380797013298</v>
      </c>
    </row>
    <row r="1935" spans="1:16" x14ac:dyDescent="0.2">
      <c r="A1935" s="37">
        <f>Timetraces!E2017</f>
        <v>193.10000000000002</v>
      </c>
      <c r="B1935" s="8">
        <f>Timetraces!B2017-Timetraces!C2017</f>
        <v>45.785125732421875</v>
      </c>
      <c r="C1935" s="8">
        <f t="shared" si="60"/>
        <v>31.940264338896341</v>
      </c>
      <c r="D1935" s="8">
        <f>(Timetraces!C2017-Timetraces!$C$86)/0.3048+$C$1004</f>
        <v>39.866189631264348</v>
      </c>
      <c r="E1935" s="23">
        <f>Timetraces!F2017/1000*0.145</f>
        <v>214.87437789506421</v>
      </c>
      <c r="F1935" s="8">
        <f>Timetraces!H2017</f>
        <v>0.69900578362409416</v>
      </c>
      <c r="G1935" s="8">
        <f>(Timetraces!G2017-Timetraces!$G$86)/0.3048</f>
        <v>61.070487255186542</v>
      </c>
      <c r="H1935" s="13">
        <f>Timetraces!D2017/9.81/0.4536</f>
        <v>16549.67482082405</v>
      </c>
      <c r="I1935" s="77">
        <f>Timetraces!F2017/Timetraces!H2017*1000</f>
        <v>2120000000.0889707</v>
      </c>
      <c r="J1935" s="23"/>
      <c r="K1935" s="8">
        <f>Timetraces!I2017-Timetraces!J2017</f>
        <v>45.785125732421875</v>
      </c>
      <c r="L1935" s="8">
        <f t="shared" si="61"/>
        <v>31.940264338896341</v>
      </c>
      <c r="M1935" s="8">
        <f>(Timetraces!J2017-Timetraces!$J$86)/0.3048+$L$1004</f>
        <v>39.866189631264348</v>
      </c>
      <c r="N1935" s="13">
        <f>Timetraces!K2017/9.81/0.4536</f>
        <v>16549.67482082405</v>
      </c>
      <c r="O1935" s="23">
        <f>Timetraces!M2017/1000*0.145</f>
        <v>124.82153940958369</v>
      </c>
      <c r="P1935" s="37">
        <f>Timetraces!O2017</f>
        <v>0.69900578388218015</v>
      </c>
    </row>
    <row r="1936" spans="1:16" x14ac:dyDescent="0.2">
      <c r="A1936" s="37">
        <f>Timetraces!E2018</f>
        <v>193.20000000000002</v>
      </c>
      <c r="B1936" s="8">
        <f>Timetraces!B2018-Timetraces!C2018</f>
        <v>45.785886764526367</v>
      </c>
      <c r="C1936" s="8">
        <f t="shared" si="60"/>
        <v>31.942761163386145</v>
      </c>
      <c r="D1936" s="8">
        <f>(Timetraces!C2018-Timetraces!$C$86)/0.3048+$C$1004</f>
        <v>39.929311106524125</v>
      </c>
      <c r="E1936" s="23">
        <f>Timetraces!F2018/1000*0.145</f>
        <v>215.18106278676206</v>
      </c>
      <c r="F1936" s="8">
        <f>Timetraces!H2018</f>
        <v>0.70000345733392955</v>
      </c>
      <c r="G1936" s="8">
        <f>(Timetraces!G2018-Timetraces!$G$86)/0.3048</f>
        <v>61.136105554936123</v>
      </c>
      <c r="H1936" s="13">
        <f>Timetraces!D2018/9.81/0.4536</f>
        <v>16573.89281657938</v>
      </c>
      <c r="I1936" s="77">
        <f>Timetraces!F2018/Timetraces!H2018*1000</f>
        <v>2120000000.0227797</v>
      </c>
      <c r="J1936" s="23"/>
      <c r="K1936" s="8">
        <f>Timetraces!I2018-Timetraces!J2018</f>
        <v>45.785886764526367</v>
      </c>
      <c r="L1936" s="8">
        <f t="shared" si="61"/>
        <v>31.942761163386145</v>
      </c>
      <c r="M1936" s="8">
        <f>(Timetraces!J2018-Timetraces!$J$86)/0.3048+$L$1004</f>
        <v>39.929311106524125</v>
      </c>
      <c r="N1936" s="13">
        <f>Timetraces!K2018/9.81/0.4536</f>
        <v>16573.89281657938</v>
      </c>
      <c r="O1936" s="23">
        <f>Timetraces!M2018/1000*0.145</f>
        <v>124.84225833480197</v>
      </c>
      <c r="P1936" s="37">
        <f>Timetraces!O2018</f>
        <v>0.70000345759239258</v>
      </c>
    </row>
    <row r="1937" spans="1:16" x14ac:dyDescent="0.2">
      <c r="A1937" s="37">
        <f>Timetraces!E2019</f>
        <v>193.3</v>
      </c>
      <c r="B1937" s="8">
        <f>Timetraces!B2019-Timetraces!C2019</f>
        <v>45.786647796630859</v>
      </c>
      <c r="C1937" s="8">
        <f t="shared" si="60"/>
        <v>31.945257987875948</v>
      </c>
      <c r="D1937" s="8">
        <f>(Timetraces!C2019-Timetraces!$C$86)/0.3048+$C$1004</f>
        <v>39.992432581783902</v>
      </c>
      <c r="E1937" s="23">
        <f>Timetraces!F2019/1000*0.145</f>
        <v>215.49535370370103</v>
      </c>
      <c r="F1937" s="8">
        <f>Timetraces!H2019</f>
        <v>0.70102587411101469</v>
      </c>
      <c r="G1937" s="8">
        <f>(Timetraces!G2019-Timetraces!$G$86)/0.3048</f>
        <v>61.201723854685703</v>
      </c>
      <c r="H1937" s="13">
        <f>Timetraces!D2019/9.81/0.4536</f>
        <v>16598.100278191276</v>
      </c>
      <c r="I1937" s="77">
        <f>Timetraces!F2019/Timetraces!H2019*1000</f>
        <v>2120000000.0194311</v>
      </c>
      <c r="J1937" s="23"/>
      <c r="K1937" s="8">
        <f>Timetraces!I2019-Timetraces!J2019</f>
        <v>45.786647796630859</v>
      </c>
      <c r="L1937" s="8">
        <f t="shared" si="61"/>
        <v>31.945257987875948</v>
      </c>
      <c r="M1937" s="8">
        <f>(Timetraces!J2019-Timetraces!$J$86)/0.3048+$L$1004</f>
        <v>39.992432581783902</v>
      </c>
      <c r="N1937" s="13">
        <f>Timetraces!K2019/9.81/0.4536</f>
        <v>16598.100278191276</v>
      </c>
      <c r="O1937" s="23">
        <f>Timetraces!M2019/1000*0.145</f>
        <v>124.8634903302777</v>
      </c>
      <c r="P1937" s="37">
        <f>Timetraces!O2019</f>
        <v>0.70102587436985475</v>
      </c>
    </row>
    <row r="1938" spans="1:16" x14ac:dyDescent="0.2">
      <c r="A1938" s="37">
        <f>Timetraces!E2020</f>
        <v>193.4</v>
      </c>
      <c r="B1938" s="8">
        <f>Timetraces!B2020-Timetraces!C2020</f>
        <v>45.78741455078125</v>
      </c>
      <c r="C1938" s="8">
        <f t="shared" si="60"/>
        <v>31.947773585482217</v>
      </c>
      <c r="D1938" s="8">
        <f>(Timetraces!C2020-Timetraces!$C$86)/0.3048+$C$1004</f>
        <v>40.055535283927213</v>
      </c>
      <c r="E1938" s="23">
        <f>Timetraces!F2020/1000*0.145</f>
        <v>215.81216233855707</v>
      </c>
      <c r="F1938" s="8">
        <f>Timetraces!H2020</f>
        <v>0.70205648125096742</v>
      </c>
      <c r="G1938" s="8">
        <f>(Timetraces!G2020-Timetraces!$G$86)/0.3048</f>
        <v>61.267342154435283</v>
      </c>
      <c r="H1938" s="13">
        <f>Timetraces!D2020/9.81/0.4536</f>
        <v>16622.504377147281</v>
      </c>
      <c r="I1938" s="77">
        <f>Timetraces!F2020/Timetraces!H2020*1000</f>
        <v>2120000000.0197423</v>
      </c>
      <c r="J1938" s="23"/>
      <c r="K1938" s="8">
        <f>Timetraces!I2020-Timetraces!J2020</f>
        <v>45.78741455078125</v>
      </c>
      <c r="L1938" s="8">
        <f t="shared" si="61"/>
        <v>31.947773585482217</v>
      </c>
      <c r="M1938" s="8">
        <f>(Timetraces!J2020-Timetraces!$J$86)/0.3048+$L$1004</f>
        <v>40.055535283927213</v>
      </c>
      <c r="N1938" s="13">
        <f>Timetraces!K2020/9.81/0.4536</f>
        <v>16622.504377147281</v>
      </c>
      <c r="O1938" s="23">
        <f>Timetraces!M2020/1000*0.145</f>
        <v>124.88489214432155</v>
      </c>
      <c r="P1938" s="37">
        <f>Timetraces!O2020</f>
        <v>0.70205648151018751</v>
      </c>
    </row>
    <row r="1939" spans="1:16" x14ac:dyDescent="0.2">
      <c r="A1939" s="37">
        <f>Timetraces!E2021</f>
        <v>193.5</v>
      </c>
      <c r="B1939" s="8">
        <f>Timetraces!B2021-Timetraces!C2021</f>
        <v>45.788192749023438</v>
      </c>
      <c r="C1939" s="8">
        <f t="shared" si="60"/>
        <v>31.950326729321414</v>
      </c>
      <c r="D1939" s="8">
        <f>(Timetraces!C2021-Timetraces!$C$86)/0.3048+$C$1004</f>
        <v>40.118600439837593</v>
      </c>
      <c r="E1939" s="23">
        <f>Timetraces!F2021/1000*0.145</f>
        <v>216.13318748299051</v>
      </c>
      <c r="F1939" s="8">
        <f>Timetraces!H2021</f>
        <v>0.70310080507802175</v>
      </c>
      <c r="G1939" s="8">
        <f>(Timetraces!G2021-Timetraces!$G$86)/0.3048</f>
        <v>61.332960454184864</v>
      </c>
      <c r="H1939" s="13">
        <f>Timetraces!D2021/9.81/0.4536</f>
        <v>16647.23327885917</v>
      </c>
      <c r="I1939" s="77">
        <f>Timetraces!F2021/Timetraces!H2021*1000</f>
        <v>2120000000.0196826</v>
      </c>
      <c r="J1939" s="23"/>
      <c r="K1939" s="8">
        <f>Timetraces!I2021-Timetraces!J2021</f>
        <v>45.788192749023438</v>
      </c>
      <c r="L1939" s="8">
        <f t="shared" si="61"/>
        <v>31.950326729321414</v>
      </c>
      <c r="M1939" s="8">
        <f>(Timetraces!J2021-Timetraces!$J$86)/0.3048+$L$1004</f>
        <v>40.118600439837593</v>
      </c>
      <c r="N1939" s="13">
        <f>Timetraces!K2021/9.81/0.4536</f>
        <v>16647.23327885917</v>
      </c>
      <c r="O1939" s="23">
        <f>Timetraces!M2021/1000*0.145</f>
        <v>124.90657836025674</v>
      </c>
      <c r="P1939" s="37">
        <f>Timetraces!O2021</f>
        <v>0.70310080533762687</v>
      </c>
    </row>
    <row r="1940" spans="1:16" x14ac:dyDescent="0.2">
      <c r="A1940" s="37">
        <f>Timetraces!E2022</f>
        <v>193.60000000000002</v>
      </c>
      <c r="B1940" s="8">
        <f>Timetraces!B2022-Timetraces!C2022</f>
        <v>45.788982391357422</v>
      </c>
      <c r="C1940" s="8">
        <f t="shared" si="60"/>
        <v>31.952917419393543</v>
      </c>
      <c r="D1940" s="8">
        <f>(Timetraces!C2022-Timetraces!$C$86)/0.3048+$C$1004</f>
        <v>40.181628049515048</v>
      </c>
      <c r="E1940" s="23">
        <f>Timetraces!F2022/1000*0.145</f>
        <v>216.45820122767725</v>
      </c>
      <c r="F1940" s="8">
        <f>Timetraces!H2022</f>
        <v>0.70415810418241276</v>
      </c>
      <c r="G1940" s="8">
        <f>(Timetraces!G2022-Timetraces!$G$86)/0.3048</f>
        <v>61.398578753934444</v>
      </c>
      <c r="H1940" s="13">
        <f>Timetraces!D2022/9.81/0.4536</f>
        <v>16672.269426421226</v>
      </c>
      <c r="I1940" s="77">
        <f>Timetraces!F2022/Timetraces!H2022*1000</f>
        <v>2120000000.019623</v>
      </c>
      <c r="J1940" s="23"/>
      <c r="K1940" s="8">
        <f>Timetraces!I2022-Timetraces!J2022</f>
        <v>45.788982391357422</v>
      </c>
      <c r="L1940" s="8">
        <f t="shared" si="61"/>
        <v>31.952917419393543</v>
      </c>
      <c r="M1940" s="8">
        <f>(Timetraces!J2022-Timetraces!$J$86)/0.3048+$L$1004</f>
        <v>40.181628049515048</v>
      </c>
      <c r="N1940" s="13">
        <f>Timetraces!K2022/9.81/0.4536</f>
        <v>16672.269426421226</v>
      </c>
      <c r="O1940" s="23">
        <f>Timetraces!M2022/1000*0.145</f>
        <v>124.92853360464025</v>
      </c>
      <c r="P1940" s="37">
        <f>Timetraces!O2022</f>
        <v>0.70415810444240767</v>
      </c>
    </row>
    <row r="1941" spans="1:16" x14ac:dyDescent="0.2">
      <c r="A1941" s="37">
        <f>Timetraces!E2023</f>
        <v>193.70000000000002</v>
      </c>
      <c r="B1941" s="8">
        <f>Timetraces!B2023-Timetraces!C2023</f>
        <v>45.789775848388672</v>
      </c>
      <c r="C1941" s="8">
        <f t="shared" si="60"/>
        <v>31.955520624876648</v>
      </c>
      <c r="D1941" s="8">
        <f>(Timetraces!C2023-Timetraces!$C$86)/0.3048+$C$1004</f>
        <v>40.244643143781524</v>
      </c>
      <c r="E1941" s="23">
        <f>Timetraces!F2023/1000*0.145</f>
        <v>216.77765012364958</v>
      </c>
      <c r="F1941" s="8">
        <f>Timetraces!H2023</f>
        <v>0.70519730033716987</v>
      </c>
      <c r="G1941" s="8">
        <f>(Timetraces!G2023-Timetraces!$G$86)/0.3048</f>
        <v>61.464197053684025</v>
      </c>
      <c r="H1941" s="13">
        <f>Timetraces!D2023/9.81/0.4536</f>
        <v>16697.470608897085</v>
      </c>
      <c r="I1941" s="77">
        <f>Timetraces!F2023/Timetraces!H2023*1000</f>
        <v>2120000000.0000348</v>
      </c>
      <c r="J1941" s="23"/>
      <c r="K1941" s="8">
        <f>Timetraces!I2023-Timetraces!J2023</f>
        <v>45.789775848388672</v>
      </c>
      <c r="L1941" s="8">
        <f t="shared" si="61"/>
        <v>31.955520624876648</v>
      </c>
      <c r="M1941" s="8">
        <f>(Timetraces!J2023-Timetraces!$J$86)/0.3048+$L$1004</f>
        <v>40.244643143781524</v>
      </c>
      <c r="N1941" s="13">
        <f>Timetraces!K2023/9.81/0.4536</f>
        <v>16697.470608897085</v>
      </c>
      <c r="O1941" s="23">
        <f>Timetraces!M2023/1000*0.145</f>
        <v>124.95011346067363</v>
      </c>
      <c r="P1941" s="37">
        <f>Timetraces!O2023</f>
        <v>0.70519730059755714</v>
      </c>
    </row>
    <row r="1942" spans="1:16" x14ac:dyDescent="0.2">
      <c r="A1942" s="37">
        <f>Timetraces!E2024</f>
        <v>193.8</v>
      </c>
      <c r="B1942" s="8">
        <f>Timetraces!B2024-Timetraces!C2024</f>
        <v>45.790565490722656</v>
      </c>
      <c r="C1942" s="8">
        <f t="shared" si="60"/>
        <v>31.958111314948773</v>
      </c>
      <c r="D1942" s="8">
        <f>(Timetraces!C2024-Timetraces!$C$86)/0.3048+$C$1004</f>
        <v>40.307658238048006</v>
      </c>
      <c r="E1942" s="23">
        <f>Timetraces!F2024/1000*0.145</f>
        <v>217.11180535944067</v>
      </c>
      <c r="F1942" s="8">
        <f>Timetraces!H2024</f>
        <v>0.70628433753132558</v>
      </c>
      <c r="G1942" s="8">
        <f>(Timetraces!G2024-Timetraces!$G$86)/0.3048</f>
        <v>61.529802838022626</v>
      </c>
      <c r="H1942" s="13">
        <f>Timetraces!D2024/9.81/0.4536</f>
        <v>16722.622632036921</v>
      </c>
      <c r="I1942" s="77">
        <f>Timetraces!F2024/Timetraces!H2024*1000</f>
        <v>2120000000.0225677</v>
      </c>
      <c r="J1942" s="23"/>
      <c r="K1942" s="8">
        <f>Timetraces!I2024-Timetraces!J2024</f>
        <v>45.790565490722656</v>
      </c>
      <c r="L1942" s="8">
        <f t="shared" si="61"/>
        <v>31.958111314948773</v>
      </c>
      <c r="M1942" s="8">
        <f>(Timetraces!J2024-Timetraces!$J$86)/0.3048+$L$1004</f>
        <v>40.307658238048006</v>
      </c>
      <c r="N1942" s="13">
        <f>Timetraces!K2024/9.81/0.4536</f>
        <v>16722.622632036921</v>
      </c>
      <c r="O1942" s="23">
        <f>Timetraces!M2024/1000*0.145</f>
        <v>124.97268533718457</v>
      </c>
      <c r="P1942" s="37">
        <f>Timetraces!O2024</f>
        <v>0.70628433779210475</v>
      </c>
    </row>
    <row r="1943" spans="1:16" x14ac:dyDescent="0.2">
      <c r="A1943" s="37">
        <f>Timetraces!E2025</f>
        <v>193.9</v>
      </c>
      <c r="B1943" s="8">
        <f>Timetraces!B2025-Timetraces!C2025</f>
        <v>45.791349411010742</v>
      </c>
      <c r="C1943" s="8">
        <f t="shared" si="60"/>
        <v>31.960683231904436</v>
      </c>
      <c r="D1943" s="8">
        <f>(Timetraces!C2025-Timetraces!$C$86)/0.3048+$C$1004</f>
        <v>40.37070462084192</v>
      </c>
      <c r="E1943" s="23">
        <f>Timetraces!F2025/1000*0.145</f>
        <v>217.442965810988</v>
      </c>
      <c r="F1943" s="8">
        <f>Timetraces!H2025</f>
        <v>0.7073616324098323</v>
      </c>
      <c r="G1943" s="8">
        <f>(Timetraces!G2025-Timetraces!$G$86)/0.3048</f>
        <v>61.595421137772206</v>
      </c>
      <c r="H1943" s="13">
        <f>Timetraces!D2025/9.81/0.4536</f>
        <v>16747.535881258907</v>
      </c>
      <c r="I1943" s="77">
        <f>Timetraces!F2025/Timetraces!H2025*1000</f>
        <v>2120000000.0800016</v>
      </c>
      <c r="J1943" s="23"/>
      <c r="K1943" s="8">
        <f>Timetraces!I2025-Timetraces!J2025</f>
        <v>45.791349411010742</v>
      </c>
      <c r="L1943" s="8">
        <f t="shared" si="61"/>
        <v>31.960683231904436</v>
      </c>
      <c r="M1943" s="8">
        <f>(Timetraces!J2025-Timetraces!$J$86)/0.3048+$L$1004</f>
        <v>40.37070462084192</v>
      </c>
      <c r="N1943" s="13">
        <f>Timetraces!K2025/9.81/0.4536</f>
        <v>16747.535881258907</v>
      </c>
      <c r="O1943" s="23">
        <f>Timetraces!M2025/1000*0.145</f>
        <v>124.99505522232947</v>
      </c>
      <c r="P1943" s="37">
        <f>Timetraces!O2025</f>
        <v>0.70736163267099939</v>
      </c>
    </row>
    <row r="1944" spans="1:16" x14ac:dyDescent="0.2">
      <c r="A1944" s="37">
        <f>Timetraces!E2026</f>
        <v>194</v>
      </c>
      <c r="B1944" s="8">
        <f>Timetraces!B2026-Timetraces!C2026</f>
        <v>45.792123794555664</v>
      </c>
      <c r="C1944" s="8">
        <f t="shared" si="60"/>
        <v>31.963223860332658</v>
      </c>
      <c r="D1944" s="8">
        <f>(Timetraces!C2026-Timetraces!$C$86)/0.3048+$C$1004</f>
        <v>40.433782292163272</v>
      </c>
      <c r="E1944" s="23">
        <f>Timetraces!F2026/1000*0.145</f>
        <v>217.74679903684211</v>
      </c>
      <c r="F1944" s="8">
        <f>Timetraces!H2026</f>
        <v>0.70835002937100955</v>
      </c>
      <c r="G1944" s="8">
        <f>(Timetraces!G2026-Timetraces!$G$86)/0.3048</f>
        <v>61.661039437521787</v>
      </c>
      <c r="H1944" s="13">
        <f>Timetraces!D2026/9.81/0.4536</f>
        <v>16772.127839106153</v>
      </c>
      <c r="I1944" s="77">
        <f>Timetraces!F2026/Timetraces!H2026*1000</f>
        <v>2120000000.0797753</v>
      </c>
      <c r="J1944" s="23"/>
      <c r="K1944" s="8">
        <f>Timetraces!I2026-Timetraces!J2026</f>
        <v>45.792123794555664</v>
      </c>
      <c r="L1944" s="8">
        <f t="shared" si="61"/>
        <v>31.963223860332658</v>
      </c>
      <c r="M1944" s="8">
        <f>(Timetraces!J2026-Timetraces!$J$86)/0.3048+$L$1004</f>
        <v>40.433782292163272</v>
      </c>
      <c r="N1944" s="13">
        <f>Timetraces!K2026/9.81/0.4536</f>
        <v>16772.127839106153</v>
      </c>
      <c r="O1944" s="23">
        <f>Timetraces!M2026/1000*0.145</f>
        <v>125.01558177433036</v>
      </c>
      <c r="P1944" s="37">
        <f>Timetraces!O2026</f>
        <v>0.70835002963255955</v>
      </c>
    </row>
    <row r="1945" spans="1:16" x14ac:dyDescent="0.2">
      <c r="A1945" s="37">
        <f>Timetraces!E2027</f>
        <v>194.10000000000002</v>
      </c>
      <c r="B1945" s="8">
        <f>Timetraces!B2027-Timetraces!C2027</f>
        <v>45.792888641357422</v>
      </c>
      <c r="C1945" s="8">
        <f t="shared" si="60"/>
        <v>31.965733200233437</v>
      </c>
      <c r="D1945" s="8">
        <f>(Timetraces!C2027-Timetraces!$C$86)/0.3048+$C$1004</f>
        <v>40.496891252012077</v>
      </c>
      <c r="E1945" s="23">
        <f>Timetraces!F2027/1000*0.145</f>
        <v>218.07027849875465</v>
      </c>
      <c r="F1945" s="8">
        <f>Timetraces!H2027</f>
        <v>0.70940233733394287</v>
      </c>
      <c r="G1945" s="8">
        <f>(Timetraces!G2027-Timetraces!$G$86)/0.3048</f>
        <v>61.72665773727136</v>
      </c>
      <c r="H1945" s="13">
        <f>Timetraces!D2027/9.81/0.4536</f>
        <v>16796.449420605255</v>
      </c>
      <c r="I1945" s="77">
        <f>Timetraces!F2027/Timetraces!H2027*1000</f>
        <v>2120000000.0223658</v>
      </c>
      <c r="J1945" s="23"/>
      <c r="K1945" s="8">
        <f>Timetraces!I2027-Timetraces!J2027</f>
        <v>45.792888641357422</v>
      </c>
      <c r="L1945" s="8">
        <f t="shared" si="61"/>
        <v>31.965733200233437</v>
      </c>
      <c r="M1945" s="8">
        <f>(Timetraces!J2027-Timetraces!$J$86)/0.3048+$L$1004</f>
        <v>40.496891252012077</v>
      </c>
      <c r="N1945" s="13">
        <f>Timetraces!K2027/9.81/0.4536</f>
        <v>16796.449420605255</v>
      </c>
      <c r="O1945" s="23">
        <f>Timetraces!M2027/1000*0.145</f>
        <v>125.0374335613356</v>
      </c>
      <c r="P1945" s="37">
        <f>Timetraces!O2027</f>
        <v>0.70940233759587135</v>
      </c>
    </row>
    <row r="1946" spans="1:16" x14ac:dyDescent="0.2">
      <c r="A1946" s="37">
        <f>Timetraces!E2028</f>
        <v>194.20000000000002</v>
      </c>
      <c r="B1946" s="8">
        <f>Timetraces!B2028-Timetraces!C2028</f>
        <v>45.793649673461914</v>
      </c>
      <c r="C1946" s="8">
        <f t="shared" si="60"/>
        <v>31.96823002472324</v>
      </c>
      <c r="D1946" s="8">
        <f>(Timetraces!C2028-Timetraces!$C$86)/0.3048+$C$1004</f>
        <v>40.560012727271854</v>
      </c>
      <c r="E1946" s="23">
        <f>Timetraces!F2028/1000*0.145</f>
        <v>218.38463612198078</v>
      </c>
      <c r="F1946" s="8">
        <f>Timetraces!H2028</f>
        <v>0.71042497111159253</v>
      </c>
      <c r="G1946" s="8">
        <f>(Timetraces!G2028-Timetraces!$G$86)/0.3048</f>
        <v>61.79227603702094</v>
      </c>
      <c r="H1946" s="13">
        <f>Timetraces!D2028/9.81/0.4536</f>
        <v>16820.667416360586</v>
      </c>
      <c r="I1946" s="77">
        <f>Timetraces!F2028/Timetraces!H2028*1000</f>
        <v>2120000000.0221069</v>
      </c>
      <c r="J1946" s="23"/>
      <c r="K1946" s="8">
        <f>Timetraces!I2028-Timetraces!J2028</f>
        <v>45.793649673461914</v>
      </c>
      <c r="L1946" s="8">
        <f t="shared" si="61"/>
        <v>31.96823002472324</v>
      </c>
      <c r="M1946" s="8">
        <f>(Timetraces!J2028-Timetraces!$J$86)/0.3048+$L$1004</f>
        <v>40.560012727271854</v>
      </c>
      <c r="N1946" s="13">
        <f>Timetraces!K2028/9.81/0.4536</f>
        <v>16820.667416360586</v>
      </c>
      <c r="O1946" s="23">
        <f>Timetraces!M2028/1000*0.145</f>
        <v>125.05867005640253</v>
      </c>
      <c r="P1946" s="37">
        <f>Timetraces!O2028</f>
        <v>0.71042497137389826</v>
      </c>
    </row>
    <row r="1947" spans="1:16" x14ac:dyDescent="0.2">
      <c r="A1947" s="37">
        <f>Timetraces!E2029</f>
        <v>194.3</v>
      </c>
      <c r="B1947" s="8">
        <f>Timetraces!B2029-Timetraces!C2029</f>
        <v>45.794414520263672</v>
      </c>
      <c r="C1947" s="8">
        <f t="shared" si="60"/>
        <v>31.970739364624023</v>
      </c>
      <c r="D1947" s="8">
        <f>(Timetraces!C2029-Timetraces!$C$86)/0.3048+$C$1004</f>
        <v>40.623121687120651</v>
      </c>
      <c r="E1947" s="23">
        <f>Timetraces!F2029/1000*0.145</f>
        <v>218.70808031106827</v>
      </c>
      <c r="F1947" s="8">
        <f>Timetraces!H2029</f>
        <v>0.71147716428852203</v>
      </c>
      <c r="G1947" s="8">
        <f>(Timetraces!G2029-Timetraces!$G$86)/0.3048</f>
        <v>61.857894336770521</v>
      </c>
      <c r="H1947" s="13">
        <f>Timetraces!D2029/9.81/0.4536</f>
        <v>16844.988997859684</v>
      </c>
      <c r="I1947" s="77">
        <f>Timetraces!F2029/Timetraces!H2029*1000</f>
        <v>2120000000.0850739</v>
      </c>
      <c r="J1947" s="23"/>
      <c r="K1947" s="8">
        <f>Timetraces!I2029-Timetraces!J2029</f>
        <v>45.794414520263672</v>
      </c>
      <c r="L1947" s="8">
        <f t="shared" si="61"/>
        <v>31.970739364624023</v>
      </c>
      <c r="M1947" s="8">
        <f>(Timetraces!J2029-Timetraces!$J$86)/0.3048+$L$1004</f>
        <v>40.623121687120651</v>
      </c>
      <c r="N1947" s="13">
        <f>Timetraces!K2029/9.81/0.4536</f>
        <v>16844.988997859684</v>
      </c>
      <c r="O1947" s="23">
        <f>Timetraces!M2029/1000*0.145</f>
        <v>125.08051948494007</v>
      </c>
      <c r="P1947" s="37">
        <f>Timetraces!O2029</f>
        <v>0.71147716455120658</v>
      </c>
    </row>
    <row r="1948" spans="1:16" x14ac:dyDescent="0.2">
      <c r="A1948" s="37">
        <f>Timetraces!E2030</f>
        <v>194.4</v>
      </c>
      <c r="B1948" s="8">
        <f>Timetraces!B2030-Timetraces!C2030</f>
        <v>45.795186996459961</v>
      </c>
      <c r="C1948" s="8">
        <f t="shared" si="60"/>
        <v>31.973273735346755</v>
      </c>
      <c r="D1948" s="8">
        <f>(Timetraces!C2030-Timetraces!$C$86)/0.3048+$C$1004</f>
        <v>40.686205616147497</v>
      </c>
      <c r="E1948" s="23">
        <f>Timetraces!F2030/1000*0.145</f>
        <v>219.02723641125255</v>
      </c>
      <c r="F1948" s="8">
        <f>Timetraces!H2030</f>
        <v>0.71251540797413726</v>
      </c>
      <c r="G1948" s="8">
        <f>(Timetraces!G2030-Timetraces!$G$86)/0.3048</f>
        <v>61.923512636520101</v>
      </c>
      <c r="H1948" s="13">
        <f>Timetraces!D2030/9.81/0.4536</f>
        <v>16869.573932944641</v>
      </c>
      <c r="I1948" s="77">
        <f>Timetraces!F2030/Timetraces!H2030*1000</f>
        <v>2120000000.0000269</v>
      </c>
      <c r="J1948" s="23"/>
      <c r="K1948" s="8">
        <f>Timetraces!I2030-Timetraces!J2030</f>
        <v>45.795186996459961</v>
      </c>
      <c r="L1948" s="8">
        <f t="shared" si="61"/>
        <v>31.973273735346755</v>
      </c>
      <c r="M1948" s="8">
        <f>(Timetraces!J2030-Timetraces!$J$86)/0.3048+$L$1004</f>
        <v>40.686205616147497</v>
      </c>
      <c r="N1948" s="13">
        <f>Timetraces!K2030/9.81/0.4536</f>
        <v>16869.573932944641</v>
      </c>
      <c r="O1948" s="23">
        <f>Timetraces!M2030/1000*0.145</f>
        <v>125.10207961883803</v>
      </c>
      <c r="P1948" s="37">
        <f>Timetraces!O2030</f>
        <v>0.7125154082372045</v>
      </c>
    </row>
    <row r="1949" spans="1:16" x14ac:dyDescent="0.2">
      <c r="A1949" s="37">
        <f>Timetraces!E2031</f>
        <v>194.5</v>
      </c>
      <c r="B1949" s="8">
        <f>Timetraces!B2031-Timetraces!C2031</f>
        <v>45.79597282409668</v>
      </c>
      <c r="C1949" s="8">
        <f t="shared" si="60"/>
        <v>31.975851910007904</v>
      </c>
      <c r="D1949" s="8">
        <f>(Timetraces!C2031-Timetraces!$C$86)/0.3048+$C$1004</f>
        <v>40.749245741235924</v>
      </c>
      <c r="E1949" s="23">
        <f>Timetraces!F2031/1000*0.145</f>
        <v>219.35056345647533</v>
      </c>
      <c r="F1949" s="8">
        <f>Timetraces!H2031</f>
        <v>0.71356722009262363</v>
      </c>
      <c r="G1949" s="8">
        <f>(Timetraces!G2031-Timetraces!$G$86)/0.3048</f>
        <v>61.989130936269682</v>
      </c>
      <c r="H1949" s="13">
        <f>Timetraces!D2031/9.81/0.4536</f>
        <v>16894.480159404342</v>
      </c>
      <c r="I1949" s="77">
        <f>Timetraces!F2031/Timetraces!H2031*1000</f>
        <v>2120000000.0000274</v>
      </c>
      <c r="J1949" s="23"/>
      <c r="K1949" s="8">
        <f>Timetraces!I2031-Timetraces!J2031</f>
        <v>45.79597282409668</v>
      </c>
      <c r="L1949" s="8">
        <f t="shared" si="61"/>
        <v>31.975851910007904</v>
      </c>
      <c r="M1949" s="8">
        <f>(Timetraces!J2031-Timetraces!$J$86)/0.3048+$L$1004</f>
        <v>40.749245741235924</v>
      </c>
      <c r="N1949" s="13">
        <f>Timetraces!K2031/9.81/0.4536</f>
        <v>16894.480159404342</v>
      </c>
      <c r="O1949" s="23">
        <f>Timetraces!M2031/1000*0.145</f>
        <v>125.12392109590644</v>
      </c>
      <c r="P1949" s="37">
        <f>Timetraces!O2031</f>
        <v>0.71356722035607867</v>
      </c>
    </row>
    <row r="1950" spans="1:16" x14ac:dyDescent="0.2">
      <c r="A1950" s="37">
        <f>Timetraces!E2032</f>
        <v>194.60000000000002</v>
      </c>
      <c r="B1950" s="8">
        <f>Timetraces!B2032-Timetraces!C2032</f>
        <v>45.796764373779297</v>
      </c>
      <c r="C1950" s="8">
        <f t="shared" si="60"/>
        <v>31.978448857785523</v>
      </c>
      <c r="D1950" s="8">
        <f>(Timetraces!C2032-Timetraces!$C$86)/0.3048+$C$1004</f>
        <v>40.812267093207893</v>
      </c>
      <c r="E1950" s="23">
        <f>Timetraces!F2032/1000*0.145</f>
        <v>219.66152106496295</v>
      </c>
      <c r="F1950" s="8">
        <f>Timetraces!H2032</f>
        <v>0.71457879331476137</v>
      </c>
      <c r="G1950" s="8">
        <f>(Timetraces!G2032-Timetraces!$G$86)/0.3048</f>
        <v>62.054749236019262</v>
      </c>
      <c r="H1950" s="13">
        <f>Timetraces!D2032/9.81/0.4536</f>
        <v>16919.618137019595</v>
      </c>
      <c r="I1950" s="77">
        <f>Timetraces!F2032/Timetraces!H2032*1000</f>
        <v>2120000000.0000513</v>
      </c>
      <c r="J1950" s="23"/>
      <c r="K1950" s="8">
        <f>Timetraces!I2032-Timetraces!J2032</f>
        <v>45.796764373779297</v>
      </c>
      <c r="L1950" s="8">
        <f t="shared" si="61"/>
        <v>31.978448857785523</v>
      </c>
      <c r="M1950" s="8">
        <f>(Timetraces!J2032-Timetraces!$J$86)/0.3048+$L$1004</f>
        <v>40.812267093207893</v>
      </c>
      <c r="N1950" s="13">
        <f>Timetraces!K2032/9.81/0.4536</f>
        <v>16919.618137019595</v>
      </c>
      <c r="O1950" s="23">
        <f>Timetraces!M2032/1000*0.145</f>
        <v>125.14492818405127</v>
      </c>
      <c r="P1950" s="37">
        <f>Timetraces!O2032</f>
        <v>0.71457879357860776</v>
      </c>
    </row>
    <row r="1951" spans="1:16" x14ac:dyDescent="0.2">
      <c r="A1951" s="37">
        <f>Timetraces!E2033</f>
        <v>194.70000000000002</v>
      </c>
      <c r="B1951" s="8">
        <f>Timetraces!B2033-Timetraces!C2033</f>
        <v>45.797554016113281</v>
      </c>
      <c r="C1951" s="8">
        <f t="shared" si="60"/>
        <v>31.981039547857648</v>
      </c>
      <c r="D1951" s="8">
        <f>(Timetraces!C2033-Timetraces!$C$86)/0.3048+$C$1004</f>
        <v>40.875282187474369</v>
      </c>
      <c r="E1951" s="23">
        <f>Timetraces!F2033/1000*0.145</f>
        <v>220.00365538300696</v>
      </c>
      <c r="F1951" s="8">
        <f>Timetraces!H2033</f>
        <v>0.71569178719259385</v>
      </c>
      <c r="G1951" s="8">
        <f>(Timetraces!G2033-Timetraces!$G$86)/0.3048</f>
        <v>62.120355020357863</v>
      </c>
      <c r="H1951" s="13">
        <f>Timetraces!D2033/9.81/0.4536</f>
        <v>16944.791228446298</v>
      </c>
      <c r="I1951" s="77">
        <f>Timetraces!F2033/Timetraces!H2033*1000</f>
        <v>2120000000.0000346</v>
      </c>
      <c r="J1951" s="23"/>
      <c r="K1951" s="8">
        <f>Timetraces!I2033-Timetraces!J2033</f>
        <v>45.797554016113281</v>
      </c>
      <c r="L1951" s="8">
        <f t="shared" si="61"/>
        <v>31.981039547857648</v>
      </c>
      <c r="M1951" s="8">
        <f>(Timetraces!J2033-Timetraces!$J$86)/0.3048+$L$1004</f>
        <v>40.875282187474369</v>
      </c>
      <c r="N1951" s="13">
        <f>Timetraces!K2033/9.81/0.4536</f>
        <v>16944.791228446298</v>
      </c>
      <c r="O1951" s="23">
        <f>Timetraces!M2033/1000*0.145</f>
        <v>125.16803827941557</v>
      </c>
      <c r="P1951" s="37">
        <f>Timetraces!O2033</f>
        <v>0.71569178745683237</v>
      </c>
    </row>
    <row r="1952" spans="1:16" x14ac:dyDescent="0.2">
      <c r="A1952" s="37">
        <f>Timetraces!E2034</f>
        <v>194.8</v>
      </c>
      <c r="B1952" s="8">
        <f>Timetraces!B2034-Timetraces!C2034</f>
        <v>45.798343658447266</v>
      </c>
      <c r="C1952" s="8">
        <f t="shared" si="60"/>
        <v>31.983630237929777</v>
      </c>
      <c r="D1952" s="8">
        <f>(Timetraces!C2034-Timetraces!$C$86)/0.3048+$C$1004</f>
        <v>40.938309797151817</v>
      </c>
      <c r="E1952" s="23">
        <f>Timetraces!F2034/1000*0.145</f>
        <v>220.32853409337787</v>
      </c>
      <c r="F1952" s="8">
        <f>Timetraces!H2034</f>
        <v>0.7167486469919333</v>
      </c>
      <c r="G1952" s="8">
        <f>(Timetraces!G2034-Timetraces!$G$86)/0.3048</f>
        <v>62.185973320107443</v>
      </c>
      <c r="H1952" s="13">
        <f>Timetraces!D2034/9.81/0.4536</f>
        <v>16969.811574793202</v>
      </c>
      <c r="I1952" s="77">
        <f>Timetraces!F2034/Timetraces!H2034*1000</f>
        <v>2120000000.0775299</v>
      </c>
      <c r="J1952" s="23"/>
      <c r="K1952" s="8">
        <f>Timetraces!I2034-Timetraces!J2034</f>
        <v>45.798343658447266</v>
      </c>
      <c r="L1952" s="8">
        <f t="shared" si="61"/>
        <v>31.983630237929777</v>
      </c>
      <c r="M1952" s="8">
        <f>(Timetraces!J2034-Timetraces!$J$86)/0.3048+$L$1004</f>
        <v>40.938309797151817</v>
      </c>
      <c r="N1952" s="13">
        <f>Timetraces!K2034/9.81/0.4536</f>
        <v>16969.811574793202</v>
      </c>
      <c r="O1952" s="23">
        <f>Timetraces!M2034/1000*0.145</f>
        <v>125.18998442905783</v>
      </c>
      <c r="P1952" s="37">
        <f>Timetraces!O2034</f>
        <v>0.7167486472565614</v>
      </c>
    </row>
    <row r="1953" spans="1:16" x14ac:dyDescent="0.2">
      <c r="A1953" s="37">
        <f>Timetraces!E2035</f>
        <v>194.9</v>
      </c>
      <c r="B1953" s="8">
        <f>Timetraces!B2035-Timetraces!C2035</f>
        <v>45.799121856689453</v>
      </c>
      <c r="C1953" s="8">
        <f t="shared" si="60"/>
        <v>31.986183381768974</v>
      </c>
      <c r="D1953" s="8">
        <f>(Timetraces!C2035-Timetraces!$C$86)/0.3048+$C$1004</f>
        <v>41.001374953062196</v>
      </c>
      <c r="E1953" s="23">
        <f>Timetraces!F2035/1000*0.145</f>
        <v>220.64196682960309</v>
      </c>
      <c r="F1953" s="8">
        <f>Timetraces!H2035</f>
        <v>0.71776827204726723</v>
      </c>
      <c r="G1953" s="8">
        <f>(Timetraces!G2035-Timetraces!$G$86)/0.3048</f>
        <v>62.251591619857024</v>
      </c>
      <c r="H1953" s="13">
        <f>Timetraces!D2035/9.81/0.4536</f>
        <v>16994.549254957958</v>
      </c>
      <c r="I1953" s="77">
        <f>Timetraces!F2035/Timetraces!H2035*1000</f>
        <v>2120000000.0218408</v>
      </c>
      <c r="J1953" s="23"/>
      <c r="K1953" s="8">
        <f>Timetraces!I2035-Timetraces!J2035</f>
        <v>45.799121856689453</v>
      </c>
      <c r="L1953" s="8">
        <f t="shared" si="61"/>
        <v>31.986183381768974</v>
      </c>
      <c r="M1953" s="8">
        <f>(Timetraces!J2035-Timetraces!$J$86)/0.3048+$L$1004</f>
        <v>41.001374953062196</v>
      </c>
      <c r="N1953" s="13">
        <f>Timetraces!K2035/9.81/0.4536</f>
        <v>16994.549254957958</v>
      </c>
      <c r="O1953" s="23">
        <f>Timetraces!M2035/1000*0.145</f>
        <v>125.2111584920149</v>
      </c>
      <c r="P1953" s="37">
        <f>Timetraces!O2035</f>
        <v>0.71776827231228058</v>
      </c>
    </row>
    <row r="1954" spans="1:16" x14ac:dyDescent="0.2">
      <c r="A1954" s="37">
        <f>Timetraces!E2036</f>
        <v>195</v>
      </c>
      <c r="B1954" s="8">
        <f>Timetraces!B2036-Timetraces!C2036</f>
        <v>45.799892425537109</v>
      </c>
      <c r="C1954" s="8">
        <f t="shared" si="60"/>
        <v>31.988711494786219</v>
      </c>
      <c r="D1954" s="8">
        <f>(Timetraces!C2036-Timetraces!$C$86)/0.3048+$C$1004</f>
        <v>41.064465139794535</v>
      </c>
      <c r="E1954" s="23">
        <f>Timetraces!F2036/1000*0.145</f>
        <v>220.95928736410585</v>
      </c>
      <c r="F1954" s="8">
        <f>Timetraces!H2036</f>
        <v>0.71880054444312369</v>
      </c>
      <c r="G1954" s="8">
        <f>(Timetraces!G2036-Timetraces!$G$86)/0.3048</f>
        <v>62.317209919606604</v>
      </c>
      <c r="H1954" s="13">
        <f>Timetraces!D2036/9.81/0.4536</f>
        <v>17018.995490487694</v>
      </c>
      <c r="I1954" s="77">
        <f>Timetraces!F2036/Timetraces!H2036*1000</f>
        <v>2120000000.0219681</v>
      </c>
      <c r="J1954" s="23"/>
      <c r="K1954" s="8">
        <f>Timetraces!I2036-Timetraces!J2036</f>
        <v>45.799892425537109</v>
      </c>
      <c r="L1954" s="8">
        <f t="shared" si="61"/>
        <v>31.988711494786219</v>
      </c>
      <c r="M1954" s="8">
        <f>(Timetraces!J2036-Timetraces!$J$86)/0.3048+$L$1004</f>
        <v>41.064465139794535</v>
      </c>
      <c r="N1954" s="13">
        <f>Timetraces!K2036/9.81/0.4536</f>
        <v>17018.995490487694</v>
      </c>
      <c r="O1954" s="23">
        <f>Timetraces!M2036/1000*0.145</f>
        <v>125.23259483240194</v>
      </c>
      <c r="P1954" s="37">
        <f>Timetraces!O2036</f>
        <v>0.71880054470851773</v>
      </c>
    </row>
    <row r="1955" spans="1:16" x14ac:dyDescent="0.2">
      <c r="A1955" s="37">
        <f>Timetraces!E2037</f>
        <v>195.10000000000002</v>
      </c>
      <c r="B1955" s="8">
        <f>Timetraces!B2037-Timetraces!C2037</f>
        <v>45.800651550292969</v>
      </c>
      <c r="C1955" s="8">
        <f t="shared" si="60"/>
        <v>31.991202061570533</v>
      </c>
      <c r="D1955" s="8">
        <f>(Timetraces!C2037-Timetraces!$C$86)/0.3048+$C$1004</f>
        <v>41.127580357348819</v>
      </c>
      <c r="E1955" s="23">
        <f>Timetraces!F2037/1000*0.145</f>
        <v>221.27430589290819</v>
      </c>
      <c r="F1955" s="8">
        <f>Timetraces!H2037</f>
        <v>0.719825328207502</v>
      </c>
      <c r="G1955" s="8">
        <f>(Timetraces!G2037-Timetraces!$G$86)/0.3048</f>
        <v>62.382828219356185</v>
      </c>
      <c r="H1955" s="13">
        <f>Timetraces!D2037/9.81/0.4536</f>
        <v>17043.264401269626</v>
      </c>
      <c r="I1955" s="77">
        <f>Timetraces!F2037/Timetraces!H2037*1000</f>
        <v>2120000000.0184155</v>
      </c>
      <c r="J1955" s="23"/>
      <c r="K1955" s="8">
        <f>Timetraces!I2037-Timetraces!J2037</f>
        <v>45.800651550292969</v>
      </c>
      <c r="L1955" s="8">
        <f t="shared" si="61"/>
        <v>31.991202061570533</v>
      </c>
      <c r="M1955" s="8">
        <f>(Timetraces!J2037-Timetraces!$J$86)/0.3048+$L$1004</f>
        <v>41.127580357348819</v>
      </c>
      <c r="N1955" s="13">
        <f>Timetraces!K2037/9.81/0.4536</f>
        <v>17043.264401269626</v>
      </c>
      <c r="O1955" s="23">
        <f>Timetraces!M2037/1000*0.145</f>
        <v>125.25387590340955</v>
      </c>
      <c r="P1955" s="37">
        <f>Timetraces!O2037</f>
        <v>0.71982532847327407</v>
      </c>
    </row>
    <row r="1956" spans="1:16" x14ac:dyDescent="0.2">
      <c r="A1956" s="37">
        <f>Timetraces!E2038</f>
        <v>195.20000000000002</v>
      </c>
      <c r="B1956" s="8">
        <f>Timetraces!B2038-Timetraces!C2038</f>
        <v>45.801420211791992</v>
      </c>
      <c r="C1956" s="8">
        <f t="shared" si="60"/>
        <v>31.993723916882292</v>
      </c>
      <c r="D1956" s="8">
        <f>(Timetraces!C2038-Timetraces!$C$86)/0.3048+$C$1004</f>
        <v>41.190689317197624</v>
      </c>
      <c r="E1956" s="23">
        <f>Timetraces!F2038/1000*0.145</f>
        <v>221.58182536054827</v>
      </c>
      <c r="F1956" s="8">
        <f>Timetraces!H2038</f>
        <v>0.72082571685277796</v>
      </c>
      <c r="G1956" s="8">
        <f>(Timetraces!G2038-Timetraces!$G$86)/0.3048</f>
        <v>62.448446519105765</v>
      </c>
      <c r="H1956" s="13">
        <f>Timetraces!D2038/9.81/0.4536</f>
        <v>17067.543846194985</v>
      </c>
      <c r="I1956" s="77">
        <f>Timetraces!F2038/Timetraces!H2038*1000</f>
        <v>2120000000.0000415</v>
      </c>
      <c r="J1956" s="23"/>
      <c r="K1956" s="8">
        <f>Timetraces!I2038-Timetraces!J2038</f>
        <v>45.801420211791992</v>
      </c>
      <c r="L1956" s="8">
        <f t="shared" si="61"/>
        <v>31.993723916882292</v>
      </c>
      <c r="M1956" s="8">
        <f>(Timetraces!J2038-Timetraces!$J$86)/0.3048+$L$1004</f>
        <v>41.190689317197624</v>
      </c>
      <c r="N1956" s="13">
        <f>Timetraces!K2038/9.81/0.4536</f>
        <v>17067.543846194985</v>
      </c>
      <c r="O1956" s="23">
        <f>Timetraces!M2038/1000*0.145</f>
        <v>125.2746511241496</v>
      </c>
      <c r="P1956" s="37">
        <f>Timetraces!O2038</f>
        <v>0.72082571711892796</v>
      </c>
    </row>
    <row r="1957" spans="1:16" x14ac:dyDescent="0.2">
      <c r="A1957" s="37">
        <f>Timetraces!E2039</f>
        <v>195.3</v>
      </c>
      <c r="B1957" s="8">
        <f>Timetraces!B2039-Timetraces!C2039</f>
        <v>45.802186965942383</v>
      </c>
      <c r="C1957" s="8">
        <f t="shared" si="60"/>
        <v>31.996239514488558</v>
      </c>
      <c r="D1957" s="8">
        <f>(Timetraces!C2039-Timetraces!$C$86)/0.3048+$C$1004</f>
        <v>41.253779503929962</v>
      </c>
      <c r="E1957" s="23">
        <f>Timetraces!F2039/1000*0.145</f>
        <v>221.91490158749312</v>
      </c>
      <c r="F1957" s="8">
        <f>Timetraces!H2039</f>
        <v>0.72190924394108535</v>
      </c>
      <c r="G1957" s="8">
        <f>(Timetraces!G2039-Timetraces!$G$86)/0.3048</f>
        <v>62.514064818855346</v>
      </c>
      <c r="H1957" s="13">
        <f>Timetraces!D2039/9.81/0.4536</f>
        <v>17092.011150011596</v>
      </c>
      <c r="I1957" s="77">
        <f>Timetraces!F2039/Timetraces!H2039*1000</f>
        <v>2120000000.0000336</v>
      </c>
      <c r="J1957" s="23"/>
      <c r="K1957" s="8">
        <f>Timetraces!I2039-Timetraces!J2039</f>
        <v>45.802186965942383</v>
      </c>
      <c r="L1957" s="8">
        <f t="shared" si="61"/>
        <v>31.996239514488558</v>
      </c>
      <c r="M1957" s="8">
        <f>(Timetraces!J2039-Timetraces!$J$86)/0.3048+$L$1004</f>
        <v>41.253779503929962</v>
      </c>
      <c r="N1957" s="13">
        <f>Timetraces!K2039/9.81/0.4536</f>
        <v>17092.011150011596</v>
      </c>
      <c r="O1957" s="23">
        <f>Timetraces!M2039/1000*0.145</f>
        <v>125.29715025427235</v>
      </c>
      <c r="P1957" s="37">
        <f>Timetraces!O2039</f>
        <v>0.72190924420761649</v>
      </c>
    </row>
    <row r="1958" spans="1:16" x14ac:dyDescent="0.2">
      <c r="A1958" s="37">
        <f>Timetraces!E2040</f>
        <v>195.4</v>
      </c>
      <c r="B1958" s="8">
        <f>Timetraces!B2040-Timetraces!C2040</f>
        <v>45.802970886230469</v>
      </c>
      <c r="C1958" s="8">
        <f t="shared" si="60"/>
        <v>31.998811431444221</v>
      </c>
      <c r="D1958" s="8">
        <f>(Timetraces!C2040-Timetraces!$C$86)/0.3048+$C$1004</f>
        <v>41.316838402134849</v>
      </c>
      <c r="E1958" s="23">
        <f>Timetraces!F2040/1000*0.145</f>
        <v>222.22855036021906</v>
      </c>
      <c r="F1958" s="8">
        <f>Timetraces!H2040</f>
        <v>0.72292957170442484</v>
      </c>
      <c r="G1958" s="8">
        <f>(Timetraces!G2040-Timetraces!$G$86)/0.3048</f>
        <v>62.579683118604919</v>
      </c>
      <c r="H1958" s="13">
        <f>Timetraces!D2040/9.81/0.4536</f>
        <v>17116.768142772642</v>
      </c>
      <c r="I1958" s="77">
        <f>Timetraces!F2040/Timetraces!H2040*1000</f>
        <v>2120000000.1743753</v>
      </c>
      <c r="J1958" s="23"/>
      <c r="K1958" s="8">
        <f>Timetraces!I2040-Timetraces!J2040</f>
        <v>45.802970886230469</v>
      </c>
      <c r="L1958" s="8">
        <f t="shared" si="61"/>
        <v>31.998811431444221</v>
      </c>
      <c r="M1958" s="8">
        <f>(Timetraces!J2040-Timetraces!$J$86)/0.3048+$L$1004</f>
        <v>41.316838402134849</v>
      </c>
      <c r="N1958" s="13">
        <f>Timetraces!K2040/9.81/0.4536</f>
        <v>17116.768142772642</v>
      </c>
      <c r="O1958" s="23">
        <f>Timetraces!M2040/1000*0.145</f>
        <v>125.31833892778336</v>
      </c>
      <c r="P1958" s="37">
        <f>Timetraces!O2040</f>
        <v>0.72292957197134133</v>
      </c>
    </row>
    <row r="1959" spans="1:16" x14ac:dyDescent="0.2">
      <c r="A1959" s="37">
        <f>Timetraces!E2041</f>
        <v>195.5</v>
      </c>
      <c r="B1959" s="8">
        <f>Timetraces!B2041-Timetraces!C2041</f>
        <v>45.803756713867188</v>
      </c>
      <c r="C1959" s="8">
        <f t="shared" si="60"/>
        <v>32.00138960610537</v>
      </c>
      <c r="D1959" s="8">
        <f>(Timetraces!C2041-Timetraces!$C$86)/0.3048+$C$1004</f>
        <v>41.379866011812304</v>
      </c>
      <c r="E1959" s="23">
        <f>Timetraces!F2041/1000*0.145</f>
        <v>222.55330101607868</v>
      </c>
      <c r="F1959" s="8">
        <f>Timetraces!H2041</f>
        <v>0.72398601501030557</v>
      </c>
      <c r="G1959" s="8">
        <f>(Timetraces!G2041-Timetraces!$G$86)/0.3048</f>
        <v>62.645288902943527</v>
      </c>
      <c r="H1959" s="13">
        <f>Timetraces!D2041/9.81/0.4536</f>
        <v>17141.786733428977</v>
      </c>
      <c r="I1959" s="77">
        <f>Timetraces!F2041/Timetraces!H2041*1000</f>
        <v>2120000000.0182018</v>
      </c>
      <c r="J1959" s="23"/>
      <c r="K1959" s="8">
        <f>Timetraces!I2041-Timetraces!J2041</f>
        <v>45.803756713867188</v>
      </c>
      <c r="L1959" s="8">
        <f t="shared" si="61"/>
        <v>32.00138960610537</v>
      </c>
      <c r="M1959" s="8">
        <f>(Timetraces!J2041-Timetraces!$J$86)/0.3048+$L$1004</f>
        <v>41.379866011812304</v>
      </c>
      <c r="N1959" s="13">
        <f>Timetraces!K2041/9.81/0.4536</f>
        <v>17141.786733428977</v>
      </c>
      <c r="O1959" s="23">
        <f>Timetraces!M2041/1000*0.145</f>
        <v>125.34027639661872</v>
      </c>
      <c r="P1959" s="37">
        <f>Timetraces!O2041</f>
        <v>0.72398601527761175</v>
      </c>
    </row>
    <row r="1960" spans="1:16" x14ac:dyDescent="0.2">
      <c r="A1960" s="37">
        <f>Timetraces!E2042</f>
        <v>195.60000000000002</v>
      </c>
      <c r="B1960" s="8">
        <f>Timetraces!B2042-Timetraces!C2042</f>
        <v>45.804553985595703</v>
      </c>
      <c r="C1960" s="8">
        <f t="shared" si="60"/>
        <v>32.004005326999454</v>
      </c>
      <c r="D1960" s="8">
        <f>(Timetraces!C2042-Timetraces!$C$86)/0.3048+$C$1004</f>
        <v>41.442881106078779</v>
      </c>
      <c r="E1960" s="23">
        <f>Timetraces!F2042/1000*0.145</f>
        <v>222.87978577745824</v>
      </c>
      <c r="F1960" s="8">
        <f>Timetraces!H2042</f>
        <v>0.72504809946508952</v>
      </c>
      <c r="G1960" s="8">
        <f>(Timetraces!G2042-Timetraces!$G$86)/0.3048</f>
        <v>62.710907202693107</v>
      </c>
      <c r="H1960" s="13">
        <f>Timetraces!D2042/9.81/0.4536</f>
        <v>17166.933489497093</v>
      </c>
      <c r="I1960" s="77">
        <f>Timetraces!F2042/Timetraces!H2042*1000</f>
        <v>2120000000.0179751</v>
      </c>
      <c r="J1960" s="23"/>
      <c r="K1960" s="8">
        <f>Timetraces!I2042-Timetraces!J2042</f>
        <v>45.804553985595703</v>
      </c>
      <c r="L1960" s="8">
        <f t="shared" si="61"/>
        <v>32.004005326999454</v>
      </c>
      <c r="M1960" s="8">
        <f>(Timetraces!J2042-Timetraces!$J$86)/0.3048+$L$1004</f>
        <v>41.442881106078779</v>
      </c>
      <c r="N1960" s="13">
        <f>Timetraces!K2042/9.81/0.4536</f>
        <v>17166.933489497093</v>
      </c>
      <c r="O1960" s="23">
        <f>Timetraces!M2042/1000*0.145</f>
        <v>125.36233085707352</v>
      </c>
      <c r="P1960" s="37">
        <f>Timetraces!O2042</f>
        <v>0.72504809973278728</v>
      </c>
    </row>
    <row r="1961" spans="1:16" x14ac:dyDescent="0.2">
      <c r="A1961" s="37">
        <f>Timetraces!E2043</f>
        <v>195.70000000000002</v>
      </c>
      <c r="B1961" s="8">
        <f>Timetraces!B2043-Timetraces!C2043</f>
        <v>45.805343627929688</v>
      </c>
      <c r="C1961" s="8">
        <f t="shared" si="60"/>
        <v>32.00659601707158</v>
      </c>
      <c r="D1961" s="8">
        <f>(Timetraces!C2043-Timetraces!$C$86)/0.3048+$C$1004</f>
        <v>41.505896200345255</v>
      </c>
      <c r="E1961" s="23">
        <f>Timetraces!F2043/1000*0.145</f>
        <v>223.20546048372108</v>
      </c>
      <c r="F1961" s="8">
        <f>Timetraces!H2043</f>
        <v>0.72610754873726169</v>
      </c>
      <c r="G1961" s="8">
        <f>(Timetraces!G2043-Timetraces!$G$86)/0.3048</f>
        <v>62.776525502442688</v>
      </c>
      <c r="H1961" s="13">
        <f>Timetraces!D2043/9.81/0.4536</f>
        <v>17192.020552085749</v>
      </c>
      <c r="I1961" s="77">
        <f>Timetraces!F2043/Timetraces!H2043*1000</f>
        <v>2120000000.0179214</v>
      </c>
      <c r="J1961" s="23"/>
      <c r="K1961" s="8">
        <f>Timetraces!I2043-Timetraces!J2043</f>
        <v>45.805343627929688</v>
      </c>
      <c r="L1961" s="8">
        <f t="shared" si="61"/>
        <v>32.00659601707158</v>
      </c>
      <c r="M1961" s="8">
        <f>(Timetraces!J2043-Timetraces!$J$86)/0.3048+$L$1004</f>
        <v>41.505896200345255</v>
      </c>
      <c r="N1961" s="13">
        <f>Timetraces!K2043/9.81/0.4536</f>
        <v>17192.020552085749</v>
      </c>
      <c r="O1961" s="23">
        <f>Timetraces!M2043/1000*0.145</f>
        <v>125.38433068047568</v>
      </c>
      <c r="P1961" s="37">
        <f>Timetraces!O2043</f>
        <v>0.72610754900535013</v>
      </c>
    </row>
    <row r="1962" spans="1:16" x14ac:dyDescent="0.2">
      <c r="A1962" s="37">
        <f>Timetraces!E2044</f>
        <v>195.8</v>
      </c>
      <c r="B1962" s="8">
        <f>Timetraces!B2044-Timetraces!C2044</f>
        <v>45.806131362915039</v>
      </c>
      <c r="C1962" s="8">
        <f t="shared" si="60"/>
        <v>32.009180449438219</v>
      </c>
      <c r="D1962" s="8">
        <f>(Timetraces!C2044-Timetraces!$C$86)/0.3048+$C$1004</f>
        <v>41.568942583139176</v>
      </c>
      <c r="E1962" s="23">
        <f>Timetraces!F2044/1000*0.145</f>
        <v>223.52055786962202</v>
      </c>
      <c r="F1962" s="8">
        <f>Timetraces!H2044</f>
        <v>0.72713280043392059</v>
      </c>
      <c r="G1962" s="8">
        <f>(Timetraces!G2044-Timetraces!$G$86)/0.3048</f>
        <v>62.842143802192261</v>
      </c>
      <c r="H1962" s="13">
        <f>Timetraces!D2044/9.81/0.4536</f>
        <v>17216.886397662285</v>
      </c>
      <c r="I1962" s="77">
        <f>Timetraces!F2044/Timetraces!H2044*1000</f>
        <v>2119999383.6560566</v>
      </c>
      <c r="J1962" s="23"/>
      <c r="K1962" s="8">
        <f>Timetraces!I2044-Timetraces!J2044</f>
        <v>45.806131362915039</v>
      </c>
      <c r="L1962" s="8">
        <f t="shared" si="61"/>
        <v>32.009180449438219</v>
      </c>
      <c r="M1962" s="8">
        <f>(Timetraces!J2044-Timetraces!$J$86)/0.3048+$L$1004</f>
        <v>41.568942583139176</v>
      </c>
      <c r="N1962" s="13">
        <f>Timetraces!K2044/9.81/0.4536</f>
        <v>17216.886397662285</v>
      </c>
      <c r="O1962" s="23">
        <f>Timetraces!M2044/1000*0.145</f>
        <v>125.40561702723664</v>
      </c>
      <c r="P1962" s="37">
        <f>Timetraces!O2044</f>
        <v>0.72713280070230502</v>
      </c>
    </row>
    <row r="1963" spans="1:16" x14ac:dyDescent="0.2">
      <c r="A1963" s="37">
        <f>Timetraces!E2045</f>
        <v>195.9</v>
      </c>
      <c r="B1963" s="8">
        <f>Timetraces!B2045-Timetraces!C2045</f>
        <v>45.806903839111328</v>
      </c>
      <c r="C1963" s="8">
        <f t="shared" si="60"/>
        <v>32.011714820160954</v>
      </c>
      <c r="D1963" s="8">
        <f>(Timetraces!C2045-Timetraces!$C$86)/0.3048+$C$1004</f>
        <v>41.632013996755042</v>
      </c>
      <c r="E1963" s="23">
        <f>Timetraces!F2045/1000*0.145</f>
        <v>223.84738636809385</v>
      </c>
      <c r="F1963" s="8">
        <f>Timetraces!H2045</f>
        <v>0.72819579169126014</v>
      </c>
      <c r="G1963" s="8">
        <f>(Timetraces!G2045-Timetraces!$G$86)/0.3048</f>
        <v>62.907762101941842</v>
      </c>
      <c r="H1963" s="13">
        <f>Timetraces!D2045/9.81/0.4536</f>
        <v>17241.466065675526</v>
      </c>
      <c r="I1963" s="77">
        <f>Timetraces!F2045/Timetraces!H2045*1000</f>
        <v>2120000000.0208402</v>
      </c>
      <c r="J1963" s="23"/>
      <c r="K1963" s="8">
        <f>Timetraces!I2045-Timetraces!J2045</f>
        <v>45.806903839111328</v>
      </c>
      <c r="L1963" s="8">
        <f t="shared" si="61"/>
        <v>32.011714820160954</v>
      </c>
      <c r="M1963" s="8">
        <f>(Timetraces!J2045-Timetraces!$J$86)/0.3048+$L$1004</f>
        <v>41.632013996755042</v>
      </c>
      <c r="N1963" s="13">
        <f>Timetraces!K2045/9.81/0.4536</f>
        <v>17241.466065675526</v>
      </c>
      <c r="O1963" s="23">
        <f>Timetraces!M2045/1000*0.145</f>
        <v>125.42769471530434</v>
      </c>
      <c r="P1963" s="37">
        <f>Timetraces!O2045</f>
        <v>0.72819579196011841</v>
      </c>
    </row>
    <row r="1964" spans="1:16" x14ac:dyDescent="0.2">
      <c r="A1964" s="37">
        <f>Timetraces!E2046</f>
        <v>196</v>
      </c>
      <c r="B1964" s="8">
        <f>Timetraces!B2046-Timetraces!C2046</f>
        <v>45.807666778564453</v>
      </c>
      <c r="C1964" s="8">
        <f t="shared" si="60"/>
        <v>32.014217902356243</v>
      </c>
      <c r="D1964" s="8">
        <f>(Timetraces!C2046-Timetraces!$C$86)/0.3048+$C$1004</f>
        <v>41.695116698898353</v>
      </c>
      <c r="E1964" s="23">
        <f>Timetraces!F2046/1000*0.145</f>
        <v>224.16349886806168</v>
      </c>
      <c r="F1964" s="8">
        <f>Timetraces!H2046</f>
        <v>0.72922413424152543</v>
      </c>
      <c r="G1964" s="8">
        <f>(Timetraces!G2046-Timetraces!$G$86)/0.3048</f>
        <v>62.973380401691422</v>
      </c>
      <c r="H1964" s="13">
        <f>Timetraces!D2046/9.81/0.4536</f>
        <v>17265.819249604927</v>
      </c>
      <c r="I1964" s="77">
        <f>Timetraces!F2046/Timetraces!H2046*1000</f>
        <v>2120000000.0209651</v>
      </c>
      <c r="J1964" s="23"/>
      <c r="K1964" s="8">
        <f>Timetraces!I2046-Timetraces!J2046</f>
        <v>45.807666778564453</v>
      </c>
      <c r="L1964" s="8">
        <f t="shared" si="61"/>
        <v>32.014217902356243</v>
      </c>
      <c r="M1964" s="8">
        <f>(Timetraces!J2046-Timetraces!$J$86)/0.3048+$L$1004</f>
        <v>41.695116698898353</v>
      </c>
      <c r="N1964" s="13">
        <f>Timetraces!K2046/9.81/0.4536</f>
        <v>17265.819249604927</v>
      </c>
      <c r="O1964" s="23">
        <f>Timetraces!M2046/1000*0.145</f>
        <v>125.44904957333399</v>
      </c>
      <c r="P1964" s="37">
        <f>Timetraces!O2046</f>
        <v>0.72922413451076318</v>
      </c>
    </row>
    <row r="1965" spans="1:16" x14ac:dyDescent="0.2">
      <c r="A1965" s="37">
        <f>Timetraces!E2047</f>
        <v>196.10000000000002</v>
      </c>
      <c r="B1965" s="8">
        <f>Timetraces!B2047-Timetraces!C2047</f>
        <v>45.808435440063477</v>
      </c>
      <c r="C1965" s="8">
        <f t="shared" si="60"/>
        <v>32.016739757667999</v>
      </c>
      <c r="D1965" s="8">
        <f>(Timetraces!C2047-Timetraces!$C$86)/0.3048+$C$1004</f>
        <v>41.758225658747151</v>
      </c>
      <c r="E1965" s="23">
        <f>Timetraces!F2047/1000*0.145</f>
        <v>224.47866646135654</v>
      </c>
      <c r="F1965" s="8">
        <f>Timetraces!H2047</f>
        <v>0.73024940292609208</v>
      </c>
      <c r="G1965" s="8">
        <f>(Timetraces!G2047-Timetraces!$G$86)/0.3048</f>
        <v>63.038998701441002</v>
      </c>
      <c r="H1965" s="13">
        <f>Timetraces!D2047/9.81/0.4536</f>
        <v>17290.096938839717</v>
      </c>
      <c r="I1965" s="77">
        <f>Timetraces!F2047/Timetraces!H2047*1000</f>
        <v>2120000000.0177157</v>
      </c>
      <c r="J1965" s="23"/>
      <c r="K1965" s="8">
        <f>Timetraces!I2047-Timetraces!J2047</f>
        <v>45.808435440063477</v>
      </c>
      <c r="L1965" s="8">
        <f t="shared" si="61"/>
        <v>32.016739757667999</v>
      </c>
      <c r="M1965" s="8">
        <f>(Timetraces!J2047-Timetraces!$J$86)/0.3048+$L$1004</f>
        <v>41.758225658747151</v>
      </c>
      <c r="N1965" s="13">
        <f>Timetraces!K2047/9.81/0.4536</f>
        <v>17290.096938839717</v>
      </c>
      <c r="O1965" s="23">
        <f>Timetraces!M2047/1000*0.145</f>
        <v>125.47034069574353</v>
      </c>
      <c r="P1965" s="37">
        <f>Timetraces!O2047</f>
        <v>0.73024940319570775</v>
      </c>
    </row>
    <row r="1966" spans="1:16" x14ac:dyDescent="0.2">
      <c r="A1966" s="37">
        <f>Timetraces!E2048</f>
        <v>196.20000000000002</v>
      </c>
      <c r="B1966" s="8">
        <f>Timetraces!B2048-Timetraces!C2048</f>
        <v>45.809200286865234</v>
      </c>
      <c r="C1966" s="8">
        <f t="shared" si="60"/>
        <v>32.019249097568782</v>
      </c>
      <c r="D1966" s="8">
        <f>(Timetraces!C2048-Timetraces!$C$86)/0.3048+$C$1004</f>
        <v>41.821322103184976</v>
      </c>
      <c r="E1966" s="23">
        <f>Timetraces!F2048/1000*0.145</f>
        <v>224.78757713879867</v>
      </c>
      <c r="F1966" s="8">
        <f>Timetraces!H2048</f>
        <v>0.73125468069022515</v>
      </c>
      <c r="G1966" s="8">
        <f>(Timetraces!G2048-Timetraces!$G$86)/0.3048</f>
        <v>63.104617001190583</v>
      </c>
      <c r="H1966" s="13">
        <f>Timetraces!D2048/9.81/0.4536</f>
        <v>17314.483480889994</v>
      </c>
      <c r="I1966" s="77">
        <f>Timetraces!F2048/Timetraces!H2048*1000</f>
        <v>2119998946.4930246</v>
      </c>
      <c r="J1966" s="23"/>
      <c r="K1966" s="8">
        <f>Timetraces!I2048-Timetraces!J2048</f>
        <v>45.809200286865234</v>
      </c>
      <c r="L1966" s="8">
        <f t="shared" si="61"/>
        <v>32.019249097568782</v>
      </c>
      <c r="M1966" s="8">
        <f>(Timetraces!J2048-Timetraces!$J$86)/0.3048+$L$1004</f>
        <v>41.821322103184976</v>
      </c>
      <c r="N1966" s="13">
        <f>Timetraces!K2048/9.81/0.4536</f>
        <v>17314.483480889994</v>
      </c>
      <c r="O1966" s="23">
        <f>Timetraces!M2048/1000*0.145</f>
        <v>125.49120975141113</v>
      </c>
      <c r="P1966" s="37">
        <f>Timetraces!O2048</f>
        <v>0.73125468096012936</v>
      </c>
    </row>
    <row r="1967" spans="1:16" x14ac:dyDescent="0.2">
      <c r="A1967" s="37">
        <f>Timetraces!E2049</f>
        <v>196.3</v>
      </c>
      <c r="B1967" s="8">
        <f>Timetraces!B2049-Timetraces!C2049</f>
        <v>45.809982299804688</v>
      </c>
      <c r="C1967" s="8">
        <f t="shared" si="60"/>
        <v>32.021814756818955</v>
      </c>
      <c r="D1967" s="8">
        <f>(Timetraces!C2049-Timetraces!$C$86)/0.3048+$C$1004</f>
        <v>41.884387259095362</v>
      </c>
      <c r="E1967" s="23">
        <f>Timetraces!F2049/1000*0.145</f>
        <v>225.1149731557116</v>
      </c>
      <c r="F1967" s="8">
        <f>Timetraces!H2049</f>
        <v>0.73231936614672899</v>
      </c>
      <c r="G1967" s="8">
        <f>(Timetraces!G2049-Timetraces!$G$86)/0.3048</f>
        <v>63.170222785529184</v>
      </c>
      <c r="H1967" s="13">
        <f>Timetraces!D2049/9.81/0.4536</f>
        <v>17339.112308239262</v>
      </c>
      <c r="I1967" s="77">
        <f>Timetraces!F2049/Timetraces!H2049*1000</f>
        <v>2120000000.0207853</v>
      </c>
      <c r="J1967" s="23"/>
      <c r="K1967" s="8">
        <f>Timetraces!I2049-Timetraces!J2049</f>
        <v>45.809982299804688</v>
      </c>
      <c r="L1967" s="8">
        <f t="shared" si="61"/>
        <v>32.021814756818955</v>
      </c>
      <c r="M1967" s="8">
        <f>(Timetraces!J2049-Timetraces!$J$86)/0.3048+$L$1004</f>
        <v>41.884387259095362</v>
      </c>
      <c r="N1967" s="13">
        <f>Timetraces!K2049/9.81/0.4536</f>
        <v>17339.112308239262</v>
      </c>
      <c r="O1967" s="23">
        <f>Timetraces!M2049/1000*0.145</f>
        <v>125.51332571732172</v>
      </c>
      <c r="P1967" s="37">
        <f>Timetraces!O2049</f>
        <v>0.73231936641710793</v>
      </c>
    </row>
    <row r="1968" spans="1:16" x14ac:dyDescent="0.2">
      <c r="A1968" s="37">
        <f>Timetraces!E2050</f>
        <v>196.4</v>
      </c>
      <c r="B1968" s="8">
        <f>Timetraces!B2050-Timetraces!C2050</f>
        <v>45.810764312744141</v>
      </c>
      <c r="C1968" s="8">
        <f t="shared" si="60"/>
        <v>32.024380416069128</v>
      </c>
      <c r="D1968" s="8">
        <f>(Timetraces!C2050-Timetraces!$C$86)/0.3048+$C$1004</f>
        <v>41.947427384183783</v>
      </c>
      <c r="E1968" s="23">
        <f>Timetraces!F2050/1000*0.145</f>
        <v>225.43823190986174</v>
      </c>
      <c r="F1968" s="8">
        <f>Timetraces!H2050</f>
        <v>0.73337095610819092</v>
      </c>
      <c r="G1968" s="8">
        <f>(Timetraces!G2050-Timetraces!$G$86)/0.3048</f>
        <v>63.235841085278764</v>
      </c>
      <c r="H1968" s="13">
        <f>Timetraces!D2050/9.81/0.4536</f>
        <v>17364.013267627244</v>
      </c>
      <c r="I1968" s="77">
        <f>Timetraces!F2050/Timetraces!H2050*1000</f>
        <v>2120000000.0207248</v>
      </c>
      <c r="J1968" s="23"/>
      <c r="K1968" s="8">
        <f>Timetraces!I2050-Timetraces!J2050</f>
        <v>45.810764312744141</v>
      </c>
      <c r="L1968" s="8">
        <f t="shared" si="61"/>
        <v>32.024380416069128</v>
      </c>
      <c r="M1968" s="8">
        <f>(Timetraces!J2050-Timetraces!$J$86)/0.3048+$L$1004</f>
        <v>41.947427384183783</v>
      </c>
      <c r="N1968" s="13">
        <f>Timetraces!K2050/9.81/0.4536</f>
        <v>17364.013267627244</v>
      </c>
      <c r="O1968" s="23">
        <f>Timetraces!M2050/1000*0.145</f>
        <v>125.53516258515795</v>
      </c>
      <c r="P1968" s="37">
        <f>Timetraces!O2050</f>
        <v>0.73337095637895755</v>
      </c>
    </row>
    <row r="1969" spans="1:16" x14ac:dyDescent="0.2">
      <c r="A1969" s="37">
        <f>Timetraces!E2051</f>
        <v>196.5</v>
      </c>
      <c r="B1969" s="8">
        <f>Timetraces!B2051-Timetraces!C2051</f>
        <v>45.811561584472656</v>
      </c>
      <c r="C1969" s="8">
        <f t="shared" si="60"/>
        <v>32.026996136963213</v>
      </c>
      <c r="D1969" s="8">
        <f>(Timetraces!C2051-Timetraces!$C$86)/0.3048+$C$1004</f>
        <v>42.010442478450258</v>
      </c>
      <c r="E1969" s="23">
        <f>Timetraces!F2051/1000*0.145</f>
        <v>225.76394180140409</v>
      </c>
      <c r="F1969" s="8">
        <f>Timetraces!H2051</f>
        <v>0.73443051984229457</v>
      </c>
      <c r="G1969" s="8">
        <f>(Timetraces!G2051-Timetraces!$G$86)/0.3048</f>
        <v>63.301459385028345</v>
      </c>
      <c r="H1969" s="13">
        <f>Timetraces!D2051/9.81/0.4536</f>
        <v>17389.100330215901</v>
      </c>
      <c r="I1969" s="77">
        <f>Timetraces!F2051/Timetraces!H2051*1000</f>
        <v>2120000000.0176797</v>
      </c>
      <c r="J1969" s="23"/>
      <c r="K1969" s="8">
        <f>Timetraces!I2051-Timetraces!J2051</f>
        <v>45.811561584472656</v>
      </c>
      <c r="L1969" s="8">
        <f t="shared" si="61"/>
        <v>32.026996136963213</v>
      </c>
      <c r="M1969" s="8">
        <f>(Timetraces!J2051-Timetraces!$J$86)/0.3048+$L$1004</f>
        <v>42.010442478450258</v>
      </c>
      <c r="N1969" s="13">
        <f>Timetraces!K2051/9.81/0.4536</f>
        <v>17389.100330215901</v>
      </c>
      <c r="O1969" s="23">
        <f>Timetraces!M2051/1000*0.145</f>
        <v>125.55716478003085</v>
      </c>
      <c r="P1969" s="37">
        <f>Timetraces!O2051</f>
        <v>0.73443052011345189</v>
      </c>
    </row>
    <row r="1970" spans="1:16" x14ac:dyDescent="0.2">
      <c r="A1970" s="37">
        <f>Timetraces!E2052</f>
        <v>196.60000000000002</v>
      </c>
      <c r="B1970" s="8">
        <f>Timetraces!B2052-Timetraces!C2052</f>
        <v>45.812351226806641</v>
      </c>
      <c r="C1970" s="8">
        <f t="shared" si="60"/>
        <v>32.029586827035338</v>
      </c>
      <c r="D1970" s="8">
        <f>(Timetraces!C2052-Timetraces!$C$86)/0.3048+$C$1004</f>
        <v>42.073457572716734</v>
      </c>
      <c r="E1970" s="23">
        <f>Timetraces!F2052/1000*0.145</f>
        <v>226.08217274586704</v>
      </c>
      <c r="F1970" s="8">
        <f>Timetraces!H2052</f>
        <v>0.73546632831809222</v>
      </c>
      <c r="G1970" s="8">
        <f>(Timetraces!G2052-Timetraces!$G$86)/0.3048</f>
        <v>63.367077684777925</v>
      </c>
      <c r="H1970" s="13">
        <f>Timetraces!D2052/9.81/0.4536</f>
        <v>17414.210216781998</v>
      </c>
      <c r="I1970" s="77">
        <f>Timetraces!F2052/Timetraces!H2052*1000</f>
        <v>2119998344.1974843</v>
      </c>
      <c r="J1970" s="23"/>
      <c r="K1970" s="8">
        <f>Timetraces!I2052-Timetraces!J2052</f>
        <v>45.812351226806641</v>
      </c>
      <c r="L1970" s="8">
        <f t="shared" si="61"/>
        <v>32.029586827035338</v>
      </c>
      <c r="M1970" s="8">
        <f>(Timetraces!J2052-Timetraces!$J$86)/0.3048+$L$1004</f>
        <v>42.073457572716734</v>
      </c>
      <c r="N1970" s="13">
        <f>Timetraces!K2052/9.81/0.4536</f>
        <v>17414.210216781998</v>
      </c>
      <c r="O1970" s="23">
        <f>Timetraces!M2052/1000*0.145</f>
        <v>125.57866248214998</v>
      </c>
      <c r="P1970" s="37">
        <f>Timetraces!O2052</f>
        <v>0.73546632858954941</v>
      </c>
    </row>
    <row r="1971" spans="1:16" x14ac:dyDescent="0.2">
      <c r="A1971" s="37">
        <f>Timetraces!E2053</f>
        <v>196.70000000000002</v>
      </c>
      <c r="B1971" s="8">
        <f>Timetraces!B2053-Timetraces!C2053</f>
        <v>45.813135147094727</v>
      </c>
      <c r="C1971" s="8">
        <f t="shared" si="60"/>
        <v>32.032158743990998</v>
      </c>
      <c r="D1971" s="8">
        <f>(Timetraces!C2053-Timetraces!$C$86)/0.3048+$C$1004</f>
        <v>42.136491440099675</v>
      </c>
      <c r="E1971" s="23">
        <f>Timetraces!F2053/1000*0.145</f>
        <v>226.41395686589681</v>
      </c>
      <c r="F1971" s="8">
        <f>Timetraces!H2053</f>
        <v>0.7365450776306568</v>
      </c>
      <c r="G1971" s="8">
        <f>(Timetraces!G2053-Timetraces!$G$86)/0.3048</f>
        <v>63.432695984527506</v>
      </c>
      <c r="H1971" s="13">
        <f>Timetraces!D2053/9.81/0.4536</f>
        <v>17439.174381030585</v>
      </c>
      <c r="I1971" s="77">
        <f>Timetraces!F2053/Timetraces!H2053*1000</f>
        <v>2120000000.0209076</v>
      </c>
      <c r="J1971" s="23"/>
      <c r="K1971" s="8">
        <f>Timetraces!I2053-Timetraces!J2053</f>
        <v>45.813135147094727</v>
      </c>
      <c r="L1971" s="8">
        <f t="shared" si="61"/>
        <v>32.032158743990998</v>
      </c>
      <c r="M1971" s="8">
        <f>(Timetraces!J2053-Timetraces!$J$86)/0.3048+$L$1004</f>
        <v>42.136491440099675</v>
      </c>
      <c r="N1971" s="13">
        <f>Timetraces!K2053/9.81/0.4536</f>
        <v>17439.174381030585</v>
      </c>
      <c r="O1971" s="23">
        <f>Timetraces!M2053/1000*0.145</f>
        <v>125.60107442332296</v>
      </c>
      <c r="P1971" s="37">
        <f>Timetraces!O2053</f>
        <v>0.73654507790259394</v>
      </c>
    </row>
    <row r="1972" spans="1:16" x14ac:dyDescent="0.2">
      <c r="A1972" s="37">
        <f>Timetraces!E2054</f>
        <v>196.8</v>
      </c>
      <c r="B1972" s="8">
        <f>Timetraces!B2054-Timetraces!C2054</f>
        <v>45.813919067382813</v>
      </c>
      <c r="C1972" s="8">
        <f t="shared" si="60"/>
        <v>32.034730660946664</v>
      </c>
      <c r="D1972" s="8">
        <f>(Timetraces!C2054-Timetraces!$C$86)/0.3048+$C$1004</f>
        <v>42.199550338304576</v>
      </c>
      <c r="E1972" s="23">
        <f>Timetraces!F2054/1000*0.145</f>
        <v>226.73476650409546</v>
      </c>
      <c r="F1972" s="8">
        <f>Timetraces!H2054</f>
        <v>0.73758870039662949</v>
      </c>
      <c r="G1972" s="8">
        <f>(Timetraces!G2054-Timetraces!$G$86)/0.3048</f>
        <v>63.498314284277086</v>
      </c>
      <c r="H1972" s="13">
        <f>Timetraces!D2054/9.81/0.4536</f>
        <v>17463.88397014618</v>
      </c>
      <c r="I1972" s="77">
        <f>Timetraces!F2054/Timetraces!H2054*1000</f>
        <v>2120000000.0203047</v>
      </c>
      <c r="J1972" s="23"/>
      <c r="K1972" s="8">
        <f>Timetraces!I2054-Timetraces!J2054</f>
        <v>45.813919067382813</v>
      </c>
      <c r="L1972" s="8">
        <f t="shared" si="61"/>
        <v>32.034730660946664</v>
      </c>
      <c r="M1972" s="8">
        <f>(Timetraces!J2054-Timetraces!$J$86)/0.3048+$L$1004</f>
        <v>42.199550338304576</v>
      </c>
      <c r="N1972" s="13">
        <f>Timetraces!K2054/9.81/0.4536</f>
        <v>17463.88397014618</v>
      </c>
      <c r="O1972" s="23">
        <f>Timetraces!M2054/1000*0.145</f>
        <v>125.62274609915904</v>
      </c>
      <c r="P1972" s="37">
        <f>Timetraces!O2054</f>
        <v>0.73758870066895132</v>
      </c>
    </row>
    <row r="1973" spans="1:16" x14ac:dyDescent="0.2">
      <c r="A1973" s="37">
        <f>Timetraces!E2055</f>
        <v>196.9</v>
      </c>
      <c r="B1973" s="8">
        <f>Timetraces!B2055-Timetraces!C2055</f>
        <v>45.814687728881836</v>
      </c>
      <c r="C1973" s="8">
        <f t="shared" si="60"/>
        <v>32.03725251625842</v>
      </c>
      <c r="D1973" s="8">
        <f>(Timetraces!C2055-Timetraces!$C$86)/0.3048+$C$1004</f>
        <v>42.262634267331421</v>
      </c>
      <c r="E1973" s="23">
        <f>Timetraces!F2055/1000*0.145</f>
        <v>227.05228168018641</v>
      </c>
      <c r="F1973" s="8">
        <f>Timetraces!H2055</f>
        <v>0.73862160598020377</v>
      </c>
      <c r="G1973" s="8">
        <f>(Timetraces!G2055-Timetraces!$G$86)/0.3048</f>
        <v>63.563932584026666</v>
      </c>
      <c r="H1973" s="13">
        <f>Timetraces!D2055/9.81/0.4536</f>
        <v>17488.342495509925</v>
      </c>
      <c r="I1973" s="77">
        <f>Timetraces!F2055/Timetraces!H2055*1000</f>
        <v>2120000000.0174768</v>
      </c>
      <c r="J1973" s="23"/>
      <c r="K1973" s="8">
        <f>Timetraces!I2055-Timetraces!J2055</f>
        <v>45.814687728881836</v>
      </c>
      <c r="L1973" s="8">
        <f t="shared" si="61"/>
        <v>32.03725251625842</v>
      </c>
      <c r="M1973" s="8">
        <f>(Timetraces!J2055-Timetraces!$J$86)/0.3048+$L$1004</f>
        <v>42.262634267331421</v>
      </c>
      <c r="N1973" s="13">
        <f>Timetraces!K2055/9.81/0.4536</f>
        <v>17488.342495509925</v>
      </c>
      <c r="O1973" s="23">
        <f>Timetraces!M2055/1000*0.145</f>
        <v>125.64419556417057</v>
      </c>
      <c r="P1973" s="37">
        <f>Timetraces!O2055</f>
        <v>0.7386216062529064</v>
      </c>
    </row>
    <row r="1974" spans="1:16" x14ac:dyDescent="0.2">
      <c r="A1974" s="37">
        <f>Timetraces!E2056</f>
        <v>197</v>
      </c>
      <c r="B1974" s="8">
        <f>Timetraces!B2056-Timetraces!C2056</f>
        <v>45.815458297729492</v>
      </c>
      <c r="C1974" s="8">
        <f t="shared" si="60"/>
        <v>32.039780629275661</v>
      </c>
      <c r="D1974" s="8">
        <f>(Timetraces!C2056-Timetraces!$C$86)/0.3048+$C$1004</f>
        <v>42.325736969474733</v>
      </c>
      <c r="E1974" s="23">
        <f>Timetraces!F2056/1000*0.145</f>
        <v>227.36795073114985</v>
      </c>
      <c r="F1974" s="8">
        <f>Timetraces!H2056</f>
        <v>0.73964850589863729</v>
      </c>
      <c r="G1974" s="8">
        <f>(Timetraces!G2056-Timetraces!$G$86)/0.3048</f>
        <v>63.629550883776247</v>
      </c>
      <c r="H1974" s="13">
        <f>Timetraces!D2056/9.81/0.4536</f>
        <v>17512.658809937308</v>
      </c>
      <c r="I1974" s="77">
        <f>Timetraces!F2056/Timetraces!H2056*1000</f>
        <v>2120000000.1669829</v>
      </c>
      <c r="J1974" s="23"/>
      <c r="K1974" s="8">
        <f>Timetraces!I2056-Timetraces!J2056</f>
        <v>45.815458297729492</v>
      </c>
      <c r="L1974" s="8">
        <f t="shared" si="61"/>
        <v>32.039780629275661</v>
      </c>
      <c r="M1974" s="8">
        <f>(Timetraces!J2056-Timetraces!$J$86)/0.3048+$L$1004</f>
        <v>42.325736969474733</v>
      </c>
      <c r="N1974" s="13">
        <f>Timetraces!K2056/9.81/0.4536</f>
        <v>17512.658809937308</v>
      </c>
      <c r="O1974" s="23">
        <f>Timetraces!M2056/1000*0.145</f>
        <v>125.66552053851831</v>
      </c>
      <c r="P1974" s="37">
        <f>Timetraces!O2056</f>
        <v>0.73964850617171862</v>
      </c>
    </row>
    <row r="1975" spans="1:16" x14ac:dyDescent="0.2">
      <c r="A1975" s="37">
        <f>Timetraces!E2057</f>
        <v>197.10000000000002</v>
      </c>
      <c r="B1975" s="8">
        <f>Timetraces!B2057-Timetraces!C2057</f>
        <v>45.816221237182617</v>
      </c>
      <c r="C1975" s="8">
        <f t="shared" si="60"/>
        <v>32.042283711470958</v>
      </c>
      <c r="D1975" s="8">
        <f>(Timetraces!C2057-Timetraces!$C$86)/0.3048+$C$1004</f>
        <v>42.388839671618044</v>
      </c>
      <c r="E1975" s="23">
        <f>Timetraces!F2057/1000*0.145</f>
        <v>227.6839388155519</v>
      </c>
      <c r="F1975" s="8">
        <f>Timetraces!H2057</f>
        <v>0.74067644376605557</v>
      </c>
      <c r="G1975" s="8">
        <f>(Timetraces!G2057-Timetraces!$G$86)/0.3048</f>
        <v>63.69516918352582</v>
      </c>
      <c r="H1975" s="13">
        <f>Timetraces!D2057/9.81/0.4536</f>
        <v>17536.999704032703</v>
      </c>
      <c r="I1975" s="77">
        <f>Timetraces!F2057/Timetraces!H2057*1000</f>
        <v>2120000000.0173786</v>
      </c>
      <c r="J1975" s="23"/>
      <c r="K1975" s="8">
        <f>Timetraces!I2057-Timetraces!J2057</f>
        <v>45.816221237182617</v>
      </c>
      <c r="L1975" s="8">
        <f t="shared" si="61"/>
        <v>32.042283711470958</v>
      </c>
      <c r="M1975" s="8">
        <f>(Timetraces!J2057-Timetraces!$J$86)/0.3048+$L$1004</f>
        <v>42.388839671618044</v>
      </c>
      <c r="N1975" s="13">
        <f>Timetraces!K2057/9.81/0.4536</f>
        <v>17536.999704032703</v>
      </c>
      <c r="O1975" s="23">
        <f>Timetraces!M2057/1000*0.145</f>
        <v>125.68686697487794</v>
      </c>
      <c r="P1975" s="37">
        <f>Timetraces!O2057</f>
        <v>0.74067644403951616</v>
      </c>
    </row>
    <row r="1976" spans="1:16" x14ac:dyDescent="0.2">
      <c r="A1976" s="37">
        <f>Timetraces!E2058</f>
        <v>197.20000000000002</v>
      </c>
      <c r="B1976" s="8">
        <f>Timetraces!B2058-Timetraces!C2058</f>
        <v>45.816999435424805</v>
      </c>
      <c r="C1976" s="8">
        <f t="shared" si="60"/>
        <v>32.044836855310152</v>
      </c>
      <c r="D1976" s="8">
        <f>(Timetraces!C2058-Timetraces!$C$86)/0.3048+$C$1004</f>
        <v>42.451917342939396</v>
      </c>
      <c r="E1976" s="23">
        <f>Timetraces!F2058/1000*0.145</f>
        <v>228.00223927972766</v>
      </c>
      <c r="F1976" s="8">
        <f>Timetraces!H2058</f>
        <v>0.74171190396176367</v>
      </c>
      <c r="G1976" s="8">
        <f>(Timetraces!G2058-Timetraces!$G$86)/0.3048</f>
        <v>63.760774967864428</v>
      </c>
      <c r="H1976" s="13">
        <f>Timetraces!D2058/9.81/0.4536</f>
        <v>17561.521434257058</v>
      </c>
      <c r="I1976" s="77">
        <f>Timetraces!F2058/Timetraces!H2058*1000</f>
        <v>2120000000.0174949</v>
      </c>
      <c r="J1976" s="23"/>
      <c r="K1976" s="8">
        <f>Timetraces!I2058-Timetraces!J2058</f>
        <v>45.816999435424805</v>
      </c>
      <c r="L1976" s="8">
        <f t="shared" si="61"/>
        <v>32.044836855310152</v>
      </c>
      <c r="M1976" s="8">
        <f>(Timetraces!J2058-Timetraces!$J$86)/0.3048+$L$1004</f>
        <v>42.451917342939396</v>
      </c>
      <c r="N1976" s="13">
        <f>Timetraces!K2058/9.81/0.4536</f>
        <v>17561.521434257058</v>
      </c>
      <c r="O1976" s="23">
        <f>Timetraces!M2058/1000*0.145</f>
        <v>125.708369407761</v>
      </c>
      <c r="P1976" s="37">
        <f>Timetraces!O2058</f>
        <v>0.74171190423560596</v>
      </c>
    </row>
    <row r="1977" spans="1:16" x14ac:dyDescent="0.2">
      <c r="A1977" s="37">
        <f>Timetraces!E2059</f>
        <v>197.3</v>
      </c>
      <c r="B1977" s="8">
        <f>Timetraces!B2059-Timetraces!C2059</f>
        <v>45.817779541015625</v>
      </c>
      <c r="C1977" s="8">
        <f t="shared" si="60"/>
        <v>32.047396256854839</v>
      </c>
      <c r="D1977" s="8">
        <f>(Timetraces!C2059-Timetraces!$C$86)/0.3048+$C$1004</f>
        <v>42.514963725733317</v>
      </c>
      <c r="E1977" s="23">
        <f>Timetraces!F2059/1000*0.145</f>
        <v>228.33162965755335</v>
      </c>
      <c r="F1977" s="8">
        <f>Timetraces!H2059</f>
        <v>0.74278344065566237</v>
      </c>
      <c r="G1977" s="8">
        <f>(Timetraces!G2059-Timetraces!$G$86)/0.3048</f>
        <v>63.826393267614009</v>
      </c>
      <c r="H1977" s="13">
        <f>Timetraces!D2059/9.81/0.4536</f>
        <v>17586.301250995544</v>
      </c>
      <c r="I1977" s="77">
        <f>Timetraces!F2059/Timetraces!H2059*1000</f>
        <v>2120000000.0000255</v>
      </c>
      <c r="J1977" s="23"/>
      <c r="K1977" s="8">
        <f>Timetraces!I2059-Timetraces!J2059</f>
        <v>45.817779541015625</v>
      </c>
      <c r="L1977" s="8">
        <f t="shared" si="61"/>
        <v>32.047396256854839</v>
      </c>
      <c r="M1977" s="8">
        <f>(Timetraces!J2059-Timetraces!$J$86)/0.3048+$L$1004</f>
        <v>42.514963725733317</v>
      </c>
      <c r="N1977" s="13">
        <f>Timetraces!K2059/9.81/0.4536</f>
        <v>17586.301250995544</v>
      </c>
      <c r="O1977" s="23">
        <f>Timetraces!M2059/1000*0.145</f>
        <v>125.73053536973795</v>
      </c>
      <c r="P1977" s="37">
        <f>Timetraces!O2059</f>
        <v>0.74278344092989057</v>
      </c>
    </row>
    <row r="1978" spans="1:16" x14ac:dyDescent="0.2">
      <c r="A1978" s="37">
        <f>Timetraces!E2060</f>
        <v>197.4</v>
      </c>
      <c r="B1978" s="8">
        <f>Timetraces!B2060-Timetraces!C2060</f>
        <v>45.818572998046875</v>
      </c>
      <c r="C1978" s="8">
        <f t="shared" si="60"/>
        <v>32.049999462337944</v>
      </c>
      <c r="D1978" s="8">
        <f>(Timetraces!C2060-Timetraces!$C$86)/0.3048+$C$1004</f>
        <v>42.577991335410772</v>
      </c>
      <c r="E1978" s="23">
        <f>Timetraces!F2060/1000*0.145</f>
        <v>228.64851850999702</v>
      </c>
      <c r="F1978" s="8">
        <f>Timetraces!H2060</f>
        <v>0.74381430874367549</v>
      </c>
      <c r="G1978" s="8">
        <f>(Timetraces!G2060-Timetraces!$G$86)/0.3048</f>
        <v>63.892011567363589</v>
      </c>
      <c r="H1978" s="13">
        <f>Timetraces!D2060/9.81/0.4536</f>
        <v>17611.302284746154</v>
      </c>
      <c r="I1978" s="77">
        <f>Timetraces!F2060/Timetraces!H2060*1000</f>
        <v>2120000000.0203164</v>
      </c>
      <c r="J1978" s="23"/>
      <c r="K1978" s="8">
        <f>Timetraces!I2060-Timetraces!J2060</f>
        <v>45.818572998046875</v>
      </c>
      <c r="L1978" s="8">
        <f t="shared" si="61"/>
        <v>32.049999462337944</v>
      </c>
      <c r="M1978" s="8">
        <f>(Timetraces!J2060-Timetraces!$J$86)/0.3048+$L$1004</f>
        <v>42.577991335410772</v>
      </c>
      <c r="N1978" s="13">
        <f>Timetraces!K2060/9.81/0.4536</f>
        <v>17611.302284746154</v>
      </c>
      <c r="O1978" s="23">
        <f>Timetraces!M2060/1000*0.145</f>
        <v>125.74903808388156</v>
      </c>
      <c r="P1978" s="37">
        <f>Timetraces!O2060</f>
        <v>0.74381430901829304</v>
      </c>
    </row>
    <row r="1979" spans="1:16" x14ac:dyDescent="0.2">
      <c r="A1979" s="37">
        <f>Timetraces!E2061</f>
        <v>197.5</v>
      </c>
      <c r="B1979" s="8">
        <f>Timetraces!B2061-Timetraces!C2061</f>
        <v>45.819362640380859</v>
      </c>
      <c r="C1979" s="8">
        <f t="shared" si="60"/>
        <v>32.052590152410069</v>
      </c>
      <c r="D1979" s="8">
        <f>(Timetraces!C2061-Timetraces!$C$86)/0.3048+$C$1004</f>
        <v>42.641006429677248</v>
      </c>
      <c r="E1979" s="23">
        <f>Timetraces!F2061/1000*0.145</f>
        <v>228.97429472360406</v>
      </c>
      <c r="F1979" s="8">
        <f>Timetraces!H2061</f>
        <v>0.74487408822955814</v>
      </c>
      <c r="G1979" s="8">
        <f>(Timetraces!G2061-Timetraces!$G$86)/0.3048</f>
        <v>63.957629867113162</v>
      </c>
      <c r="H1979" s="13">
        <f>Timetraces!D2061/9.81/0.4536</f>
        <v>17636.399881478243</v>
      </c>
      <c r="I1979" s="77">
        <f>Timetraces!F2061/Timetraces!H2061*1000</f>
        <v>2120000000.0170162</v>
      </c>
      <c r="J1979" s="23"/>
      <c r="K1979" s="8">
        <f>Timetraces!I2061-Timetraces!J2061</f>
        <v>45.819362640380859</v>
      </c>
      <c r="L1979" s="8">
        <f t="shared" si="61"/>
        <v>32.052590152410069</v>
      </c>
      <c r="M1979" s="8">
        <f>(Timetraces!J2061-Timetraces!$J$86)/0.3048+$L$1004</f>
        <v>42.641006429677248</v>
      </c>
      <c r="N1979" s="13">
        <f>Timetraces!K2061/9.81/0.4536</f>
        <v>17636.399881478243</v>
      </c>
      <c r="O1979" s="23">
        <f>Timetraces!M2061/1000*0.145</f>
        <v>125.76805881460825</v>
      </c>
      <c r="P1979" s="37">
        <f>Timetraces!O2061</f>
        <v>0.74487408850456638</v>
      </c>
    </row>
    <row r="1980" spans="1:16" x14ac:dyDescent="0.2">
      <c r="A1980" s="37">
        <f>Timetraces!E2062</f>
        <v>197.60000000000002</v>
      </c>
      <c r="B1980" s="8">
        <f>Timetraces!B2062-Timetraces!C2062</f>
        <v>45.820150375366211</v>
      </c>
      <c r="C1980" s="8">
        <f t="shared" si="60"/>
        <v>32.055174584776708</v>
      </c>
      <c r="D1980" s="8">
        <f>(Timetraces!C2062-Timetraces!$C$86)/0.3048+$C$1004</f>
        <v>42.704027781649209</v>
      </c>
      <c r="E1980" s="23">
        <f>Timetraces!F2062/1000*0.145</f>
        <v>229.30689851985468</v>
      </c>
      <c r="F1980" s="8">
        <f>Timetraces!H2062</f>
        <v>0.74595607846405987</v>
      </c>
      <c r="G1980" s="8">
        <f>(Timetraces!G2062-Timetraces!$G$86)/0.3048</f>
        <v>64.023248166862743</v>
      </c>
      <c r="H1980" s="13">
        <f>Timetraces!D2062/9.81/0.4536</f>
        <v>17661.42725058744</v>
      </c>
      <c r="I1980" s="77">
        <f>Timetraces!F2062/Timetraces!H2062*1000</f>
        <v>2120000000.000025</v>
      </c>
      <c r="J1980" s="23"/>
      <c r="K1980" s="8">
        <f>Timetraces!I2062-Timetraces!J2062</f>
        <v>45.820150375366211</v>
      </c>
      <c r="L1980" s="8">
        <f t="shared" si="61"/>
        <v>32.055174584776708</v>
      </c>
      <c r="M1980" s="8">
        <f>(Timetraces!J2062-Timetraces!$J$86)/0.3048+$L$1004</f>
        <v>42.704027781649209</v>
      </c>
      <c r="N1980" s="13">
        <f>Timetraces!K2062/9.81/0.4536</f>
        <v>17661.42725058744</v>
      </c>
      <c r="O1980" s="23">
        <f>Timetraces!M2062/1000*0.145</f>
        <v>125.78747751233612</v>
      </c>
      <c r="P1980" s="37">
        <f>Timetraces!O2062</f>
        <v>0.74595607873945802</v>
      </c>
    </row>
    <row r="1981" spans="1:16" x14ac:dyDescent="0.2">
      <c r="A1981" s="37">
        <f>Timetraces!E2063</f>
        <v>197.70000000000002</v>
      </c>
      <c r="B1981" s="8">
        <f>Timetraces!B2063-Timetraces!C2063</f>
        <v>45.820938110351563</v>
      </c>
      <c r="C1981" s="8">
        <f t="shared" si="60"/>
        <v>32.057759017143347</v>
      </c>
      <c r="D1981" s="8">
        <f>(Timetraces!C2063-Timetraces!$C$86)/0.3048+$C$1004</f>
        <v>42.76707416444313</v>
      </c>
      <c r="E1981" s="23">
        <f>Timetraces!F2063/1000*0.145</f>
        <v>229.61374647083275</v>
      </c>
      <c r="F1981" s="8">
        <f>Timetraces!H2063</f>
        <v>0.74695535608658525</v>
      </c>
      <c r="G1981" s="8">
        <f>(Timetraces!G2063-Timetraces!$G$86)/0.3048</f>
        <v>64.08886646661233</v>
      </c>
      <c r="H1981" s="13">
        <f>Timetraces!D2063/9.81/0.4536</f>
        <v>17686.250959590237</v>
      </c>
      <c r="I1981" s="77">
        <f>Timetraces!F2063/Timetraces!H2063*1000</f>
        <v>2119996953.2391047</v>
      </c>
      <c r="J1981" s="23"/>
      <c r="K1981" s="8">
        <f>Timetraces!I2063-Timetraces!J2063</f>
        <v>45.820938110351563</v>
      </c>
      <c r="L1981" s="8">
        <f t="shared" si="61"/>
        <v>32.057759017143347</v>
      </c>
      <c r="M1981" s="8">
        <f>(Timetraces!J2063-Timetraces!$J$86)/0.3048+$L$1004</f>
        <v>42.76707416444313</v>
      </c>
      <c r="N1981" s="13">
        <f>Timetraces!K2063/9.81/0.4536</f>
        <v>17686.250959590237</v>
      </c>
      <c r="O1981" s="23">
        <f>Timetraces!M2063/1000*0.145</f>
        <v>125.80539498588833</v>
      </c>
      <c r="P1981" s="37">
        <f>Timetraces!O2063</f>
        <v>0.74695535636227894</v>
      </c>
    </row>
    <row r="1982" spans="1:16" x14ac:dyDescent="0.2">
      <c r="A1982" s="37">
        <f>Timetraces!E2064</f>
        <v>197.8</v>
      </c>
      <c r="B1982" s="8">
        <f>Timetraces!B2064-Timetraces!C2064</f>
        <v>45.821710586547852</v>
      </c>
      <c r="C1982" s="8">
        <f t="shared" si="60"/>
        <v>32.060293387866082</v>
      </c>
      <c r="D1982" s="8">
        <f>(Timetraces!C2064-Timetraces!$C$86)/0.3048+$C$1004</f>
        <v>42.830145578059003</v>
      </c>
      <c r="E1982" s="23">
        <f>Timetraces!F2064/1000*0.145</f>
        <v>229.93274321265451</v>
      </c>
      <c r="F1982" s="8">
        <f>Timetraces!H2064</f>
        <v>0.74799312671275675</v>
      </c>
      <c r="G1982" s="8">
        <f>(Timetraces!G2064-Timetraces!$G$86)/0.3048</f>
        <v>64.154484766361904</v>
      </c>
      <c r="H1982" s="13">
        <f>Timetraces!D2064/9.81/0.4536</f>
        <v>17710.823604841189</v>
      </c>
      <c r="I1982" s="77">
        <f>Timetraces!F2064/Timetraces!H2064*1000</f>
        <v>2119996828.8584976</v>
      </c>
      <c r="J1982" s="23"/>
      <c r="K1982" s="8">
        <f>Timetraces!I2064-Timetraces!J2064</f>
        <v>45.821710586547852</v>
      </c>
      <c r="L1982" s="8">
        <f t="shared" si="61"/>
        <v>32.060293387866082</v>
      </c>
      <c r="M1982" s="8">
        <f>(Timetraces!J2064-Timetraces!$J$86)/0.3048+$L$1004</f>
        <v>42.830145578059003</v>
      </c>
      <c r="N1982" s="13">
        <f>Timetraces!K2064/9.81/0.4536</f>
        <v>17710.823604841189</v>
      </c>
      <c r="O1982" s="23">
        <f>Timetraces!M2064/1000*0.145</f>
        <v>125.8240205896162</v>
      </c>
      <c r="P1982" s="37">
        <f>Timetraces!O2064</f>
        <v>0.74799312698883302</v>
      </c>
    </row>
    <row r="1983" spans="1:16" x14ac:dyDescent="0.2">
      <c r="A1983" s="37">
        <f>Timetraces!E2065</f>
        <v>197.9</v>
      </c>
      <c r="B1983" s="8">
        <f>Timetraces!B2065-Timetraces!C2065</f>
        <v>45.822484970092773</v>
      </c>
      <c r="C1983" s="8">
        <f t="shared" si="60"/>
        <v>32.062834016294303</v>
      </c>
      <c r="D1983" s="8">
        <f>(Timetraces!C2065-Timetraces!$C$86)/0.3048+$C$1004</f>
        <v>42.893235764791328</v>
      </c>
      <c r="E1983" s="23">
        <f>Timetraces!F2065/1000*0.145</f>
        <v>230.25704022924833</v>
      </c>
      <c r="F1983" s="8">
        <f>Timetraces!H2065</f>
        <v>0.74904697536565867</v>
      </c>
      <c r="G1983" s="8">
        <f>(Timetraces!G2065-Timetraces!$G$86)/0.3048</f>
        <v>64.220103066111477</v>
      </c>
      <c r="H1983" s="13">
        <f>Timetraces!D2065/9.81/0.4536</f>
        <v>17735.208391200893</v>
      </c>
      <c r="I1983" s="77">
        <f>Timetraces!F2065/Timetraces!H2065*1000</f>
        <v>2120000000.0169859</v>
      </c>
      <c r="J1983" s="23"/>
      <c r="K1983" s="8">
        <f>Timetraces!I2065-Timetraces!J2065</f>
        <v>45.822484970092773</v>
      </c>
      <c r="L1983" s="8">
        <f t="shared" si="61"/>
        <v>32.062834016294303</v>
      </c>
      <c r="M1983" s="8">
        <f>(Timetraces!J2065-Timetraces!$J$86)/0.3048+$L$1004</f>
        <v>42.893235764791328</v>
      </c>
      <c r="N1983" s="13">
        <f>Timetraces!K2065/9.81/0.4536</f>
        <v>17735.208391200893</v>
      </c>
      <c r="O1983" s="23">
        <f>Timetraces!M2065/1000*0.145</f>
        <v>125.84295513664568</v>
      </c>
      <c r="P1983" s="37">
        <f>Timetraces!O2065</f>
        <v>0.74904697564220557</v>
      </c>
    </row>
    <row r="1984" spans="1:16" x14ac:dyDescent="0.2">
      <c r="A1984" s="37">
        <f>Timetraces!E2066</f>
        <v>198</v>
      </c>
      <c r="B1984" s="8">
        <f>Timetraces!B2066-Timetraces!C2066</f>
        <v>45.823249816894531</v>
      </c>
      <c r="C1984" s="8">
        <f t="shared" si="60"/>
        <v>32.065343356195086</v>
      </c>
      <c r="D1984" s="8">
        <f>(Timetraces!C2066-Timetraces!$C$86)/0.3048+$C$1004</f>
        <v>42.95633220922916</v>
      </c>
      <c r="E1984" s="23">
        <f>Timetraces!F2066/1000*0.145</f>
        <v>230.57290189613778</v>
      </c>
      <c r="F1984" s="8">
        <f>Timetraces!H2066</f>
        <v>0.75007450193228531</v>
      </c>
      <c r="G1984" s="8">
        <f>(Timetraces!G2066-Timetraces!$G$86)/0.3048</f>
        <v>64.285708850450092</v>
      </c>
      <c r="H1984" s="13">
        <f>Timetraces!D2066/9.81/0.4536</f>
        <v>17759.542262534</v>
      </c>
      <c r="I1984" s="77">
        <f>Timetraces!F2066/Timetraces!H2066*1000</f>
        <v>2120000000.019798</v>
      </c>
      <c r="J1984" s="23"/>
      <c r="K1984" s="8">
        <f>Timetraces!I2066-Timetraces!J2066</f>
        <v>45.823249816894531</v>
      </c>
      <c r="L1984" s="8">
        <f t="shared" si="61"/>
        <v>32.065343356195086</v>
      </c>
      <c r="M1984" s="8">
        <f>(Timetraces!J2066-Timetraces!$J$86)/0.3048+$L$1004</f>
        <v>42.95633220922916</v>
      </c>
      <c r="N1984" s="13">
        <f>Timetraces!K2066/9.81/0.4536</f>
        <v>17759.542262534</v>
      </c>
      <c r="O1984" s="23">
        <f>Timetraces!M2066/1000*0.145</f>
        <v>125.86139801980028</v>
      </c>
      <c r="P1984" s="37">
        <f>Timetraces!O2066</f>
        <v>0.75007450220921101</v>
      </c>
    </row>
    <row r="1985" spans="1:16" x14ac:dyDescent="0.2">
      <c r="A1985" s="37">
        <f>Timetraces!E2067</f>
        <v>198.10000000000002</v>
      </c>
      <c r="B1985" s="8">
        <f>Timetraces!B2067-Timetraces!C2067</f>
        <v>45.824026107788086</v>
      </c>
      <c r="C1985" s="8">
        <f t="shared" si="60"/>
        <v>32.067890242328794</v>
      </c>
      <c r="D1985" s="8">
        <f>(Timetraces!C2067-Timetraces!$C$86)/0.3048+$C$1004</f>
        <v>43.019416138256005</v>
      </c>
      <c r="E1985" s="23">
        <f>Timetraces!F2067/1000*0.145</f>
        <v>230.8825663996486</v>
      </c>
      <c r="F1985" s="8">
        <f>Timetraces!H2067</f>
        <v>0.75108309394418005</v>
      </c>
      <c r="G1985" s="8">
        <f>(Timetraces!G2067-Timetraces!$G$86)/0.3048</f>
        <v>64.351327150199666</v>
      </c>
      <c r="H1985" s="13">
        <f>Timetraces!D2067/9.81/0.4536</f>
        <v>17783.986742373167</v>
      </c>
      <c r="I1985" s="77">
        <f>Timetraces!F2067/Timetraces!H2067*1000</f>
        <v>2119996541.2817895</v>
      </c>
      <c r="J1985" s="23"/>
      <c r="K1985" s="8">
        <f>Timetraces!I2067-Timetraces!J2067</f>
        <v>45.824026107788086</v>
      </c>
      <c r="L1985" s="8">
        <f t="shared" si="61"/>
        <v>32.067890242328794</v>
      </c>
      <c r="M1985" s="8">
        <f>(Timetraces!J2067-Timetraces!$J$86)/0.3048+$L$1004</f>
        <v>43.019416138256005</v>
      </c>
      <c r="N1985" s="13">
        <f>Timetraces!K2067/9.81/0.4536</f>
        <v>17783.986742373167</v>
      </c>
      <c r="O1985" s="23">
        <f>Timetraces!M2067/1000*0.145</f>
        <v>125.8794796848652</v>
      </c>
      <c r="P1985" s="37">
        <f>Timetraces!O2067</f>
        <v>0.75108309422139552</v>
      </c>
    </row>
    <row r="1986" spans="1:16" x14ac:dyDescent="0.2">
      <c r="A1986" s="37">
        <f>Timetraces!E2068</f>
        <v>198.20000000000002</v>
      </c>
      <c r="B1986" s="8">
        <f>Timetraces!B2068-Timetraces!C2068</f>
        <v>45.824802398681641</v>
      </c>
      <c r="C1986" s="8">
        <f t="shared" si="60"/>
        <v>32.070437128462501</v>
      </c>
      <c r="D1986" s="8">
        <f>(Timetraces!C2068-Timetraces!$C$86)/0.3048+$C$1004</f>
        <v>43.082475036460892</v>
      </c>
      <c r="E1986" s="23">
        <f>Timetraces!F2068/1000*0.145</f>
        <v>231.20274831675405</v>
      </c>
      <c r="F1986" s="8">
        <f>Timetraces!H2068</f>
        <v>0.75212472007140152</v>
      </c>
      <c r="G1986" s="8">
        <f>(Timetraces!G2068-Timetraces!$G$86)/0.3048</f>
        <v>64.416945449949253</v>
      </c>
      <c r="H1986" s="13">
        <f>Timetraces!D2068/9.81/0.4536</f>
        <v>17808.650683533881</v>
      </c>
      <c r="I1986" s="77">
        <f>Timetraces!F2068/Timetraces!H2068*1000</f>
        <v>2119996418.1179521</v>
      </c>
      <c r="J1986" s="23"/>
      <c r="K1986" s="8">
        <f>Timetraces!I2068-Timetraces!J2068</f>
        <v>45.824802398681641</v>
      </c>
      <c r="L1986" s="8">
        <f t="shared" si="61"/>
        <v>32.070437128462501</v>
      </c>
      <c r="M1986" s="8">
        <f>(Timetraces!J2068-Timetraces!$J$86)/0.3048+$L$1004</f>
        <v>43.082475036460892</v>
      </c>
      <c r="N1986" s="13">
        <f>Timetraces!K2068/9.81/0.4536</f>
        <v>17808.650683533881</v>
      </c>
      <c r="O1986" s="23">
        <f>Timetraces!M2068/1000*0.145</f>
        <v>125.89817434878786</v>
      </c>
      <c r="P1986" s="37">
        <f>Timetraces!O2068</f>
        <v>0.75212472034900113</v>
      </c>
    </row>
    <row r="1987" spans="1:16" x14ac:dyDescent="0.2">
      <c r="A1987" s="37">
        <f>Timetraces!E2069</f>
        <v>198.3</v>
      </c>
      <c r="B1987" s="8">
        <f>Timetraces!B2069-Timetraces!C2069</f>
        <v>45.825593948364258</v>
      </c>
      <c r="C1987" s="8">
        <f t="shared" si="60"/>
        <v>32.07303407624012</v>
      </c>
      <c r="D1987" s="8">
        <f>(Timetraces!C2069-Timetraces!$C$86)/0.3048+$C$1004</f>
        <v>43.145508903843833</v>
      </c>
      <c r="E1987" s="23">
        <f>Timetraces!F2069/1000*0.145</f>
        <v>231.52597187737783</v>
      </c>
      <c r="F1987" s="8">
        <f>Timetraces!H2069</f>
        <v>0.75317627058686765</v>
      </c>
      <c r="G1987" s="8">
        <f>(Timetraces!G2069-Timetraces!$G$86)/0.3048</f>
        <v>64.482563749698826</v>
      </c>
      <c r="H1987" s="13">
        <f>Timetraces!D2069/9.81/0.4536</f>
        <v>17833.551642921862</v>
      </c>
      <c r="I1987" s="77">
        <f>Timetraces!F2069/Timetraces!H2069*1000</f>
        <v>2119996211.8953681</v>
      </c>
      <c r="J1987" s="23"/>
      <c r="K1987" s="8">
        <f>Timetraces!I2069-Timetraces!J2069</f>
        <v>45.825593948364258</v>
      </c>
      <c r="L1987" s="8">
        <f t="shared" si="61"/>
        <v>32.07303407624012</v>
      </c>
      <c r="M1987" s="8">
        <f>(Timetraces!J2069-Timetraces!$J$86)/0.3048+$L$1004</f>
        <v>43.145508903843833</v>
      </c>
      <c r="N1987" s="13">
        <f>Timetraces!K2069/9.81/0.4536</f>
        <v>17833.551642921862</v>
      </c>
      <c r="O1987" s="23">
        <f>Timetraces!M2069/1000*0.145</f>
        <v>125.91704631622272</v>
      </c>
      <c r="P1987" s="37">
        <f>Timetraces!O2069</f>
        <v>0.75317627086485517</v>
      </c>
    </row>
    <row r="1988" spans="1:16" x14ac:dyDescent="0.2">
      <c r="A1988" s="37">
        <f>Timetraces!E2070</f>
        <v>198.4</v>
      </c>
      <c r="B1988" s="8">
        <f>Timetraces!B2070-Timetraces!C2070</f>
        <v>45.826383590698242</v>
      </c>
      <c r="C1988" s="8">
        <f t="shared" si="60"/>
        <v>32.075624766312245</v>
      </c>
      <c r="D1988" s="8">
        <f>(Timetraces!C2070-Timetraces!$C$86)/0.3048+$C$1004</f>
        <v>43.208523998110309</v>
      </c>
      <c r="E1988" s="23">
        <f>Timetraces!F2070/1000*0.145</f>
        <v>231.85889417618765</v>
      </c>
      <c r="F1988" s="8">
        <f>Timetraces!H2070</f>
        <v>0.75425795112016369</v>
      </c>
      <c r="G1988" s="8">
        <f>(Timetraces!G2070-Timetraces!$G$86)/0.3048</f>
        <v>64.5481820494484</v>
      </c>
      <c r="H1988" s="13">
        <f>Timetraces!D2070/9.81/0.4536</f>
        <v>17858.60359169907</v>
      </c>
      <c r="I1988" s="77">
        <f>Timetraces!F2070/Timetraces!H2070*1000</f>
        <v>2120000000.0169096</v>
      </c>
      <c r="J1988" s="23"/>
      <c r="K1988" s="8">
        <f>Timetraces!I2070-Timetraces!J2070</f>
        <v>45.826383590698242</v>
      </c>
      <c r="L1988" s="8">
        <f t="shared" si="61"/>
        <v>32.075624766312245</v>
      </c>
      <c r="M1988" s="8">
        <f>(Timetraces!J2070-Timetraces!$J$86)/0.3048+$L$1004</f>
        <v>43.208523998110309</v>
      </c>
      <c r="N1988" s="13">
        <f>Timetraces!K2070/9.81/0.4536</f>
        <v>17858.60359169907</v>
      </c>
      <c r="O1988" s="23">
        <f>Timetraces!M2070/1000*0.145</f>
        <v>125.93648356877236</v>
      </c>
      <c r="P1988" s="37">
        <f>Timetraces!O2070</f>
        <v>0.75425795139863216</v>
      </c>
    </row>
    <row r="1989" spans="1:16" x14ac:dyDescent="0.2">
      <c r="A1989" s="37">
        <f>Timetraces!E2071</f>
        <v>198.5</v>
      </c>
      <c r="B1989" s="8">
        <f>Timetraces!B2071-Timetraces!C2071</f>
        <v>45.827173233032227</v>
      </c>
      <c r="C1989" s="8">
        <f t="shared" ref="C1989:C2004" si="62">(B1989-$B$4)/0.3048</f>
        <v>32.07821545638437</v>
      </c>
      <c r="D1989" s="8">
        <f>(Timetraces!C2071-Timetraces!$C$86)/0.3048+$C$1004</f>
        <v>43.271539092376784</v>
      </c>
      <c r="E1989" s="23">
        <f>Timetraces!F2071/1000*0.145</f>
        <v>232.17645534368506</v>
      </c>
      <c r="F1989" s="8">
        <f>Timetraces!H2071</f>
        <v>0.75529244283603947</v>
      </c>
      <c r="G1989" s="8">
        <f>(Timetraces!G2071-Timetraces!$G$86)/0.3048</f>
        <v>64.613800349197987</v>
      </c>
      <c r="H1989" s="13">
        <f>Timetraces!D2071/9.81/0.4536</f>
        <v>17883.659051857423</v>
      </c>
      <c r="I1989" s="77">
        <f>Timetraces!F2071/Timetraces!H2071*1000</f>
        <v>2119995967.9092412</v>
      </c>
      <c r="J1989" s="23"/>
      <c r="K1989" s="8">
        <f>Timetraces!I2071-Timetraces!J2071</f>
        <v>45.827173233032227</v>
      </c>
      <c r="L1989" s="8">
        <f t="shared" ref="L1989:L2004" si="63">(K1989-$K$4)/0.3048</f>
        <v>32.07821545638437</v>
      </c>
      <c r="M1989" s="8">
        <f>(Timetraces!J2071-Timetraces!$J$86)/0.3048+$L$1004</f>
        <v>43.271539092376784</v>
      </c>
      <c r="N1989" s="13">
        <f>Timetraces!K2071/9.81/0.4536</f>
        <v>17883.659051857423</v>
      </c>
      <c r="O1989" s="23">
        <f>Timetraces!M2071/1000*0.145</f>
        <v>125.95502545910477</v>
      </c>
      <c r="P1989" s="37">
        <f>Timetraces!O2071</f>
        <v>0.75529244311480725</v>
      </c>
    </row>
    <row r="1990" spans="1:16" x14ac:dyDescent="0.2">
      <c r="A1990" s="37">
        <f>Timetraces!E2072</f>
        <v>198.60000000000002</v>
      </c>
      <c r="B1990" s="8">
        <f>Timetraces!B2072-Timetraces!C2072</f>
        <v>45.827964782714844</v>
      </c>
      <c r="C1990" s="8">
        <f t="shared" si="62"/>
        <v>32.080812404161989</v>
      </c>
      <c r="D1990" s="8">
        <f>(Timetraces!C2072-Timetraces!$C$86)/0.3048+$C$1004</f>
        <v>43.334572959759726</v>
      </c>
      <c r="E1990" s="23">
        <f>Timetraces!F2072/1000*0.145</f>
        <v>232.50763500699753</v>
      </c>
      <c r="F1990" s="8">
        <f>Timetraces!H2072</f>
        <v>0.75636836371126837</v>
      </c>
      <c r="G1990" s="8">
        <f>(Timetraces!G2072-Timetraces!$G$86)/0.3048</f>
        <v>64.679418648947561</v>
      </c>
      <c r="H1990" s="13">
        <f>Timetraces!D2072/9.81/0.4536</f>
        <v>17908.574056769987</v>
      </c>
      <c r="I1990" s="77">
        <f>Timetraces!F2072/Timetraces!H2072*1000</f>
        <v>2120000000.0196369</v>
      </c>
      <c r="J1990" s="23"/>
      <c r="K1990" s="8">
        <f>Timetraces!I2072-Timetraces!J2072</f>
        <v>45.827964782714844</v>
      </c>
      <c r="L1990" s="8">
        <f t="shared" si="63"/>
        <v>32.080812404161989</v>
      </c>
      <c r="M1990" s="8">
        <f>(Timetraces!J2072-Timetraces!$J$86)/0.3048+$L$1004</f>
        <v>43.334572959759726</v>
      </c>
      <c r="N1990" s="13">
        <f>Timetraces!K2072/9.81/0.4536</f>
        <v>17908.574056769987</v>
      </c>
      <c r="O1990" s="23">
        <f>Timetraces!M2072/1000*0.145</f>
        <v>125.97436115999314</v>
      </c>
      <c r="P1990" s="37">
        <f>Timetraces!O2072</f>
        <v>0.75636836399051477</v>
      </c>
    </row>
    <row r="1991" spans="1:16" x14ac:dyDescent="0.2">
      <c r="A1991" s="37">
        <f>Timetraces!E2073</f>
        <v>198.70000000000002</v>
      </c>
      <c r="B1991" s="8">
        <f>Timetraces!B2073-Timetraces!C2073</f>
        <v>45.828741073608398</v>
      </c>
      <c r="C1991" s="8">
        <f t="shared" si="62"/>
        <v>32.083359290295697</v>
      </c>
      <c r="D1991" s="8">
        <f>(Timetraces!C2073-Timetraces!$C$86)/0.3048+$C$1004</f>
        <v>43.397631857964626</v>
      </c>
      <c r="E1991" s="23">
        <f>Timetraces!F2073/1000*0.145</f>
        <v>232.82037472122784</v>
      </c>
      <c r="F1991" s="8">
        <f>Timetraces!H2073</f>
        <v>0.75738726153479741</v>
      </c>
      <c r="G1991" s="8">
        <f>(Timetraces!G2073-Timetraces!$G$86)/0.3048</f>
        <v>64.745036948697148</v>
      </c>
      <c r="H1991" s="13">
        <f>Timetraces!D2073/9.81/0.4536</f>
        <v>17933.260821908141</v>
      </c>
      <c r="I1991" s="77">
        <f>Timetraces!F2073/Timetraces!H2073*1000</f>
        <v>2119995725.098887</v>
      </c>
      <c r="J1991" s="23"/>
      <c r="K1991" s="8">
        <f>Timetraces!I2073-Timetraces!J2073</f>
        <v>45.828741073608398</v>
      </c>
      <c r="L1991" s="8">
        <f t="shared" si="63"/>
        <v>32.083359290295697</v>
      </c>
      <c r="M1991" s="8">
        <f>(Timetraces!J2073-Timetraces!$J$86)/0.3048+$L$1004</f>
        <v>43.397631857964626</v>
      </c>
      <c r="N1991" s="13">
        <f>Timetraces!K2073/9.81/0.4536</f>
        <v>17933.260821908141</v>
      </c>
      <c r="O1991" s="23">
        <f>Timetraces!M2073/1000*0.145</f>
        <v>125.99262204285911</v>
      </c>
      <c r="P1991" s="37">
        <f>Timetraces!O2073</f>
        <v>0.75738726181433758</v>
      </c>
    </row>
    <row r="1992" spans="1:16" x14ac:dyDescent="0.2">
      <c r="A1992" s="37">
        <f>Timetraces!E2074</f>
        <v>198.8</v>
      </c>
      <c r="B1992" s="8">
        <f>Timetraces!B2074-Timetraces!C2074</f>
        <v>45.829519271850586</v>
      </c>
      <c r="C1992" s="8">
        <f t="shared" si="62"/>
        <v>32.085912434134897</v>
      </c>
      <c r="D1992" s="8">
        <f>(Timetraces!C2074-Timetraces!$C$86)/0.3048+$C$1004</f>
        <v>43.460709529285978</v>
      </c>
      <c r="E1992" s="23">
        <f>Timetraces!F2074/1000*0.145</f>
        <v>233.14575256822926</v>
      </c>
      <c r="F1992" s="8">
        <f>Timetraces!H2074</f>
        <v>0.75844421779710858</v>
      </c>
      <c r="G1992" s="8">
        <f>(Timetraces!G2074-Timetraces!$G$86)/0.3048</f>
        <v>64.810642733035749</v>
      </c>
      <c r="H1992" s="13">
        <f>Timetraces!D2074/9.81/0.4536</f>
        <v>17957.731637105891</v>
      </c>
      <c r="I1992" s="77">
        <f>Timetraces!F2074/Timetraces!H2074*1000</f>
        <v>2120000000.158201</v>
      </c>
      <c r="J1992" s="23"/>
      <c r="K1992" s="8">
        <f>Timetraces!I2074-Timetraces!J2074</f>
        <v>45.829519271850586</v>
      </c>
      <c r="L1992" s="8">
        <f t="shared" si="63"/>
        <v>32.085912434134897</v>
      </c>
      <c r="M1992" s="8">
        <f>(Timetraces!J2074-Timetraces!$J$86)/0.3048+$L$1004</f>
        <v>43.460709529285978</v>
      </c>
      <c r="N1992" s="13">
        <f>Timetraces!K2074/9.81/0.4536</f>
        <v>17957.731637105891</v>
      </c>
      <c r="O1992" s="23">
        <f>Timetraces!M2074/1000*0.145</f>
        <v>126.01161962402621</v>
      </c>
      <c r="P1992" s="37">
        <f>Timetraces!O2074</f>
        <v>0.7584442180771207</v>
      </c>
    </row>
    <row r="1993" spans="1:16" x14ac:dyDescent="0.2">
      <c r="A1993" s="37">
        <f>Timetraces!E2075</f>
        <v>198.9</v>
      </c>
      <c r="B1993" s="8">
        <f>Timetraces!B2075-Timetraces!C2075</f>
        <v>45.830286026000977</v>
      </c>
      <c r="C1993" s="8">
        <f t="shared" si="62"/>
        <v>32.088428031741167</v>
      </c>
      <c r="D1993" s="8">
        <f>(Timetraces!C2075-Timetraces!$C$86)/0.3048+$C$1004</f>
        <v>43.523799716018317</v>
      </c>
      <c r="E1993" s="23">
        <f>Timetraces!F2075/1000*0.145</f>
        <v>233.45431122931245</v>
      </c>
      <c r="F1993" s="8">
        <f>Timetraces!H2075</f>
        <v>0.75944960508526083</v>
      </c>
      <c r="G1993" s="8">
        <f>(Timetraces!G2075-Timetraces!$G$86)/0.3048</f>
        <v>64.876261032785322</v>
      </c>
      <c r="H1993" s="13">
        <f>Timetraces!D2075/9.81/0.4536</f>
        <v>17982.093599488158</v>
      </c>
      <c r="I1993" s="77">
        <f>Timetraces!F2075/Timetraces!H2075*1000</f>
        <v>2119995483.3542845</v>
      </c>
      <c r="J1993" s="23"/>
      <c r="K1993" s="8">
        <f>Timetraces!I2075-Timetraces!J2075</f>
        <v>45.830286026000977</v>
      </c>
      <c r="L1993" s="8">
        <f t="shared" si="63"/>
        <v>32.088428031741167</v>
      </c>
      <c r="M1993" s="8">
        <f>(Timetraces!J2075-Timetraces!$J$86)/0.3048+$L$1004</f>
        <v>43.523799716018317</v>
      </c>
      <c r="N1993" s="13">
        <f>Timetraces!K2075/9.81/0.4536</f>
        <v>17982.093599488158</v>
      </c>
      <c r="O1993" s="23">
        <f>Timetraces!M2075/1000*0.145</f>
        <v>126.02963680926449</v>
      </c>
      <c r="P1993" s="37">
        <f>Timetraces!O2075</f>
        <v>0.75944960536556139</v>
      </c>
    </row>
    <row r="1994" spans="1:16" x14ac:dyDescent="0.2">
      <c r="A1994" s="37">
        <f>Timetraces!E2076</f>
        <v>199</v>
      </c>
      <c r="B1994" s="8">
        <f>Timetraces!B2076-Timetraces!C2076</f>
        <v>45.831060409545898</v>
      </c>
      <c r="C1994" s="8">
        <f t="shared" si="62"/>
        <v>32.090968660169388</v>
      </c>
      <c r="D1994" s="8">
        <f>(Timetraces!C2076-Timetraces!$C$86)/0.3048+$C$1004</f>
        <v>43.586889902750656</v>
      </c>
      <c r="E1994" s="23">
        <f>Timetraces!F2076/1000*0.145</f>
        <v>233.77869628349586</v>
      </c>
      <c r="F1994" s="8">
        <f>Timetraces!H2076</f>
        <v>0.76050324099440358</v>
      </c>
      <c r="G1994" s="8">
        <f>(Timetraces!G2076-Timetraces!$G$86)/0.3048</f>
        <v>64.94187933253491</v>
      </c>
      <c r="H1994" s="13">
        <f>Timetraces!D2076/9.81/0.4536</f>
        <v>18006.490675681871</v>
      </c>
      <c r="I1994" s="77">
        <f>Timetraces!F2076/Timetraces!H2076*1000</f>
        <v>2120000000.01647</v>
      </c>
      <c r="J1994" s="23"/>
      <c r="K1994" s="8">
        <f>Timetraces!I2076-Timetraces!J2076</f>
        <v>45.831060409545898</v>
      </c>
      <c r="L1994" s="8">
        <f t="shared" si="63"/>
        <v>32.090968660169388</v>
      </c>
      <c r="M1994" s="8">
        <f>(Timetraces!J2076-Timetraces!$J$86)/0.3048+$L$1004</f>
        <v>43.586889902750656</v>
      </c>
      <c r="N1994" s="13">
        <f>Timetraces!K2076/9.81/0.4536</f>
        <v>18006.490675681871</v>
      </c>
      <c r="O1994" s="23">
        <f>Timetraces!M2076/1000*0.145</f>
        <v>126.04857648651534</v>
      </c>
      <c r="P1994" s="37">
        <f>Timetraces!O2076</f>
        <v>0.76050324127517466</v>
      </c>
    </row>
    <row r="1995" spans="1:16" x14ac:dyDescent="0.2">
      <c r="A1995" s="37">
        <f>Timetraces!E2077</f>
        <v>199.10000000000002</v>
      </c>
      <c r="B1995" s="8">
        <f>Timetraces!B2077-Timetraces!C2077</f>
        <v>45.831832885742187</v>
      </c>
      <c r="C1995" s="8">
        <f t="shared" si="62"/>
        <v>32.093503030892116</v>
      </c>
      <c r="D1995" s="8">
        <f>(Timetraces!C2077-Timetraces!$C$86)/0.3048+$C$1004</f>
        <v>43.649961316366515</v>
      </c>
      <c r="E1995" s="23">
        <f>Timetraces!F2077/1000*0.145</f>
        <v>234.08997990229503</v>
      </c>
      <c r="F1995" s="8">
        <f>Timetraces!H2077</f>
        <v>0.76151758355410382</v>
      </c>
      <c r="G1995" s="8">
        <f>(Timetraces!G2077-Timetraces!$G$86)/0.3048</f>
        <v>65.007497632284483</v>
      </c>
      <c r="H1995" s="13">
        <f>Timetraces!D2077/9.81/0.4536</f>
        <v>18031.059809551673</v>
      </c>
      <c r="I1995" s="77">
        <f>Timetraces!F2077/Timetraces!H2077*1000</f>
        <v>2119995242.8726637</v>
      </c>
      <c r="J1995" s="23"/>
      <c r="K1995" s="8">
        <f>Timetraces!I2077-Timetraces!J2077</f>
        <v>45.831832885742187</v>
      </c>
      <c r="L1995" s="8">
        <f t="shared" si="63"/>
        <v>32.093503030892116</v>
      </c>
      <c r="M1995" s="8">
        <f>(Timetraces!J2077-Timetraces!$J$86)/0.3048+$L$1004</f>
        <v>43.649961316366515</v>
      </c>
      <c r="N1995" s="13">
        <f>Timetraces!K2077/9.81/0.4536</f>
        <v>18031.059809551673</v>
      </c>
      <c r="O1995" s="23">
        <f>Timetraces!M2077/1000*0.145</f>
        <v>126.06675251734669</v>
      </c>
      <c r="P1995" s="37">
        <f>Timetraces!O2077</f>
        <v>0.76151758383516721</v>
      </c>
    </row>
    <row r="1996" spans="1:16" x14ac:dyDescent="0.2">
      <c r="A1996" s="37">
        <f>Timetraces!E2078</f>
        <v>199.20000000000002</v>
      </c>
      <c r="B1996" s="8">
        <f>Timetraces!B2078-Timetraces!C2078</f>
        <v>45.832614898681641</v>
      </c>
      <c r="C1996" s="8">
        <f t="shared" si="62"/>
        <v>32.096068690142289</v>
      </c>
      <c r="D1996" s="8">
        <f>(Timetraces!C2078-Timetraces!$C$86)/0.3048+$C$1004</f>
        <v>43.713001441454949</v>
      </c>
      <c r="E1996" s="23">
        <f>Timetraces!F2078/1000*0.145</f>
        <v>234.41955111485953</v>
      </c>
      <c r="F1996" s="8">
        <f>Timetraces!H2078</f>
        <v>0.7625879997170818</v>
      </c>
      <c r="G1996" s="8">
        <f>(Timetraces!G2078-Timetraces!$G$86)/0.3048</f>
        <v>65.073115932034071</v>
      </c>
      <c r="H1996" s="13">
        <f>Timetraces!D2078/9.81/0.4536</f>
        <v>18055.853671814744</v>
      </c>
      <c r="I1996" s="77">
        <f>Timetraces!F2078/Timetraces!H2078*1000</f>
        <v>2120000000.016537</v>
      </c>
      <c r="J1996" s="23"/>
      <c r="K1996" s="8">
        <f>Timetraces!I2078-Timetraces!J2078</f>
        <v>45.832614898681641</v>
      </c>
      <c r="L1996" s="8">
        <f t="shared" si="63"/>
        <v>32.096068690142289</v>
      </c>
      <c r="M1996" s="8">
        <f>(Timetraces!J2078-Timetraces!$J$86)/0.3048+$L$1004</f>
        <v>43.713001441454949</v>
      </c>
      <c r="N1996" s="13">
        <f>Timetraces!K2078/9.81/0.4536</f>
        <v>18055.853671814744</v>
      </c>
      <c r="O1996" s="23">
        <f>Timetraces!M2078/1000*0.145</f>
        <v>126.0859944572822</v>
      </c>
      <c r="P1996" s="37">
        <f>Timetraces!O2078</f>
        <v>0.76258799999862192</v>
      </c>
    </row>
    <row r="1997" spans="1:16" x14ac:dyDescent="0.2">
      <c r="A1997" s="37">
        <f>Timetraces!E2079</f>
        <v>199.3</v>
      </c>
      <c r="B1997" s="8">
        <f>Timetraces!B2079-Timetraces!C2079</f>
        <v>45.833410263061523</v>
      </c>
      <c r="C1997" s="8">
        <f t="shared" si="62"/>
        <v>32.098678153330887</v>
      </c>
      <c r="D1997" s="8">
        <f>(Timetraces!C2079-Timetraces!$C$86)/0.3048+$C$1004</f>
        <v>43.776022793426918</v>
      </c>
      <c r="E1997" s="23">
        <f>Timetraces!F2079/1000*0.145</f>
        <v>234.73615568801702</v>
      </c>
      <c r="F1997" s="8">
        <f>Timetraces!H2079</f>
        <v>0.76361974253261078</v>
      </c>
      <c r="G1997" s="8">
        <f>(Timetraces!G2079-Timetraces!$G$86)/0.3048</f>
        <v>65.138734231783644</v>
      </c>
      <c r="H1997" s="13">
        <f>Timetraces!D2079/9.81/0.4536</f>
        <v>18080.835392969057</v>
      </c>
      <c r="I1997" s="77">
        <f>Timetraces!F2079/Timetraces!H2079*1000</f>
        <v>2119995004.1346257</v>
      </c>
      <c r="J1997" s="23"/>
      <c r="K1997" s="8">
        <f>Timetraces!I2079-Timetraces!J2079</f>
        <v>45.833410263061523</v>
      </c>
      <c r="L1997" s="8">
        <f t="shared" si="63"/>
        <v>32.098678153330887</v>
      </c>
      <c r="M1997" s="8">
        <f>(Timetraces!J2079-Timetraces!$J$86)/0.3048+$L$1004</f>
        <v>43.776022793426918</v>
      </c>
      <c r="N1997" s="13">
        <f>Timetraces!K2079/9.81/0.4536</f>
        <v>18080.835392969057</v>
      </c>
      <c r="O1997" s="23">
        <f>Timetraces!M2079/1000*0.145</f>
        <v>126.10448060837642</v>
      </c>
      <c r="P1997" s="37">
        <f>Timetraces!O2079</f>
        <v>0.76361974281444911</v>
      </c>
    </row>
    <row r="1998" spans="1:16" x14ac:dyDescent="0.2">
      <c r="A1998" s="37">
        <f>Timetraces!E2080</f>
        <v>199.4</v>
      </c>
      <c r="B1998" s="8">
        <f>Timetraces!B2080-Timetraces!C2080</f>
        <v>45.834199905395508</v>
      </c>
      <c r="C1998" s="8">
        <f t="shared" si="62"/>
        <v>32.101268843403012</v>
      </c>
      <c r="D1998" s="8">
        <f>(Timetraces!C2080-Timetraces!$C$86)/0.3048+$C$1004</f>
        <v>43.839037887693394</v>
      </c>
      <c r="E1998" s="23">
        <f>Timetraces!F2080/1000*0.145</f>
        <v>235.06907714882323</v>
      </c>
      <c r="F1998" s="8">
        <f>Timetraces!H2080</f>
        <v>0.76470096664617604</v>
      </c>
      <c r="G1998" s="8">
        <f>(Timetraces!G2080-Timetraces!$G$86)/0.3048</f>
        <v>65.204352531533232</v>
      </c>
      <c r="H1998" s="13">
        <f>Timetraces!D2080/9.81/0.4536</f>
        <v>18105.887341746267</v>
      </c>
      <c r="I1998" s="77">
        <f>Timetraces!F2080/Timetraces!H2080*1000</f>
        <v>2120000000.0161319</v>
      </c>
      <c r="J1998" s="23"/>
      <c r="K1998" s="8">
        <f>Timetraces!I2080-Timetraces!J2080</f>
        <v>45.834199905395508</v>
      </c>
      <c r="L1998" s="8">
        <f t="shared" si="63"/>
        <v>32.101268843403012</v>
      </c>
      <c r="M1998" s="8">
        <f>(Timetraces!J2080-Timetraces!$J$86)/0.3048+$L$1004</f>
        <v>43.839037887693394</v>
      </c>
      <c r="N1998" s="13">
        <f>Timetraces!K2080/9.81/0.4536</f>
        <v>18105.887341746267</v>
      </c>
      <c r="O1998" s="23">
        <f>Timetraces!M2080/1000*0.145</f>
        <v>126.1239178113543</v>
      </c>
      <c r="P1998" s="37">
        <f>Timetraces!O2080</f>
        <v>0.76470096692849532</v>
      </c>
    </row>
    <row r="1999" spans="1:16" x14ac:dyDescent="0.2">
      <c r="A1999" s="37">
        <f>Timetraces!E2081</f>
        <v>199.5</v>
      </c>
      <c r="B1999" s="8">
        <f>Timetraces!B2081-Timetraces!C2081</f>
        <v>45.834993362426758</v>
      </c>
      <c r="C1999" s="8">
        <f t="shared" si="62"/>
        <v>32.103872048886117</v>
      </c>
      <c r="D1999" s="8">
        <f>(Timetraces!C2081-Timetraces!$C$86)/0.3048+$C$1004</f>
        <v>43.902065497370842</v>
      </c>
      <c r="E1999" s="23">
        <f>Timetraces!F2081/1000*0.145</f>
        <v>235.38564886063926</v>
      </c>
      <c r="F1999" s="8">
        <f>Timetraces!H2081</f>
        <v>0.76573266350511793</v>
      </c>
      <c r="G1999" s="8">
        <f>(Timetraces!G2081-Timetraces!$G$86)/0.3048</f>
        <v>65.269970831282805</v>
      </c>
      <c r="H1999" s="13">
        <f>Timetraces!D2081/9.81/0.4536</f>
        <v>18130.86379582886</v>
      </c>
      <c r="I1999" s="77">
        <f>Timetraces!F2081/Timetraces!H2081*1000</f>
        <v>2119994849.1897104</v>
      </c>
      <c r="J1999" s="23"/>
      <c r="K1999" s="8">
        <f>Timetraces!I2081-Timetraces!J2081</f>
        <v>45.834993362426758</v>
      </c>
      <c r="L1999" s="8">
        <f t="shared" si="63"/>
        <v>32.103872048886117</v>
      </c>
      <c r="M1999" s="8">
        <f>(Timetraces!J2081-Timetraces!$J$86)/0.3048+$L$1004</f>
        <v>43.902065497370842</v>
      </c>
      <c r="N1999" s="13">
        <f>Timetraces!K2081/9.81/0.4536</f>
        <v>18130.86379582886</v>
      </c>
      <c r="O1999" s="23">
        <f>Timetraces!M2081/1000*0.145</f>
        <v>126.14240203267249</v>
      </c>
      <c r="P1999" s="37">
        <f>Timetraces!O2081</f>
        <v>0.76573266378773519</v>
      </c>
    </row>
    <row r="2000" spans="1:16" x14ac:dyDescent="0.2">
      <c r="A2000" s="37">
        <f>Timetraces!E2082</f>
        <v>199.60000000000002</v>
      </c>
      <c r="B2000" s="8">
        <f>Timetraces!B2082-Timetraces!C2082</f>
        <v>45.835775375366211</v>
      </c>
      <c r="C2000" s="8">
        <f t="shared" si="62"/>
        <v>32.106437708136291</v>
      </c>
      <c r="D2000" s="8">
        <f>(Timetraces!C2082-Timetraces!$C$86)/0.3048+$C$1004</f>
        <v>43.965105622459276</v>
      </c>
      <c r="E2000" s="23">
        <f>Timetraces!F2082/1000*0.145</f>
        <v>235.7151160175604</v>
      </c>
      <c r="F2000" s="8">
        <f>Timetraces!H2082</f>
        <v>0.76680258951026559</v>
      </c>
      <c r="G2000" s="8">
        <f>(Timetraces!G2082-Timetraces!$G$86)/0.3048</f>
        <v>65.335589131032378</v>
      </c>
      <c r="H2000" s="13">
        <f>Timetraces!D2082/9.81/0.4536</f>
        <v>18155.652391020212</v>
      </c>
      <c r="I2000" s="77">
        <f>Timetraces!F2082/Timetraces!H2082*1000</f>
        <v>2120000000.0189304</v>
      </c>
      <c r="J2000" s="23"/>
      <c r="K2000" s="8">
        <f>Timetraces!I2082-Timetraces!J2082</f>
        <v>45.835775375366211</v>
      </c>
      <c r="L2000" s="8">
        <f t="shared" si="63"/>
        <v>32.106437708136291</v>
      </c>
      <c r="M2000" s="8">
        <f>(Timetraces!J2082-Timetraces!$J$86)/0.3048+$L$1004</f>
        <v>43.965105622459276</v>
      </c>
      <c r="N2000" s="13">
        <f>Timetraces!K2082/9.81/0.4536</f>
        <v>18155.652391020212</v>
      </c>
      <c r="O2000" s="23">
        <f>Timetraces!M2082/1000*0.145</f>
        <v>126.161637923307</v>
      </c>
      <c r="P2000" s="37">
        <f>Timetraces!O2082</f>
        <v>0.76680258979335947</v>
      </c>
    </row>
    <row r="2001" spans="1:16" x14ac:dyDescent="0.2">
      <c r="A2001" s="37">
        <f>Timetraces!E2083</f>
        <v>199.70000000000002</v>
      </c>
      <c r="B2001" s="8">
        <f>Timetraces!B2083-Timetraces!C2083</f>
        <v>45.836555480957031</v>
      </c>
      <c r="C2001" s="8">
        <f t="shared" si="62"/>
        <v>32.108997109680978</v>
      </c>
      <c r="D2001" s="8">
        <f>(Timetraces!C2083-Timetraces!$C$86)/0.3048+$C$1004</f>
        <v>44.028177036075135</v>
      </c>
      <c r="E2001" s="23">
        <f>Timetraces!F2083/1000*0.145</f>
        <v>236.03408987529366</v>
      </c>
      <c r="F2001" s="8">
        <f>Timetraces!H2083</f>
        <v>0.76784024031721687</v>
      </c>
      <c r="G2001" s="8">
        <f>(Timetraces!G2083-Timetraces!$G$86)/0.3048</f>
        <v>65.401194915370993</v>
      </c>
      <c r="H2001" s="13">
        <f>Timetraces!D2083/9.81/0.4536</f>
        <v>18180.223280580587</v>
      </c>
      <c r="I2001" s="77">
        <f>Timetraces!F2083/Timetraces!H2083*1000</f>
        <v>2120000000.0159984</v>
      </c>
      <c r="J2001" s="23"/>
      <c r="K2001" s="8">
        <f>Timetraces!I2083-Timetraces!J2083</f>
        <v>45.836555480957031</v>
      </c>
      <c r="L2001" s="8">
        <f t="shared" si="63"/>
        <v>32.108997109680978</v>
      </c>
      <c r="M2001" s="8">
        <f>(Timetraces!J2083-Timetraces!$J$86)/0.3048+$L$1004</f>
        <v>44.028177036075135</v>
      </c>
      <c r="N2001" s="13">
        <f>Timetraces!K2083/9.81/0.4536</f>
        <v>18180.223280580587</v>
      </c>
      <c r="O2001" s="23">
        <f>Timetraces!M2083/1000*0.145</f>
        <v>126.1802621905364</v>
      </c>
      <c r="P2001" s="37">
        <f>Timetraces!O2083</f>
        <v>0.76784024060069367</v>
      </c>
    </row>
    <row r="2002" spans="1:16" x14ac:dyDescent="0.2">
      <c r="A2002" s="37">
        <f>Timetraces!E2084</f>
        <v>199.8</v>
      </c>
      <c r="B2002" s="8">
        <f>Timetraces!B2084-Timetraces!C2084</f>
        <v>45.837324142456055</v>
      </c>
      <c r="C2002" s="8">
        <f t="shared" si="62"/>
        <v>32.111518964992733</v>
      </c>
      <c r="D2002" s="8">
        <f>(Timetraces!C2084-Timetraces!$C$86)/0.3048+$C$1004</f>
        <v>44.091260965101981</v>
      </c>
      <c r="E2002" s="23">
        <f>Timetraces!F2084/1000*0.145</f>
        <v>236.35113665027146</v>
      </c>
      <c r="F2002" s="8">
        <f>Timetraces!H2084</f>
        <v>0.76887162209879512</v>
      </c>
      <c r="G2002" s="8">
        <f>(Timetraces!G2084-Timetraces!$G$86)/0.3048</f>
        <v>65.466813215120567</v>
      </c>
      <c r="H2002" s="13">
        <f>Timetraces!D2084/9.81/0.4536</f>
        <v>18204.64844782346</v>
      </c>
      <c r="I2002" s="77">
        <f>Timetraces!F2084/Timetraces!H2084*1000</f>
        <v>2120000000.1533985</v>
      </c>
      <c r="J2002" s="23"/>
      <c r="K2002" s="8">
        <f>Timetraces!I2084-Timetraces!J2084</f>
        <v>45.837324142456055</v>
      </c>
      <c r="L2002" s="8">
        <f t="shared" si="63"/>
        <v>32.111518964992733</v>
      </c>
      <c r="M2002" s="8">
        <f>(Timetraces!J2084-Timetraces!$J$86)/0.3048+$L$1004</f>
        <v>44.091260965101981</v>
      </c>
      <c r="N2002" s="13">
        <f>Timetraces!K2084/9.81/0.4536</f>
        <v>18204.64844782346</v>
      </c>
      <c r="O2002" s="23">
        <f>Timetraces!M2084/1000*0.145</f>
        <v>126.19877417089828</v>
      </c>
      <c r="P2002" s="37">
        <f>Timetraces!O2084</f>
        <v>0.76887162238265216</v>
      </c>
    </row>
    <row r="2003" spans="1:16" x14ac:dyDescent="0.2">
      <c r="A2003" s="37">
        <f>Timetraces!E2085</f>
        <v>199.9</v>
      </c>
      <c r="B2003" s="8">
        <f>Timetraces!B2085-Timetraces!C2085</f>
        <v>45.838100433349609</v>
      </c>
      <c r="C2003" s="8">
        <f t="shared" si="62"/>
        <v>32.114065851126441</v>
      </c>
      <c r="D2003" s="8">
        <f>(Timetraces!C2085-Timetraces!$C$86)/0.3048+$C$1004</f>
        <v>44.154344894128826</v>
      </c>
      <c r="E2003" s="23">
        <f>Timetraces!F2085/1000*0.145</f>
        <v>236.66788943895867</v>
      </c>
      <c r="F2003" s="8">
        <f>Timetraces!H2085</f>
        <v>0.76990204761618874</v>
      </c>
      <c r="G2003" s="8">
        <f>(Timetraces!G2085-Timetraces!$G$86)/0.3048</f>
        <v>65.53243151487014</v>
      </c>
      <c r="H2003" s="13">
        <f>Timetraces!D2085/9.81/0.4536</f>
        <v>18229.045524017172</v>
      </c>
      <c r="I2003" s="77">
        <f>Timetraces!F2085/Timetraces!H2085*1000</f>
        <v>2120000000.0156066</v>
      </c>
      <c r="J2003" s="23"/>
      <c r="K2003" s="8">
        <f>Timetraces!I2085-Timetraces!J2085</f>
        <v>45.838100433349609</v>
      </c>
      <c r="L2003" s="8">
        <f t="shared" si="63"/>
        <v>32.114065851126441</v>
      </c>
      <c r="M2003" s="8">
        <f>(Timetraces!J2085-Timetraces!$J$86)/0.3048+$L$1004</f>
        <v>44.154344894128826</v>
      </c>
      <c r="N2003" s="13">
        <f>Timetraces!K2085/9.81/0.4536</f>
        <v>18229.045524017172</v>
      </c>
      <c r="O2003" s="23">
        <f>Timetraces!M2085/1000*0.145</f>
        <v>126.21726896056127</v>
      </c>
      <c r="P2003" s="37">
        <f>Timetraces!O2085</f>
        <v>0.76990204790042582</v>
      </c>
    </row>
    <row r="2004" spans="1:16" x14ac:dyDescent="0.2">
      <c r="A2004" s="37">
        <f>Timetraces!E2086</f>
        <v>200</v>
      </c>
      <c r="B2004" s="8">
        <f>Timetraces!B2086-Timetraces!C2086</f>
        <v>45.838871002197266</v>
      </c>
      <c r="C2004" s="8">
        <f t="shared" si="62"/>
        <v>32.116593964143689</v>
      </c>
      <c r="D2004" s="8">
        <f>(Timetraces!C2086-Timetraces!$C$86)/0.3048+$C$1004</f>
        <v>44.217422565450192</v>
      </c>
      <c r="E2004" s="23">
        <f>Timetraces!F2086/1000*0.145</f>
        <v>236.97820400372521</v>
      </c>
      <c r="F2004" s="8">
        <f>Timetraces!H2086</f>
        <v>0.77091364611168522</v>
      </c>
      <c r="G2004" s="8">
        <f>(Timetraces!G2086-Timetraces!$G$86)/0.3048</f>
        <v>65.598049814619728</v>
      </c>
      <c r="H2004" s="13">
        <f>Timetraces!D2086/9.81/0.4536</f>
        <v>18253.542674573509</v>
      </c>
      <c r="I2004" s="77">
        <f>Timetraces!F2086/Timetraces!H2086*1000</f>
        <v>2119994177.8799822</v>
      </c>
      <c r="J2004" s="23"/>
      <c r="K2004" s="8">
        <f>Timetraces!I2086-Timetraces!J2086</f>
        <v>45.838871002197266</v>
      </c>
      <c r="L2004" s="8">
        <f t="shared" si="63"/>
        <v>32.116593964143689</v>
      </c>
      <c r="M2004" s="8">
        <f>(Timetraces!J2086-Timetraces!$J$86)/0.3048+$L$1004</f>
        <v>44.217422565450192</v>
      </c>
      <c r="N2004" s="13">
        <f>Timetraces!K2086/9.81/0.4536</f>
        <v>18253.542674573509</v>
      </c>
      <c r="O2004" s="23">
        <f>Timetraces!M2086/1000*0.145</f>
        <v>126.23538849788004</v>
      </c>
      <c r="P2004" s="37">
        <f>Timetraces!O2086</f>
        <v>0.77091364639621307</v>
      </c>
    </row>
    <row r="2005" spans="1:16" x14ac:dyDescent="0.2">
      <c r="B2005" s="8"/>
      <c r="C2005" s="8"/>
      <c r="D2005" s="8"/>
      <c r="E2005" s="8"/>
      <c r="F2005" s="8"/>
      <c r="G2005" s="8"/>
      <c r="H2005" s="13"/>
      <c r="I2005" s="23"/>
      <c r="J2005" s="23"/>
      <c r="K2005" s="8"/>
      <c r="L2005" s="8"/>
      <c r="M2005" s="8"/>
      <c r="N2005" s="13"/>
      <c r="O2005" s="23"/>
    </row>
    <row r="2006" spans="1:16" x14ac:dyDescent="0.2">
      <c r="B2006" s="8"/>
      <c r="C2006" s="8"/>
      <c r="D2006" s="8"/>
      <c r="E2006" s="8"/>
      <c r="F2006" s="8"/>
      <c r="G2006" s="8"/>
      <c r="H2006" s="13"/>
      <c r="I2006" s="23"/>
      <c r="J2006" s="23"/>
      <c r="K2006" s="8"/>
      <c r="L2006" s="8"/>
      <c r="M2006" s="8"/>
      <c r="N2006" s="13"/>
      <c r="O2006" s="23"/>
    </row>
    <row r="2007" spans="1:16" x14ac:dyDescent="0.2">
      <c r="B2007" s="8"/>
      <c r="C2007" s="8"/>
      <c r="D2007" s="8"/>
      <c r="E2007" s="8"/>
      <c r="F2007" s="8"/>
      <c r="G2007" s="8"/>
      <c r="H2007" s="13"/>
      <c r="I2007" s="23"/>
      <c r="J2007" s="23"/>
      <c r="K2007" s="8"/>
      <c r="L2007" s="8"/>
      <c r="M2007" s="8"/>
      <c r="N2007" s="13"/>
      <c r="O2007" s="23"/>
    </row>
    <row r="2008" spans="1:16" x14ac:dyDescent="0.2">
      <c r="B2008" s="8"/>
      <c r="C2008" s="8"/>
      <c r="D2008" s="8"/>
      <c r="E2008" s="8"/>
      <c r="F2008" s="8"/>
      <c r="G2008" s="8"/>
      <c r="H2008" s="13"/>
      <c r="I2008" s="23"/>
      <c r="J2008" s="23"/>
      <c r="K2008" s="8"/>
      <c r="L2008" s="8"/>
      <c r="M2008" s="8"/>
      <c r="N2008" s="13"/>
      <c r="O2008" s="23"/>
    </row>
    <row r="2009" spans="1:16" x14ac:dyDescent="0.2">
      <c r="B2009" s="8"/>
      <c r="C2009" s="8"/>
      <c r="D2009" s="8"/>
      <c r="E2009" s="8"/>
      <c r="F2009" s="8"/>
      <c r="G2009" s="8"/>
      <c r="H2009" s="13"/>
      <c r="I2009" s="23"/>
      <c r="J2009" s="23"/>
      <c r="K2009" s="8"/>
      <c r="L2009" s="8"/>
      <c r="M2009" s="8"/>
      <c r="N2009" s="13"/>
      <c r="O2009" s="23"/>
    </row>
    <row r="2010" spans="1:16" x14ac:dyDescent="0.2">
      <c r="B2010" s="8"/>
      <c r="C2010" s="8"/>
      <c r="D2010" s="8"/>
      <c r="E2010" s="8"/>
      <c r="F2010" s="8"/>
      <c r="G2010" s="8"/>
      <c r="H2010" s="13"/>
      <c r="I2010" s="23"/>
      <c r="J2010" s="23"/>
      <c r="K2010" s="8"/>
      <c r="L2010" s="8"/>
      <c r="M2010" s="8"/>
      <c r="N2010" s="13"/>
      <c r="O2010" s="23"/>
    </row>
    <row r="2011" spans="1:16" x14ac:dyDescent="0.2">
      <c r="B2011" s="8"/>
      <c r="C2011" s="8"/>
      <c r="D2011" s="8"/>
      <c r="E2011" s="8"/>
      <c r="F2011" s="8"/>
      <c r="G2011" s="8"/>
      <c r="H2011" s="13"/>
      <c r="I2011" s="23"/>
      <c r="J2011" s="23"/>
      <c r="K2011" s="8"/>
      <c r="L2011" s="8"/>
      <c r="M2011" s="8"/>
      <c r="N2011" s="13"/>
      <c r="O2011" s="23"/>
    </row>
    <row r="2012" spans="1:16" x14ac:dyDescent="0.2">
      <c r="B2012" s="8"/>
      <c r="C2012" s="8"/>
      <c r="D2012" s="8"/>
      <c r="E2012" s="8"/>
      <c r="F2012" s="8"/>
      <c r="G2012" s="8"/>
      <c r="H2012" s="13"/>
      <c r="I2012" s="23"/>
      <c r="J2012" s="23"/>
      <c r="K2012" s="8"/>
      <c r="L2012" s="8"/>
      <c r="M2012" s="8"/>
      <c r="N2012" s="13"/>
      <c r="O2012" s="23"/>
    </row>
    <row r="2013" spans="1:16" x14ac:dyDescent="0.2">
      <c r="B2013" s="8"/>
      <c r="C2013" s="8"/>
      <c r="D2013" s="8"/>
      <c r="E2013" s="8"/>
      <c r="F2013" s="8"/>
      <c r="G2013" s="8"/>
      <c r="H2013" s="13"/>
      <c r="I2013" s="23"/>
      <c r="J2013" s="23"/>
      <c r="K2013" s="8"/>
      <c r="L2013" s="8"/>
      <c r="M2013" s="8"/>
      <c r="N2013" s="13"/>
      <c r="O2013" s="23"/>
    </row>
    <row r="2014" spans="1:16" x14ac:dyDescent="0.2">
      <c r="B2014" s="8"/>
      <c r="C2014" s="8"/>
      <c r="D2014" s="8"/>
      <c r="E2014" s="8"/>
      <c r="F2014" s="8"/>
      <c r="G2014" s="8"/>
      <c r="H2014" s="13"/>
      <c r="I2014" s="23"/>
      <c r="J2014" s="23"/>
      <c r="K2014" s="8"/>
      <c r="L2014" s="8"/>
      <c r="M2014" s="8"/>
      <c r="N2014" s="13"/>
      <c r="O2014" s="23"/>
    </row>
    <row r="2015" spans="1:16" x14ac:dyDescent="0.2">
      <c r="B2015" s="8"/>
      <c r="C2015" s="8"/>
      <c r="D2015" s="8"/>
      <c r="E2015" s="8"/>
      <c r="F2015" s="8"/>
      <c r="G2015" s="8"/>
      <c r="H2015" s="13"/>
      <c r="I2015" s="23"/>
      <c r="J2015" s="23"/>
      <c r="K2015" s="8"/>
      <c r="L2015" s="8"/>
      <c r="M2015" s="8"/>
      <c r="N2015" s="13"/>
      <c r="O2015" s="23"/>
    </row>
    <row r="2016" spans="1:16" x14ac:dyDescent="0.2">
      <c r="B2016" s="8"/>
      <c r="C2016" s="8"/>
      <c r="D2016" s="8"/>
      <c r="E2016" s="8"/>
      <c r="F2016" s="8"/>
      <c r="G2016" s="8"/>
      <c r="H2016" s="13"/>
      <c r="I2016" s="23"/>
      <c r="J2016" s="23"/>
      <c r="K2016" s="8"/>
      <c r="L2016" s="8"/>
      <c r="M2016" s="8"/>
      <c r="N2016" s="13"/>
      <c r="O2016" s="23"/>
    </row>
    <row r="2017" spans="2:15" x14ac:dyDescent="0.2">
      <c r="B2017" s="8"/>
      <c r="C2017" s="8"/>
      <c r="D2017" s="8"/>
      <c r="E2017" s="8"/>
      <c r="F2017" s="8"/>
      <c r="G2017" s="8"/>
      <c r="H2017" s="13"/>
      <c r="I2017" s="23"/>
      <c r="J2017" s="23"/>
      <c r="K2017" s="8"/>
      <c r="L2017" s="8"/>
      <c r="M2017" s="8"/>
      <c r="N2017" s="13"/>
      <c r="O2017" s="23"/>
    </row>
    <row r="2018" spans="2:15" x14ac:dyDescent="0.2">
      <c r="B2018" s="8"/>
      <c r="C2018" s="8"/>
      <c r="D2018" s="8"/>
      <c r="E2018" s="8"/>
      <c r="F2018" s="8"/>
      <c r="G2018" s="8"/>
      <c r="H2018" s="13"/>
      <c r="I2018" s="23"/>
      <c r="J2018" s="23"/>
      <c r="K2018" s="8"/>
      <c r="L2018" s="8"/>
      <c r="M2018" s="8"/>
      <c r="N2018" s="13"/>
      <c r="O2018" s="23"/>
    </row>
    <row r="2019" spans="2:15" x14ac:dyDescent="0.2">
      <c r="B2019" s="8"/>
      <c r="C2019" s="8"/>
      <c r="D2019" s="8"/>
      <c r="E2019" s="8"/>
      <c r="F2019" s="8"/>
      <c r="G2019" s="8"/>
      <c r="H2019" s="13"/>
      <c r="I2019" s="23"/>
      <c r="J2019" s="23"/>
      <c r="K2019" s="8"/>
      <c r="L2019" s="8"/>
      <c r="M2019" s="8"/>
      <c r="N2019" s="13"/>
      <c r="O2019" s="23"/>
    </row>
    <row r="2020" spans="2:15" x14ac:dyDescent="0.2">
      <c r="B2020" s="8"/>
      <c r="C2020" s="8"/>
      <c r="D2020" s="8"/>
      <c r="E2020" s="8"/>
      <c r="F2020" s="8"/>
      <c r="G2020" s="8"/>
      <c r="H2020" s="13"/>
      <c r="I2020" s="23"/>
      <c r="J2020" s="23"/>
      <c r="K2020" s="8"/>
      <c r="L2020" s="8"/>
      <c r="M2020" s="8"/>
      <c r="N2020" s="13"/>
      <c r="O2020" s="23"/>
    </row>
    <row r="2021" spans="2:15" x14ac:dyDescent="0.2">
      <c r="B2021" s="8"/>
      <c r="C2021" s="8"/>
      <c r="D2021" s="8"/>
      <c r="E2021" s="8"/>
      <c r="F2021" s="8"/>
      <c r="G2021" s="8"/>
      <c r="H2021" s="13"/>
      <c r="I2021" s="23"/>
      <c r="J2021" s="23"/>
      <c r="K2021" s="8"/>
      <c r="L2021" s="8"/>
      <c r="M2021" s="8"/>
      <c r="N2021" s="13"/>
      <c r="O2021" s="23"/>
    </row>
    <row r="2022" spans="2:15" x14ac:dyDescent="0.2">
      <c r="B2022" s="8"/>
      <c r="C2022" s="8"/>
      <c r="D2022" s="8"/>
      <c r="E2022" s="8"/>
      <c r="F2022" s="8"/>
      <c r="G2022" s="8"/>
      <c r="H2022" s="13"/>
      <c r="I2022" s="23"/>
      <c r="J2022" s="23"/>
      <c r="K2022" s="8"/>
      <c r="L2022" s="8"/>
      <c r="M2022" s="8"/>
      <c r="N2022" s="13"/>
      <c r="O2022" s="23"/>
    </row>
    <row r="2023" spans="2:15" x14ac:dyDescent="0.2">
      <c r="B2023" s="8"/>
      <c r="C2023" s="8"/>
      <c r="D2023" s="8"/>
      <c r="E2023" s="8"/>
      <c r="F2023" s="8"/>
      <c r="G2023" s="8"/>
      <c r="H2023" s="13"/>
      <c r="I2023" s="23"/>
      <c r="J2023" s="23"/>
      <c r="K2023" s="8"/>
      <c r="L2023" s="8"/>
      <c r="M2023" s="8"/>
      <c r="N2023" s="13"/>
      <c r="O2023" s="23"/>
    </row>
    <row r="2024" spans="2:15" x14ac:dyDescent="0.2">
      <c r="B2024" s="8"/>
      <c r="C2024" s="8"/>
      <c r="D2024" s="8"/>
      <c r="E2024" s="8"/>
      <c r="F2024" s="8"/>
      <c r="G2024" s="8"/>
      <c r="H2024" s="13"/>
      <c r="I2024" s="23"/>
      <c r="J2024" s="23"/>
      <c r="K2024" s="8"/>
      <c r="L2024" s="8"/>
      <c r="M2024" s="8"/>
      <c r="N2024" s="13"/>
      <c r="O2024" s="23"/>
    </row>
    <row r="2025" spans="2:15" x14ac:dyDescent="0.2">
      <c r="B2025" s="8"/>
      <c r="C2025" s="8"/>
      <c r="D2025" s="8"/>
      <c r="E2025" s="8"/>
      <c r="F2025" s="8"/>
      <c r="G2025" s="8"/>
      <c r="H2025" s="13"/>
      <c r="I2025" s="23"/>
      <c r="J2025" s="23"/>
      <c r="K2025" s="8"/>
      <c r="L2025" s="8"/>
      <c r="M2025" s="8"/>
      <c r="N2025" s="13"/>
      <c r="O2025" s="23"/>
    </row>
    <row r="2026" spans="2:15" x14ac:dyDescent="0.2">
      <c r="B2026" s="8"/>
      <c r="C2026" s="8"/>
      <c r="D2026" s="8"/>
      <c r="E2026" s="8"/>
      <c r="F2026" s="8"/>
      <c r="G2026" s="8"/>
      <c r="H2026" s="13"/>
      <c r="I2026" s="23"/>
      <c r="J2026" s="23"/>
      <c r="K2026" s="8"/>
      <c r="L2026" s="8"/>
      <c r="M2026" s="8"/>
      <c r="N2026" s="13"/>
      <c r="O2026" s="23"/>
    </row>
    <row r="2027" spans="2:15" x14ac:dyDescent="0.2">
      <c r="B2027" s="8"/>
      <c r="C2027" s="8"/>
      <c r="D2027" s="8"/>
      <c r="E2027" s="8"/>
      <c r="F2027" s="8"/>
      <c r="G2027" s="8"/>
      <c r="H2027" s="13"/>
      <c r="I2027" s="23"/>
      <c r="J2027" s="23"/>
      <c r="K2027" s="8"/>
      <c r="L2027" s="8"/>
      <c r="M2027" s="8"/>
      <c r="N2027" s="13"/>
      <c r="O2027" s="23"/>
    </row>
    <row r="2028" spans="2:15" x14ac:dyDescent="0.2">
      <c r="B2028" s="8"/>
      <c r="C2028" s="8"/>
      <c r="D2028" s="8"/>
      <c r="E2028" s="8"/>
      <c r="F2028" s="8"/>
      <c r="G2028" s="8"/>
      <c r="H2028" s="13"/>
      <c r="I2028" s="23"/>
      <c r="J2028" s="23"/>
      <c r="K2028" s="8"/>
      <c r="L2028" s="8"/>
      <c r="M2028" s="8"/>
      <c r="N2028" s="13"/>
      <c r="O2028" s="23"/>
    </row>
    <row r="2029" spans="2:15" x14ac:dyDescent="0.2">
      <c r="B2029" s="8"/>
      <c r="C2029" s="8"/>
      <c r="D2029" s="8"/>
      <c r="E2029" s="8"/>
      <c r="F2029" s="8"/>
      <c r="G2029" s="8"/>
      <c r="H2029" s="13"/>
      <c r="I2029" s="23"/>
      <c r="J2029" s="23"/>
      <c r="K2029" s="8"/>
      <c r="L2029" s="8"/>
      <c r="M2029" s="8"/>
      <c r="N2029" s="13"/>
      <c r="O2029" s="23"/>
    </row>
    <row r="2030" spans="2:15" x14ac:dyDescent="0.2">
      <c r="B2030" s="8"/>
      <c r="C2030" s="8"/>
      <c r="D2030" s="8"/>
      <c r="E2030" s="8"/>
      <c r="F2030" s="8"/>
      <c r="G2030" s="8"/>
      <c r="H2030" s="13"/>
      <c r="I2030" s="23"/>
      <c r="J2030" s="23"/>
      <c r="K2030" s="8"/>
      <c r="L2030" s="8"/>
      <c r="M2030" s="8"/>
      <c r="N2030" s="13"/>
      <c r="O2030" s="23"/>
    </row>
    <row r="2031" spans="2:15" x14ac:dyDescent="0.2">
      <c r="B2031" s="8"/>
      <c r="C2031" s="8"/>
      <c r="D2031" s="8"/>
      <c r="E2031" s="8"/>
      <c r="F2031" s="8"/>
      <c r="G2031" s="8"/>
      <c r="H2031" s="13"/>
      <c r="I2031" s="23"/>
      <c r="J2031" s="23"/>
      <c r="K2031" s="8"/>
      <c r="L2031" s="8"/>
      <c r="M2031" s="8"/>
      <c r="N2031" s="13"/>
      <c r="O2031" s="23"/>
    </row>
    <row r="2032" spans="2:15" x14ac:dyDescent="0.2">
      <c r="B2032" s="8"/>
      <c r="C2032" s="8"/>
      <c r="D2032" s="8"/>
      <c r="E2032" s="8"/>
      <c r="F2032" s="8"/>
      <c r="G2032" s="8"/>
      <c r="H2032" s="13"/>
      <c r="I2032" s="23"/>
      <c r="J2032" s="23"/>
      <c r="K2032" s="8"/>
      <c r="L2032" s="8"/>
      <c r="M2032" s="8"/>
      <c r="N2032" s="13"/>
      <c r="O2032" s="23"/>
    </row>
    <row r="2033" spans="2:15" x14ac:dyDescent="0.2">
      <c r="B2033" s="8"/>
      <c r="C2033" s="8"/>
      <c r="D2033" s="8"/>
      <c r="E2033" s="8"/>
      <c r="F2033" s="8"/>
      <c r="G2033" s="8"/>
      <c r="H2033" s="13"/>
      <c r="I2033" s="23"/>
      <c r="J2033" s="23"/>
      <c r="K2033" s="8"/>
      <c r="L2033" s="8"/>
      <c r="M2033" s="8"/>
      <c r="N2033" s="13"/>
      <c r="O2033" s="23"/>
    </row>
    <row r="2034" spans="2:15" x14ac:dyDescent="0.2">
      <c r="B2034" s="8"/>
      <c r="C2034" s="8"/>
      <c r="D2034" s="8"/>
      <c r="E2034" s="8"/>
      <c r="F2034" s="8"/>
      <c r="G2034" s="8"/>
      <c r="H2034" s="13"/>
      <c r="I2034" s="23"/>
      <c r="J2034" s="23"/>
      <c r="K2034" s="8"/>
      <c r="L2034" s="8"/>
      <c r="M2034" s="8"/>
      <c r="N2034" s="13"/>
      <c r="O2034" s="23"/>
    </row>
    <row r="2035" spans="2:15" x14ac:dyDescent="0.2">
      <c r="B2035" s="8"/>
      <c r="C2035" s="8"/>
      <c r="D2035" s="8"/>
      <c r="E2035" s="8"/>
      <c r="F2035" s="8"/>
      <c r="G2035" s="8"/>
      <c r="H2035" s="13"/>
      <c r="I2035" s="23"/>
      <c r="J2035" s="23"/>
      <c r="K2035" s="8"/>
      <c r="L2035" s="8"/>
      <c r="M2035" s="8"/>
      <c r="N2035" s="13"/>
      <c r="O2035" s="23"/>
    </row>
    <row r="2036" spans="2:15" x14ac:dyDescent="0.2">
      <c r="B2036" s="8"/>
      <c r="C2036" s="8"/>
      <c r="D2036" s="8"/>
      <c r="E2036" s="8"/>
      <c r="F2036" s="8"/>
      <c r="G2036" s="8"/>
      <c r="H2036" s="13"/>
      <c r="I2036" s="23"/>
      <c r="J2036" s="23"/>
      <c r="K2036" s="8"/>
      <c r="L2036" s="8"/>
      <c r="M2036" s="8"/>
      <c r="N2036" s="13"/>
      <c r="O2036" s="23"/>
    </row>
    <row r="2037" spans="2:15" x14ac:dyDescent="0.2">
      <c r="B2037" s="8"/>
      <c r="C2037" s="8"/>
      <c r="D2037" s="8"/>
      <c r="E2037" s="8"/>
      <c r="F2037" s="8"/>
      <c r="G2037" s="8"/>
      <c r="H2037" s="13"/>
      <c r="I2037" s="23"/>
      <c r="J2037" s="23"/>
      <c r="K2037" s="8"/>
      <c r="L2037" s="8"/>
      <c r="M2037" s="8"/>
      <c r="N2037" s="13"/>
      <c r="O2037" s="23"/>
    </row>
    <row r="2038" spans="2:15" x14ac:dyDescent="0.2">
      <c r="B2038" s="8"/>
      <c r="C2038" s="8"/>
      <c r="D2038" s="8"/>
      <c r="E2038" s="8"/>
      <c r="F2038" s="8"/>
      <c r="G2038" s="8"/>
      <c r="H2038" s="13"/>
      <c r="I2038" s="23"/>
      <c r="J2038" s="23"/>
      <c r="K2038" s="8"/>
      <c r="L2038" s="8"/>
      <c r="M2038" s="8"/>
      <c r="N2038" s="13"/>
      <c r="O2038" s="23"/>
    </row>
    <row r="2039" spans="2:15" x14ac:dyDescent="0.2">
      <c r="B2039" s="8"/>
      <c r="C2039" s="8"/>
      <c r="D2039" s="8"/>
      <c r="E2039" s="8"/>
      <c r="F2039" s="8"/>
      <c r="G2039" s="8"/>
      <c r="H2039" s="13"/>
      <c r="I2039" s="23"/>
      <c r="J2039" s="23"/>
      <c r="K2039" s="8"/>
      <c r="L2039" s="8"/>
      <c r="M2039" s="8"/>
      <c r="N2039" s="13"/>
      <c r="O2039" s="23"/>
    </row>
    <row r="2040" spans="2:15" x14ac:dyDescent="0.2">
      <c r="B2040" s="8"/>
      <c r="C2040" s="8"/>
      <c r="D2040" s="8"/>
      <c r="E2040" s="8"/>
      <c r="F2040" s="8"/>
      <c r="G2040" s="8"/>
      <c r="H2040" s="13"/>
      <c r="I2040" s="23"/>
      <c r="J2040" s="23"/>
      <c r="K2040" s="8"/>
      <c r="L2040" s="8"/>
      <c r="M2040" s="8"/>
      <c r="N2040" s="13"/>
      <c r="O2040" s="23"/>
    </row>
    <row r="2041" spans="2:15" x14ac:dyDescent="0.2">
      <c r="B2041" s="8"/>
      <c r="C2041" s="8"/>
      <c r="D2041" s="8"/>
      <c r="E2041" s="8"/>
      <c r="F2041" s="8"/>
      <c r="G2041" s="8"/>
      <c r="H2041" s="13"/>
      <c r="I2041" s="23"/>
      <c r="J2041" s="23"/>
      <c r="K2041" s="8"/>
      <c r="L2041" s="8"/>
      <c r="M2041" s="8"/>
      <c r="N2041" s="13"/>
      <c r="O2041" s="23"/>
    </row>
    <row r="2042" spans="2:15" x14ac:dyDescent="0.2">
      <c r="B2042" s="8"/>
      <c r="C2042" s="8"/>
      <c r="D2042" s="8"/>
      <c r="E2042" s="8"/>
      <c r="F2042" s="8"/>
      <c r="G2042" s="8"/>
      <c r="H2042" s="13"/>
      <c r="I2042" s="23"/>
      <c r="J2042" s="23"/>
      <c r="K2042" s="8"/>
      <c r="L2042" s="8"/>
      <c r="M2042" s="8"/>
      <c r="N2042" s="13"/>
      <c r="O2042" s="23"/>
    </row>
    <row r="2043" spans="2:15" x14ac:dyDescent="0.2">
      <c r="B2043" s="8"/>
      <c r="C2043" s="8"/>
      <c r="D2043" s="8"/>
      <c r="E2043" s="8"/>
      <c r="F2043" s="8"/>
      <c r="G2043" s="8"/>
      <c r="H2043" s="13"/>
      <c r="I2043" s="23"/>
      <c r="J2043" s="23"/>
      <c r="K2043" s="8"/>
      <c r="L2043" s="8"/>
      <c r="M2043" s="8"/>
      <c r="N2043" s="13"/>
      <c r="O2043" s="23"/>
    </row>
    <row r="2044" spans="2:15" x14ac:dyDescent="0.2">
      <c r="B2044" s="8"/>
      <c r="C2044" s="8"/>
      <c r="D2044" s="8"/>
      <c r="E2044" s="8"/>
      <c r="F2044" s="8"/>
      <c r="G2044" s="8"/>
      <c r="H2044" s="13"/>
      <c r="I2044" s="23"/>
      <c r="J2044" s="23"/>
      <c r="K2044" s="8"/>
      <c r="L2044" s="8"/>
      <c r="M2044" s="8"/>
      <c r="N2044" s="13"/>
      <c r="O2044" s="23"/>
    </row>
    <row r="2045" spans="2:15" x14ac:dyDescent="0.2">
      <c r="B2045" s="8"/>
      <c r="C2045" s="8"/>
      <c r="D2045" s="8"/>
      <c r="E2045" s="8"/>
      <c r="F2045" s="8"/>
      <c r="G2045" s="8"/>
      <c r="H2045" s="13"/>
      <c r="I2045" s="23"/>
      <c r="J2045" s="23"/>
      <c r="K2045" s="8"/>
      <c r="L2045" s="8"/>
      <c r="M2045" s="8"/>
      <c r="N2045" s="13"/>
      <c r="O2045" s="23"/>
    </row>
    <row r="2046" spans="2:15" x14ac:dyDescent="0.2">
      <c r="B2046" s="8"/>
      <c r="C2046" s="8"/>
      <c r="D2046" s="8"/>
      <c r="E2046" s="8"/>
      <c r="F2046" s="8"/>
      <c r="G2046" s="8"/>
      <c r="H2046" s="13"/>
      <c r="I2046" s="23"/>
      <c r="J2046" s="23"/>
      <c r="K2046" s="8"/>
      <c r="L2046" s="8"/>
      <c r="M2046" s="8"/>
      <c r="N2046" s="13"/>
      <c r="O2046" s="23"/>
    </row>
    <row r="2047" spans="2:15" x14ac:dyDescent="0.2">
      <c r="B2047" s="8"/>
      <c r="C2047" s="8"/>
      <c r="D2047" s="8"/>
      <c r="E2047" s="8"/>
      <c r="F2047" s="8"/>
      <c r="G2047" s="8"/>
      <c r="H2047" s="13"/>
      <c r="I2047" s="23"/>
      <c r="J2047" s="23"/>
      <c r="K2047" s="8"/>
      <c r="L2047" s="8"/>
      <c r="M2047" s="8"/>
      <c r="N2047" s="13"/>
      <c r="O2047" s="23"/>
    </row>
    <row r="2048" spans="2:15" x14ac:dyDescent="0.2">
      <c r="B2048" s="8"/>
      <c r="C2048" s="8"/>
      <c r="D2048" s="8"/>
      <c r="E2048" s="8"/>
      <c r="F2048" s="8"/>
      <c r="G2048" s="8"/>
      <c r="H2048" s="13"/>
      <c r="I2048" s="23"/>
      <c r="J2048" s="23"/>
      <c r="K2048" s="8"/>
      <c r="L2048" s="8"/>
      <c r="M2048" s="8"/>
      <c r="N2048" s="13"/>
      <c r="O2048" s="23"/>
    </row>
    <row r="2049" spans="2:15" x14ac:dyDescent="0.2">
      <c r="B2049" s="8"/>
      <c r="C2049" s="8"/>
      <c r="D2049" s="8"/>
      <c r="E2049" s="8"/>
      <c r="F2049" s="8"/>
      <c r="G2049" s="8"/>
      <c r="H2049" s="13"/>
      <c r="I2049" s="23"/>
      <c r="J2049" s="23"/>
      <c r="K2049" s="8"/>
      <c r="L2049" s="8"/>
      <c r="M2049" s="8"/>
      <c r="N2049" s="13"/>
      <c r="O2049" s="23"/>
    </row>
    <row r="2050" spans="2:15" x14ac:dyDescent="0.2">
      <c r="B2050" s="8"/>
      <c r="C2050" s="8"/>
      <c r="D2050" s="8"/>
      <c r="E2050" s="8"/>
      <c r="F2050" s="8"/>
      <c r="G2050" s="8"/>
      <c r="H2050" s="13"/>
      <c r="I2050" s="23"/>
      <c r="J2050" s="23"/>
      <c r="K2050" s="8"/>
      <c r="L2050" s="8"/>
      <c r="M2050" s="8"/>
      <c r="N2050" s="13"/>
      <c r="O2050" s="23"/>
    </row>
    <row r="2051" spans="2:15" x14ac:dyDescent="0.2">
      <c r="B2051" s="8"/>
      <c r="C2051" s="8"/>
      <c r="D2051" s="8"/>
      <c r="E2051" s="8"/>
      <c r="F2051" s="8"/>
      <c r="G2051" s="8"/>
      <c r="H2051" s="13"/>
      <c r="I2051" s="23"/>
      <c r="J2051" s="23"/>
      <c r="K2051" s="8"/>
      <c r="L2051" s="8"/>
      <c r="M2051" s="8"/>
      <c r="N2051" s="13"/>
      <c r="O2051" s="23"/>
    </row>
    <row r="2052" spans="2:15" x14ac:dyDescent="0.2">
      <c r="B2052" s="8"/>
      <c r="C2052" s="8"/>
      <c r="D2052" s="8"/>
      <c r="E2052" s="8"/>
      <c r="F2052" s="8"/>
      <c r="G2052" s="8"/>
      <c r="H2052" s="13"/>
      <c r="I2052" s="23"/>
      <c r="J2052" s="23"/>
      <c r="K2052" s="8"/>
      <c r="L2052" s="8"/>
      <c r="M2052" s="8"/>
      <c r="N2052" s="13"/>
      <c r="O2052" s="23"/>
    </row>
    <row r="2053" spans="2:15" x14ac:dyDescent="0.2">
      <c r="B2053" s="8"/>
      <c r="C2053" s="8"/>
      <c r="D2053" s="8"/>
      <c r="E2053" s="8"/>
      <c r="F2053" s="8"/>
      <c r="G2053" s="8"/>
      <c r="H2053" s="13"/>
      <c r="I2053" s="23"/>
      <c r="J2053" s="23"/>
      <c r="K2053" s="8"/>
      <c r="L2053" s="8"/>
      <c r="M2053" s="8"/>
      <c r="N2053" s="13"/>
      <c r="O2053" s="23"/>
    </row>
    <row r="2054" spans="2:15" x14ac:dyDescent="0.2">
      <c r="B2054" s="8"/>
      <c r="C2054" s="8"/>
      <c r="D2054" s="8"/>
      <c r="E2054" s="8"/>
      <c r="F2054" s="8"/>
      <c r="G2054" s="8"/>
      <c r="H2054" s="13"/>
      <c r="I2054" s="23"/>
      <c r="J2054" s="23"/>
      <c r="K2054" s="8"/>
      <c r="L2054" s="8"/>
      <c r="M2054" s="8"/>
      <c r="N2054" s="13"/>
      <c r="O2054" s="23"/>
    </row>
    <row r="2055" spans="2:15" x14ac:dyDescent="0.2">
      <c r="B2055" s="8"/>
      <c r="C2055" s="8"/>
      <c r="D2055" s="8"/>
      <c r="E2055" s="8"/>
      <c r="F2055" s="8"/>
      <c r="G2055" s="8"/>
      <c r="H2055" s="13"/>
      <c r="I2055" s="23"/>
      <c r="J2055" s="23"/>
      <c r="K2055" s="8"/>
      <c r="L2055" s="8"/>
      <c r="M2055" s="8"/>
      <c r="N2055" s="13"/>
      <c r="O2055" s="23"/>
    </row>
    <row r="2056" spans="2:15" x14ac:dyDescent="0.2">
      <c r="B2056" s="8"/>
      <c r="C2056" s="8"/>
      <c r="D2056" s="8"/>
      <c r="E2056" s="8"/>
      <c r="F2056" s="8"/>
      <c r="G2056" s="8"/>
      <c r="H2056" s="13"/>
      <c r="I2056" s="23"/>
      <c r="J2056" s="23"/>
      <c r="K2056" s="8"/>
      <c r="L2056" s="8"/>
      <c r="M2056" s="8"/>
      <c r="N2056" s="13"/>
      <c r="O2056" s="23"/>
    </row>
    <row r="2057" spans="2:15" x14ac:dyDescent="0.2">
      <c r="B2057" s="8"/>
      <c r="C2057" s="8"/>
      <c r="D2057" s="8"/>
      <c r="E2057" s="8"/>
      <c r="F2057" s="8"/>
      <c r="G2057" s="8"/>
      <c r="H2057" s="13"/>
      <c r="I2057" s="23"/>
      <c r="J2057" s="23"/>
      <c r="K2057" s="8"/>
      <c r="L2057" s="8"/>
      <c r="M2057" s="8"/>
      <c r="N2057" s="13"/>
      <c r="O2057" s="23"/>
    </row>
    <row r="2058" spans="2:15" x14ac:dyDescent="0.2">
      <c r="B2058" s="8"/>
      <c r="C2058" s="8"/>
      <c r="D2058" s="8"/>
      <c r="E2058" s="8"/>
      <c r="F2058" s="8"/>
      <c r="G2058" s="8"/>
      <c r="H2058" s="13"/>
      <c r="I2058" s="23"/>
      <c r="J2058" s="23"/>
      <c r="K2058" s="8"/>
      <c r="L2058" s="8"/>
      <c r="M2058" s="8"/>
      <c r="N2058" s="13"/>
      <c r="O2058" s="23"/>
    </row>
    <row r="2059" spans="2:15" x14ac:dyDescent="0.2">
      <c r="B2059" s="8"/>
      <c r="C2059" s="8"/>
      <c r="D2059" s="8"/>
      <c r="E2059" s="8"/>
      <c r="F2059" s="8"/>
      <c r="G2059" s="8"/>
      <c r="H2059" s="13"/>
      <c r="I2059" s="23"/>
      <c r="J2059" s="23"/>
      <c r="K2059" s="8"/>
      <c r="L2059" s="8"/>
      <c r="M2059" s="8"/>
      <c r="N2059" s="13"/>
      <c r="O2059" s="23"/>
    </row>
    <row r="2060" spans="2:15" x14ac:dyDescent="0.2">
      <c r="B2060" s="8"/>
      <c r="C2060" s="8"/>
      <c r="D2060" s="8"/>
      <c r="E2060" s="8"/>
      <c r="F2060" s="8"/>
      <c r="G2060" s="8"/>
      <c r="H2060" s="13"/>
      <c r="I2060" s="23"/>
      <c r="J2060" s="23"/>
      <c r="K2060" s="8"/>
      <c r="L2060" s="8"/>
      <c r="M2060" s="8"/>
      <c r="N2060" s="13"/>
      <c r="O2060" s="23"/>
    </row>
    <row r="2061" spans="2:15" x14ac:dyDescent="0.2">
      <c r="B2061" s="8"/>
      <c r="C2061" s="8"/>
      <c r="D2061" s="8"/>
      <c r="E2061" s="8"/>
      <c r="F2061" s="8"/>
      <c r="G2061" s="8"/>
      <c r="H2061" s="13"/>
      <c r="I2061" s="23"/>
      <c r="J2061" s="23"/>
      <c r="K2061" s="8"/>
      <c r="L2061" s="8"/>
      <c r="M2061" s="8"/>
      <c r="N2061" s="13"/>
      <c r="O2061" s="23"/>
    </row>
    <row r="2062" spans="2:15" x14ac:dyDescent="0.2">
      <c r="B2062" s="8"/>
      <c r="C2062" s="8"/>
      <c r="D2062" s="8"/>
      <c r="E2062" s="8"/>
      <c r="F2062" s="8"/>
      <c r="G2062" s="8"/>
      <c r="H2062" s="13"/>
      <c r="I2062" s="23"/>
      <c r="J2062" s="23"/>
      <c r="K2062" s="8"/>
      <c r="L2062" s="8"/>
      <c r="M2062" s="8"/>
      <c r="N2062" s="13"/>
      <c r="O2062" s="23"/>
    </row>
    <row r="2063" spans="2:15" x14ac:dyDescent="0.2">
      <c r="B2063" s="8"/>
      <c r="C2063" s="8"/>
      <c r="D2063" s="8"/>
      <c r="E2063" s="8"/>
      <c r="F2063" s="8"/>
      <c r="G2063" s="8"/>
      <c r="H2063" s="13"/>
      <c r="I2063" s="23"/>
      <c r="J2063" s="23"/>
      <c r="K2063" s="8"/>
      <c r="L2063" s="8"/>
      <c r="M2063" s="8"/>
      <c r="N2063" s="13"/>
      <c r="O2063" s="23"/>
    </row>
    <row r="2064" spans="2:15" x14ac:dyDescent="0.2">
      <c r="B2064" s="8"/>
      <c r="C2064" s="8"/>
      <c r="D2064" s="8"/>
      <c r="E2064" s="8"/>
      <c r="F2064" s="8"/>
      <c r="G2064" s="8"/>
      <c r="H2064" s="13"/>
      <c r="I2064" s="23"/>
      <c r="J2064" s="23"/>
      <c r="K2064" s="8"/>
      <c r="L2064" s="8"/>
      <c r="M2064" s="8"/>
      <c r="N2064" s="13"/>
      <c r="O2064" s="23"/>
    </row>
    <row r="2065" spans="2:15" x14ac:dyDescent="0.2">
      <c r="B2065" s="8"/>
      <c r="C2065" s="8"/>
      <c r="D2065" s="8"/>
      <c r="E2065" s="8"/>
      <c r="F2065" s="8"/>
      <c r="G2065" s="8"/>
      <c r="H2065" s="13"/>
      <c r="I2065" s="23"/>
      <c r="J2065" s="23"/>
      <c r="K2065" s="8"/>
      <c r="L2065" s="8"/>
      <c r="M2065" s="8"/>
      <c r="N2065" s="13"/>
      <c r="O2065" s="23"/>
    </row>
    <row r="2066" spans="2:15" x14ac:dyDescent="0.2">
      <c r="B2066" s="8"/>
      <c r="C2066" s="8"/>
      <c r="D2066" s="8"/>
      <c r="E2066" s="8"/>
      <c r="F2066" s="8"/>
      <c r="G2066" s="8"/>
      <c r="H2066" s="13"/>
      <c r="I2066" s="23"/>
      <c r="J2066" s="23"/>
      <c r="K2066" s="8"/>
      <c r="L2066" s="8"/>
      <c r="M2066" s="8"/>
      <c r="N2066" s="13"/>
      <c r="O2066" s="23"/>
    </row>
    <row r="2067" spans="2:15" x14ac:dyDescent="0.2">
      <c r="B2067" s="8"/>
      <c r="C2067" s="8"/>
      <c r="D2067" s="8"/>
      <c r="E2067" s="8"/>
      <c r="F2067" s="8"/>
      <c r="G2067" s="8"/>
      <c r="H2067" s="13"/>
      <c r="I2067" s="23"/>
      <c r="J2067" s="23"/>
      <c r="K2067" s="8"/>
      <c r="L2067" s="8"/>
      <c r="M2067" s="8"/>
      <c r="N2067" s="13"/>
      <c r="O2067" s="23"/>
    </row>
    <row r="2068" spans="2:15" x14ac:dyDescent="0.2">
      <c r="B2068" s="8"/>
      <c r="C2068" s="8"/>
      <c r="D2068" s="8"/>
      <c r="E2068" s="8"/>
      <c r="F2068" s="8"/>
      <c r="G2068" s="8"/>
      <c r="H2068" s="13"/>
      <c r="I2068" s="23"/>
      <c r="J2068" s="23"/>
      <c r="K2068" s="8"/>
      <c r="L2068" s="8"/>
      <c r="M2068" s="8"/>
      <c r="N2068" s="13"/>
      <c r="O2068" s="23"/>
    </row>
    <row r="2069" spans="2:15" x14ac:dyDescent="0.2">
      <c r="B2069" s="8"/>
      <c r="C2069" s="8"/>
      <c r="D2069" s="8"/>
      <c r="E2069" s="8"/>
      <c r="F2069" s="8"/>
      <c r="G2069" s="8"/>
      <c r="H2069" s="13"/>
      <c r="I2069" s="23"/>
      <c r="J2069" s="23"/>
      <c r="K2069" s="8"/>
      <c r="L2069" s="8"/>
      <c r="M2069" s="8"/>
      <c r="N2069" s="13"/>
      <c r="O2069" s="23"/>
    </row>
    <row r="2070" spans="2:15" x14ac:dyDescent="0.2">
      <c r="B2070" s="8"/>
      <c r="C2070" s="8"/>
      <c r="D2070" s="8"/>
      <c r="E2070" s="8"/>
      <c r="F2070" s="8"/>
      <c r="G2070" s="8"/>
      <c r="H2070" s="13"/>
      <c r="I2070" s="23"/>
      <c r="J2070" s="23"/>
      <c r="K2070" s="8"/>
      <c r="L2070" s="8"/>
      <c r="M2070" s="8"/>
      <c r="N2070" s="13"/>
      <c r="O2070" s="23"/>
    </row>
    <row r="2071" spans="2:15" x14ac:dyDescent="0.2">
      <c r="B2071" s="8"/>
      <c r="C2071" s="8"/>
      <c r="D2071" s="8"/>
      <c r="E2071" s="8"/>
      <c r="F2071" s="8"/>
      <c r="G2071" s="8"/>
      <c r="H2071" s="13"/>
      <c r="I2071" s="23"/>
      <c r="J2071" s="23"/>
      <c r="K2071" s="8"/>
      <c r="L2071" s="8"/>
      <c r="M2071" s="8"/>
      <c r="N2071" s="13"/>
      <c r="O2071" s="23"/>
    </row>
    <row r="2072" spans="2:15" x14ac:dyDescent="0.2">
      <c r="B2072" s="8"/>
      <c r="C2072" s="8"/>
      <c r="D2072" s="8"/>
      <c r="E2072" s="8"/>
      <c r="F2072" s="8"/>
      <c r="G2072" s="8"/>
      <c r="H2072" s="13"/>
      <c r="I2072" s="23"/>
      <c r="J2072" s="23"/>
      <c r="K2072" s="8"/>
      <c r="L2072" s="8"/>
      <c r="M2072" s="8"/>
      <c r="N2072" s="13"/>
      <c r="O2072" s="23"/>
    </row>
    <row r="2073" spans="2:15" x14ac:dyDescent="0.2">
      <c r="B2073" s="8"/>
      <c r="C2073" s="8"/>
      <c r="D2073" s="8"/>
      <c r="E2073" s="8"/>
      <c r="F2073" s="8"/>
      <c r="G2073" s="8"/>
      <c r="H2073" s="13"/>
      <c r="I2073" s="23"/>
      <c r="J2073" s="23"/>
      <c r="K2073" s="8"/>
      <c r="L2073" s="8"/>
      <c r="M2073" s="8"/>
      <c r="N2073" s="13"/>
      <c r="O2073" s="23"/>
    </row>
    <row r="2074" spans="2:15" x14ac:dyDescent="0.2">
      <c r="B2074" s="8"/>
      <c r="C2074" s="8"/>
      <c r="D2074" s="8"/>
      <c r="E2074" s="8"/>
      <c r="F2074" s="8"/>
      <c r="G2074" s="8"/>
      <c r="H2074" s="13"/>
      <c r="I2074" s="23"/>
      <c r="J2074" s="23"/>
      <c r="K2074" s="8"/>
      <c r="L2074" s="8"/>
      <c r="M2074" s="8"/>
      <c r="N2074" s="13"/>
      <c r="O2074" s="23"/>
    </row>
    <row r="2075" spans="2:15" x14ac:dyDescent="0.2">
      <c r="B2075" s="8"/>
      <c r="C2075" s="8"/>
      <c r="D2075" s="8"/>
      <c r="E2075" s="8"/>
      <c r="F2075" s="8"/>
      <c r="G2075" s="8"/>
      <c r="H2075" s="13"/>
      <c r="I2075" s="23"/>
      <c r="J2075" s="23"/>
      <c r="K2075" s="8"/>
      <c r="L2075" s="8"/>
      <c r="M2075" s="8"/>
      <c r="N2075" s="13"/>
      <c r="O2075" s="23"/>
    </row>
    <row r="2076" spans="2:15" x14ac:dyDescent="0.2">
      <c r="B2076" s="8"/>
      <c r="C2076" s="8"/>
      <c r="D2076" s="8"/>
      <c r="E2076" s="8"/>
      <c r="F2076" s="8"/>
      <c r="G2076" s="8"/>
      <c r="H2076" s="13"/>
      <c r="I2076" s="23"/>
      <c r="J2076" s="23"/>
      <c r="K2076" s="8"/>
      <c r="L2076" s="8"/>
      <c r="M2076" s="8"/>
      <c r="N2076" s="13"/>
      <c r="O2076" s="23"/>
    </row>
    <row r="2077" spans="2:15" x14ac:dyDescent="0.2">
      <c r="B2077" s="8"/>
      <c r="C2077" s="8"/>
      <c r="D2077" s="8"/>
      <c r="E2077" s="8"/>
      <c r="F2077" s="8"/>
      <c r="G2077" s="8"/>
      <c r="H2077" s="13"/>
      <c r="I2077" s="23"/>
      <c r="J2077" s="23"/>
      <c r="K2077" s="8"/>
      <c r="L2077" s="8"/>
      <c r="M2077" s="8"/>
      <c r="N2077" s="13"/>
      <c r="O2077" s="23"/>
    </row>
    <row r="2078" spans="2:15" x14ac:dyDescent="0.2">
      <c r="B2078" s="8"/>
      <c r="C2078" s="8"/>
      <c r="D2078" s="8"/>
      <c r="E2078" s="8"/>
      <c r="F2078" s="8"/>
      <c r="G2078" s="8"/>
      <c r="H2078" s="13"/>
      <c r="I2078" s="23"/>
      <c r="J2078" s="23"/>
      <c r="K2078" s="8"/>
      <c r="L2078" s="8"/>
      <c r="M2078" s="8"/>
      <c r="N2078" s="13"/>
      <c r="O2078" s="23"/>
    </row>
    <row r="2079" spans="2:15" x14ac:dyDescent="0.2">
      <c r="B2079" s="8"/>
      <c r="C2079" s="8"/>
      <c r="D2079" s="8"/>
      <c r="E2079" s="8"/>
      <c r="F2079" s="8"/>
      <c r="G2079" s="8"/>
      <c r="H2079" s="13"/>
      <c r="I2079" s="23"/>
      <c r="J2079" s="23"/>
      <c r="K2079" s="8"/>
      <c r="L2079" s="8"/>
      <c r="M2079" s="8"/>
      <c r="N2079" s="13"/>
      <c r="O2079" s="23"/>
    </row>
    <row r="2080" spans="2:15" x14ac:dyDescent="0.2">
      <c r="B2080" s="8"/>
      <c r="C2080" s="8"/>
      <c r="D2080" s="8"/>
      <c r="E2080" s="8"/>
      <c r="F2080" s="8"/>
      <c r="G2080" s="8"/>
      <c r="H2080" s="13"/>
      <c r="I2080" s="23"/>
      <c r="J2080" s="23"/>
      <c r="K2080" s="8"/>
      <c r="L2080" s="8"/>
      <c r="M2080" s="8"/>
      <c r="N2080" s="13"/>
      <c r="O2080" s="23"/>
    </row>
    <row r="2081" spans="2:15" x14ac:dyDescent="0.2">
      <c r="B2081" s="8"/>
      <c r="C2081" s="8"/>
      <c r="D2081" s="8"/>
      <c r="E2081" s="8"/>
      <c r="F2081" s="8"/>
      <c r="G2081" s="8"/>
      <c r="H2081" s="13"/>
      <c r="I2081" s="23"/>
      <c r="J2081" s="23"/>
      <c r="K2081" s="8"/>
      <c r="L2081" s="8"/>
      <c r="M2081" s="8"/>
      <c r="N2081" s="13"/>
      <c r="O2081" s="23"/>
    </row>
    <row r="2082" spans="2:15" x14ac:dyDescent="0.2">
      <c r="B2082" s="8"/>
      <c r="C2082" s="8"/>
      <c r="D2082" s="8"/>
      <c r="E2082" s="8"/>
      <c r="F2082" s="8"/>
      <c r="G2082" s="8"/>
      <c r="H2082" s="13"/>
      <c r="I2082" s="23"/>
      <c r="J2082" s="23"/>
      <c r="K2082" s="8"/>
      <c r="L2082" s="8"/>
      <c r="M2082" s="8"/>
      <c r="N2082" s="13"/>
      <c r="O2082" s="23"/>
    </row>
    <row r="2083" spans="2:15" x14ac:dyDescent="0.2">
      <c r="B2083" s="8"/>
      <c r="C2083" s="8"/>
      <c r="D2083" s="8"/>
      <c r="E2083" s="8"/>
      <c r="F2083" s="8"/>
      <c r="G2083" s="8"/>
      <c r="H2083" s="13"/>
      <c r="I2083" s="23"/>
      <c r="J2083" s="23"/>
      <c r="K2083" s="8"/>
      <c r="L2083" s="8"/>
      <c r="M2083" s="8"/>
      <c r="N2083" s="13"/>
      <c r="O2083" s="23"/>
    </row>
    <row r="2084" spans="2:15" x14ac:dyDescent="0.2">
      <c r="B2084" s="8"/>
      <c r="C2084" s="8"/>
      <c r="D2084" s="8"/>
      <c r="E2084" s="8"/>
      <c r="F2084" s="8"/>
      <c r="G2084" s="8"/>
      <c r="H2084" s="13"/>
      <c r="I2084" s="23"/>
      <c r="J2084" s="23"/>
      <c r="K2084" s="8"/>
      <c r="L2084" s="8"/>
      <c r="M2084" s="8"/>
      <c r="N2084" s="13"/>
      <c r="O2084" s="23"/>
    </row>
  </sheetData>
  <mergeCells count="2">
    <mergeCell ref="C1:H1"/>
    <mergeCell ref="K1:N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9"/>
  <sheetViews>
    <sheetView topLeftCell="A903" workbookViewId="0">
      <selection activeCell="D929" sqref="D929"/>
    </sheetView>
  </sheetViews>
  <sheetFormatPr defaultRowHeight="12.75" x14ac:dyDescent="0.2"/>
  <cols>
    <col min="1" max="16384" width="9.140625" style="37"/>
  </cols>
  <sheetData>
    <row r="1" spans="1:9" x14ac:dyDescent="0.2">
      <c r="E1" s="48"/>
    </row>
    <row r="3" spans="1:9" x14ac:dyDescent="0.2">
      <c r="B3" s="74" t="s">
        <v>267</v>
      </c>
      <c r="C3" s="74"/>
      <c r="D3" s="74"/>
      <c r="G3" s="74" t="s">
        <v>268</v>
      </c>
      <c r="H3" s="74"/>
      <c r="I3" s="74"/>
    </row>
    <row r="4" spans="1:9" x14ac:dyDescent="0.2">
      <c r="B4" s="14"/>
      <c r="C4" s="45" t="s">
        <v>230</v>
      </c>
      <c r="D4" s="45" t="s">
        <v>231</v>
      </c>
      <c r="G4" s="14"/>
      <c r="H4" s="45" t="s">
        <v>230</v>
      </c>
      <c r="I4" s="45" t="s">
        <v>231</v>
      </c>
    </row>
    <row r="5" spans="1:9" x14ac:dyDescent="0.2">
      <c r="A5" s="35" t="s">
        <v>222</v>
      </c>
      <c r="B5" s="45" t="s">
        <v>230</v>
      </c>
      <c r="C5" s="70" t="s">
        <v>231</v>
      </c>
      <c r="D5" s="49" t="s">
        <v>266</v>
      </c>
      <c r="F5" s="35" t="s">
        <v>222</v>
      </c>
      <c r="G5" s="45" t="s">
        <v>230</v>
      </c>
      <c r="H5" s="70" t="s">
        <v>231</v>
      </c>
      <c r="I5" s="49" t="s">
        <v>266</v>
      </c>
    </row>
    <row r="6" spans="1:9" x14ac:dyDescent="0.2">
      <c r="B6" s="47">
        <v>0</v>
      </c>
      <c r="C6" s="47">
        <v>0</v>
      </c>
      <c r="D6" s="47">
        <f>C6/9.81</f>
        <v>0</v>
      </c>
      <c r="G6" s="47">
        <v>0</v>
      </c>
      <c r="H6" s="47">
        <v>0</v>
      </c>
      <c r="I6" s="47">
        <f>H6/9.81</f>
        <v>0</v>
      </c>
    </row>
    <row r="7" spans="1:9" x14ac:dyDescent="0.2">
      <c r="B7" s="47">
        <v>1.2</v>
      </c>
      <c r="C7" s="47">
        <v>-252.35751342773437</v>
      </c>
      <c r="D7" s="47">
        <f t="shared" ref="D7:D70" si="0">C7/9.81</f>
        <v>-25.724517168984136</v>
      </c>
      <c r="G7" s="47">
        <v>1.2</v>
      </c>
      <c r="H7" s="47">
        <v>-252.35749816894531</v>
      </c>
      <c r="I7" s="47">
        <f t="shared" ref="I7:I70" si="1">H7/9.81</f>
        <v>-25.724515613552018</v>
      </c>
    </row>
    <row r="8" spans="1:9" x14ac:dyDescent="0.2">
      <c r="B8" s="47">
        <v>3.3</v>
      </c>
      <c r="C8" s="47">
        <v>-613.851806640625</v>
      </c>
      <c r="D8" s="47">
        <f t="shared" si="0"/>
        <v>-62.574088342571351</v>
      </c>
      <c r="G8" s="47">
        <v>3.3</v>
      </c>
      <c r="H8" s="47">
        <v>-613.851806640625</v>
      </c>
      <c r="I8" s="47">
        <f t="shared" si="1"/>
        <v>-62.574088342571351</v>
      </c>
    </row>
    <row r="9" spans="1:9" x14ac:dyDescent="0.2">
      <c r="B9" s="47">
        <v>5.0999999999999996</v>
      </c>
      <c r="C9" s="47">
        <v>-832.10845947265625</v>
      </c>
      <c r="D9" s="47">
        <f t="shared" si="0"/>
        <v>-84.822472932992483</v>
      </c>
      <c r="G9" s="47">
        <v>5.0999999999999996</v>
      </c>
      <c r="H9" s="47">
        <v>-832.10845947265625</v>
      </c>
      <c r="I9" s="47">
        <f t="shared" si="1"/>
        <v>-84.822472932992483</v>
      </c>
    </row>
    <row r="10" spans="1:9" x14ac:dyDescent="0.2">
      <c r="B10" s="47">
        <v>6.9997084548104951</v>
      </c>
      <c r="C10" s="47">
        <v>-946.3448486328125</v>
      </c>
      <c r="D10" s="47">
        <f t="shared" si="0"/>
        <v>-96.467364794374362</v>
      </c>
      <c r="G10" s="47">
        <v>6.9997084548104951</v>
      </c>
      <c r="H10" s="47">
        <v>-946.3448486328125</v>
      </c>
      <c r="I10" s="47">
        <f t="shared" si="1"/>
        <v>-96.467364794374362</v>
      </c>
    </row>
    <row r="11" spans="1:9" x14ac:dyDescent="0.2">
      <c r="B11" s="47">
        <v>8.999125364431487</v>
      </c>
      <c r="C11" s="47">
        <v>81291.796875</v>
      </c>
      <c r="D11" s="47">
        <f t="shared" si="0"/>
        <v>8286.6255733944945</v>
      </c>
      <c r="G11" s="47">
        <v>8.999125364431487</v>
      </c>
      <c r="H11" s="47">
        <v>81291.796875</v>
      </c>
      <c r="I11" s="47">
        <f t="shared" si="1"/>
        <v>8286.6255733944945</v>
      </c>
    </row>
    <row r="12" spans="1:9" x14ac:dyDescent="0.2">
      <c r="B12" s="47">
        <v>10.998542274052479</v>
      </c>
      <c r="C12" s="47">
        <v>81280.71875</v>
      </c>
      <c r="D12" s="47">
        <f t="shared" si="0"/>
        <v>8285.4963047910296</v>
      </c>
      <c r="G12" s="47">
        <v>10.998542274052479</v>
      </c>
      <c r="H12" s="47">
        <v>81280.71875</v>
      </c>
      <c r="I12" s="47">
        <f t="shared" si="1"/>
        <v>8285.4963047910296</v>
      </c>
    </row>
    <row r="13" spans="1:9" x14ac:dyDescent="0.2">
      <c r="B13" s="47">
        <v>12.997959183673469</v>
      </c>
      <c r="C13" s="47">
        <v>81269.5625</v>
      </c>
      <c r="D13" s="47">
        <f t="shared" si="0"/>
        <v>8284.3590723751277</v>
      </c>
      <c r="G13" s="47">
        <v>12.997959183673469</v>
      </c>
      <c r="H13" s="47">
        <v>81269.5625</v>
      </c>
      <c r="I13" s="47">
        <f t="shared" si="1"/>
        <v>8284.3590723751277</v>
      </c>
    </row>
    <row r="14" spans="1:9" x14ac:dyDescent="0.2">
      <c r="B14" s="47">
        <v>14.997376093294459</v>
      </c>
      <c r="C14" s="47">
        <v>81258.3984375</v>
      </c>
      <c r="D14" s="47">
        <f t="shared" si="0"/>
        <v>8283.2210435779816</v>
      </c>
      <c r="G14" s="47">
        <v>14.997376093294459</v>
      </c>
      <c r="H14" s="47">
        <v>81258.3984375</v>
      </c>
      <c r="I14" s="47">
        <f t="shared" si="1"/>
        <v>8283.2210435779816</v>
      </c>
    </row>
    <row r="15" spans="1:9" x14ac:dyDescent="0.2">
      <c r="B15" s="47">
        <v>16.996793002915449</v>
      </c>
      <c r="C15" s="47">
        <v>81247.234375</v>
      </c>
      <c r="D15" s="47">
        <f t="shared" si="0"/>
        <v>8282.0830147808356</v>
      </c>
      <c r="G15" s="47">
        <v>16.996793002915449</v>
      </c>
      <c r="H15" s="47">
        <v>81247.234375</v>
      </c>
      <c r="I15" s="47">
        <f t="shared" si="1"/>
        <v>8282.0830147808356</v>
      </c>
    </row>
    <row r="16" spans="1:9" x14ac:dyDescent="0.2">
      <c r="B16" s="47">
        <v>18.99620991253644</v>
      </c>
      <c r="C16" s="47">
        <v>81236.0703125</v>
      </c>
      <c r="D16" s="47">
        <f t="shared" si="0"/>
        <v>8280.9449859836895</v>
      </c>
      <c r="G16" s="47">
        <v>18.99620991253644</v>
      </c>
      <c r="H16" s="47">
        <v>81236.0703125</v>
      </c>
      <c r="I16" s="47">
        <f t="shared" si="1"/>
        <v>8280.9449859836895</v>
      </c>
    </row>
    <row r="17" spans="2:9" x14ac:dyDescent="0.2">
      <c r="B17" s="47">
        <v>20.99562682215743</v>
      </c>
      <c r="C17" s="47">
        <v>81224.90625</v>
      </c>
      <c r="D17" s="47">
        <f t="shared" si="0"/>
        <v>8279.8069571865435</v>
      </c>
      <c r="G17" s="47">
        <v>20.99562682215743</v>
      </c>
      <c r="H17" s="47">
        <v>81224.90625</v>
      </c>
      <c r="I17" s="47">
        <f t="shared" si="1"/>
        <v>8279.8069571865435</v>
      </c>
    </row>
    <row r="18" spans="2:9" x14ac:dyDescent="0.2">
      <c r="B18" s="47">
        <v>22.99504373177842</v>
      </c>
      <c r="C18" s="47">
        <v>81213.7421875</v>
      </c>
      <c r="D18" s="47">
        <f t="shared" si="0"/>
        <v>8278.6689283893975</v>
      </c>
      <c r="G18" s="47">
        <v>22.99504373177842</v>
      </c>
      <c r="H18" s="47">
        <v>81213.7421875</v>
      </c>
      <c r="I18" s="47">
        <f t="shared" si="1"/>
        <v>8278.6689283893975</v>
      </c>
    </row>
    <row r="19" spans="2:9" x14ac:dyDescent="0.2">
      <c r="B19" s="47">
        <v>24.99446064139941</v>
      </c>
      <c r="C19" s="47">
        <v>81202.578125</v>
      </c>
      <c r="D19" s="47">
        <f t="shared" si="0"/>
        <v>8277.5308995922533</v>
      </c>
      <c r="G19" s="47">
        <v>24.99446064139941</v>
      </c>
      <c r="H19" s="47">
        <v>81202.578125</v>
      </c>
      <c r="I19" s="47">
        <f t="shared" si="1"/>
        <v>8277.5308995922533</v>
      </c>
    </row>
    <row r="20" spans="2:9" x14ac:dyDescent="0.2">
      <c r="B20" s="47">
        <v>26.9938775510204</v>
      </c>
      <c r="C20" s="47">
        <v>81191.4140625</v>
      </c>
      <c r="D20" s="47">
        <f t="shared" si="0"/>
        <v>8276.3928707951072</v>
      </c>
      <c r="G20" s="47">
        <v>26.9938775510204</v>
      </c>
      <c r="H20" s="47">
        <v>81191.4140625</v>
      </c>
      <c r="I20" s="47">
        <f t="shared" si="1"/>
        <v>8276.3928707951072</v>
      </c>
    </row>
    <row r="21" spans="2:9" x14ac:dyDescent="0.2">
      <c r="B21" s="47">
        <v>28.99329446064139</v>
      </c>
      <c r="C21" s="47">
        <v>81187.2265625</v>
      </c>
      <c r="D21" s="47">
        <f t="shared" si="0"/>
        <v>8275.966010448521</v>
      </c>
      <c r="G21" s="47">
        <v>28.99329446064139</v>
      </c>
      <c r="H21" s="47">
        <v>81187.2265625</v>
      </c>
      <c r="I21" s="47">
        <f t="shared" si="1"/>
        <v>8275.966010448521</v>
      </c>
    </row>
    <row r="22" spans="2:9" x14ac:dyDescent="0.2">
      <c r="B22" s="47">
        <v>30.992711370262381</v>
      </c>
      <c r="C22" s="47">
        <v>81183.2421875</v>
      </c>
      <c r="D22" s="47">
        <f t="shared" si="0"/>
        <v>8275.5598560142698</v>
      </c>
      <c r="G22" s="47">
        <v>30.992711370262381</v>
      </c>
      <c r="H22" s="47">
        <v>81183.2421875</v>
      </c>
      <c r="I22" s="47">
        <f t="shared" si="1"/>
        <v>8275.5598560142698</v>
      </c>
    </row>
    <row r="23" spans="2:9" x14ac:dyDescent="0.2">
      <c r="B23" s="47">
        <v>32.992128279883367</v>
      </c>
      <c r="C23" s="47">
        <v>81179.25</v>
      </c>
      <c r="D23" s="47">
        <f t="shared" si="0"/>
        <v>8275.1529051987764</v>
      </c>
      <c r="G23" s="47">
        <v>32.992128279883367</v>
      </c>
      <c r="H23" s="47">
        <v>81179.25</v>
      </c>
      <c r="I23" s="47">
        <f t="shared" si="1"/>
        <v>8275.1529051987764</v>
      </c>
    </row>
    <row r="24" spans="2:9" x14ac:dyDescent="0.2">
      <c r="B24" s="47">
        <v>34.991545189504357</v>
      </c>
      <c r="C24" s="47">
        <v>81175.265625</v>
      </c>
      <c r="D24" s="47">
        <f t="shared" si="0"/>
        <v>8274.7467507645251</v>
      </c>
      <c r="G24" s="47">
        <v>34.991545189504357</v>
      </c>
      <c r="H24" s="47">
        <v>81175.265625</v>
      </c>
      <c r="I24" s="47">
        <f t="shared" si="1"/>
        <v>8274.7467507645251</v>
      </c>
    </row>
    <row r="25" spans="2:9" x14ac:dyDescent="0.2">
      <c r="B25" s="47">
        <v>36.990962099125348</v>
      </c>
      <c r="C25" s="47">
        <v>81171.2734375</v>
      </c>
      <c r="D25" s="47">
        <f t="shared" si="0"/>
        <v>8274.3397999490317</v>
      </c>
      <c r="G25" s="47">
        <v>36.990962099125348</v>
      </c>
      <c r="H25" s="47">
        <v>81171.2734375</v>
      </c>
      <c r="I25" s="47">
        <f t="shared" si="1"/>
        <v>8274.3397999490317</v>
      </c>
    </row>
    <row r="26" spans="2:9" x14ac:dyDescent="0.2">
      <c r="B26" s="47">
        <v>38.990379008746338</v>
      </c>
      <c r="C26" s="47">
        <v>81167.2890625</v>
      </c>
      <c r="D26" s="47">
        <f t="shared" si="0"/>
        <v>8273.9336455147804</v>
      </c>
      <c r="G26" s="47">
        <v>38.990379008746338</v>
      </c>
      <c r="H26" s="47">
        <v>81167.2890625</v>
      </c>
      <c r="I26" s="47">
        <f t="shared" si="1"/>
        <v>8273.9336455147804</v>
      </c>
    </row>
    <row r="27" spans="2:9" x14ac:dyDescent="0.2">
      <c r="B27" s="47">
        <v>40.989795918367328</v>
      </c>
      <c r="C27" s="47">
        <v>81163.296875</v>
      </c>
      <c r="D27" s="47">
        <f t="shared" si="0"/>
        <v>8273.5266946992851</v>
      </c>
      <c r="G27" s="47">
        <v>40.989795918367328</v>
      </c>
      <c r="H27" s="47">
        <v>81163.296875</v>
      </c>
      <c r="I27" s="47">
        <f t="shared" si="1"/>
        <v>8273.5266946992851</v>
      </c>
    </row>
    <row r="28" spans="2:9" x14ac:dyDescent="0.2">
      <c r="B28" s="47">
        <v>42.989212827988318</v>
      </c>
      <c r="C28" s="47">
        <v>81159.3125</v>
      </c>
      <c r="D28" s="47">
        <f t="shared" si="0"/>
        <v>8273.1205402650357</v>
      </c>
      <c r="G28" s="47">
        <v>42.989212827988318</v>
      </c>
      <c r="H28" s="47">
        <v>81159.3125</v>
      </c>
      <c r="I28" s="47">
        <f t="shared" si="1"/>
        <v>8273.1205402650357</v>
      </c>
    </row>
    <row r="29" spans="2:9" x14ac:dyDescent="0.2">
      <c r="B29" s="47">
        <v>44.988629737609308</v>
      </c>
      <c r="C29" s="47">
        <v>81155.3203125</v>
      </c>
      <c r="D29" s="47">
        <f t="shared" si="0"/>
        <v>8272.7135894495405</v>
      </c>
      <c r="G29" s="47">
        <v>44.988629737609308</v>
      </c>
      <c r="H29" s="47">
        <v>81155.3203125</v>
      </c>
      <c r="I29" s="47">
        <f t="shared" si="1"/>
        <v>8272.7135894495405</v>
      </c>
    </row>
    <row r="30" spans="2:9" x14ac:dyDescent="0.2">
      <c r="B30" s="47">
        <v>46.988046647230298</v>
      </c>
      <c r="C30" s="47">
        <v>81151.3359375</v>
      </c>
      <c r="D30" s="47">
        <f t="shared" si="0"/>
        <v>8272.3074350152892</v>
      </c>
      <c r="G30" s="47">
        <v>46.988046647230298</v>
      </c>
      <c r="H30" s="47">
        <v>81151.3359375</v>
      </c>
      <c r="I30" s="47">
        <f t="shared" si="1"/>
        <v>8272.3074350152892</v>
      </c>
    </row>
    <row r="31" spans="2:9" x14ac:dyDescent="0.2">
      <c r="B31" s="47">
        <v>48.987463556851289</v>
      </c>
      <c r="C31" s="47">
        <v>81147.34375</v>
      </c>
      <c r="D31" s="47">
        <f t="shared" si="0"/>
        <v>8271.9004841997958</v>
      </c>
      <c r="G31" s="47">
        <v>48.987463556851289</v>
      </c>
      <c r="H31" s="47">
        <v>81147.34375</v>
      </c>
      <c r="I31" s="47">
        <f t="shared" si="1"/>
        <v>8271.9004841997958</v>
      </c>
    </row>
    <row r="32" spans="2:9" x14ac:dyDescent="0.2">
      <c r="B32" s="47">
        <v>50.986880466472279</v>
      </c>
      <c r="C32" s="47">
        <v>81143.359375</v>
      </c>
      <c r="D32" s="47">
        <f t="shared" si="0"/>
        <v>8271.4943297655445</v>
      </c>
      <c r="G32" s="47">
        <v>50.986880466472279</v>
      </c>
      <c r="H32" s="47">
        <v>81143.359375</v>
      </c>
      <c r="I32" s="47">
        <f t="shared" si="1"/>
        <v>8271.4943297655445</v>
      </c>
    </row>
    <row r="33" spans="2:9" x14ac:dyDescent="0.2">
      <c r="B33" s="47">
        <v>52.986297376093269</v>
      </c>
      <c r="C33" s="47">
        <v>81139.375</v>
      </c>
      <c r="D33" s="47">
        <f t="shared" si="0"/>
        <v>8271.0881753312933</v>
      </c>
      <c r="G33" s="47">
        <v>52.986297376093269</v>
      </c>
      <c r="H33" s="47">
        <v>81139.375</v>
      </c>
      <c r="I33" s="47">
        <f t="shared" si="1"/>
        <v>8271.0881753312933</v>
      </c>
    </row>
    <row r="34" spans="2:9" x14ac:dyDescent="0.2">
      <c r="B34" s="47">
        <v>54.985714285714259</v>
      </c>
      <c r="C34" s="47">
        <v>81135.3828125</v>
      </c>
      <c r="D34" s="47">
        <f t="shared" si="0"/>
        <v>8270.6812245157998</v>
      </c>
      <c r="G34" s="47">
        <v>54.985714285714259</v>
      </c>
      <c r="H34" s="47">
        <v>81135.3828125</v>
      </c>
      <c r="I34" s="47">
        <f t="shared" si="1"/>
        <v>8270.6812245157998</v>
      </c>
    </row>
    <row r="35" spans="2:9" x14ac:dyDescent="0.2">
      <c r="B35" s="47">
        <v>56.985131195335249</v>
      </c>
      <c r="C35" s="47">
        <v>81131.3984375</v>
      </c>
      <c r="D35" s="47">
        <f t="shared" si="0"/>
        <v>8270.2750700815486</v>
      </c>
      <c r="G35" s="47">
        <v>56.985131195335249</v>
      </c>
      <c r="H35" s="47">
        <v>81131.3984375</v>
      </c>
      <c r="I35" s="47">
        <f t="shared" si="1"/>
        <v>8270.2750700815486</v>
      </c>
    </row>
    <row r="36" spans="2:9" x14ac:dyDescent="0.2">
      <c r="B36" s="47">
        <v>58.984548104956239</v>
      </c>
      <c r="C36" s="47">
        <v>81127.40625</v>
      </c>
      <c r="D36" s="47">
        <f t="shared" si="0"/>
        <v>8269.8681192660551</v>
      </c>
      <c r="G36" s="47">
        <v>58.984548104956239</v>
      </c>
      <c r="H36" s="47">
        <v>81127.40625</v>
      </c>
      <c r="I36" s="47">
        <f t="shared" si="1"/>
        <v>8269.8681192660551</v>
      </c>
    </row>
    <row r="37" spans="2:9" x14ac:dyDescent="0.2">
      <c r="B37" s="47">
        <v>60.98396501457723</v>
      </c>
      <c r="C37" s="47">
        <v>81123.421875</v>
      </c>
      <c r="D37" s="47">
        <f t="shared" si="0"/>
        <v>8269.4619648318039</v>
      </c>
      <c r="G37" s="47">
        <v>60.98396501457723</v>
      </c>
      <c r="H37" s="47">
        <v>81123.421875</v>
      </c>
      <c r="I37" s="47">
        <f t="shared" si="1"/>
        <v>8269.4619648318039</v>
      </c>
    </row>
    <row r="38" spans="2:9" x14ac:dyDescent="0.2">
      <c r="B38" s="47">
        <v>62.98338192419822</v>
      </c>
      <c r="C38" s="47">
        <v>81119.4375</v>
      </c>
      <c r="D38" s="47">
        <f t="shared" si="0"/>
        <v>8269.0558103975527</v>
      </c>
      <c r="G38" s="47">
        <v>62.98338192419822</v>
      </c>
      <c r="H38" s="47">
        <v>81119.4375</v>
      </c>
      <c r="I38" s="47">
        <f t="shared" si="1"/>
        <v>8269.0558103975527</v>
      </c>
    </row>
    <row r="39" spans="2:9" x14ac:dyDescent="0.2">
      <c r="B39" s="47">
        <v>64.982798833819203</v>
      </c>
      <c r="C39" s="47">
        <v>81115.4453125</v>
      </c>
      <c r="D39" s="47">
        <f t="shared" si="0"/>
        <v>8268.6488595820592</v>
      </c>
      <c r="G39" s="47">
        <v>64.982798833819203</v>
      </c>
      <c r="H39" s="47">
        <v>81115.4453125</v>
      </c>
      <c r="I39" s="47">
        <f t="shared" si="1"/>
        <v>8268.6488595820592</v>
      </c>
    </row>
    <row r="40" spans="2:9" x14ac:dyDescent="0.2">
      <c r="B40" s="47">
        <v>66.982215743440207</v>
      </c>
      <c r="C40" s="47">
        <v>81111.4609375</v>
      </c>
      <c r="D40" s="47">
        <f t="shared" si="0"/>
        <v>8268.242705147808</v>
      </c>
      <c r="G40" s="47">
        <v>66.982215743440207</v>
      </c>
      <c r="H40" s="47">
        <v>81111.4609375</v>
      </c>
      <c r="I40" s="47">
        <f t="shared" si="1"/>
        <v>8268.242705147808</v>
      </c>
    </row>
    <row r="41" spans="2:9" x14ac:dyDescent="0.2">
      <c r="B41" s="47">
        <v>68.981632653061183</v>
      </c>
      <c r="C41" s="47">
        <v>81107.46875</v>
      </c>
      <c r="D41" s="47">
        <f t="shared" si="0"/>
        <v>8267.8357543323127</v>
      </c>
      <c r="G41" s="47">
        <v>68.981632653061183</v>
      </c>
      <c r="H41" s="47">
        <v>81107.46875</v>
      </c>
      <c r="I41" s="47">
        <f t="shared" si="1"/>
        <v>8267.8357543323127</v>
      </c>
    </row>
    <row r="42" spans="2:9" x14ac:dyDescent="0.2">
      <c r="B42" s="47">
        <v>70.981049562682188</v>
      </c>
      <c r="C42" s="47">
        <v>81103.484375</v>
      </c>
      <c r="D42" s="47">
        <f t="shared" si="0"/>
        <v>8267.4295998980633</v>
      </c>
      <c r="G42" s="47">
        <v>70.981049562682188</v>
      </c>
      <c r="H42" s="47">
        <v>81103.484375</v>
      </c>
      <c r="I42" s="47">
        <f t="shared" si="1"/>
        <v>8267.4295998980633</v>
      </c>
    </row>
    <row r="43" spans="2:9" x14ac:dyDescent="0.2">
      <c r="B43" s="47">
        <v>72.980466472303192</v>
      </c>
      <c r="C43" s="47">
        <v>81099.5</v>
      </c>
      <c r="D43" s="47">
        <f t="shared" si="0"/>
        <v>8267.0234454638121</v>
      </c>
      <c r="G43" s="47">
        <v>72.980466472303192</v>
      </c>
      <c r="H43" s="47">
        <v>81099.5</v>
      </c>
      <c r="I43" s="47">
        <f t="shared" si="1"/>
        <v>8267.0234454638121</v>
      </c>
    </row>
    <row r="44" spans="2:9" x14ac:dyDescent="0.2">
      <c r="B44" s="47">
        <v>74.979883381924168</v>
      </c>
      <c r="C44" s="47">
        <v>81095.5078125</v>
      </c>
      <c r="D44" s="47">
        <f t="shared" si="0"/>
        <v>8266.6164946483168</v>
      </c>
      <c r="G44" s="47">
        <v>74.979883381924168</v>
      </c>
      <c r="H44" s="47">
        <v>81095.5078125</v>
      </c>
      <c r="I44" s="47">
        <f t="shared" si="1"/>
        <v>8266.6164946483168</v>
      </c>
    </row>
    <row r="45" spans="2:9" x14ac:dyDescent="0.2">
      <c r="B45" s="47">
        <v>76.979300291545172</v>
      </c>
      <c r="C45" s="47">
        <v>81091.5234375</v>
      </c>
      <c r="D45" s="47">
        <f t="shared" si="0"/>
        <v>8266.2103402140674</v>
      </c>
      <c r="G45" s="47">
        <v>76.979300291545172</v>
      </c>
      <c r="H45" s="47">
        <v>81091.5234375</v>
      </c>
      <c r="I45" s="47">
        <f t="shared" si="1"/>
        <v>8266.2103402140674</v>
      </c>
    </row>
    <row r="46" spans="2:9" x14ac:dyDescent="0.2">
      <c r="B46" s="47">
        <v>78.978717201166148</v>
      </c>
      <c r="C46" s="47">
        <v>81087.5390625</v>
      </c>
      <c r="D46" s="47">
        <f t="shared" si="0"/>
        <v>8265.8041857798162</v>
      </c>
      <c r="G46" s="47">
        <v>78.978717201166148</v>
      </c>
      <c r="H46" s="47">
        <v>81087.5390625</v>
      </c>
      <c r="I46" s="47">
        <f t="shared" si="1"/>
        <v>8265.8041857798162</v>
      </c>
    </row>
    <row r="47" spans="2:9" x14ac:dyDescent="0.2">
      <c r="B47" s="47">
        <v>80.978134110787153</v>
      </c>
      <c r="C47" s="47">
        <v>81083.546875</v>
      </c>
      <c r="D47" s="47">
        <f t="shared" si="0"/>
        <v>8265.3972349643209</v>
      </c>
      <c r="G47" s="47">
        <v>80.978134110787153</v>
      </c>
      <c r="H47" s="47">
        <v>81083.546875</v>
      </c>
      <c r="I47" s="47">
        <f t="shared" si="1"/>
        <v>8265.3972349643209</v>
      </c>
    </row>
    <row r="48" spans="2:9" x14ac:dyDescent="0.2">
      <c r="B48" s="47">
        <v>82.977551020408129</v>
      </c>
      <c r="C48" s="47">
        <v>81079.5625</v>
      </c>
      <c r="D48" s="47">
        <f t="shared" si="0"/>
        <v>8264.9910805300715</v>
      </c>
      <c r="G48" s="47">
        <v>82.977551020408129</v>
      </c>
      <c r="H48" s="47">
        <v>81079.5625</v>
      </c>
      <c r="I48" s="47">
        <f t="shared" si="1"/>
        <v>8264.9910805300715</v>
      </c>
    </row>
    <row r="49" spans="2:9" x14ac:dyDescent="0.2">
      <c r="B49" s="47">
        <v>84.976967930029133</v>
      </c>
      <c r="C49" s="47">
        <v>81075.578125</v>
      </c>
      <c r="D49" s="47">
        <f t="shared" si="0"/>
        <v>8264.5849260958203</v>
      </c>
      <c r="G49" s="47">
        <v>84.976967930029133</v>
      </c>
      <c r="H49" s="47">
        <v>81075.578125</v>
      </c>
      <c r="I49" s="47">
        <f t="shared" si="1"/>
        <v>8264.5849260958203</v>
      </c>
    </row>
    <row r="50" spans="2:9" x14ac:dyDescent="0.2">
      <c r="B50" s="47">
        <v>86.976384839650109</v>
      </c>
      <c r="C50" s="47">
        <v>81071.5859375</v>
      </c>
      <c r="D50" s="47">
        <f t="shared" si="0"/>
        <v>8264.177975280325</v>
      </c>
      <c r="G50" s="47">
        <v>86.976384839650109</v>
      </c>
      <c r="H50" s="47">
        <v>81071.5859375</v>
      </c>
      <c r="I50" s="47">
        <f t="shared" si="1"/>
        <v>8264.177975280325</v>
      </c>
    </row>
    <row r="51" spans="2:9" x14ac:dyDescent="0.2">
      <c r="B51" s="47">
        <v>88.975801749271113</v>
      </c>
      <c r="C51" s="47">
        <v>81067.6015625</v>
      </c>
      <c r="D51" s="47">
        <f t="shared" si="0"/>
        <v>8263.7718208460756</v>
      </c>
      <c r="G51" s="47">
        <v>88.975801749271113</v>
      </c>
      <c r="H51" s="47">
        <v>81067.6015625</v>
      </c>
      <c r="I51" s="47">
        <f t="shared" si="1"/>
        <v>8263.7718208460756</v>
      </c>
    </row>
    <row r="52" spans="2:9" x14ac:dyDescent="0.2">
      <c r="B52" s="47">
        <v>90.975218658892089</v>
      </c>
      <c r="C52" s="47">
        <v>81063.609375</v>
      </c>
      <c r="D52" s="47">
        <f t="shared" si="0"/>
        <v>8263.3648700305803</v>
      </c>
      <c r="G52" s="47">
        <v>90.975218658892089</v>
      </c>
      <c r="H52" s="47">
        <v>81063.609375</v>
      </c>
      <c r="I52" s="47">
        <f t="shared" si="1"/>
        <v>8263.3648700305803</v>
      </c>
    </row>
    <row r="53" spans="2:9" x14ac:dyDescent="0.2">
      <c r="B53" s="47">
        <v>92.974635568513094</v>
      </c>
      <c r="C53" s="47">
        <v>81059.625</v>
      </c>
      <c r="D53" s="47">
        <f t="shared" si="0"/>
        <v>8262.9587155963291</v>
      </c>
      <c r="G53" s="47">
        <v>92.974635568513094</v>
      </c>
      <c r="H53" s="47">
        <v>81059.625</v>
      </c>
      <c r="I53" s="47">
        <f t="shared" si="1"/>
        <v>8262.9587155963291</v>
      </c>
    </row>
    <row r="54" spans="2:9" x14ac:dyDescent="0.2">
      <c r="B54" s="47">
        <v>94.97405247813407</v>
      </c>
      <c r="C54" s="47">
        <v>81055.640625</v>
      </c>
      <c r="D54" s="47">
        <f t="shared" si="0"/>
        <v>8262.5525611620797</v>
      </c>
      <c r="G54" s="47">
        <v>94.97405247813407</v>
      </c>
      <c r="H54" s="47">
        <v>81055.640625</v>
      </c>
      <c r="I54" s="47">
        <f t="shared" si="1"/>
        <v>8262.5525611620797</v>
      </c>
    </row>
    <row r="55" spans="2:9" x14ac:dyDescent="0.2">
      <c r="B55" s="47">
        <v>96.973469387755074</v>
      </c>
      <c r="C55" s="47">
        <v>81051.65625</v>
      </c>
      <c r="D55" s="47">
        <f t="shared" si="0"/>
        <v>8262.1464067278284</v>
      </c>
      <c r="G55" s="47">
        <v>96.973469387755074</v>
      </c>
      <c r="H55" s="47">
        <v>81051.65625</v>
      </c>
      <c r="I55" s="47">
        <f t="shared" si="1"/>
        <v>8262.1464067278284</v>
      </c>
    </row>
    <row r="56" spans="2:9" x14ac:dyDescent="0.2">
      <c r="B56" s="47">
        <v>98.97288629737605</v>
      </c>
      <c r="C56" s="47">
        <v>81047.6640625</v>
      </c>
      <c r="D56" s="47">
        <f t="shared" si="0"/>
        <v>8261.7394559123331</v>
      </c>
      <c r="G56" s="47">
        <v>98.97288629737605</v>
      </c>
      <c r="H56" s="47">
        <v>81047.6640625</v>
      </c>
      <c r="I56" s="47">
        <f t="shared" si="1"/>
        <v>8261.7394559123331</v>
      </c>
    </row>
    <row r="57" spans="2:9" x14ac:dyDescent="0.2">
      <c r="B57" s="47">
        <v>100.97230320699705</v>
      </c>
      <c r="C57" s="47">
        <v>81043.6796875</v>
      </c>
      <c r="D57" s="47">
        <f t="shared" si="0"/>
        <v>8261.3333014780837</v>
      </c>
      <c r="G57" s="47">
        <v>100.97230320699705</v>
      </c>
      <c r="H57" s="47">
        <v>81043.6796875</v>
      </c>
      <c r="I57" s="47">
        <f t="shared" si="1"/>
        <v>8261.3333014780837</v>
      </c>
    </row>
    <row r="58" spans="2:9" x14ac:dyDescent="0.2">
      <c r="B58" s="47">
        <v>102.97172011661803</v>
      </c>
      <c r="C58" s="47">
        <v>81039.6953125</v>
      </c>
      <c r="D58" s="47">
        <f t="shared" si="0"/>
        <v>8260.9271470438325</v>
      </c>
      <c r="G58" s="47">
        <v>102.97172011661803</v>
      </c>
      <c r="H58" s="47">
        <v>81039.6953125</v>
      </c>
      <c r="I58" s="47">
        <f t="shared" si="1"/>
        <v>8260.9271470438325</v>
      </c>
    </row>
    <row r="59" spans="2:9" x14ac:dyDescent="0.2">
      <c r="B59" s="47">
        <v>104.97113702623903</v>
      </c>
      <c r="C59" s="47">
        <v>81035.703125</v>
      </c>
      <c r="D59" s="47">
        <f t="shared" si="0"/>
        <v>8260.5201962283372</v>
      </c>
      <c r="G59" s="47">
        <v>104.97113702623903</v>
      </c>
      <c r="H59" s="47">
        <v>81035.703125</v>
      </c>
      <c r="I59" s="47">
        <f t="shared" si="1"/>
        <v>8260.5201962283372</v>
      </c>
    </row>
    <row r="60" spans="2:9" x14ac:dyDescent="0.2">
      <c r="B60" s="47">
        <v>106.97055393586001</v>
      </c>
      <c r="C60" s="47">
        <v>81031.71875</v>
      </c>
      <c r="D60" s="47">
        <f t="shared" si="0"/>
        <v>8260.1140417940878</v>
      </c>
      <c r="G60" s="47">
        <v>106.97055393586001</v>
      </c>
      <c r="H60" s="47">
        <v>81031.71875</v>
      </c>
      <c r="I60" s="47">
        <f t="shared" si="1"/>
        <v>8260.1140417940878</v>
      </c>
    </row>
    <row r="61" spans="2:9" x14ac:dyDescent="0.2">
      <c r="B61" s="47">
        <v>108.96997084548101</v>
      </c>
      <c r="C61" s="47">
        <v>81027.734375</v>
      </c>
      <c r="D61" s="47">
        <f t="shared" si="0"/>
        <v>8259.7078873598366</v>
      </c>
      <c r="G61" s="47">
        <v>108.96997084548101</v>
      </c>
      <c r="H61" s="47">
        <v>81027.734375</v>
      </c>
      <c r="I61" s="47">
        <f t="shared" si="1"/>
        <v>8259.7078873598366</v>
      </c>
    </row>
    <row r="62" spans="2:9" x14ac:dyDescent="0.2">
      <c r="B62" s="47">
        <v>110.96938775510199</v>
      </c>
      <c r="C62" s="47">
        <v>81023.7421875</v>
      </c>
      <c r="D62" s="47">
        <f t="shared" si="0"/>
        <v>8259.3009365443413</v>
      </c>
      <c r="G62" s="47">
        <v>110.96938775510199</v>
      </c>
      <c r="H62" s="47">
        <v>81023.7421875</v>
      </c>
      <c r="I62" s="47">
        <f t="shared" si="1"/>
        <v>8259.3009365443413</v>
      </c>
    </row>
    <row r="63" spans="2:9" x14ac:dyDescent="0.2">
      <c r="B63" s="47">
        <v>112.968804664723</v>
      </c>
      <c r="C63" s="47">
        <v>81019.7578125</v>
      </c>
      <c r="D63" s="47">
        <f t="shared" si="0"/>
        <v>8258.8947821100919</v>
      </c>
      <c r="G63" s="47">
        <v>112.968804664723</v>
      </c>
      <c r="H63" s="47">
        <v>81019.7578125</v>
      </c>
      <c r="I63" s="47">
        <f t="shared" si="1"/>
        <v>8258.8947821100919</v>
      </c>
    </row>
    <row r="64" spans="2:9" x14ac:dyDescent="0.2">
      <c r="B64" s="47">
        <v>114.96822157434397</v>
      </c>
      <c r="C64" s="47">
        <v>81015.7734375</v>
      </c>
      <c r="D64" s="47">
        <f t="shared" si="0"/>
        <v>8258.4886276758407</v>
      </c>
      <c r="G64" s="47">
        <v>114.96822157434397</v>
      </c>
      <c r="H64" s="47">
        <v>81015.7734375</v>
      </c>
      <c r="I64" s="47">
        <f t="shared" si="1"/>
        <v>8258.4886276758407</v>
      </c>
    </row>
    <row r="65" spans="2:9" x14ac:dyDescent="0.2">
      <c r="B65" s="47">
        <v>116.96763848396498</v>
      </c>
      <c r="C65" s="47">
        <v>81011.7890625</v>
      </c>
      <c r="D65" s="47">
        <f t="shared" si="0"/>
        <v>8258.0824732415895</v>
      </c>
      <c r="G65" s="47">
        <v>116.96763848396498</v>
      </c>
      <c r="H65" s="47">
        <v>81011.78125</v>
      </c>
      <c r="I65" s="47">
        <f t="shared" si="1"/>
        <v>8258.0816768603454</v>
      </c>
    </row>
    <row r="66" spans="2:9" x14ac:dyDescent="0.2">
      <c r="B66" s="47">
        <v>118.96705539358595</v>
      </c>
      <c r="C66" s="47">
        <v>81007.796875</v>
      </c>
      <c r="D66" s="47">
        <f t="shared" si="0"/>
        <v>8257.675522426096</v>
      </c>
      <c r="G66" s="47">
        <v>118.96705539358595</v>
      </c>
      <c r="H66" s="47">
        <v>81007.796875</v>
      </c>
      <c r="I66" s="47">
        <f t="shared" si="1"/>
        <v>8257.675522426096</v>
      </c>
    </row>
    <row r="67" spans="2:9" x14ac:dyDescent="0.2">
      <c r="B67" s="47">
        <v>120.96647230320696</v>
      </c>
      <c r="C67" s="47">
        <v>81003.8125</v>
      </c>
      <c r="D67" s="47">
        <f t="shared" si="0"/>
        <v>8257.2693679918448</v>
      </c>
      <c r="G67" s="47">
        <v>120.96647230320696</v>
      </c>
      <c r="H67" s="47">
        <v>81003.8125</v>
      </c>
      <c r="I67" s="47">
        <f t="shared" si="1"/>
        <v>8257.2693679918448</v>
      </c>
    </row>
    <row r="68" spans="2:9" x14ac:dyDescent="0.2">
      <c r="B68" s="47">
        <v>122.96588921282793</v>
      </c>
      <c r="C68" s="47">
        <v>80999.828125</v>
      </c>
      <c r="D68" s="47">
        <f t="shared" si="0"/>
        <v>8256.8632135575936</v>
      </c>
      <c r="G68" s="47">
        <v>122.96588921282793</v>
      </c>
      <c r="H68" s="47">
        <v>80999.828125</v>
      </c>
      <c r="I68" s="47">
        <f t="shared" si="1"/>
        <v>8256.8632135575936</v>
      </c>
    </row>
    <row r="69" spans="2:9" x14ac:dyDescent="0.2">
      <c r="B69" s="47">
        <v>124.96530612244894</v>
      </c>
      <c r="C69" s="47">
        <v>80995.8359375</v>
      </c>
      <c r="D69" s="47">
        <f t="shared" si="0"/>
        <v>8256.4562627421001</v>
      </c>
      <c r="G69" s="47">
        <v>124.96530612244894</v>
      </c>
      <c r="H69" s="47">
        <v>80995.8359375</v>
      </c>
      <c r="I69" s="47">
        <f t="shared" si="1"/>
        <v>8256.4562627421001</v>
      </c>
    </row>
    <row r="70" spans="2:9" x14ac:dyDescent="0.2">
      <c r="B70" s="47">
        <v>126.96472303206991</v>
      </c>
      <c r="C70" s="47">
        <v>80991.8515625</v>
      </c>
      <c r="D70" s="47">
        <f t="shared" si="0"/>
        <v>8256.0501083078489</v>
      </c>
      <c r="G70" s="47">
        <v>126.96472303206991</v>
      </c>
      <c r="H70" s="47">
        <v>80991.8515625</v>
      </c>
      <c r="I70" s="47">
        <f t="shared" si="1"/>
        <v>8256.0501083078489</v>
      </c>
    </row>
    <row r="71" spans="2:9" x14ac:dyDescent="0.2">
      <c r="B71" s="47">
        <v>128.96413994169092</v>
      </c>
      <c r="C71" s="47">
        <v>80987.8671875</v>
      </c>
      <c r="D71" s="47">
        <f t="shared" ref="D71:D134" si="2">C71/9.81</f>
        <v>8255.6439538735976</v>
      </c>
      <c r="G71" s="47">
        <v>128.96413994169092</v>
      </c>
      <c r="H71" s="47">
        <v>80987.8671875</v>
      </c>
      <c r="I71" s="47">
        <f t="shared" ref="I71:I134" si="3">H71/9.81</f>
        <v>8255.6439538735976</v>
      </c>
    </row>
    <row r="72" spans="2:9" x14ac:dyDescent="0.2">
      <c r="B72" s="47">
        <v>130.96355685131192</v>
      </c>
      <c r="C72" s="47">
        <v>80983.8828125</v>
      </c>
      <c r="D72" s="47">
        <f t="shared" si="2"/>
        <v>8255.2377994393464</v>
      </c>
      <c r="G72" s="47">
        <v>130.96355685131192</v>
      </c>
      <c r="H72" s="47">
        <v>80983.8828125</v>
      </c>
      <c r="I72" s="47">
        <f t="shared" si="3"/>
        <v>8255.2377994393464</v>
      </c>
    </row>
    <row r="73" spans="2:9" x14ac:dyDescent="0.2">
      <c r="B73" s="47">
        <v>132.96297376093293</v>
      </c>
      <c r="C73" s="47">
        <v>80979.890625</v>
      </c>
      <c r="D73" s="47">
        <f t="shared" si="2"/>
        <v>8254.8308486238529</v>
      </c>
      <c r="G73" s="47">
        <v>132.96297376093293</v>
      </c>
      <c r="H73" s="47">
        <v>80979.890625</v>
      </c>
      <c r="I73" s="47">
        <f t="shared" si="3"/>
        <v>8254.8308486238529</v>
      </c>
    </row>
    <row r="74" spans="2:9" x14ac:dyDescent="0.2">
      <c r="B74" s="47">
        <v>134.96239067055393</v>
      </c>
      <c r="C74" s="47">
        <v>80975.90625</v>
      </c>
      <c r="D74" s="47">
        <f t="shared" si="2"/>
        <v>8254.4246941896017</v>
      </c>
      <c r="G74" s="47">
        <v>134.96239067055393</v>
      </c>
      <c r="H74" s="47">
        <v>80975.90625</v>
      </c>
      <c r="I74" s="47">
        <f t="shared" si="3"/>
        <v>8254.4246941896017</v>
      </c>
    </row>
    <row r="75" spans="2:9" x14ac:dyDescent="0.2">
      <c r="B75" s="47">
        <v>136.96180758017493</v>
      </c>
      <c r="C75" s="47">
        <v>80971.921875</v>
      </c>
      <c r="D75" s="47">
        <f t="shared" si="2"/>
        <v>8254.0185397553505</v>
      </c>
      <c r="G75" s="47">
        <v>136.96180758017493</v>
      </c>
      <c r="H75" s="47">
        <v>80971.921875</v>
      </c>
      <c r="I75" s="47">
        <f t="shared" si="3"/>
        <v>8254.0185397553505</v>
      </c>
    </row>
    <row r="76" spans="2:9" x14ac:dyDescent="0.2">
      <c r="B76" s="47">
        <v>138.96122448979594</v>
      </c>
      <c r="C76" s="47">
        <v>80967.9375</v>
      </c>
      <c r="D76" s="47">
        <f t="shared" si="2"/>
        <v>8253.6123853211011</v>
      </c>
      <c r="G76" s="47">
        <v>138.96122448979594</v>
      </c>
      <c r="H76" s="47">
        <v>80967.9375</v>
      </c>
      <c r="I76" s="47">
        <f t="shared" si="3"/>
        <v>8253.6123853211011</v>
      </c>
    </row>
    <row r="77" spans="2:9" x14ac:dyDescent="0.2">
      <c r="B77" s="47">
        <v>140.96064139941694</v>
      </c>
      <c r="C77" s="47">
        <v>80963.9453125</v>
      </c>
      <c r="D77" s="47">
        <f t="shared" si="2"/>
        <v>8253.2054345056058</v>
      </c>
      <c r="G77" s="47">
        <v>140.96064139941694</v>
      </c>
      <c r="H77" s="47">
        <v>80963.9453125</v>
      </c>
      <c r="I77" s="47">
        <f t="shared" si="3"/>
        <v>8253.2054345056058</v>
      </c>
    </row>
    <row r="78" spans="2:9" x14ac:dyDescent="0.2">
      <c r="B78" s="47">
        <v>142.96005830903795</v>
      </c>
      <c r="C78" s="47">
        <v>80959.9609375</v>
      </c>
      <c r="D78" s="47">
        <f t="shared" si="2"/>
        <v>8252.7992800713546</v>
      </c>
      <c r="G78" s="47">
        <v>142.96005830903795</v>
      </c>
      <c r="H78" s="47">
        <v>80959.9609375</v>
      </c>
      <c r="I78" s="47">
        <f t="shared" si="3"/>
        <v>8252.7992800713546</v>
      </c>
    </row>
    <row r="79" spans="2:9" x14ac:dyDescent="0.2">
      <c r="B79" s="47">
        <v>144.95947521865895</v>
      </c>
      <c r="C79" s="47">
        <v>80955.9765625</v>
      </c>
      <c r="D79" s="47">
        <f t="shared" si="2"/>
        <v>8252.3931256371052</v>
      </c>
      <c r="G79" s="47">
        <v>144.95947521865895</v>
      </c>
      <c r="H79" s="47">
        <v>80955.9765625</v>
      </c>
      <c r="I79" s="47">
        <f t="shared" si="3"/>
        <v>8252.3931256371052</v>
      </c>
    </row>
    <row r="80" spans="2:9" x14ac:dyDescent="0.2">
      <c r="B80" s="47">
        <v>146.95889212827996</v>
      </c>
      <c r="C80" s="47">
        <v>80951.9921875</v>
      </c>
      <c r="D80" s="47">
        <f t="shared" si="2"/>
        <v>8251.986971202854</v>
      </c>
      <c r="G80" s="47">
        <v>146.95889212827996</v>
      </c>
      <c r="H80" s="47">
        <v>80951.9921875</v>
      </c>
      <c r="I80" s="47">
        <f t="shared" si="3"/>
        <v>8251.986971202854</v>
      </c>
    </row>
    <row r="81" spans="2:9" x14ac:dyDescent="0.2">
      <c r="B81" s="47">
        <v>148.95830903790096</v>
      </c>
      <c r="C81" s="47">
        <v>80948</v>
      </c>
      <c r="D81" s="47">
        <f t="shared" si="2"/>
        <v>8251.5800203873587</v>
      </c>
      <c r="G81" s="47">
        <v>148.95830903790096</v>
      </c>
      <c r="H81" s="47">
        <v>80948</v>
      </c>
      <c r="I81" s="47">
        <f t="shared" si="3"/>
        <v>8251.5800203873587</v>
      </c>
    </row>
    <row r="82" spans="2:9" x14ac:dyDescent="0.2">
      <c r="B82" s="47">
        <v>150.95772594752196</v>
      </c>
      <c r="C82" s="47">
        <v>80944.015625</v>
      </c>
      <c r="D82" s="47">
        <f t="shared" si="2"/>
        <v>8251.1738659531093</v>
      </c>
      <c r="G82" s="47">
        <v>150.95772594752196</v>
      </c>
      <c r="H82" s="47">
        <v>80944.015625</v>
      </c>
      <c r="I82" s="47">
        <f t="shared" si="3"/>
        <v>8251.1738659531093</v>
      </c>
    </row>
    <row r="83" spans="2:9" x14ac:dyDescent="0.2">
      <c r="B83" s="47">
        <v>152.95714285714297</v>
      </c>
      <c r="C83" s="47">
        <v>80940.03125</v>
      </c>
      <c r="D83" s="47">
        <f t="shared" si="2"/>
        <v>8250.7677115188581</v>
      </c>
      <c r="G83" s="47">
        <v>152.95714285714297</v>
      </c>
      <c r="H83" s="47">
        <v>80940.03125</v>
      </c>
      <c r="I83" s="47">
        <f t="shared" si="3"/>
        <v>8250.7677115188581</v>
      </c>
    </row>
    <row r="84" spans="2:9" x14ac:dyDescent="0.2">
      <c r="B84" s="47">
        <v>154.95655976676397</v>
      </c>
      <c r="C84" s="47">
        <v>80936.046875</v>
      </c>
      <c r="D84" s="47">
        <f t="shared" si="2"/>
        <v>8250.3615570846068</v>
      </c>
      <c r="G84" s="47">
        <v>154.95655976676397</v>
      </c>
      <c r="H84" s="47">
        <v>80936.046875</v>
      </c>
      <c r="I84" s="47">
        <f t="shared" si="3"/>
        <v>8250.3615570846068</v>
      </c>
    </row>
    <row r="85" spans="2:9" x14ac:dyDescent="0.2">
      <c r="B85" s="47">
        <v>156.95597667638498</v>
      </c>
      <c r="C85" s="47">
        <v>80932.0625</v>
      </c>
      <c r="D85" s="47">
        <f t="shared" si="2"/>
        <v>8249.9554026503556</v>
      </c>
      <c r="G85" s="47">
        <v>156.95597667638498</v>
      </c>
      <c r="H85" s="47">
        <v>80932.0625</v>
      </c>
      <c r="I85" s="47">
        <f t="shared" si="3"/>
        <v>8249.9554026503556</v>
      </c>
    </row>
    <row r="86" spans="2:9" x14ac:dyDescent="0.2">
      <c r="B86" s="47">
        <v>158.95539358600598</v>
      </c>
      <c r="C86" s="47">
        <v>80928.0703125</v>
      </c>
      <c r="D86" s="47">
        <f t="shared" si="2"/>
        <v>8249.5484518348621</v>
      </c>
      <c r="G86" s="47">
        <v>158.95539358600598</v>
      </c>
      <c r="H86" s="47">
        <v>80928.0703125</v>
      </c>
      <c r="I86" s="47">
        <f t="shared" si="3"/>
        <v>8249.5484518348621</v>
      </c>
    </row>
    <row r="87" spans="2:9" x14ac:dyDescent="0.2">
      <c r="B87" s="47">
        <v>160.95481049562699</v>
      </c>
      <c r="C87" s="47">
        <v>80924.0859375</v>
      </c>
      <c r="D87" s="47">
        <f t="shared" si="2"/>
        <v>8249.1422974006109</v>
      </c>
      <c r="G87" s="47">
        <v>160.95481049562699</v>
      </c>
      <c r="H87" s="47">
        <v>80924.0859375</v>
      </c>
      <c r="I87" s="47">
        <f t="shared" si="3"/>
        <v>8249.1422974006109</v>
      </c>
    </row>
    <row r="88" spans="2:9" x14ac:dyDescent="0.2">
      <c r="B88" s="47">
        <v>162.95422740524799</v>
      </c>
      <c r="C88" s="47">
        <v>80920.1015625</v>
      </c>
      <c r="D88" s="47">
        <f t="shared" si="2"/>
        <v>8248.7361429663597</v>
      </c>
      <c r="G88" s="47">
        <v>162.95422740524799</v>
      </c>
      <c r="H88" s="47">
        <v>80920.1015625</v>
      </c>
      <c r="I88" s="47">
        <f t="shared" si="3"/>
        <v>8248.7361429663597</v>
      </c>
    </row>
    <row r="89" spans="2:9" x14ac:dyDescent="0.2">
      <c r="B89" s="47">
        <v>164.953644314869</v>
      </c>
      <c r="C89" s="47">
        <v>80916.1171875</v>
      </c>
      <c r="D89" s="47">
        <f t="shared" si="2"/>
        <v>8248.3299885321103</v>
      </c>
      <c r="G89" s="47">
        <v>164.953644314869</v>
      </c>
      <c r="H89" s="47">
        <v>80916.1171875</v>
      </c>
      <c r="I89" s="47">
        <f t="shared" si="3"/>
        <v>8248.3299885321103</v>
      </c>
    </row>
    <row r="90" spans="2:9" x14ac:dyDescent="0.2">
      <c r="B90" s="47">
        <v>166.95306122449</v>
      </c>
      <c r="C90" s="47">
        <v>80912.1328125</v>
      </c>
      <c r="D90" s="47">
        <f t="shared" si="2"/>
        <v>8247.9238340978591</v>
      </c>
      <c r="G90" s="47">
        <v>166.95306122449</v>
      </c>
      <c r="H90" s="47">
        <v>80912.1328125</v>
      </c>
      <c r="I90" s="47">
        <f t="shared" si="3"/>
        <v>8247.9238340978591</v>
      </c>
    </row>
    <row r="91" spans="2:9" x14ac:dyDescent="0.2">
      <c r="B91" s="47">
        <v>168.952478134111</v>
      </c>
      <c r="C91" s="47">
        <v>80908.140625</v>
      </c>
      <c r="D91" s="47">
        <f t="shared" si="2"/>
        <v>8247.5168832823638</v>
      </c>
      <c r="G91" s="47">
        <v>168.952478134111</v>
      </c>
      <c r="H91" s="47">
        <v>80908.140625</v>
      </c>
      <c r="I91" s="47">
        <f t="shared" si="3"/>
        <v>8247.5168832823638</v>
      </c>
    </row>
    <row r="92" spans="2:9" x14ac:dyDescent="0.2">
      <c r="B92" s="47">
        <v>170.95189504373201</v>
      </c>
      <c r="C92" s="47">
        <v>80904.15625</v>
      </c>
      <c r="D92" s="47">
        <f t="shared" si="2"/>
        <v>8247.1107288481144</v>
      </c>
      <c r="G92" s="47">
        <v>170.95189504373201</v>
      </c>
      <c r="H92" s="47">
        <v>80904.15625</v>
      </c>
      <c r="I92" s="47">
        <f t="shared" si="3"/>
        <v>8247.1107288481144</v>
      </c>
    </row>
    <row r="93" spans="2:9" x14ac:dyDescent="0.2">
      <c r="B93" s="47">
        <v>172.95131195335301</v>
      </c>
      <c r="C93" s="47">
        <v>80900.171875</v>
      </c>
      <c r="D93" s="47">
        <f t="shared" si="2"/>
        <v>8246.7045744138632</v>
      </c>
      <c r="G93" s="47">
        <v>172.95131195335301</v>
      </c>
      <c r="H93" s="47">
        <v>80900.171875</v>
      </c>
      <c r="I93" s="47">
        <f t="shared" si="3"/>
        <v>8246.7045744138632</v>
      </c>
    </row>
    <row r="94" spans="2:9" x14ac:dyDescent="0.2">
      <c r="B94" s="47">
        <v>174.95072886297402</v>
      </c>
      <c r="C94" s="47">
        <v>80896.1875</v>
      </c>
      <c r="D94" s="47">
        <f t="shared" si="2"/>
        <v>8246.2984199796119</v>
      </c>
      <c r="G94" s="47">
        <v>174.95072886297402</v>
      </c>
      <c r="H94" s="47">
        <v>80896.1875</v>
      </c>
      <c r="I94" s="47">
        <f t="shared" si="3"/>
        <v>8246.2984199796119</v>
      </c>
    </row>
    <row r="95" spans="2:9" x14ac:dyDescent="0.2">
      <c r="B95" s="47">
        <v>176.95014577259502</v>
      </c>
      <c r="C95" s="47">
        <v>80892.203125</v>
      </c>
      <c r="D95" s="47">
        <f t="shared" si="2"/>
        <v>8245.8922655453607</v>
      </c>
      <c r="G95" s="47">
        <v>176.95014577259502</v>
      </c>
      <c r="H95" s="47">
        <v>80892.203125</v>
      </c>
      <c r="I95" s="47">
        <f t="shared" si="3"/>
        <v>8245.8922655453607</v>
      </c>
    </row>
    <row r="96" spans="2:9" x14ac:dyDescent="0.2">
      <c r="B96" s="47">
        <v>178.94956268221603</v>
      </c>
      <c r="C96" s="47">
        <v>80888.2109375</v>
      </c>
      <c r="D96" s="47">
        <f t="shared" si="2"/>
        <v>8245.4853147298672</v>
      </c>
      <c r="G96" s="47">
        <v>178.94956268221603</v>
      </c>
      <c r="H96" s="47">
        <v>80888.2109375</v>
      </c>
      <c r="I96" s="47">
        <f t="shared" si="3"/>
        <v>8245.4853147298672</v>
      </c>
    </row>
    <row r="97" spans="2:9" x14ac:dyDescent="0.2">
      <c r="B97" s="47">
        <v>180.94897959183703</v>
      </c>
      <c r="C97" s="47">
        <v>80884.2265625</v>
      </c>
      <c r="D97" s="47">
        <f t="shared" si="2"/>
        <v>8245.079160295616</v>
      </c>
      <c r="G97" s="47">
        <v>180.94897959183703</v>
      </c>
      <c r="H97" s="47">
        <v>80884.2265625</v>
      </c>
      <c r="I97" s="47">
        <f t="shared" si="3"/>
        <v>8245.079160295616</v>
      </c>
    </row>
    <row r="98" spans="2:9" x14ac:dyDescent="0.2">
      <c r="B98" s="47">
        <v>182.94839650145803</v>
      </c>
      <c r="C98" s="47">
        <v>80880.2421875</v>
      </c>
      <c r="D98" s="47">
        <f t="shared" si="2"/>
        <v>8244.6730058613648</v>
      </c>
      <c r="G98" s="47">
        <v>182.94839650145803</v>
      </c>
      <c r="H98" s="47">
        <v>80880.2421875</v>
      </c>
      <c r="I98" s="47">
        <f t="shared" si="3"/>
        <v>8244.6730058613648</v>
      </c>
    </row>
    <row r="99" spans="2:9" x14ac:dyDescent="0.2">
      <c r="B99" s="47">
        <v>184.94781341107904</v>
      </c>
      <c r="C99" s="47">
        <v>80876.2578125</v>
      </c>
      <c r="D99" s="47">
        <f t="shared" si="2"/>
        <v>8244.2668514271154</v>
      </c>
      <c r="G99" s="47">
        <v>184.94781341107904</v>
      </c>
      <c r="H99" s="47">
        <v>80876.2578125</v>
      </c>
      <c r="I99" s="47">
        <f t="shared" si="3"/>
        <v>8244.2668514271154</v>
      </c>
    </row>
    <row r="100" spans="2:9" x14ac:dyDescent="0.2">
      <c r="B100" s="47">
        <v>186.94723032070004</v>
      </c>
      <c r="C100" s="47">
        <v>80872.2734375</v>
      </c>
      <c r="D100" s="47">
        <f t="shared" si="2"/>
        <v>8243.8606969928642</v>
      </c>
      <c r="G100" s="47">
        <v>186.94723032070004</v>
      </c>
      <c r="H100" s="47">
        <v>80872.2734375</v>
      </c>
      <c r="I100" s="47">
        <f t="shared" si="3"/>
        <v>8243.8606969928642</v>
      </c>
    </row>
    <row r="101" spans="2:9" x14ac:dyDescent="0.2">
      <c r="B101" s="47">
        <v>188.94664723032105</v>
      </c>
      <c r="C101" s="47">
        <v>80868.2890625</v>
      </c>
      <c r="D101" s="47">
        <f t="shared" si="2"/>
        <v>8243.454542558613</v>
      </c>
      <c r="G101" s="47">
        <v>188.94664723032105</v>
      </c>
      <c r="H101" s="47">
        <v>80868.2890625</v>
      </c>
      <c r="I101" s="47">
        <f t="shared" si="3"/>
        <v>8243.454542558613</v>
      </c>
    </row>
    <row r="102" spans="2:9" x14ac:dyDescent="0.2">
      <c r="B102" s="47">
        <v>190.94606413994205</v>
      </c>
      <c r="C102" s="47">
        <v>80864.296875</v>
      </c>
      <c r="D102" s="47">
        <f t="shared" si="2"/>
        <v>8243.0475917431195</v>
      </c>
      <c r="G102" s="47">
        <v>190.94606413994205</v>
      </c>
      <c r="H102" s="47">
        <v>80864.296875</v>
      </c>
      <c r="I102" s="47">
        <f t="shared" si="3"/>
        <v>8243.0475917431195</v>
      </c>
    </row>
    <row r="103" spans="2:9" x14ac:dyDescent="0.2">
      <c r="B103" s="47">
        <v>192.94548104956306</v>
      </c>
      <c r="C103" s="47">
        <v>80860.3125</v>
      </c>
      <c r="D103" s="47">
        <f t="shared" si="2"/>
        <v>8242.6414373088683</v>
      </c>
      <c r="G103" s="47">
        <v>192.94548104956306</v>
      </c>
      <c r="H103" s="47">
        <v>80860.3125</v>
      </c>
      <c r="I103" s="47">
        <f t="shared" si="3"/>
        <v>8242.6414373088683</v>
      </c>
    </row>
    <row r="104" spans="2:9" x14ac:dyDescent="0.2">
      <c r="B104" s="47">
        <v>194.94489795918406</v>
      </c>
      <c r="C104" s="47">
        <v>80856.328125</v>
      </c>
      <c r="D104" s="47">
        <f t="shared" si="2"/>
        <v>8242.235282874617</v>
      </c>
      <c r="G104" s="47">
        <v>194.94489795918406</v>
      </c>
      <c r="H104" s="47">
        <v>80856.328125</v>
      </c>
      <c r="I104" s="47">
        <f t="shared" si="3"/>
        <v>8242.235282874617</v>
      </c>
    </row>
    <row r="105" spans="2:9" x14ac:dyDescent="0.2">
      <c r="B105" s="47">
        <v>196.94431486880507</v>
      </c>
      <c r="C105" s="47">
        <v>80852.34375</v>
      </c>
      <c r="D105" s="47">
        <f t="shared" si="2"/>
        <v>8241.8291284403658</v>
      </c>
      <c r="G105" s="47">
        <v>196.94431486880507</v>
      </c>
      <c r="H105" s="47">
        <v>80852.34375</v>
      </c>
      <c r="I105" s="47">
        <f t="shared" si="3"/>
        <v>8241.8291284403658</v>
      </c>
    </row>
    <row r="106" spans="2:9" x14ac:dyDescent="0.2">
      <c r="B106" s="47">
        <v>198.94373177842607</v>
      </c>
      <c r="C106" s="47">
        <v>80848.359375</v>
      </c>
      <c r="D106" s="47">
        <f t="shared" si="2"/>
        <v>8241.4229740061164</v>
      </c>
      <c r="G106" s="47">
        <v>198.94373177842607</v>
      </c>
      <c r="H106" s="47">
        <v>80848.359375</v>
      </c>
      <c r="I106" s="47">
        <f t="shared" si="3"/>
        <v>8241.4229740061164</v>
      </c>
    </row>
    <row r="107" spans="2:9" x14ac:dyDescent="0.2">
      <c r="B107" s="47">
        <v>200.94314868804707</v>
      </c>
      <c r="C107" s="47">
        <v>80844.375</v>
      </c>
      <c r="D107" s="47">
        <f t="shared" si="2"/>
        <v>8241.0168195718652</v>
      </c>
      <c r="G107" s="47">
        <v>200.94314868804707</v>
      </c>
      <c r="H107" s="47">
        <v>80844.375</v>
      </c>
      <c r="I107" s="47">
        <f t="shared" si="3"/>
        <v>8241.0168195718652</v>
      </c>
    </row>
    <row r="108" spans="2:9" x14ac:dyDescent="0.2">
      <c r="B108" s="47">
        <v>202.94256559766808</v>
      </c>
      <c r="C108" s="47">
        <v>80840.390625</v>
      </c>
      <c r="D108" s="47">
        <f t="shared" si="2"/>
        <v>8240.610665137614</v>
      </c>
      <c r="G108" s="47">
        <v>202.94256559766808</v>
      </c>
      <c r="H108" s="47">
        <v>80840.390625</v>
      </c>
      <c r="I108" s="47">
        <f t="shared" si="3"/>
        <v>8240.610665137614</v>
      </c>
    </row>
    <row r="109" spans="2:9" x14ac:dyDescent="0.2">
      <c r="B109" s="47">
        <v>204.94198250728908</v>
      </c>
      <c r="C109" s="47">
        <v>80836.3984375</v>
      </c>
      <c r="D109" s="47">
        <f t="shared" si="2"/>
        <v>8240.2037143221205</v>
      </c>
      <c r="G109" s="47">
        <v>204.94198250728908</v>
      </c>
      <c r="H109" s="47">
        <v>80836.3984375</v>
      </c>
      <c r="I109" s="47">
        <f t="shared" si="3"/>
        <v>8240.2037143221205</v>
      </c>
    </row>
    <row r="110" spans="2:9" x14ac:dyDescent="0.2">
      <c r="B110" s="47">
        <v>206.94139941691009</v>
      </c>
      <c r="C110" s="47">
        <v>80832.4140625</v>
      </c>
      <c r="D110" s="47">
        <f t="shared" si="2"/>
        <v>8239.7975598878693</v>
      </c>
      <c r="G110" s="47">
        <v>206.94139941691009</v>
      </c>
      <c r="H110" s="47">
        <v>80832.4140625</v>
      </c>
      <c r="I110" s="47">
        <f t="shared" si="3"/>
        <v>8239.7975598878693</v>
      </c>
    </row>
    <row r="111" spans="2:9" x14ac:dyDescent="0.2">
      <c r="B111" s="47">
        <v>208.94081632653109</v>
      </c>
      <c r="C111" s="47">
        <v>80828.4296875</v>
      </c>
      <c r="D111" s="47">
        <f t="shared" si="2"/>
        <v>8239.3914054536181</v>
      </c>
      <c r="G111" s="47">
        <v>208.94081632653109</v>
      </c>
      <c r="H111" s="47">
        <v>80828.4296875</v>
      </c>
      <c r="I111" s="47">
        <f t="shared" si="3"/>
        <v>8239.3914054536181</v>
      </c>
    </row>
    <row r="112" spans="2:9" x14ac:dyDescent="0.2">
      <c r="B112" s="47">
        <v>210.9402332361521</v>
      </c>
      <c r="C112" s="47">
        <v>80824.4453125</v>
      </c>
      <c r="D112" s="47">
        <f t="shared" si="2"/>
        <v>8238.9852510193668</v>
      </c>
      <c r="G112" s="47">
        <v>210.9402332361521</v>
      </c>
      <c r="H112" s="47">
        <v>80824.4453125</v>
      </c>
      <c r="I112" s="47">
        <f t="shared" si="3"/>
        <v>8238.9852510193668</v>
      </c>
    </row>
    <row r="113" spans="2:9" x14ac:dyDescent="0.2">
      <c r="B113" s="47">
        <v>212.9396501457731</v>
      </c>
      <c r="C113" s="47">
        <v>80820.4609375</v>
      </c>
      <c r="D113" s="47">
        <f t="shared" si="2"/>
        <v>8238.5790965851174</v>
      </c>
      <c r="G113" s="47">
        <v>212.9396501457731</v>
      </c>
      <c r="H113" s="47">
        <v>80820.4609375</v>
      </c>
      <c r="I113" s="47">
        <f t="shared" si="3"/>
        <v>8238.5790965851174</v>
      </c>
    </row>
    <row r="114" spans="2:9" x14ac:dyDescent="0.2">
      <c r="B114" s="47">
        <v>214.9390670553941</v>
      </c>
      <c r="C114" s="47">
        <v>80816.4765625</v>
      </c>
      <c r="D114" s="47">
        <f t="shared" si="2"/>
        <v>8238.1729421508662</v>
      </c>
      <c r="G114" s="47">
        <v>214.9390670553941</v>
      </c>
      <c r="H114" s="47">
        <v>80816.4765625</v>
      </c>
      <c r="I114" s="47">
        <f t="shared" si="3"/>
        <v>8238.1729421508662</v>
      </c>
    </row>
    <row r="115" spans="2:9" x14ac:dyDescent="0.2">
      <c r="B115" s="47">
        <v>216.93848396501511</v>
      </c>
      <c r="C115" s="47">
        <v>80812.4921875</v>
      </c>
      <c r="D115" s="47">
        <f t="shared" si="2"/>
        <v>8237.766787716615</v>
      </c>
      <c r="G115" s="47">
        <v>216.93848396501511</v>
      </c>
      <c r="H115" s="47">
        <v>80812.4921875</v>
      </c>
      <c r="I115" s="47">
        <f t="shared" si="3"/>
        <v>8237.766787716615</v>
      </c>
    </row>
    <row r="116" spans="2:9" x14ac:dyDescent="0.2">
      <c r="B116" s="47">
        <v>218.93790087463611</v>
      </c>
      <c r="C116" s="47">
        <v>80808.5078125</v>
      </c>
      <c r="D116" s="47">
        <f t="shared" si="2"/>
        <v>8237.3606332823638</v>
      </c>
      <c r="G116" s="47">
        <v>218.93790087463611</v>
      </c>
      <c r="H116" s="47">
        <v>80808.5078125</v>
      </c>
      <c r="I116" s="47">
        <f t="shared" si="3"/>
        <v>8237.3606332823638</v>
      </c>
    </row>
    <row r="117" spans="2:9" x14ac:dyDescent="0.2">
      <c r="B117" s="47">
        <v>220.93731778425712</v>
      </c>
      <c r="C117" s="47">
        <v>80804.515625</v>
      </c>
      <c r="D117" s="47">
        <f t="shared" si="2"/>
        <v>8236.9536824668703</v>
      </c>
      <c r="G117" s="47">
        <v>220.93731778425712</v>
      </c>
      <c r="H117" s="47">
        <v>80804.515625</v>
      </c>
      <c r="I117" s="47">
        <f t="shared" si="3"/>
        <v>8236.9536824668703</v>
      </c>
    </row>
    <row r="118" spans="2:9" x14ac:dyDescent="0.2">
      <c r="B118" s="47">
        <v>222.93673469387812</v>
      </c>
      <c r="C118" s="47">
        <v>80800.53125</v>
      </c>
      <c r="D118" s="47">
        <f t="shared" si="2"/>
        <v>8236.5475280326191</v>
      </c>
      <c r="G118" s="47">
        <v>222.93673469387812</v>
      </c>
      <c r="H118" s="47">
        <v>80800.53125</v>
      </c>
      <c r="I118" s="47">
        <f t="shared" si="3"/>
        <v>8236.5475280326191</v>
      </c>
    </row>
    <row r="119" spans="2:9" x14ac:dyDescent="0.2">
      <c r="B119" s="47">
        <v>224.93615160349913</v>
      </c>
      <c r="C119" s="47">
        <v>80796.546875</v>
      </c>
      <c r="D119" s="47">
        <f t="shared" si="2"/>
        <v>8236.1413735983679</v>
      </c>
      <c r="G119" s="47">
        <v>224.93615160349913</v>
      </c>
      <c r="H119" s="47">
        <v>80796.546875</v>
      </c>
      <c r="I119" s="47">
        <f t="shared" si="3"/>
        <v>8236.1413735983679</v>
      </c>
    </row>
    <row r="120" spans="2:9" x14ac:dyDescent="0.2">
      <c r="B120" s="47">
        <v>226.93556851312013</v>
      </c>
      <c r="C120" s="47">
        <v>80792.5625</v>
      </c>
      <c r="D120" s="47">
        <f t="shared" si="2"/>
        <v>8235.7352191641185</v>
      </c>
      <c r="G120" s="47">
        <v>226.93556851312013</v>
      </c>
      <c r="H120" s="47">
        <v>80792.5625</v>
      </c>
      <c r="I120" s="47">
        <f t="shared" si="3"/>
        <v>8235.7352191641185</v>
      </c>
    </row>
    <row r="121" spans="2:9" x14ac:dyDescent="0.2">
      <c r="B121" s="47">
        <v>228.93498542274114</v>
      </c>
      <c r="C121" s="47">
        <v>80788.578125</v>
      </c>
      <c r="D121" s="47">
        <f t="shared" si="2"/>
        <v>8235.3290647298672</v>
      </c>
      <c r="G121" s="47">
        <v>228.93498542274114</v>
      </c>
      <c r="H121" s="47">
        <v>80788.578125</v>
      </c>
      <c r="I121" s="47">
        <f t="shared" si="3"/>
        <v>8235.3290647298672</v>
      </c>
    </row>
    <row r="122" spans="2:9" x14ac:dyDescent="0.2">
      <c r="B122" s="47">
        <v>230.93440233236214</v>
      </c>
      <c r="C122" s="47">
        <v>80784.59375</v>
      </c>
      <c r="D122" s="47">
        <f t="shared" si="2"/>
        <v>8234.922910295616</v>
      </c>
      <c r="G122" s="47">
        <v>230.93440233236214</v>
      </c>
      <c r="H122" s="47">
        <v>80784.59375</v>
      </c>
      <c r="I122" s="47">
        <f t="shared" si="3"/>
        <v>8234.922910295616</v>
      </c>
    </row>
    <row r="123" spans="2:9" x14ac:dyDescent="0.2">
      <c r="B123" s="47">
        <v>232.93381924198314</v>
      </c>
      <c r="C123" s="47">
        <v>80780.609375</v>
      </c>
      <c r="D123" s="47">
        <f t="shared" si="2"/>
        <v>8234.5167558613648</v>
      </c>
      <c r="G123" s="47">
        <v>232.93381924198314</v>
      </c>
      <c r="H123" s="47">
        <v>80780.609375</v>
      </c>
      <c r="I123" s="47">
        <f t="shared" si="3"/>
        <v>8234.5167558613648</v>
      </c>
    </row>
    <row r="124" spans="2:9" x14ac:dyDescent="0.2">
      <c r="B124" s="47">
        <v>234.93323615160415</v>
      </c>
      <c r="C124" s="47">
        <v>80776.625</v>
      </c>
      <c r="D124" s="47">
        <f t="shared" si="2"/>
        <v>8234.1106014271154</v>
      </c>
      <c r="G124" s="47">
        <v>234.93323615160415</v>
      </c>
      <c r="H124" s="47">
        <v>80776.625</v>
      </c>
      <c r="I124" s="47">
        <f t="shared" si="3"/>
        <v>8234.1106014271154</v>
      </c>
    </row>
    <row r="125" spans="2:9" x14ac:dyDescent="0.2">
      <c r="B125" s="47">
        <v>236.93265306122515</v>
      </c>
      <c r="C125" s="47">
        <v>80772.640625</v>
      </c>
      <c r="D125" s="47">
        <f t="shared" si="2"/>
        <v>8233.7044469928642</v>
      </c>
      <c r="G125" s="47">
        <v>236.93265306122515</v>
      </c>
      <c r="H125" s="47">
        <v>80772.640625</v>
      </c>
      <c r="I125" s="47">
        <f t="shared" si="3"/>
        <v>8233.7044469928642</v>
      </c>
    </row>
    <row r="126" spans="2:9" x14ac:dyDescent="0.2">
      <c r="B126" s="47">
        <v>238.93206997084616</v>
      </c>
      <c r="C126" s="47">
        <v>80768.65625</v>
      </c>
      <c r="D126" s="47">
        <f t="shared" si="2"/>
        <v>8233.298292558613</v>
      </c>
      <c r="G126" s="47">
        <v>238.93206997084616</v>
      </c>
      <c r="H126" s="47">
        <v>80768.65625</v>
      </c>
      <c r="I126" s="47">
        <f t="shared" si="3"/>
        <v>8233.298292558613</v>
      </c>
    </row>
    <row r="127" spans="2:9" x14ac:dyDescent="0.2">
      <c r="B127" s="47">
        <v>240.93148688046716</v>
      </c>
      <c r="C127" s="47">
        <v>80764.671875</v>
      </c>
      <c r="D127" s="47">
        <f t="shared" si="2"/>
        <v>8232.8921381243617</v>
      </c>
      <c r="G127" s="47">
        <v>240.93148688046716</v>
      </c>
      <c r="H127" s="47">
        <v>80764.671875</v>
      </c>
      <c r="I127" s="47">
        <f t="shared" si="3"/>
        <v>8232.8921381243617</v>
      </c>
    </row>
    <row r="128" spans="2:9" x14ac:dyDescent="0.2">
      <c r="B128" s="47">
        <v>242.93090379008817</v>
      </c>
      <c r="C128" s="47">
        <v>80760.6796875</v>
      </c>
      <c r="D128" s="47">
        <f t="shared" si="2"/>
        <v>8232.4851873088683</v>
      </c>
      <c r="G128" s="47">
        <v>242.93090379008817</v>
      </c>
      <c r="H128" s="47">
        <v>80760.6796875</v>
      </c>
      <c r="I128" s="47">
        <f t="shared" si="3"/>
        <v>8232.4851873088683</v>
      </c>
    </row>
    <row r="129" spans="2:9" x14ac:dyDescent="0.2">
      <c r="B129" s="47">
        <v>244.93032069970917</v>
      </c>
      <c r="C129" s="47">
        <v>80756.6953125</v>
      </c>
      <c r="D129" s="47">
        <f t="shared" si="2"/>
        <v>8232.079032874617</v>
      </c>
      <c r="G129" s="47">
        <v>244.93032069970917</v>
      </c>
      <c r="H129" s="47">
        <v>80756.6953125</v>
      </c>
      <c r="I129" s="47">
        <f t="shared" si="3"/>
        <v>8232.079032874617</v>
      </c>
    </row>
    <row r="130" spans="2:9" x14ac:dyDescent="0.2">
      <c r="B130" s="47">
        <v>246.92973760933018</v>
      </c>
      <c r="C130" s="47">
        <v>80752.7109375</v>
      </c>
      <c r="D130" s="47">
        <f t="shared" si="2"/>
        <v>8231.6728784403658</v>
      </c>
      <c r="G130" s="47">
        <v>246.92973760933018</v>
      </c>
      <c r="H130" s="47">
        <v>80752.7109375</v>
      </c>
      <c r="I130" s="47">
        <f t="shared" si="3"/>
        <v>8231.6728784403658</v>
      </c>
    </row>
    <row r="131" spans="2:9" x14ac:dyDescent="0.2">
      <c r="B131" s="47">
        <v>248.92915451895118</v>
      </c>
      <c r="C131" s="47">
        <v>80748.7265625</v>
      </c>
      <c r="D131" s="47">
        <f t="shared" si="2"/>
        <v>8231.2667240061164</v>
      </c>
      <c r="G131" s="47">
        <v>248.92915451895118</v>
      </c>
      <c r="H131" s="47">
        <v>80748.7265625</v>
      </c>
      <c r="I131" s="47">
        <f t="shared" si="3"/>
        <v>8231.2667240061164</v>
      </c>
    </row>
    <row r="132" spans="2:9" x14ac:dyDescent="0.2">
      <c r="B132" s="47">
        <v>250.92857142857218</v>
      </c>
      <c r="C132" s="47">
        <v>80744.7421875</v>
      </c>
      <c r="D132" s="47">
        <f t="shared" si="2"/>
        <v>8230.8605695718652</v>
      </c>
      <c r="G132" s="47">
        <v>250.92857142857218</v>
      </c>
      <c r="H132" s="47">
        <v>80744.7421875</v>
      </c>
      <c r="I132" s="47">
        <f t="shared" si="3"/>
        <v>8230.8605695718652</v>
      </c>
    </row>
    <row r="133" spans="2:9" x14ac:dyDescent="0.2">
      <c r="B133" s="47">
        <v>252.92798833819319</v>
      </c>
      <c r="C133" s="47">
        <v>80740.7578125</v>
      </c>
      <c r="D133" s="47">
        <f t="shared" si="2"/>
        <v>8230.454415137614</v>
      </c>
      <c r="G133" s="47">
        <v>252.92798833819319</v>
      </c>
      <c r="H133" s="47">
        <v>80740.7578125</v>
      </c>
      <c r="I133" s="47">
        <f t="shared" si="3"/>
        <v>8230.454415137614</v>
      </c>
    </row>
    <row r="134" spans="2:9" x14ac:dyDescent="0.2">
      <c r="B134" s="47">
        <v>254.92740524781419</v>
      </c>
      <c r="C134" s="47">
        <v>80736.7734375</v>
      </c>
      <c r="D134" s="47">
        <f t="shared" si="2"/>
        <v>8230.0482607033628</v>
      </c>
      <c r="G134" s="47">
        <v>254.92740524781419</v>
      </c>
      <c r="H134" s="47">
        <v>80736.7734375</v>
      </c>
      <c r="I134" s="47">
        <f t="shared" si="3"/>
        <v>8230.0482607033628</v>
      </c>
    </row>
    <row r="135" spans="2:9" x14ac:dyDescent="0.2">
      <c r="B135" s="47">
        <v>256.9268221574352</v>
      </c>
      <c r="C135" s="47">
        <v>80732.7890625</v>
      </c>
      <c r="D135" s="47">
        <f t="shared" ref="D135:D198" si="4">C135/9.81</f>
        <v>8229.6421062691134</v>
      </c>
      <c r="G135" s="47">
        <v>256.9268221574352</v>
      </c>
      <c r="H135" s="47">
        <v>80732.7890625</v>
      </c>
      <c r="I135" s="47">
        <f t="shared" ref="I135:I198" si="5">H135/9.81</f>
        <v>8229.6421062691134</v>
      </c>
    </row>
    <row r="136" spans="2:9" x14ac:dyDescent="0.2">
      <c r="B136" s="47">
        <v>258.9262390670562</v>
      </c>
      <c r="C136" s="47">
        <v>80728.8046875</v>
      </c>
      <c r="D136" s="47">
        <f t="shared" si="4"/>
        <v>8229.2359518348621</v>
      </c>
      <c r="G136" s="47">
        <v>258.9262390670562</v>
      </c>
      <c r="H136" s="47">
        <v>80728.8046875</v>
      </c>
      <c r="I136" s="47">
        <f t="shared" si="5"/>
        <v>8229.2359518348621</v>
      </c>
    </row>
    <row r="137" spans="2:9" x14ac:dyDescent="0.2">
      <c r="B137" s="47">
        <v>260.92565597667721</v>
      </c>
      <c r="C137" s="47">
        <v>80724.8203125</v>
      </c>
      <c r="D137" s="47">
        <f t="shared" si="4"/>
        <v>8228.8297974006109</v>
      </c>
      <c r="G137" s="47">
        <v>260.92565597667721</v>
      </c>
      <c r="H137" s="47">
        <v>80724.8203125</v>
      </c>
      <c r="I137" s="47">
        <f t="shared" si="5"/>
        <v>8228.8297974006109</v>
      </c>
    </row>
    <row r="138" spans="2:9" x14ac:dyDescent="0.2">
      <c r="B138" s="47">
        <v>262.92507288629821</v>
      </c>
      <c r="C138" s="47">
        <v>80720.8359375</v>
      </c>
      <c r="D138" s="47">
        <f t="shared" si="4"/>
        <v>8228.4236429663597</v>
      </c>
      <c r="G138" s="47">
        <v>262.92507288629821</v>
      </c>
      <c r="H138" s="47">
        <v>80720.8359375</v>
      </c>
      <c r="I138" s="47">
        <f t="shared" si="5"/>
        <v>8228.4236429663597</v>
      </c>
    </row>
    <row r="139" spans="2:9" x14ac:dyDescent="0.2">
      <c r="B139" s="47">
        <v>264.92448979591921</v>
      </c>
      <c r="C139" s="47">
        <v>80716.8515625</v>
      </c>
      <c r="D139" s="47">
        <f t="shared" si="4"/>
        <v>8228.0174885321103</v>
      </c>
      <c r="G139" s="47">
        <v>264.92448979591921</v>
      </c>
      <c r="H139" s="47">
        <v>80716.8515625</v>
      </c>
      <c r="I139" s="47">
        <f t="shared" si="5"/>
        <v>8228.0174885321103</v>
      </c>
    </row>
    <row r="140" spans="2:9" x14ac:dyDescent="0.2">
      <c r="B140" s="47">
        <v>266.92390670554022</v>
      </c>
      <c r="C140" s="47">
        <v>80712.8671875</v>
      </c>
      <c r="D140" s="47">
        <f t="shared" si="4"/>
        <v>8227.6113340978591</v>
      </c>
      <c r="G140" s="47">
        <v>266.92390670554022</v>
      </c>
      <c r="H140" s="47">
        <v>80712.8671875</v>
      </c>
      <c r="I140" s="47">
        <f t="shared" si="5"/>
        <v>8227.6113340978591</v>
      </c>
    </row>
    <row r="141" spans="2:9" x14ac:dyDescent="0.2">
      <c r="B141" s="47">
        <v>268.92332361516122</v>
      </c>
      <c r="C141" s="47">
        <v>80708.8828125</v>
      </c>
      <c r="D141" s="47">
        <f t="shared" si="4"/>
        <v>8227.2051796636079</v>
      </c>
      <c r="G141" s="47">
        <v>268.92332361516122</v>
      </c>
      <c r="H141" s="47">
        <v>80708.8828125</v>
      </c>
      <c r="I141" s="47">
        <f t="shared" si="5"/>
        <v>8227.2051796636079</v>
      </c>
    </row>
    <row r="142" spans="2:9" x14ac:dyDescent="0.2">
      <c r="B142" s="47">
        <v>270.92274052478223</v>
      </c>
      <c r="C142" s="47">
        <v>80704.8984375</v>
      </c>
      <c r="D142" s="47">
        <f t="shared" si="4"/>
        <v>8226.7990252293566</v>
      </c>
      <c r="G142" s="47">
        <v>270.92274052478223</v>
      </c>
      <c r="H142" s="47">
        <v>80704.8984375</v>
      </c>
      <c r="I142" s="47">
        <f t="shared" si="5"/>
        <v>8226.7990252293566</v>
      </c>
    </row>
    <row r="143" spans="2:9" x14ac:dyDescent="0.2">
      <c r="B143" s="47">
        <v>272.92215743440323</v>
      </c>
      <c r="C143" s="47">
        <v>80700.9140625</v>
      </c>
      <c r="D143" s="47">
        <f t="shared" si="4"/>
        <v>8226.3928707951072</v>
      </c>
      <c r="G143" s="47">
        <v>272.92215743440323</v>
      </c>
      <c r="H143" s="47">
        <v>80700.9140625</v>
      </c>
      <c r="I143" s="47">
        <f t="shared" si="5"/>
        <v>8226.3928707951072</v>
      </c>
    </row>
    <row r="144" spans="2:9" x14ac:dyDescent="0.2">
      <c r="B144" s="47">
        <v>274.92157434402424</v>
      </c>
      <c r="C144" s="47">
        <v>80696.9296875</v>
      </c>
      <c r="D144" s="47">
        <f t="shared" si="4"/>
        <v>8225.986716360856</v>
      </c>
      <c r="G144" s="47">
        <v>274.92157434402424</v>
      </c>
      <c r="H144" s="47">
        <v>80696.9296875</v>
      </c>
      <c r="I144" s="47">
        <f t="shared" si="5"/>
        <v>8225.986716360856</v>
      </c>
    </row>
    <row r="145" spans="2:9" x14ac:dyDescent="0.2">
      <c r="B145" s="47">
        <v>276.92099125364524</v>
      </c>
      <c r="C145" s="47">
        <v>80692.9453125</v>
      </c>
      <c r="D145" s="47">
        <f t="shared" si="4"/>
        <v>8225.5805619266048</v>
      </c>
      <c r="G145" s="47">
        <v>276.92099125364524</v>
      </c>
      <c r="H145" s="47">
        <v>80692.9453125</v>
      </c>
      <c r="I145" s="47">
        <f t="shared" si="5"/>
        <v>8225.5805619266048</v>
      </c>
    </row>
    <row r="146" spans="2:9" x14ac:dyDescent="0.2">
      <c r="B146" s="47">
        <v>278.92040816326625</v>
      </c>
      <c r="C146" s="47">
        <v>80688.9609375</v>
      </c>
      <c r="D146" s="47">
        <f t="shared" si="4"/>
        <v>8225.1744074923536</v>
      </c>
      <c r="G146" s="47">
        <v>278.92040816326625</v>
      </c>
      <c r="H146" s="47">
        <v>80688.9609375</v>
      </c>
      <c r="I146" s="47">
        <f t="shared" si="5"/>
        <v>8225.1744074923536</v>
      </c>
    </row>
    <row r="147" spans="2:9" x14ac:dyDescent="0.2">
      <c r="B147" s="47">
        <v>280.91982507288725</v>
      </c>
      <c r="C147" s="47">
        <v>80684.9765625</v>
      </c>
      <c r="D147" s="47">
        <f t="shared" si="4"/>
        <v>8224.7682530581042</v>
      </c>
      <c r="G147" s="47">
        <v>280.91982507288725</v>
      </c>
      <c r="H147" s="47">
        <v>80684.9765625</v>
      </c>
      <c r="I147" s="47">
        <f t="shared" si="5"/>
        <v>8224.7682530581042</v>
      </c>
    </row>
    <row r="148" spans="2:9" x14ac:dyDescent="0.2">
      <c r="B148" s="47">
        <v>282.91924198250825</v>
      </c>
      <c r="C148" s="47">
        <v>80680.9921875</v>
      </c>
      <c r="D148" s="47">
        <f t="shared" si="4"/>
        <v>8224.3620986238529</v>
      </c>
      <c r="G148" s="47">
        <v>282.91924198250825</v>
      </c>
      <c r="H148" s="47">
        <v>80680.9921875</v>
      </c>
      <c r="I148" s="47">
        <f t="shared" si="5"/>
        <v>8224.3620986238529</v>
      </c>
    </row>
    <row r="149" spans="2:9" x14ac:dyDescent="0.2">
      <c r="B149" s="47">
        <v>284.91865889212926</v>
      </c>
      <c r="C149" s="47">
        <v>80677.0078125</v>
      </c>
      <c r="D149" s="47">
        <f t="shared" si="4"/>
        <v>8223.9559441896017</v>
      </c>
      <c r="G149" s="47">
        <v>284.91865889212926</v>
      </c>
      <c r="H149" s="47">
        <v>80677.0078125</v>
      </c>
      <c r="I149" s="47">
        <f t="shared" si="5"/>
        <v>8223.9559441896017</v>
      </c>
    </row>
    <row r="150" spans="2:9" x14ac:dyDescent="0.2">
      <c r="B150" s="47">
        <v>286.91807580175026</v>
      </c>
      <c r="C150" s="47">
        <v>80673.0234375</v>
      </c>
      <c r="D150" s="47">
        <f t="shared" si="4"/>
        <v>8223.5497897553505</v>
      </c>
      <c r="G150" s="47">
        <v>286.91807580175026</v>
      </c>
      <c r="H150" s="47">
        <v>80673.0234375</v>
      </c>
      <c r="I150" s="47">
        <f t="shared" si="5"/>
        <v>8223.5497897553505</v>
      </c>
    </row>
    <row r="151" spans="2:9" x14ac:dyDescent="0.2">
      <c r="B151" s="47">
        <v>288.91749271137127</v>
      </c>
      <c r="C151" s="47">
        <v>80669.0390625</v>
      </c>
      <c r="D151" s="47">
        <f t="shared" si="4"/>
        <v>8223.1436353211011</v>
      </c>
      <c r="G151" s="47">
        <v>288.91749271137127</v>
      </c>
      <c r="H151" s="47">
        <v>80669.0390625</v>
      </c>
      <c r="I151" s="47">
        <f t="shared" si="5"/>
        <v>8223.1436353211011</v>
      </c>
    </row>
    <row r="152" spans="2:9" x14ac:dyDescent="0.2">
      <c r="B152" s="47">
        <v>290.91690962099227</v>
      </c>
      <c r="C152" s="47">
        <v>80665.0546875</v>
      </c>
      <c r="D152" s="47">
        <f t="shared" si="4"/>
        <v>8222.7374808868499</v>
      </c>
      <c r="G152" s="47">
        <v>290.91690962099227</v>
      </c>
      <c r="H152" s="47">
        <v>80665.0546875</v>
      </c>
      <c r="I152" s="47">
        <f t="shared" si="5"/>
        <v>8222.7374808868499</v>
      </c>
    </row>
    <row r="153" spans="2:9" x14ac:dyDescent="0.2">
      <c r="B153" s="47">
        <v>292.91632653061328</v>
      </c>
      <c r="C153" s="47">
        <v>80661.0703125</v>
      </c>
      <c r="D153" s="47">
        <f t="shared" si="4"/>
        <v>8222.3313264525987</v>
      </c>
      <c r="G153" s="47">
        <v>292.91632653061328</v>
      </c>
      <c r="H153" s="47">
        <v>80661.0703125</v>
      </c>
      <c r="I153" s="47">
        <f t="shared" si="5"/>
        <v>8222.3313264525987</v>
      </c>
    </row>
    <row r="154" spans="2:9" x14ac:dyDescent="0.2">
      <c r="B154" s="47">
        <v>294.91574344023428</v>
      </c>
      <c r="C154" s="47">
        <v>80657.0859375</v>
      </c>
      <c r="D154" s="47">
        <f t="shared" si="4"/>
        <v>8221.9251720183474</v>
      </c>
      <c r="G154" s="47">
        <v>294.91574344023428</v>
      </c>
      <c r="H154" s="47">
        <v>80657.0859375</v>
      </c>
      <c r="I154" s="47">
        <f t="shared" si="5"/>
        <v>8221.9251720183474</v>
      </c>
    </row>
    <row r="155" spans="2:9" x14ac:dyDescent="0.2">
      <c r="B155" s="47">
        <v>296.91516034985528</v>
      </c>
      <c r="C155" s="47">
        <v>80653.1015625</v>
      </c>
      <c r="D155" s="47">
        <f t="shared" si="4"/>
        <v>8221.519017584098</v>
      </c>
      <c r="G155" s="47">
        <v>296.91516034985528</v>
      </c>
      <c r="H155" s="47">
        <v>80653.1015625</v>
      </c>
      <c r="I155" s="47">
        <f t="shared" si="5"/>
        <v>8221.519017584098</v>
      </c>
    </row>
    <row r="156" spans="2:9" x14ac:dyDescent="0.2">
      <c r="B156" s="47">
        <v>298.91457725947629</v>
      </c>
      <c r="C156" s="47">
        <v>80649.1171875</v>
      </c>
      <c r="D156" s="47">
        <f t="shared" si="4"/>
        <v>8221.1128631498468</v>
      </c>
      <c r="G156" s="47">
        <v>298.91457725947629</v>
      </c>
      <c r="H156" s="47">
        <v>80649.1171875</v>
      </c>
      <c r="I156" s="47">
        <f t="shared" si="5"/>
        <v>8221.1128631498468</v>
      </c>
    </row>
    <row r="157" spans="2:9" x14ac:dyDescent="0.2">
      <c r="B157" s="47">
        <v>300.91399416909729</v>
      </c>
      <c r="C157" s="47">
        <v>80645.1328125</v>
      </c>
      <c r="D157" s="47">
        <f t="shared" si="4"/>
        <v>8220.7067087155956</v>
      </c>
      <c r="G157" s="47">
        <v>300.91399416909729</v>
      </c>
      <c r="H157" s="47">
        <v>80645.1328125</v>
      </c>
      <c r="I157" s="47">
        <f t="shared" si="5"/>
        <v>8220.7067087155956</v>
      </c>
    </row>
    <row r="158" spans="2:9" x14ac:dyDescent="0.2">
      <c r="B158" s="47">
        <v>302.9134110787183</v>
      </c>
      <c r="C158" s="47">
        <v>80641.1484375</v>
      </c>
      <c r="D158" s="47">
        <f t="shared" si="4"/>
        <v>8220.3005542813444</v>
      </c>
      <c r="G158" s="47">
        <v>302.9134110787183</v>
      </c>
      <c r="H158" s="47">
        <v>80641.1484375</v>
      </c>
      <c r="I158" s="47">
        <f t="shared" si="5"/>
        <v>8220.3005542813444</v>
      </c>
    </row>
    <row r="159" spans="2:9" x14ac:dyDescent="0.2">
      <c r="B159" s="47">
        <v>304.9128279883393</v>
      </c>
      <c r="C159" s="47">
        <v>80637.1640625</v>
      </c>
      <c r="D159" s="47">
        <f t="shared" si="4"/>
        <v>8219.894399847095</v>
      </c>
      <c r="G159" s="47">
        <v>304.9128279883393</v>
      </c>
      <c r="H159" s="47">
        <v>80637.1640625</v>
      </c>
      <c r="I159" s="47">
        <f t="shared" si="5"/>
        <v>8219.894399847095</v>
      </c>
    </row>
    <row r="160" spans="2:9" x14ac:dyDescent="0.2">
      <c r="B160" s="47">
        <v>306.91224489796031</v>
      </c>
      <c r="C160" s="47">
        <v>80633.1796875</v>
      </c>
      <c r="D160" s="47">
        <f t="shared" si="4"/>
        <v>8219.4882454128438</v>
      </c>
      <c r="G160" s="47">
        <v>306.91224489796031</v>
      </c>
      <c r="H160" s="47">
        <v>80633.1796875</v>
      </c>
      <c r="I160" s="47">
        <f t="shared" si="5"/>
        <v>8219.4882454128438</v>
      </c>
    </row>
    <row r="161" spans="2:9" x14ac:dyDescent="0.2">
      <c r="B161" s="47">
        <v>308.91166180758131</v>
      </c>
      <c r="C161" s="47">
        <v>80629.1953125</v>
      </c>
      <c r="D161" s="47">
        <f t="shared" si="4"/>
        <v>8219.0820909785925</v>
      </c>
      <c r="G161" s="47">
        <v>308.91166180758131</v>
      </c>
      <c r="H161" s="47">
        <v>80629.1953125</v>
      </c>
      <c r="I161" s="47">
        <f t="shared" si="5"/>
        <v>8219.0820909785925</v>
      </c>
    </row>
    <row r="162" spans="2:9" x14ac:dyDescent="0.2">
      <c r="B162" s="47">
        <v>310.91107871720232</v>
      </c>
      <c r="C162" s="47">
        <v>80625.2109375</v>
      </c>
      <c r="D162" s="47">
        <f t="shared" si="4"/>
        <v>8218.6759365443413</v>
      </c>
      <c r="G162" s="47">
        <v>310.91107871720232</v>
      </c>
      <c r="H162" s="47">
        <v>80625.2109375</v>
      </c>
      <c r="I162" s="47">
        <f t="shared" si="5"/>
        <v>8218.6759365443413</v>
      </c>
    </row>
    <row r="163" spans="2:9" x14ac:dyDescent="0.2">
      <c r="B163" s="47">
        <v>312.91049562682332</v>
      </c>
      <c r="C163" s="47">
        <v>80621.2265625</v>
      </c>
      <c r="D163" s="47">
        <f t="shared" si="4"/>
        <v>8218.2697821100919</v>
      </c>
      <c r="G163" s="47">
        <v>312.91049562682332</v>
      </c>
      <c r="H163" s="47">
        <v>80621.2265625</v>
      </c>
      <c r="I163" s="47">
        <f t="shared" si="5"/>
        <v>8218.2697821100919</v>
      </c>
    </row>
    <row r="164" spans="2:9" x14ac:dyDescent="0.2">
      <c r="B164" s="47">
        <v>314.90991253644432</v>
      </c>
      <c r="C164" s="47">
        <v>80617.2421875</v>
      </c>
      <c r="D164" s="47">
        <f t="shared" si="4"/>
        <v>8217.8636276758407</v>
      </c>
      <c r="G164" s="47">
        <v>314.90991253644432</v>
      </c>
      <c r="H164" s="47">
        <v>80617.2421875</v>
      </c>
      <c r="I164" s="47">
        <f t="shared" si="5"/>
        <v>8217.8636276758407</v>
      </c>
    </row>
    <row r="165" spans="2:9" x14ac:dyDescent="0.2">
      <c r="B165" s="47">
        <v>316.90932944606533</v>
      </c>
      <c r="C165" s="47">
        <v>80613.2578125</v>
      </c>
      <c r="D165" s="47">
        <f t="shared" si="4"/>
        <v>8217.4574732415895</v>
      </c>
      <c r="G165" s="47">
        <v>316.90932944606533</v>
      </c>
      <c r="H165" s="47">
        <v>80613.2578125</v>
      </c>
      <c r="I165" s="47">
        <f t="shared" si="5"/>
        <v>8217.4574732415895</v>
      </c>
    </row>
    <row r="166" spans="2:9" x14ac:dyDescent="0.2">
      <c r="B166" s="47">
        <v>318.90874635568633</v>
      </c>
      <c r="C166" s="47">
        <v>80609.2734375</v>
      </c>
      <c r="D166" s="47">
        <f t="shared" si="4"/>
        <v>8217.0513188073382</v>
      </c>
      <c r="G166" s="47">
        <v>318.90874635568633</v>
      </c>
      <c r="H166" s="47">
        <v>80609.2734375</v>
      </c>
      <c r="I166" s="47">
        <f t="shared" si="5"/>
        <v>8217.0513188073382</v>
      </c>
    </row>
    <row r="167" spans="2:9" x14ac:dyDescent="0.2">
      <c r="B167" s="47">
        <v>320.90816326530734</v>
      </c>
      <c r="C167" s="47">
        <v>80605.2890625</v>
      </c>
      <c r="D167" s="47">
        <f t="shared" si="4"/>
        <v>8216.6451643730888</v>
      </c>
      <c r="G167" s="47">
        <v>320.90816326530734</v>
      </c>
      <c r="H167" s="47">
        <v>80605.2890625</v>
      </c>
      <c r="I167" s="47">
        <f t="shared" si="5"/>
        <v>8216.6451643730888</v>
      </c>
    </row>
    <row r="168" spans="2:9" x14ac:dyDescent="0.2">
      <c r="B168" s="47">
        <v>322.90758017492834</v>
      </c>
      <c r="C168" s="47">
        <v>80601.3046875</v>
      </c>
      <c r="D168" s="47">
        <f t="shared" si="4"/>
        <v>8216.2390099388376</v>
      </c>
      <c r="G168" s="47">
        <v>322.90758017492834</v>
      </c>
      <c r="H168" s="47">
        <v>80601.3046875</v>
      </c>
      <c r="I168" s="47">
        <f t="shared" si="5"/>
        <v>8216.2390099388376</v>
      </c>
    </row>
    <row r="169" spans="2:9" x14ac:dyDescent="0.2">
      <c r="B169" s="47">
        <v>324.90699708454935</v>
      </c>
      <c r="C169" s="47">
        <v>80597.3203125</v>
      </c>
      <c r="D169" s="47">
        <f t="shared" si="4"/>
        <v>8215.8328555045864</v>
      </c>
      <c r="G169" s="47">
        <v>324.90699708454935</v>
      </c>
      <c r="H169" s="47">
        <v>80597.3203125</v>
      </c>
      <c r="I169" s="47">
        <f t="shared" si="5"/>
        <v>8215.8328555045864</v>
      </c>
    </row>
    <row r="170" spans="2:9" x14ac:dyDescent="0.2">
      <c r="B170" s="47">
        <v>326.90641399417035</v>
      </c>
      <c r="C170" s="47">
        <v>80593.3359375</v>
      </c>
      <c r="D170" s="47">
        <f t="shared" si="4"/>
        <v>8215.4267010703352</v>
      </c>
      <c r="G170" s="47">
        <v>326.90641399417035</v>
      </c>
      <c r="H170" s="47">
        <v>80593.3359375</v>
      </c>
      <c r="I170" s="47">
        <f t="shared" si="5"/>
        <v>8215.4267010703352</v>
      </c>
    </row>
    <row r="171" spans="2:9" x14ac:dyDescent="0.2">
      <c r="B171" s="47">
        <v>328.90583090379135</v>
      </c>
      <c r="C171" s="47">
        <v>80589.3515625</v>
      </c>
      <c r="D171" s="47">
        <f t="shared" si="4"/>
        <v>8215.0205466360858</v>
      </c>
      <c r="G171" s="47">
        <v>328.90583090379135</v>
      </c>
      <c r="H171" s="47">
        <v>80589.3515625</v>
      </c>
      <c r="I171" s="47">
        <f t="shared" si="5"/>
        <v>8215.0205466360858</v>
      </c>
    </row>
    <row r="172" spans="2:9" x14ac:dyDescent="0.2">
      <c r="B172" s="47">
        <v>330.90524781341236</v>
      </c>
      <c r="C172" s="47">
        <v>80585.3671875</v>
      </c>
      <c r="D172" s="47">
        <f t="shared" si="4"/>
        <v>8214.6143922018346</v>
      </c>
      <c r="G172" s="47">
        <v>330.90524781341236</v>
      </c>
      <c r="H172" s="47">
        <v>80585.3671875</v>
      </c>
      <c r="I172" s="47">
        <f t="shared" si="5"/>
        <v>8214.6143922018346</v>
      </c>
    </row>
    <row r="173" spans="2:9" x14ac:dyDescent="0.2">
      <c r="B173" s="47">
        <v>332.90466472303336</v>
      </c>
      <c r="C173" s="47">
        <v>80581.3828125</v>
      </c>
      <c r="D173" s="47">
        <f t="shared" si="4"/>
        <v>8214.2082377675833</v>
      </c>
      <c r="G173" s="47">
        <v>332.90466472303336</v>
      </c>
      <c r="H173" s="47">
        <v>80581.3828125</v>
      </c>
      <c r="I173" s="47">
        <f t="shared" si="5"/>
        <v>8214.2082377675833</v>
      </c>
    </row>
    <row r="174" spans="2:9" x14ac:dyDescent="0.2">
      <c r="B174" s="47">
        <v>334.90408163265437</v>
      </c>
      <c r="C174" s="47">
        <v>80577.3984375</v>
      </c>
      <c r="D174" s="47">
        <f t="shared" si="4"/>
        <v>8213.8020833333321</v>
      </c>
      <c r="G174" s="47">
        <v>334.90408163265437</v>
      </c>
      <c r="H174" s="47">
        <v>80577.3984375</v>
      </c>
      <c r="I174" s="47">
        <f t="shared" si="5"/>
        <v>8213.8020833333321</v>
      </c>
    </row>
    <row r="175" spans="2:9" x14ac:dyDescent="0.2">
      <c r="B175" s="47">
        <v>336.90349854227537</v>
      </c>
      <c r="C175" s="47">
        <v>80573.4140625</v>
      </c>
      <c r="D175" s="47">
        <f t="shared" si="4"/>
        <v>8213.3959288990827</v>
      </c>
      <c r="G175" s="47">
        <v>336.90349854227537</v>
      </c>
      <c r="H175" s="47">
        <v>80573.4140625</v>
      </c>
      <c r="I175" s="47">
        <f t="shared" si="5"/>
        <v>8213.3959288990827</v>
      </c>
    </row>
    <row r="176" spans="2:9" x14ac:dyDescent="0.2">
      <c r="B176" s="47">
        <v>338.90291545189638</v>
      </c>
      <c r="C176" s="47">
        <v>80569.4296875</v>
      </c>
      <c r="D176" s="47">
        <f t="shared" si="4"/>
        <v>8212.9897744648315</v>
      </c>
      <c r="G176" s="47">
        <v>338.90291545189638</v>
      </c>
      <c r="H176" s="47">
        <v>80569.4296875</v>
      </c>
      <c r="I176" s="47">
        <f t="shared" si="5"/>
        <v>8212.9897744648315</v>
      </c>
    </row>
    <row r="177" spans="2:9" x14ac:dyDescent="0.2">
      <c r="B177" s="47">
        <v>340.90233236151738</v>
      </c>
      <c r="C177" s="47">
        <v>80565.4453125</v>
      </c>
      <c r="D177" s="47">
        <f t="shared" si="4"/>
        <v>8212.5836200305803</v>
      </c>
      <c r="G177" s="47">
        <v>340.90233236151738</v>
      </c>
      <c r="H177" s="47">
        <v>80565.4453125</v>
      </c>
      <c r="I177" s="47">
        <f t="shared" si="5"/>
        <v>8212.5836200305803</v>
      </c>
    </row>
    <row r="178" spans="2:9" x14ac:dyDescent="0.2">
      <c r="B178" s="47">
        <v>342.90174927113839</v>
      </c>
      <c r="C178" s="47">
        <v>80561.4609375</v>
      </c>
      <c r="D178" s="47">
        <f t="shared" si="4"/>
        <v>8212.1774655963291</v>
      </c>
      <c r="G178" s="47">
        <v>342.90174927113839</v>
      </c>
      <c r="H178" s="47">
        <v>80561.4609375</v>
      </c>
      <c r="I178" s="47">
        <f t="shared" si="5"/>
        <v>8212.1774655963291</v>
      </c>
    </row>
    <row r="179" spans="2:9" x14ac:dyDescent="0.2">
      <c r="B179" s="47">
        <v>344.90116618075939</v>
      </c>
      <c r="C179" s="47">
        <v>80557.4765625</v>
      </c>
      <c r="D179" s="47">
        <f t="shared" si="4"/>
        <v>8211.7713111620797</v>
      </c>
      <c r="G179" s="47">
        <v>344.90116618075939</v>
      </c>
      <c r="H179" s="47">
        <v>80557.4765625</v>
      </c>
      <c r="I179" s="47">
        <f t="shared" si="5"/>
        <v>8211.7713111620797</v>
      </c>
    </row>
    <row r="180" spans="2:9" x14ac:dyDescent="0.2">
      <c r="B180" s="47">
        <v>346.90058309038039</v>
      </c>
      <c r="C180" s="47">
        <v>80553.5</v>
      </c>
      <c r="D180" s="47">
        <f t="shared" si="4"/>
        <v>8211.3659531090725</v>
      </c>
      <c r="G180" s="47">
        <v>346.90058309038039</v>
      </c>
      <c r="H180" s="47">
        <v>80553.5</v>
      </c>
      <c r="I180" s="47">
        <f t="shared" si="5"/>
        <v>8211.3659531090725</v>
      </c>
    </row>
    <row r="181" spans="2:9" x14ac:dyDescent="0.2">
      <c r="B181" s="47">
        <v>348.9000000000014</v>
      </c>
      <c r="C181" s="47">
        <v>80549.515625</v>
      </c>
      <c r="D181" s="47">
        <f t="shared" si="4"/>
        <v>8210.9597986748213</v>
      </c>
      <c r="G181" s="47">
        <v>348.9000000000014</v>
      </c>
      <c r="H181" s="47">
        <v>80549.515625</v>
      </c>
      <c r="I181" s="47">
        <f t="shared" si="5"/>
        <v>8210.9597986748213</v>
      </c>
    </row>
    <row r="182" spans="2:9" x14ac:dyDescent="0.2">
      <c r="B182" s="47">
        <v>350.8994169096224</v>
      </c>
      <c r="C182" s="47">
        <v>80545.53125</v>
      </c>
      <c r="D182" s="47">
        <f t="shared" si="4"/>
        <v>8210.5536442405701</v>
      </c>
      <c r="G182" s="47">
        <v>350.8994169096224</v>
      </c>
      <c r="H182" s="47">
        <v>80545.53125</v>
      </c>
      <c r="I182" s="47">
        <f t="shared" si="5"/>
        <v>8210.5536442405701</v>
      </c>
    </row>
    <row r="183" spans="2:9" x14ac:dyDescent="0.2">
      <c r="B183" s="47">
        <v>352.89883381924341</v>
      </c>
      <c r="C183" s="47">
        <v>80541.546875</v>
      </c>
      <c r="D183" s="47">
        <f t="shared" si="4"/>
        <v>8210.1474898063188</v>
      </c>
      <c r="G183" s="47">
        <v>352.89883381924341</v>
      </c>
      <c r="H183" s="47">
        <v>80541.546875</v>
      </c>
      <c r="I183" s="47">
        <f t="shared" si="5"/>
        <v>8210.1474898063188</v>
      </c>
    </row>
    <row r="184" spans="2:9" x14ac:dyDescent="0.2">
      <c r="B184" s="47">
        <v>354.89825072886441</v>
      </c>
      <c r="C184" s="47">
        <v>80537.5625</v>
      </c>
      <c r="D184" s="47">
        <f t="shared" si="4"/>
        <v>8209.7413353720694</v>
      </c>
      <c r="G184" s="47">
        <v>354.89825072886441</v>
      </c>
      <c r="H184" s="47">
        <v>80537.5625</v>
      </c>
      <c r="I184" s="47">
        <f t="shared" si="5"/>
        <v>8209.7413353720694</v>
      </c>
    </row>
    <row r="185" spans="2:9" x14ac:dyDescent="0.2">
      <c r="B185" s="47">
        <v>356.89766763848542</v>
      </c>
      <c r="C185" s="47">
        <v>80533.578125</v>
      </c>
      <c r="D185" s="47">
        <f t="shared" si="4"/>
        <v>8209.3351809378182</v>
      </c>
      <c r="G185" s="47">
        <v>356.89766763848542</v>
      </c>
      <c r="H185" s="47">
        <v>80533.578125</v>
      </c>
      <c r="I185" s="47">
        <f t="shared" si="5"/>
        <v>8209.3351809378182</v>
      </c>
    </row>
    <row r="186" spans="2:9" x14ac:dyDescent="0.2">
      <c r="B186" s="47">
        <v>358.89708454810642</v>
      </c>
      <c r="C186" s="47">
        <v>80529.59375</v>
      </c>
      <c r="D186" s="47">
        <f t="shared" si="4"/>
        <v>8208.929026503567</v>
      </c>
      <c r="G186" s="47">
        <v>358.89708454810642</v>
      </c>
      <c r="H186" s="47">
        <v>80529.59375</v>
      </c>
      <c r="I186" s="47">
        <f t="shared" si="5"/>
        <v>8208.929026503567</v>
      </c>
    </row>
    <row r="187" spans="2:9" x14ac:dyDescent="0.2">
      <c r="B187" s="47">
        <v>360.89650145772742</v>
      </c>
      <c r="C187" s="47">
        <v>80525.609375</v>
      </c>
      <c r="D187" s="47">
        <f t="shared" si="4"/>
        <v>8208.5228720693158</v>
      </c>
      <c r="G187" s="47">
        <v>360.89650145772742</v>
      </c>
      <c r="H187" s="47">
        <v>80525.609375</v>
      </c>
      <c r="I187" s="47">
        <f t="shared" si="5"/>
        <v>8208.5228720693158</v>
      </c>
    </row>
    <row r="188" spans="2:9" x14ac:dyDescent="0.2">
      <c r="B188" s="47">
        <v>362.89591836734843</v>
      </c>
      <c r="C188" s="47">
        <v>80521.625</v>
      </c>
      <c r="D188" s="47">
        <f t="shared" si="4"/>
        <v>8208.1167176350664</v>
      </c>
      <c r="G188" s="47">
        <v>362.89591836734843</v>
      </c>
      <c r="H188" s="47">
        <v>80521.625</v>
      </c>
      <c r="I188" s="47">
        <f t="shared" si="5"/>
        <v>8208.1167176350664</v>
      </c>
    </row>
    <row r="189" spans="2:9" x14ac:dyDescent="0.2">
      <c r="B189" s="47">
        <v>364.89533527696943</v>
      </c>
      <c r="C189" s="47">
        <v>80517.640625</v>
      </c>
      <c r="D189" s="47">
        <f t="shared" si="4"/>
        <v>8207.7105632008152</v>
      </c>
      <c r="G189" s="47">
        <v>364.89533527696943</v>
      </c>
      <c r="H189" s="47">
        <v>80517.640625</v>
      </c>
      <c r="I189" s="47">
        <f t="shared" si="5"/>
        <v>8207.7105632008152</v>
      </c>
    </row>
    <row r="190" spans="2:9" x14ac:dyDescent="0.2">
      <c r="B190" s="47">
        <v>366.89475218659044</v>
      </c>
      <c r="C190" s="47">
        <v>80513.65625</v>
      </c>
      <c r="D190" s="47">
        <f t="shared" si="4"/>
        <v>8207.3044087665639</v>
      </c>
      <c r="G190" s="47">
        <v>366.89475218659044</v>
      </c>
      <c r="H190" s="47">
        <v>80513.65625</v>
      </c>
      <c r="I190" s="47">
        <f t="shared" si="5"/>
        <v>8207.3044087665639</v>
      </c>
    </row>
    <row r="191" spans="2:9" x14ac:dyDescent="0.2">
      <c r="B191" s="47">
        <v>368.89416909621144</v>
      </c>
      <c r="C191" s="47">
        <v>80509.671875</v>
      </c>
      <c r="D191" s="47">
        <f t="shared" si="4"/>
        <v>8206.8982543323127</v>
      </c>
      <c r="G191" s="47">
        <v>368.89416909621144</v>
      </c>
      <c r="H191" s="47">
        <v>80509.671875</v>
      </c>
      <c r="I191" s="47">
        <f t="shared" si="5"/>
        <v>8206.8982543323127</v>
      </c>
    </row>
    <row r="192" spans="2:9" x14ac:dyDescent="0.2">
      <c r="B192" s="47">
        <v>370.89358600583245</v>
      </c>
      <c r="C192" s="47">
        <v>80505.6953125</v>
      </c>
      <c r="D192" s="47">
        <f t="shared" si="4"/>
        <v>8206.4928962793056</v>
      </c>
      <c r="G192" s="47">
        <v>370.89358600583245</v>
      </c>
      <c r="H192" s="47">
        <v>80505.6953125</v>
      </c>
      <c r="I192" s="47">
        <f t="shared" si="5"/>
        <v>8206.4928962793056</v>
      </c>
    </row>
    <row r="193" spans="2:9" x14ac:dyDescent="0.2">
      <c r="B193" s="47">
        <v>372.89300291545345</v>
      </c>
      <c r="C193" s="47">
        <v>80501.7109375</v>
      </c>
      <c r="D193" s="47">
        <f t="shared" si="4"/>
        <v>8206.0867418450562</v>
      </c>
      <c r="G193" s="47">
        <v>372.89300291545345</v>
      </c>
      <c r="H193" s="47">
        <v>80501.7109375</v>
      </c>
      <c r="I193" s="47">
        <f t="shared" si="5"/>
        <v>8206.0867418450562</v>
      </c>
    </row>
    <row r="194" spans="2:9" x14ac:dyDescent="0.2">
      <c r="B194" s="47">
        <v>374.89241982507446</v>
      </c>
      <c r="C194" s="47">
        <v>80497.7265625</v>
      </c>
      <c r="D194" s="47">
        <f t="shared" si="4"/>
        <v>8205.6805874108049</v>
      </c>
      <c r="G194" s="47">
        <v>374.89241982507446</v>
      </c>
      <c r="H194" s="47">
        <v>80497.7265625</v>
      </c>
      <c r="I194" s="47">
        <f t="shared" si="5"/>
        <v>8205.6805874108049</v>
      </c>
    </row>
    <row r="195" spans="2:9" x14ac:dyDescent="0.2">
      <c r="B195" s="47">
        <v>376.89183673469546</v>
      </c>
      <c r="C195" s="47">
        <v>80493.7421875</v>
      </c>
      <c r="D195" s="47">
        <f t="shared" si="4"/>
        <v>8205.2744329765537</v>
      </c>
      <c r="G195" s="47">
        <v>376.89183673469546</v>
      </c>
      <c r="H195" s="47">
        <v>80493.7421875</v>
      </c>
      <c r="I195" s="47">
        <f t="shared" si="5"/>
        <v>8205.2744329765537</v>
      </c>
    </row>
    <row r="196" spans="2:9" x14ac:dyDescent="0.2">
      <c r="B196" s="47">
        <v>378.89125364431646</v>
      </c>
      <c r="C196" s="47">
        <v>80489.7578125</v>
      </c>
      <c r="D196" s="47">
        <f t="shared" si="4"/>
        <v>8204.8682785423025</v>
      </c>
      <c r="G196" s="47">
        <v>378.89125364431646</v>
      </c>
      <c r="H196" s="47">
        <v>80489.7578125</v>
      </c>
      <c r="I196" s="47">
        <f t="shared" si="5"/>
        <v>8204.8682785423025</v>
      </c>
    </row>
    <row r="197" spans="2:9" x14ac:dyDescent="0.2">
      <c r="B197" s="47">
        <v>380.89067055393747</v>
      </c>
      <c r="C197" s="47">
        <v>80485.7734375</v>
      </c>
      <c r="D197" s="47">
        <f t="shared" si="4"/>
        <v>8204.4621241080531</v>
      </c>
      <c r="G197" s="47">
        <v>380.89067055393747</v>
      </c>
      <c r="H197" s="47">
        <v>80485.7734375</v>
      </c>
      <c r="I197" s="47">
        <f t="shared" si="5"/>
        <v>8204.4621241080531</v>
      </c>
    </row>
    <row r="198" spans="2:9" x14ac:dyDescent="0.2">
      <c r="B198" s="47">
        <v>382.89008746355847</v>
      </c>
      <c r="C198" s="47">
        <v>80481.7890625</v>
      </c>
      <c r="D198" s="47">
        <f t="shared" si="4"/>
        <v>8204.0559696738019</v>
      </c>
      <c r="G198" s="47">
        <v>382.89008746355847</v>
      </c>
      <c r="H198" s="47">
        <v>80481.7890625</v>
      </c>
      <c r="I198" s="47">
        <f t="shared" si="5"/>
        <v>8204.0559696738019</v>
      </c>
    </row>
    <row r="199" spans="2:9" x14ac:dyDescent="0.2">
      <c r="B199" s="47">
        <v>384.88950437317948</v>
      </c>
      <c r="C199" s="47">
        <v>80477.8046875</v>
      </c>
      <c r="D199" s="47">
        <f t="shared" ref="D199:D262" si="6">C199/9.81</f>
        <v>8203.6498152395507</v>
      </c>
      <c r="G199" s="47">
        <v>384.88950437317948</v>
      </c>
      <c r="H199" s="47">
        <v>80477.8046875</v>
      </c>
      <c r="I199" s="47">
        <f t="shared" ref="I199:I262" si="7">H199/9.81</f>
        <v>8203.6498152395507</v>
      </c>
    </row>
    <row r="200" spans="2:9" x14ac:dyDescent="0.2">
      <c r="B200" s="47">
        <v>386.88892128280048</v>
      </c>
      <c r="C200" s="47">
        <v>80473.8203125</v>
      </c>
      <c r="D200" s="47">
        <f t="shared" si="6"/>
        <v>8203.2436608052994</v>
      </c>
      <c r="G200" s="47">
        <v>386.88892128280048</v>
      </c>
      <c r="H200" s="47">
        <v>80473.8203125</v>
      </c>
      <c r="I200" s="47">
        <f t="shared" si="7"/>
        <v>8203.2436608052994</v>
      </c>
    </row>
    <row r="201" spans="2:9" x14ac:dyDescent="0.2">
      <c r="B201" s="47">
        <v>388.88833819242149</v>
      </c>
      <c r="C201" s="47">
        <v>80469.84375</v>
      </c>
      <c r="D201" s="47">
        <f t="shared" si="6"/>
        <v>8202.8383027522923</v>
      </c>
      <c r="G201" s="47">
        <v>388.88833819242149</v>
      </c>
      <c r="H201" s="47">
        <v>80469.84375</v>
      </c>
      <c r="I201" s="47">
        <f t="shared" si="7"/>
        <v>8202.8383027522923</v>
      </c>
    </row>
    <row r="202" spans="2:9" x14ac:dyDescent="0.2">
      <c r="B202" s="47">
        <v>390.88775510204249</v>
      </c>
      <c r="C202" s="47">
        <v>80465.859375</v>
      </c>
      <c r="D202" s="47">
        <f t="shared" si="6"/>
        <v>8202.4321483180429</v>
      </c>
      <c r="G202" s="47">
        <v>390.88775510204249</v>
      </c>
      <c r="H202" s="47">
        <v>80465.859375</v>
      </c>
      <c r="I202" s="47">
        <f t="shared" si="7"/>
        <v>8202.4321483180429</v>
      </c>
    </row>
    <row r="203" spans="2:9" x14ac:dyDescent="0.2">
      <c r="B203" s="47">
        <v>392.88717201166349</v>
      </c>
      <c r="C203" s="47">
        <v>80461.875</v>
      </c>
      <c r="D203" s="47">
        <f t="shared" si="6"/>
        <v>8202.0259938837917</v>
      </c>
      <c r="G203" s="47">
        <v>392.88717201166349</v>
      </c>
      <c r="H203" s="47">
        <v>80461.875</v>
      </c>
      <c r="I203" s="47">
        <f t="shared" si="7"/>
        <v>8202.0259938837917</v>
      </c>
    </row>
    <row r="204" spans="2:9" x14ac:dyDescent="0.2">
      <c r="B204" s="47">
        <v>394.8865889212845</v>
      </c>
      <c r="C204" s="47">
        <v>80457.890625</v>
      </c>
      <c r="D204" s="47">
        <f t="shared" si="6"/>
        <v>8201.6198394495405</v>
      </c>
      <c r="G204" s="47">
        <v>394.8865889212845</v>
      </c>
      <c r="H204" s="47">
        <v>80457.890625</v>
      </c>
      <c r="I204" s="47">
        <f t="shared" si="7"/>
        <v>8201.6198394495405</v>
      </c>
    </row>
    <row r="205" spans="2:9" x14ac:dyDescent="0.2">
      <c r="B205" s="47">
        <v>396.8860058309055</v>
      </c>
      <c r="C205" s="47">
        <v>80453.90625</v>
      </c>
      <c r="D205" s="47">
        <f t="shared" si="6"/>
        <v>8201.2136850152892</v>
      </c>
      <c r="G205" s="47">
        <v>396.8860058309055</v>
      </c>
      <c r="H205" s="47">
        <v>80453.90625</v>
      </c>
      <c r="I205" s="47">
        <f t="shared" si="7"/>
        <v>8201.2136850152892</v>
      </c>
    </row>
    <row r="206" spans="2:9" x14ac:dyDescent="0.2">
      <c r="B206" s="47">
        <v>398.88542274052651</v>
      </c>
      <c r="C206" s="47">
        <v>80449.921875</v>
      </c>
      <c r="D206" s="47">
        <f t="shared" si="6"/>
        <v>8200.8075305810398</v>
      </c>
      <c r="G206" s="47">
        <v>398.88542274052651</v>
      </c>
      <c r="H206" s="47">
        <v>80449.921875</v>
      </c>
      <c r="I206" s="47">
        <f t="shared" si="7"/>
        <v>8200.8075305810398</v>
      </c>
    </row>
    <row r="207" spans="2:9" x14ac:dyDescent="0.2">
      <c r="B207" s="47">
        <v>400.88483965014751</v>
      </c>
      <c r="C207" s="47">
        <v>80445.9375</v>
      </c>
      <c r="D207" s="47">
        <f t="shared" si="6"/>
        <v>8200.4013761467886</v>
      </c>
      <c r="G207" s="47">
        <v>400.88483965014751</v>
      </c>
      <c r="H207" s="47">
        <v>80445.9375</v>
      </c>
      <c r="I207" s="47">
        <f t="shared" si="7"/>
        <v>8200.4013761467886</v>
      </c>
    </row>
    <row r="208" spans="2:9" x14ac:dyDescent="0.2">
      <c r="B208" s="47">
        <v>402.88425655976852</v>
      </c>
      <c r="C208" s="47">
        <v>80441.9609375</v>
      </c>
      <c r="D208" s="47">
        <f t="shared" si="6"/>
        <v>8199.9960180937815</v>
      </c>
      <c r="G208" s="47">
        <v>402.88425655976852</v>
      </c>
      <c r="H208" s="47">
        <v>80441.9609375</v>
      </c>
      <c r="I208" s="47">
        <f t="shared" si="7"/>
        <v>8199.9960180937815</v>
      </c>
    </row>
    <row r="209" spans="2:9" x14ac:dyDescent="0.2">
      <c r="B209" s="47">
        <v>404.88367346938952</v>
      </c>
      <c r="C209" s="47">
        <v>80437.9765625</v>
      </c>
      <c r="D209" s="47">
        <f t="shared" si="6"/>
        <v>8199.5898636595302</v>
      </c>
      <c r="G209" s="47">
        <v>404.88367346938952</v>
      </c>
      <c r="H209" s="47">
        <v>80437.9765625</v>
      </c>
      <c r="I209" s="47">
        <f t="shared" si="7"/>
        <v>8199.5898636595302</v>
      </c>
    </row>
    <row r="210" spans="2:9" x14ac:dyDescent="0.2">
      <c r="B210" s="47">
        <v>406.88309037901053</v>
      </c>
      <c r="C210" s="47">
        <v>80433.9921875</v>
      </c>
      <c r="D210" s="47">
        <f t="shared" si="6"/>
        <v>8199.183709225279</v>
      </c>
      <c r="G210" s="47">
        <v>406.88309037901053</v>
      </c>
      <c r="H210" s="47">
        <v>80433.9921875</v>
      </c>
      <c r="I210" s="47">
        <f t="shared" si="7"/>
        <v>8199.183709225279</v>
      </c>
    </row>
    <row r="211" spans="2:9" x14ac:dyDescent="0.2">
      <c r="B211" s="47">
        <v>408.88250728863153</v>
      </c>
      <c r="C211" s="47">
        <v>80430.0078125</v>
      </c>
      <c r="D211" s="47">
        <f t="shared" si="6"/>
        <v>8198.7775547910296</v>
      </c>
      <c r="G211" s="47">
        <v>408.88250728863153</v>
      </c>
      <c r="H211" s="47">
        <v>80430.0078125</v>
      </c>
      <c r="I211" s="47">
        <f t="shared" si="7"/>
        <v>8198.7775547910296</v>
      </c>
    </row>
    <row r="212" spans="2:9" x14ac:dyDescent="0.2">
      <c r="B212" s="47">
        <v>410.88192419825253</v>
      </c>
      <c r="C212" s="47">
        <v>80426.0234375</v>
      </c>
      <c r="D212" s="47">
        <f t="shared" si="6"/>
        <v>8198.3714003567784</v>
      </c>
      <c r="G212" s="47">
        <v>410.88192419825253</v>
      </c>
      <c r="H212" s="47">
        <v>80426.0234375</v>
      </c>
      <c r="I212" s="47">
        <f t="shared" si="7"/>
        <v>8198.3714003567784</v>
      </c>
    </row>
    <row r="213" spans="2:9" x14ac:dyDescent="0.2">
      <c r="B213" s="47">
        <v>412.88134110787354</v>
      </c>
      <c r="C213" s="47">
        <v>80422.0390625</v>
      </c>
      <c r="D213" s="47">
        <f t="shared" si="6"/>
        <v>8197.9652459225272</v>
      </c>
      <c r="G213" s="47">
        <v>412.88134110787354</v>
      </c>
      <c r="H213" s="47">
        <v>80422.0390625</v>
      </c>
      <c r="I213" s="47">
        <f t="shared" si="7"/>
        <v>8197.9652459225272</v>
      </c>
    </row>
    <row r="214" spans="2:9" x14ac:dyDescent="0.2">
      <c r="B214" s="47">
        <v>414.88075801749454</v>
      </c>
      <c r="C214" s="47">
        <v>80418.0546875</v>
      </c>
      <c r="D214" s="47">
        <f t="shared" si="6"/>
        <v>8197.559091488276</v>
      </c>
      <c r="G214" s="47">
        <v>414.88075801749454</v>
      </c>
      <c r="H214" s="47">
        <v>80418.0546875</v>
      </c>
      <c r="I214" s="47">
        <f t="shared" si="7"/>
        <v>8197.559091488276</v>
      </c>
    </row>
    <row r="215" spans="2:9" x14ac:dyDescent="0.2">
      <c r="B215" s="47">
        <v>416.88017492711555</v>
      </c>
      <c r="C215" s="47">
        <v>80414.078125</v>
      </c>
      <c r="D215" s="47">
        <f t="shared" si="6"/>
        <v>8197.1537334352706</v>
      </c>
      <c r="G215" s="47">
        <v>416.88017492711555</v>
      </c>
      <c r="H215" s="47">
        <v>80414.078125</v>
      </c>
      <c r="I215" s="47">
        <f t="shared" si="7"/>
        <v>8197.1537334352706</v>
      </c>
    </row>
    <row r="216" spans="2:9" x14ac:dyDescent="0.2">
      <c r="B216" s="47">
        <v>418.87959183673655</v>
      </c>
      <c r="C216" s="47">
        <v>80410.09375</v>
      </c>
      <c r="D216" s="47">
        <f t="shared" si="6"/>
        <v>8196.7475790010194</v>
      </c>
      <c r="G216" s="47">
        <v>418.87959183673655</v>
      </c>
      <c r="H216" s="47">
        <v>80410.09375</v>
      </c>
      <c r="I216" s="47">
        <f t="shared" si="7"/>
        <v>8196.7475790010194</v>
      </c>
    </row>
    <row r="217" spans="2:9" x14ac:dyDescent="0.2">
      <c r="B217" s="47">
        <v>420.87900874635756</v>
      </c>
      <c r="C217" s="47">
        <v>80406.109375</v>
      </c>
      <c r="D217" s="47">
        <f t="shared" si="6"/>
        <v>8196.3414245667682</v>
      </c>
      <c r="G217" s="47">
        <v>420.87900874635756</v>
      </c>
      <c r="H217" s="47">
        <v>80406.109375</v>
      </c>
      <c r="I217" s="47">
        <f t="shared" si="7"/>
        <v>8196.3414245667682</v>
      </c>
    </row>
    <row r="218" spans="2:9" x14ac:dyDescent="0.2">
      <c r="B218" s="47">
        <v>422.87842565597856</v>
      </c>
      <c r="C218" s="47">
        <v>80402.125</v>
      </c>
      <c r="D218" s="47">
        <f t="shared" si="6"/>
        <v>8195.935270132517</v>
      </c>
      <c r="G218" s="47">
        <v>422.87842565597856</v>
      </c>
      <c r="H218" s="47">
        <v>80402.125</v>
      </c>
      <c r="I218" s="47">
        <f t="shared" si="7"/>
        <v>8195.935270132517</v>
      </c>
    </row>
    <row r="219" spans="2:9" x14ac:dyDescent="0.2">
      <c r="B219" s="47">
        <v>424.87784256559956</v>
      </c>
      <c r="C219" s="47">
        <v>80398.140625</v>
      </c>
      <c r="D219" s="47">
        <f t="shared" si="6"/>
        <v>8195.5291156982676</v>
      </c>
      <c r="G219" s="47">
        <v>424.87784256559956</v>
      </c>
      <c r="H219" s="47">
        <v>80398.140625</v>
      </c>
      <c r="I219" s="47">
        <f t="shared" si="7"/>
        <v>8195.5291156982676</v>
      </c>
    </row>
    <row r="220" spans="2:9" x14ac:dyDescent="0.2">
      <c r="B220" s="47">
        <v>426.87725947522057</v>
      </c>
      <c r="C220" s="47">
        <v>80394.15625</v>
      </c>
      <c r="D220" s="47">
        <f t="shared" si="6"/>
        <v>8195.1229612640163</v>
      </c>
      <c r="G220" s="47">
        <v>426.87725947522057</v>
      </c>
      <c r="H220" s="47">
        <v>80394.15625</v>
      </c>
      <c r="I220" s="47">
        <f t="shared" si="7"/>
        <v>8195.1229612640163</v>
      </c>
    </row>
    <row r="221" spans="2:9" x14ac:dyDescent="0.2">
      <c r="B221" s="47">
        <v>428.87667638484157</v>
      </c>
      <c r="C221" s="47">
        <v>80390.1796875</v>
      </c>
      <c r="D221" s="47">
        <f t="shared" si="6"/>
        <v>8194.7176032110092</v>
      </c>
      <c r="G221" s="47">
        <v>428.87667638484157</v>
      </c>
      <c r="H221" s="47">
        <v>80390.1796875</v>
      </c>
      <c r="I221" s="47">
        <f t="shared" si="7"/>
        <v>8194.7176032110092</v>
      </c>
    </row>
    <row r="222" spans="2:9" x14ac:dyDescent="0.2">
      <c r="B222" s="47">
        <v>430.87609329446258</v>
      </c>
      <c r="C222" s="47">
        <v>80386.1953125</v>
      </c>
      <c r="D222" s="47">
        <f t="shared" si="6"/>
        <v>8194.311448776758</v>
      </c>
      <c r="G222" s="47">
        <v>430.87609329446258</v>
      </c>
      <c r="H222" s="47">
        <v>80386.1953125</v>
      </c>
      <c r="I222" s="47">
        <f t="shared" si="7"/>
        <v>8194.311448776758</v>
      </c>
    </row>
    <row r="223" spans="2:9" x14ac:dyDescent="0.2">
      <c r="B223" s="47">
        <v>432.87551020408358</v>
      </c>
      <c r="C223" s="47">
        <v>80382.2109375</v>
      </c>
      <c r="D223" s="47">
        <f t="shared" si="6"/>
        <v>8193.9052943425067</v>
      </c>
      <c r="G223" s="47">
        <v>432.87551020408358</v>
      </c>
      <c r="H223" s="47">
        <v>80382.2109375</v>
      </c>
      <c r="I223" s="47">
        <f t="shared" si="7"/>
        <v>8193.9052943425067</v>
      </c>
    </row>
    <row r="224" spans="2:9" x14ac:dyDescent="0.2">
      <c r="B224" s="47">
        <v>434.87492711370459</v>
      </c>
      <c r="C224" s="47">
        <v>80378.2265625</v>
      </c>
      <c r="D224" s="47">
        <f t="shared" si="6"/>
        <v>8193.4991399082573</v>
      </c>
      <c r="G224" s="47">
        <v>434.87492711370459</v>
      </c>
      <c r="H224" s="47">
        <v>80378.2265625</v>
      </c>
      <c r="I224" s="47">
        <f t="shared" si="7"/>
        <v>8193.4991399082573</v>
      </c>
    </row>
    <row r="225" spans="2:9" x14ac:dyDescent="0.2">
      <c r="B225" s="47">
        <v>436.87434402332559</v>
      </c>
      <c r="C225" s="47">
        <v>80374.2421875</v>
      </c>
      <c r="D225" s="47">
        <f t="shared" si="6"/>
        <v>8193.0929854740061</v>
      </c>
      <c r="G225" s="47">
        <v>436.87434402332559</v>
      </c>
      <c r="H225" s="47">
        <v>80374.2421875</v>
      </c>
      <c r="I225" s="47">
        <f t="shared" si="7"/>
        <v>8193.0929854740061</v>
      </c>
    </row>
    <row r="226" spans="2:9" x14ac:dyDescent="0.2">
      <c r="B226" s="47">
        <v>438.8737609329466</v>
      </c>
      <c r="C226" s="47">
        <v>80370.265625</v>
      </c>
      <c r="D226" s="47">
        <f t="shared" si="6"/>
        <v>8192.687627420999</v>
      </c>
      <c r="G226" s="47">
        <v>438.8737609329466</v>
      </c>
      <c r="H226" s="47">
        <v>80370.2578125</v>
      </c>
      <c r="I226" s="47">
        <f t="shared" si="7"/>
        <v>8192.6868310397549</v>
      </c>
    </row>
    <row r="227" spans="2:9" x14ac:dyDescent="0.2">
      <c r="B227" s="47">
        <v>440.8731778425676</v>
      </c>
      <c r="C227" s="47">
        <v>80366.28125</v>
      </c>
      <c r="D227" s="47">
        <f t="shared" si="6"/>
        <v>8192.2814729867478</v>
      </c>
      <c r="G227" s="47">
        <v>440.8731778425676</v>
      </c>
      <c r="H227" s="47">
        <v>80366.28125</v>
      </c>
      <c r="I227" s="47">
        <f t="shared" si="7"/>
        <v>8192.2814729867478</v>
      </c>
    </row>
    <row r="228" spans="2:9" x14ac:dyDescent="0.2">
      <c r="B228" s="47">
        <v>442.8725947521886</v>
      </c>
      <c r="C228" s="47">
        <v>80362.296875</v>
      </c>
      <c r="D228" s="47">
        <f t="shared" si="6"/>
        <v>8191.8753185524974</v>
      </c>
      <c r="G228" s="47">
        <v>442.8725947521886</v>
      </c>
      <c r="H228" s="47">
        <v>80362.296875</v>
      </c>
      <c r="I228" s="47">
        <f t="shared" si="7"/>
        <v>8191.8753185524974</v>
      </c>
    </row>
    <row r="229" spans="2:9" x14ac:dyDescent="0.2">
      <c r="B229" s="47">
        <v>444.87201166180961</v>
      </c>
      <c r="C229" s="47">
        <v>80358.3125</v>
      </c>
      <c r="D229" s="47">
        <f t="shared" si="6"/>
        <v>8191.4691641182462</v>
      </c>
      <c r="G229" s="47">
        <v>444.87201166180961</v>
      </c>
      <c r="H229" s="47">
        <v>80358.3125</v>
      </c>
      <c r="I229" s="47">
        <f t="shared" si="7"/>
        <v>8191.4691641182462</v>
      </c>
    </row>
    <row r="230" spans="2:9" x14ac:dyDescent="0.2">
      <c r="B230" s="47">
        <v>446.87142857143061</v>
      </c>
      <c r="C230" s="47">
        <v>80354.328125</v>
      </c>
      <c r="D230" s="47">
        <f t="shared" si="6"/>
        <v>8191.0630096839959</v>
      </c>
      <c r="G230" s="47">
        <v>446.87142857143061</v>
      </c>
      <c r="H230" s="47">
        <v>80354.328125</v>
      </c>
      <c r="I230" s="47">
        <f t="shared" si="7"/>
        <v>8191.0630096839959</v>
      </c>
    </row>
    <row r="231" spans="2:9" x14ac:dyDescent="0.2">
      <c r="B231" s="47">
        <v>448.87084548105162</v>
      </c>
      <c r="C231" s="47">
        <v>80350.34375</v>
      </c>
      <c r="D231" s="47">
        <f t="shared" si="6"/>
        <v>8190.6568552497447</v>
      </c>
      <c r="G231" s="47">
        <v>448.87084548105162</v>
      </c>
      <c r="H231" s="47">
        <v>80350.34375</v>
      </c>
      <c r="I231" s="47">
        <f t="shared" si="7"/>
        <v>8190.6568552497447</v>
      </c>
    </row>
    <row r="232" spans="2:9" x14ac:dyDescent="0.2">
      <c r="B232" s="47">
        <v>450.87026239067262</v>
      </c>
      <c r="C232" s="47">
        <v>80346.3671875</v>
      </c>
      <c r="D232" s="47">
        <f t="shared" si="6"/>
        <v>8190.2514971967375</v>
      </c>
      <c r="G232" s="47">
        <v>450.87026239067262</v>
      </c>
      <c r="H232" s="47">
        <v>80346.3671875</v>
      </c>
      <c r="I232" s="47">
        <f t="shared" si="7"/>
        <v>8190.2514971967375</v>
      </c>
    </row>
    <row r="233" spans="2:9" x14ac:dyDescent="0.2">
      <c r="B233" s="47">
        <v>452.86967930029363</v>
      </c>
      <c r="C233" s="47">
        <v>80342.3828125</v>
      </c>
      <c r="D233" s="47">
        <f t="shared" si="6"/>
        <v>8189.8453427624872</v>
      </c>
      <c r="G233" s="47">
        <v>452.86967930029363</v>
      </c>
      <c r="H233" s="47">
        <v>80342.3828125</v>
      </c>
      <c r="I233" s="47">
        <f t="shared" si="7"/>
        <v>8189.8453427624872</v>
      </c>
    </row>
    <row r="234" spans="2:9" x14ac:dyDescent="0.2">
      <c r="B234" s="47">
        <v>454.86909620991463</v>
      </c>
      <c r="C234" s="47">
        <v>80338.3984375</v>
      </c>
      <c r="D234" s="47">
        <f t="shared" si="6"/>
        <v>8189.439188328236</v>
      </c>
      <c r="G234" s="47">
        <v>454.86909620991463</v>
      </c>
      <c r="H234" s="47">
        <v>80338.3984375</v>
      </c>
      <c r="I234" s="47">
        <f t="shared" si="7"/>
        <v>8189.439188328236</v>
      </c>
    </row>
    <row r="235" spans="2:9" x14ac:dyDescent="0.2">
      <c r="B235" s="47">
        <v>456.86851311953563</v>
      </c>
      <c r="C235" s="47">
        <v>80334.4140625</v>
      </c>
      <c r="D235" s="47">
        <f t="shared" si="6"/>
        <v>8189.0330338939857</v>
      </c>
      <c r="G235" s="47">
        <v>456.86851311953563</v>
      </c>
      <c r="H235" s="47">
        <v>80334.4140625</v>
      </c>
      <c r="I235" s="47">
        <f t="shared" si="7"/>
        <v>8189.0330338939857</v>
      </c>
    </row>
    <row r="236" spans="2:9" x14ac:dyDescent="0.2">
      <c r="B236" s="47">
        <v>458.86793002915664</v>
      </c>
      <c r="C236" s="47">
        <v>80330.4296875</v>
      </c>
      <c r="D236" s="47">
        <f t="shared" si="6"/>
        <v>8188.6268794597345</v>
      </c>
      <c r="G236" s="47">
        <v>458.86793002915664</v>
      </c>
      <c r="H236" s="47">
        <v>80330.4296875</v>
      </c>
      <c r="I236" s="47">
        <f t="shared" si="7"/>
        <v>8188.6268794597345</v>
      </c>
    </row>
    <row r="237" spans="2:9" x14ac:dyDescent="0.2">
      <c r="B237" s="47">
        <v>460.86734693877764</v>
      </c>
      <c r="C237" s="47">
        <v>80326.453125</v>
      </c>
      <c r="D237" s="47">
        <f t="shared" si="6"/>
        <v>8188.2215214067273</v>
      </c>
      <c r="G237" s="47">
        <v>460.86734693877764</v>
      </c>
      <c r="H237" s="47">
        <v>80326.453125</v>
      </c>
      <c r="I237" s="47">
        <f t="shared" si="7"/>
        <v>8188.2215214067273</v>
      </c>
    </row>
    <row r="238" spans="2:9" x14ac:dyDescent="0.2">
      <c r="B238" s="47">
        <v>462.86676384839865</v>
      </c>
      <c r="C238" s="47">
        <v>80322.46875</v>
      </c>
      <c r="D238" s="47">
        <f t="shared" si="6"/>
        <v>8187.815366972477</v>
      </c>
      <c r="G238" s="47">
        <v>462.86676384839865</v>
      </c>
      <c r="H238" s="47">
        <v>80322.46875</v>
      </c>
      <c r="I238" s="47">
        <f t="shared" si="7"/>
        <v>8187.815366972477</v>
      </c>
    </row>
    <row r="239" spans="2:9" x14ac:dyDescent="0.2">
      <c r="B239" s="47">
        <v>464.86618075801965</v>
      </c>
      <c r="C239" s="47">
        <v>80318.484375</v>
      </c>
      <c r="D239" s="47">
        <f t="shared" si="6"/>
        <v>8187.4092125382258</v>
      </c>
      <c r="G239" s="47">
        <v>464.86618075801965</v>
      </c>
      <c r="H239" s="47">
        <v>80318.484375</v>
      </c>
      <c r="I239" s="47">
        <f t="shared" si="7"/>
        <v>8187.4092125382258</v>
      </c>
    </row>
    <row r="240" spans="2:9" x14ac:dyDescent="0.2">
      <c r="B240" s="47">
        <v>466.86559766764066</v>
      </c>
      <c r="C240" s="47">
        <v>80314.5</v>
      </c>
      <c r="D240" s="47">
        <f t="shared" si="6"/>
        <v>8187.0030581039755</v>
      </c>
      <c r="G240" s="47">
        <v>466.86559766764066</v>
      </c>
      <c r="H240" s="47">
        <v>80314.5</v>
      </c>
      <c r="I240" s="47">
        <f t="shared" si="7"/>
        <v>8187.0030581039755</v>
      </c>
    </row>
    <row r="241" spans="2:9" x14ac:dyDescent="0.2">
      <c r="B241" s="47">
        <v>468.86501457726166</v>
      </c>
      <c r="C241" s="47">
        <v>80310.5234375</v>
      </c>
      <c r="D241" s="47">
        <f t="shared" si="6"/>
        <v>8186.5977000509683</v>
      </c>
      <c r="G241" s="47">
        <v>468.86501457726166</v>
      </c>
      <c r="H241" s="47">
        <v>80310.5234375</v>
      </c>
      <c r="I241" s="47">
        <f t="shared" si="7"/>
        <v>8186.5977000509683</v>
      </c>
    </row>
    <row r="242" spans="2:9" x14ac:dyDescent="0.2">
      <c r="B242" s="47">
        <v>470.86443148688267</v>
      </c>
      <c r="C242" s="47">
        <v>80306.5390625</v>
      </c>
      <c r="D242" s="47">
        <f t="shared" si="6"/>
        <v>8186.1915456167171</v>
      </c>
      <c r="G242" s="47">
        <v>470.86443148688267</v>
      </c>
      <c r="H242" s="47">
        <v>80306.5390625</v>
      </c>
      <c r="I242" s="47">
        <f t="shared" si="7"/>
        <v>8186.1915456167171</v>
      </c>
    </row>
    <row r="243" spans="2:9" x14ac:dyDescent="0.2">
      <c r="B243" s="47">
        <v>472.86384839650367</v>
      </c>
      <c r="C243" s="47">
        <v>80302.5546875</v>
      </c>
      <c r="D243" s="47">
        <f t="shared" si="6"/>
        <v>8185.7853911824668</v>
      </c>
      <c r="G243" s="47">
        <v>472.86384839650367</v>
      </c>
      <c r="H243" s="47">
        <v>80302.5546875</v>
      </c>
      <c r="I243" s="47">
        <f t="shared" si="7"/>
        <v>8185.7853911824668</v>
      </c>
    </row>
    <row r="244" spans="2:9" x14ac:dyDescent="0.2">
      <c r="B244" s="47">
        <v>474.86326530612467</v>
      </c>
      <c r="C244" s="47">
        <v>80298.5703125</v>
      </c>
      <c r="D244" s="47">
        <f t="shared" si="6"/>
        <v>8185.3792367482156</v>
      </c>
      <c r="G244" s="47">
        <v>474.86326530612467</v>
      </c>
      <c r="H244" s="47">
        <v>80298.5703125</v>
      </c>
      <c r="I244" s="47">
        <f t="shared" si="7"/>
        <v>8185.3792367482156</v>
      </c>
    </row>
    <row r="245" spans="2:9" x14ac:dyDescent="0.2">
      <c r="B245" s="47">
        <v>476.86268221574568</v>
      </c>
      <c r="C245" s="47">
        <v>80294.5859375</v>
      </c>
      <c r="D245" s="47">
        <f t="shared" si="6"/>
        <v>8184.9730823139653</v>
      </c>
      <c r="G245" s="47">
        <v>476.86268221574568</v>
      </c>
      <c r="H245" s="47">
        <v>80294.5859375</v>
      </c>
      <c r="I245" s="47">
        <f t="shared" si="7"/>
        <v>8184.9730823139653</v>
      </c>
    </row>
    <row r="246" spans="2:9" x14ac:dyDescent="0.2">
      <c r="B246" s="47">
        <v>478.86209912536668</v>
      </c>
      <c r="C246" s="47">
        <v>80290.609375</v>
      </c>
      <c r="D246" s="47">
        <f t="shared" si="6"/>
        <v>8184.5677242609581</v>
      </c>
      <c r="G246" s="47">
        <v>478.86209912536668</v>
      </c>
      <c r="H246" s="47">
        <v>80290.609375</v>
      </c>
      <c r="I246" s="47">
        <f t="shared" si="7"/>
        <v>8184.5677242609581</v>
      </c>
    </row>
    <row r="247" spans="2:9" x14ac:dyDescent="0.2">
      <c r="B247" s="47">
        <v>480.86151603498769</v>
      </c>
      <c r="C247" s="47">
        <v>80286.625</v>
      </c>
      <c r="D247" s="47">
        <f t="shared" si="6"/>
        <v>8184.1615698267069</v>
      </c>
      <c r="G247" s="47">
        <v>480.86151603498769</v>
      </c>
      <c r="H247" s="47">
        <v>80286.625</v>
      </c>
      <c r="I247" s="47">
        <f t="shared" si="7"/>
        <v>8184.1615698267069</v>
      </c>
    </row>
    <row r="248" spans="2:9" x14ac:dyDescent="0.2">
      <c r="B248" s="47">
        <v>482.86093294460869</v>
      </c>
      <c r="C248" s="47">
        <v>80282.640625</v>
      </c>
      <c r="D248" s="47">
        <f t="shared" si="6"/>
        <v>8183.7554153924566</v>
      </c>
      <c r="G248" s="47">
        <v>482.86093294460869</v>
      </c>
      <c r="H248" s="47">
        <v>80282.640625</v>
      </c>
      <c r="I248" s="47">
        <f t="shared" si="7"/>
        <v>8183.7554153924566</v>
      </c>
    </row>
    <row r="249" spans="2:9" x14ac:dyDescent="0.2">
      <c r="B249" s="47">
        <v>484.8603498542297</v>
      </c>
      <c r="C249" s="47">
        <v>80278.65625</v>
      </c>
      <c r="D249" s="47">
        <f t="shared" si="6"/>
        <v>8183.3492609582054</v>
      </c>
      <c r="G249" s="47">
        <v>484.8603498542297</v>
      </c>
      <c r="H249" s="47">
        <v>80278.65625</v>
      </c>
      <c r="I249" s="47">
        <f t="shared" si="7"/>
        <v>8183.3492609582054</v>
      </c>
    </row>
    <row r="250" spans="2:9" x14ac:dyDescent="0.2">
      <c r="B250" s="47">
        <v>486.8597667638507</v>
      </c>
      <c r="C250" s="47">
        <v>80274.6796875</v>
      </c>
      <c r="D250" s="47">
        <f t="shared" si="6"/>
        <v>8182.9439029051982</v>
      </c>
      <c r="G250" s="47">
        <v>486.8597667638507</v>
      </c>
      <c r="H250" s="47">
        <v>80274.6796875</v>
      </c>
      <c r="I250" s="47">
        <f t="shared" si="7"/>
        <v>8182.9439029051982</v>
      </c>
    </row>
    <row r="251" spans="2:9" x14ac:dyDescent="0.2">
      <c r="B251" s="47">
        <v>488.8591836734717</v>
      </c>
      <c r="C251" s="47">
        <v>80270.6953125</v>
      </c>
      <c r="D251" s="47">
        <f t="shared" si="6"/>
        <v>8182.5377484709479</v>
      </c>
      <c r="G251" s="47">
        <v>488.8591836734717</v>
      </c>
      <c r="H251" s="47">
        <v>80270.6953125</v>
      </c>
      <c r="I251" s="47">
        <f t="shared" si="7"/>
        <v>8182.5377484709479</v>
      </c>
    </row>
    <row r="252" spans="2:9" x14ac:dyDescent="0.2">
      <c r="B252" s="47">
        <v>490.85860058309271</v>
      </c>
      <c r="C252" s="47">
        <v>80266.7109375</v>
      </c>
      <c r="D252" s="47">
        <f t="shared" si="6"/>
        <v>8182.1315940366967</v>
      </c>
      <c r="G252" s="47">
        <v>490.85860058309271</v>
      </c>
      <c r="H252" s="47">
        <v>80266.7109375</v>
      </c>
      <c r="I252" s="47">
        <f t="shared" si="7"/>
        <v>8182.1315940366967</v>
      </c>
    </row>
    <row r="253" spans="2:9" x14ac:dyDescent="0.2">
      <c r="B253" s="47">
        <v>492.85801749271371</v>
      </c>
      <c r="C253" s="47">
        <v>80262.7265625</v>
      </c>
      <c r="D253" s="47">
        <f t="shared" si="6"/>
        <v>8181.7254396024464</v>
      </c>
      <c r="G253" s="47">
        <v>492.85801749271371</v>
      </c>
      <c r="H253" s="47">
        <v>80262.7265625</v>
      </c>
      <c r="I253" s="47">
        <f t="shared" si="7"/>
        <v>8181.7254396024464</v>
      </c>
    </row>
    <row r="254" spans="2:9" x14ac:dyDescent="0.2">
      <c r="B254" s="47">
        <v>494.85743440233472</v>
      </c>
      <c r="C254" s="47">
        <v>80258.75</v>
      </c>
      <c r="D254" s="47">
        <f t="shared" si="6"/>
        <v>8181.3200815494392</v>
      </c>
      <c r="G254" s="47">
        <v>494.85743440233472</v>
      </c>
      <c r="H254" s="47">
        <v>80258.75</v>
      </c>
      <c r="I254" s="47">
        <f t="shared" si="7"/>
        <v>8181.3200815494392</v>
      </c>
    </row>
    <row r="255" spans="2:9" x14ac:dyDescent="0.2">
      <c r="B255" s="47">
        <v>496.85685131195572</v>
      </c>
      <c r="C255" s="47">
        <v>80254.765625</v>
      </c>
      <c r="D255" s="47">
        <f t="shared" si="6"/>
        <v>8180.913927115188</v>
      </c>
      <c r="G255" s="47">
        <v>496.85685131195572</v>
      </c>
      <c r="H255" s="47">
        <v>80254.765625</v>
      </c>
      <c r="I255" s="47">
        <f t="shared" si="7"/>
        <v>8180.913927115188</v>
      </c>
    </row>
    <row r="256" spans="2:9" x14ac:dyDescent="0.2">
      <c r="B256" s="47">
        <v>498.85626822157673</v>
      </c>
      <c r="C256" s="47">
        <v>80250.78125</v>
      </c>
      <c r="D256" s="47">
        <f t="shared" si="6"/>
        <v>8180.5077726809377</v>
      </c>
      <c r="G256" s="47">
        <v>498.85626822157673</v>
      </c>
      <c r="H256" s="47">
        <v>80250.78125</v>
      </c>
      <c r="I256" s="47">
        <f t="shared" si="7"/>
        <v>8180.5077726809377</v>
      </c>
    </row>
    <row r="257" spans="2:9" x14ac:dyDescent="0.2">
      <c r="B257" s="47">
        <v>500.85568513119773</v>
      </c>
      <c r="C257" s="47">
        <v>80246.796875</v>
      </c>
      <c r="D257" s="47">
        <f t="shared" si="6"/>
        <v>8180.1016182466865</v>
      </c>
      <c r="G257" s="47">
        <v>500.85568513119773</v>
      </c>
      <c r="H257" s="47">
        <v>80246.796875</v>
      </c>
      <c r="I257" s="47">
        <f t="shared" si="7"/>
        <v>8180.1016182466865</v>
      </c>
    </row>
    <row r="258" spans="2:9" x14ac:dyDescent="0.2">
      <c r="B258" s="47">
        <v>502.85510204081874</v>
      </c>
      <c r="C258" s="47">
        <v>80242.8203125</v>
      </c>
      <c r="D258" s="47">
        <f t="shared" si="6"/>
        <v>8179.6962601936793</v>
      </c>
      <c r="G258" s="47">
        <v>502.85510204081874</v>
      </c>
      <c r="H258" s="47">
        <v>80242.8203125</v>
      </c>
      <c r="I258" s="47">
        <f t="shared" si="7"/>
        <v>8179.6962601936793</v>
      </c>
    </row>
    <row r="259" spans="2:9" x14ac:dyDescent="0.2">
      <c r="B259" s="47">
        <v>504.85451895043974</v>
      </c>
      <c r="C259" s="47">
        <v>80238.8359375</v>
      </c>
      <c r="D259" s="47">
        <f t="shared" si="6"/>
        <v>8179.290105759429</v>
      </c>
      <c r="G259" s="47">
        <v>504.85451895043974</v>
      </c>
      <c r="H259" s="47">
        <v>80238.8359375</v>
      </c>
      <c r="I259" s="47">
        <f t="shared" si="7"/>
        <v>8179.290105759429</v>
      </c>
    </row>
    <row r="260" spans="2:9" x14ac:dyDescent="0.2">
      <c r="B260" s="47">
        <v>506.85393586006074</v>
      </c>
      <c r="C260" s="47">
        <v>80234.8515625</v>
      </c>
      <c r="D260" s="47">
        <f t="shared" si="6"/>
        <v>8178.8839513251778</v>
      </c>
      <c r="G260" s="47">
        <v>506.85393586006074</v>
      </c>
      <c r="H260" s="47">
        <v>80234.8515625</v>
      </c>
      <c r="I260" s="47">
        <f t="shared" si="7"/>
        <v>8178.8839513251778</v>
      </c>
    </row>
    <row r="261" spans="2:9" x14ac:dyDescent="0.2">
      <c r="B261" s="47">
        <v>508.85335276968175</v>
      </c>
      <c r="C261" s="47">
        <v>80230.8671875</v>
      </c>
      <c r="D261" s="47">
        <f t="shared" si="6"/>
        <v>8178.4777968909275</v>
      </c>
      <c r="G261" s="47">
        <v>508.85335276968175</v>
      </c>
      <c r="H261" s="47">
        <v>80230.8671875</v>
      </c>
      <c r="I261" s="47">
        <f t="shared" si="7"/>
        <v>8178.4777968909275</v>
      </c>
    </row>
    <row r="262" spans="2:9" x14ac:dyDescent="0.2">
      <c r="B262" s="47">
        <v>510.85276967930275</v>
      </c>
      <c r="C262" s="47">
        <v>80226.890625</v>
      </c>
      <c r="D262" s="47">
        <f t="shared" si="6"/>
        <v>8178.0724388379203</v>
      </c>
      <c r="G262" s="47">
        <v>510.85276967930275</v>
      </c>
      <c r="H262" s="47">
        <v>80226.890625</v>
      </c>
      <c r="I262" s="47">
        <f t="shared" si="7"/>
        <v>8178.0724388379203</v>
      </c>
    </row>
    <row r="263" spans="2:9" x14ac:dyDescent="0.2">
      <c r="B263" s="47">
        <v>512.8521865889237</v>
      </c>
      <c r="C263" s="47">
        <v>80222.90625</v>
      </c>
      <c r="D263" s="47">
        <f t="shared" ref="D263:D326" si="8">C263/9.81</f>
        <v>8177.6662844036691</v>
      </c>
      <c r="G263" s="47">
        <v>512.8521865889237</v>
      </c>
      <c r="H263" s="47">
        <v>80222.90625</v>
      </c>
      <c r="I263" s="47">
        <f t="shared" ref="I263:I326" si="9">H263/9.81</f>
        <v>8177.6662844036691</v>
      </c>
    </row>
    <row r="264" spans="2:9" x14ac:dyDescent="0.2">
      <c r="B264" s="47">
        <v>514.8516034985447</v>
      </c>
      <c r="C264" s="47">
        <v>80218.921875</v>
      </c>
      <c r="D264" s="47">
        <f t="shared" si="8"/>
        <v>8177.2601299694188</v>
      </c>
      <c r="G264" s="47">
        <v>514.8516034985447</v>
      </c>
      <c r="H264" s="47">
        <v>80218.921875</v>
      </c>
      <c r="I264" s="47">
        <f t="shared" si="9"/>
        <v>8177.2601299694188</v>
      </c>
    </row>
    <row r="265" spans="2:9" x14ac:dyDescent="0.2">
      <c r="B265" s="47">
        <v>516.85102040816571</v>
      </c>
      <c r="C265" s="47">
        <v>80214.9375</v>
      </c>
      <c r="D265" s="47">
        <f t="shared" si="8"/>
        <v>8176.8539755351676</v>
      </c>
      <c r="G265" s="47">
        <v>516.85102040816571</v>
      </c>
      <c r="H265" s="47">
        <v>80214.9375</v>
      </c>
      <c r="I265" s="47">
        <f t="shared" si="9"/>
        <v>8176.8539755351676</v>
      </c>
    </row>
    <row r="266" spans="2:9" x14ac:dyDescent="0.2">
      <c r="B266" s="47">
        <v>518.85043731778671</v>
      </c>
      <c r="C266" s="47">
        <v>80210.9609375</v>
      </c>
      <c r="D266" s="47">
        <f t="shared" si="8"/>
        <v>8176.4486174821604</v>
      </c>
      <c r="G266" s="47">
        <v>518.85043731778671</v>
      </c>
      <c r="H266" s="47">
        <v>80210.9609375</v>
      </c>
      <c r="I266" s="47">
        <f t="shared" si="9"/>
        <v>8176.4486174821604</v>
      </c>
    </row>
    <row r="267" spans="2:9" x14ac:dyDescent="0.2">
      <c r="B267" s="47">
        <v>520.84985422740772</v>
      </c>
      <c r="C267" s="47">
        <v>80206.9765625</v>
      </c>
      <c r="D267" s="47">
        <f t="shared" si="8"/>
        <v>8176.0424630479101</v>
      </c>
      <c r="G267" s="47">
        <v>520.84985422740772</v>
      </c>
      <c r="H267" s="47">
        <v>80206.9765625</v>
      </c>
      <c r="I267" s="47">
        <f t="shared" si="9"/>
        <v>8176.0424630479101</v>
      </c>
    </row>
    <row r="268" spans="2:9" x14ac:dyDescent="0.2">
      <c r="B268" s="47">
        <v>522.84927113702872</v>
      </c>
      <c r="C268" s="47">
        <v>80202.9921875</v>
      </c>
      <c r="D268" s="47">
        <f t="shared" si="8"/>
        <v>8175.6363086136589</v>
      </c>
      <c r="G268" s="47">
        <v>522.84927113702872</v>
      </c>
      <c r="H268" s="47">
        <v>80202.9921875</v>
      </c>
      <c r="I268" s="47">
        <f t="shared" si="9"/>
        <v>8175.6363086136589</v>
      </c>
    </row>
    <row r="269" spans="2:9" x14ac:dyDescent="0.2">
      <c r="B269" s="47">
        <v>524.84868804664973</v>
      </c>
      <c r="C269" s="47">
        <v>80199.0078125</v>
      </c>
      <c r="D269" s="47">
        <f t="shared" si="8"/>
        <v>8175.2301541794086</v>
      </c>
      <c r="G269" s="47">
        <v>524.84868804664973</v>
      </c>
      <c r="H269" s="47">
        <v>80199.0078125</v>
      </c>
      <c r="I269" s="47">
        <f t="shared" si="9"/>
        <v>8175.2301541794086</v>
      </c>
    </row>
    <row r="270" spans="2:9" x14ac:dyDescent="0.2">
      <c r="B270" s="47">
        <v>526.84810495627073</v>
      </c>
      <c r="C270" s="47">
        <v>80195.03125</v>
      </c>
      <c r="D270" s="47">
        <f t="shared" si="8"/>
        <v>8174.8247961264015</v>
      </c>
      <c r="G270" s="47">
        <v>526.84810495627073</v>
      </c>
      <c r="H270" s="47">
        <v>80195.03125</v>
      </c>
      <c r="I270" s="47">
        <f t="shared" si="9"/>
        <v>8174.8247961264015</v>
      </c>
    </row>
    <row r="271" spans="2:9" x14ac:dyDescent="0.2">
      <c r="B271" s="47">
        <v>528.84752186589174</v>
      </c>
      <c r="C271" s="47">
        <v>80191.046875</v>
      </c>
      <c r="D271" s="47">
        <f t="shared" si="8"/>
        <v>8174.4186416921502</v>
      </c>
      <c r="G271" s="47">
        <v>528.84752186589174</v>
      </c>
      <c r="H271" s="47">
        <v>80191.046875</v>
      </c>
      <c r="I271" s="47">
        <f t="shared" si="9"/>
        <v>8174.4186416921502</v>
      </c>
    </row>
    <row r="272" spans="2:9" x14ac:dyDescent="0.2">
      <c r="B272" s="47">
        <v>530.84693877551274</v>
      </c>
      <c r="C272" s="47">
        <v>80187.0625</v>
      </c>
      <c r="D272" s="47">
        <f t="shared" si="8"/>
        <v>8174.0124872578999</v>
      </c>
      <c r="G272" s="47">
        <v>530.84693877551274</v>
      </c>
      <c r="H272" s="47">
        <v>80187.0625</v>
      </c>
      <c r="I272" s="47">
        <f t="shared" si="9"/>
        <v>8174.0124872578999</v>
      </c>
    </row>
    <row r="273" spans="2:9" x14ac:dyDescent="0.2">
      <c r="B273" s="47">
        <v>532.84635568513374</v>
      </c>
      <c r="C273" s="47">
        <v>80183.078125</v>
      </c>
      <c r="D273" s="47">
        <f t="shared" si="8"/>
        <v>8173.6063328236487</v>
      </c>
      <c r="G273" s="47">
        <v>532.84635568513374</v>
      </c>
      <c r="H273" s="47">
        <v>80183.078125</v>
      </c>
      <c r="I273" s="47">
        <f t="shared" si="9"/>
        <v>8173.6063328236487</v>
      </c>
    </row>
    <row r="274" spans="2:9" x14ac:dyDescent="0.2">
      <c r="B274" s="47">
        <v>534.84577259475475</v>
      </c>
      <c r="C274" s="47">
        <v>80179.1015625</v>
      </c>
      <c r="D274" s="47">
        <f t="shared" si="8"/>
        <v>8173.2009747706416</v>
      </c>
      <c r="G274" s="47">
        <v>534.84577259475475</v>
      </c>
      <c r="H274" s="47">
        <v>80179.1015625</v>
      </c>
      <c r="I274" s="47">
        <f t="shared" si="9"/>
        <v>8173.2009747706416</v>
      </c>
    </row>
    <row r="275" spans="2:9" x14ac:dyDescent="0.2">
      <c r="B275" s="47">
        <v>536.84518950437575</v>
      </c>
      <c r="C275" s="47">
        <v>80175.1171875</v>
      </c>
      <c r="D275" s="47">
        <f t="shared" si="8"/>
        <v>8172.7948203363912</v>
      </c>
      <c r="G275" s="47">
        <v>536.84518950437575</v>
      </c>
      <c r="H275" s="47">
        <v>80175.1171875</v>
      </c>
      <c r="I275" s="47">
        <f t="shared" si="9"/>
        <v>8172.7948203363912</v>
      </c>
    </row>
    <row r="276" spans="2:9" x14ac:dyDescent="0.2">
      <c r="B276" s="47">
        <v>538.84460641399676</v>
      </c>
      <c r="C276" s="47">
        <v>80171.1328125</v>
      </c>
      <c r="D276" s="47">
        <f t="shared" si="8"/>
        <v>8172.38866590214</v>
      </c>
      <c r="G276" s="47">
        <v>538.84460641399676</v>
      </c>
      <c r="H276" s="47">
        <v>80171.1328125</v>
      </c>
      <c r="I276" s="47">
        <f t="shared" si="9"/>
        <v>8172.38866590214</v>
      </c>
    </row>
    <row r="277" spans="2:9" x14ac:dyDescent="0.2">
      <c r="B277" s="47">
        <v>540.84402332361776</v>
      </c>
      <c r="C277" s="47">
        <v>80167.15625</v>
      </c>
      <c r="D277" s="47">
        <f t="shared" si="8"/>
        <v>8171.9833078491329</v>
      </c>
      <c r="G277" s="47">
        <v>540.84402332361776</v>
      </c>
      <c r="H277" s="47">
        <v>80167.15625</v>
      </c>
      <c r="I277" s="47">
        <f t="shared" si="9"/>
        <v>8171.9833078491329</v>
      </c>
    </row>
    <row r="278" spans="2:9" x14ac:dyDescent="0.2">
      <c r="B278" s="47">
        <v>542.84344023323877</v>
      </c>
      <c r="C278" s="47">
        <v>80163.171875</v>
      </c>
      <c r="D278" s="47">
        <f t="shared" si="8"/>
        <v>8171.5771534148826</v>
      </c>
      <c r="G278" s="47">
        <v>542.84344023323877</v>
      </c>
      <c r="H278" s="47">
        <v>80163.171875</v>
      </c>
      <c r="I278" s="47">
        <f t="shared" si="9"/>
        <v>8171.5771534148826</v>
      </c>
    </row>
    <row r="279" spans="2:9" x14ac:dyDescent="0.2">
      <c r="B279" s="47">
        <v>544.84285714285977</v>
      </c>
      <c r="C279" s="47">
        <v>80159.1875</v>
      </c>
      <c r="D279" s="47">
        <f t="shared" si="8"/>
        <v>8171.1709989806313</v>
      </c>
      <c r="G279" s="47">
        <v>544.84285714285977</v>
      </c>
      <c r="H279" s="47">
        <v>80159.1875</v>
      </c>
      <c r="I279" s="47">
        <f t="shared" si="9"/>
        <v>8171.1709989806313</v>
      </c>
    </row>
    <row r="280" spans="2:9" x14ac:dyDescent="0.2">
      <c r="B280" s="47">
        <v>546.84227405248078</v>
      </c>
      <c r="C280" s="47">
        <v>80155.2109375</v>
      </c>
      <c r="D280" s="47">
        <f t="shared" si="8"/>
        <v>8170.7656409276242</v>
      </c>
      <c r="G280" s="47">
        <v>546.84227405248078</v>
      </c>
      <c r="H280" s="47">
        <v>80155.2109375</v>
      </c>
      <c r="I280" s="47">
        <f t="shared" si="9"/>
        <v>8170.7656409276242</v>
      </c>
    </row>
    <row r="281" spans="2:9" x14ac:dyDescent="0.2">
      <c r="B281" s="47">
        <v>548.84169096210178</v>
      </c>
      <c r="C281" s="47">
        <v>80151.2265625</v>
      </c>
      <c r="D281" s="47">
        <f t="shared" si="8"/>
        <v>8170.3594864933739</v>
      </c>
      <c r="G281" s="47">
        <v>548.84169096210178</v>
      </c>
      <c r="H281" s="47">
        <v>80151.2265625</v>
      </c>
      <c r="I281" s="47">
        <f t="shared" si="9"/>
        <v>8170.3594864933739</v>
      </c>
    </row>
    <row r="282" spans="2:9" x14ac:dyDescent="0.2">
      <c r="B282" s="47">
        <v>550.84110787172278</v>
      </c>
      <c r="C282" s="47">
        <v>80147.2421875</v>
      </c>
      <c r="D282" s="47">
        <f t="shared" si="8"/>
        <v>8169.9533320591227</v>
      </c>
      <c r="G282" s="47">
        <v>550.84110787172278</v>
      </c>
      <c r="H282" s="47">
        <v>80147.2421875</v>
      </c>
      <c r="I282" s="47">
        <f t="shared" si="9"/>
        <v>8169.9533320591227</v>
      </c>
    </row>
    <row r="283" spans="2:9" x14ac:dyDescent="0.2">
      <c r="B283" s="47">
        <v>552.84052478134379</v>
      </c>
      <c r="C283" s="47">
        <v>80143.2578125</v>
      </c>
      <c r="D283" s="47">
        <f t="shared" si="8"/>
        <v>8169.5471776248723</v>
      </c>
      <c r="G283" s="47">
        <v>552.84052478134379</v>
      </c>
      <c r="H283" s="47">
        <v>80143.2578125</v>
      </c>
      <c r="I283" s="47">
        <f t="shared" si="9"/>
        <v>8169.5471776248723</v>
      </c>
    </row>
    <row r="284" spans="2:9" x14ac:dyDescent="0.2">
      <c r="B284" s="47">
        <v>554.83994169096479</v>
      </c>
      <c r="C284" s="47">
        <v>80139.28125</v>
      </c>
      <c r="D284" s="47">
        <f t="shared" si="8"/>
        <v>8169.1418195718652</v>
      </c>
      <c r="G284" s="47">
        <v>554.83994169096479</v>
      </c>
      <c r="H284" s="47">
        <v>80139.28125</v>
      </c>
      <c r="I284" s="47">
        <f t="shared" si="9"/>
        <v>8169.1418195718652</v>
      </c>
    </row>
    <row r="285" spans="2:9" x14ac:dyDescent="0.2">
      <c r="B285" s="47">
        <v>556.8393586005858</v>
      </c>
      <c r="C285" s="47">
        <v>80135.296875</v>
      </c>
      <c r="D285" s="47">
        <f t="shared" si="8"/>
        <v>8168.735665137614</v>
      </c>
      <c r="G285" s="47">
        <v>556.8393586005858</v>
      </c>
      <c r="H285" s="47">
        <v>80135.296875</v>
      </c>
      <c r="I285" s="47">
        <f t="shared" si="9"/>
        <v>8168.735665137614</v>
      </c>
    </row>
    <row r="286" spans="2:9" x14ac:dyDescent="0.2">
      <c r="B286" s="47">
        <v>558.8387755102068</v>
      </c>
      <c r="C286" s="47">
        <v>80131.3125</v>
      </c>
      <c r="D286" s="47">
        <f t="shared" si="8"/>
        <v>8168.3295107033637</v>
      </c>
      <c r="G286" s="47">
        <v>558.8387755102068</v>
      </c>
      <c r="H286" s="47">
        <v>80131.3125</v>
      </c>
      <c r="I286" s="47">
        <f t="shared" si="9"/>
        <v>8168.3295107033637</v>
      </c>
    </row>
    <row r="287" spans="2:9" x14ac:dyDescent="0.2">
      <c r="B287" s="47">
        <v>560.83819241982781</v>
      </c>
      <c r="C287" s="47">
        <v>80127.3359375</v>
      </c>
      <c r="D287" s="47">
        <f t="shared" si="8"/>
        <v>8167.9241526503565</v>
      </c>
      <c r="G287" s="47">
        <v>560.83819241982781</v>
      </c>
      <c r="H287" s="47">
        <v>80127.3359375</v>
      </c>
      <c r="I287" s="47">
        <f t="shared" si="9"/>
        <v>8167.9241526503565</v>
      </c>
    </row>
    <row r="288" spans="2:9" x14ac:dyDescent="0.2">
      <c r="B288" s="47">
        <v>562.83760932944881</v>
      </c>
      <c r="C288" s="47">
        <v>80123.3515625</v>
      </c>
      <c r="D288" s="47">
        <f t="shared" si="8"/>
        <v>8167.5179982161053</v>
      </c>
      <c r="G288" s="47">
        <v>562.83760932944881</v>
      </c>
      <c r="H288" s="47">
        <v>80123.3515625</v>
      </c>
      <c r="I288" s="47">
        <f t="shared" si="9"/>
        <v>8167.5179982161053</v>
      </c>
    </row>
    <row r="289" spans="2:9" x14ac:dyDescent="0.2">
      <c r="B289" s="47">
        <v>564.83702623906981</v>
      </c>
      <c r="C289" s="47">
        <v>80119.3671875</v>
      </c>
      <c r="D289" s="47">
        <f t="shared" si="8"/>
        <v>8167.111843781855</v>
      </c>
      <c r="G289" s="47">
        <v>564.83702623906981</v>
      </c>
      <c r="H289" s="47">
        <v>80119.3671875</v>
      </c>
      <c r="I289" s="47">
        <f t="shared" si="9"/>
        <v>8167.111843781855</v>
      </c>
    </row>
    <row r="290" spans="2:9" x14ac:dyDescent="0.2">
      <c r="B290" s="47">
        <v>566.83644314869082</v>
      </c>
      <c r="C290" s="47">
        <v>80115.390625</v>
      </c>
      <c r="D290" s="47">
        <f t="shared" si="8"/>
        <v>8166.7064857288478</v>
      </c>
      <c r="G290" s="47">
        <v>566.83644314869082</v>
      </c>
      <c r="H290" s="47">
        <v>80115.390625</v>
      </c>
      <c r="I290" s="47">
        <f t="shared" si="9"/>
        <v>8166.7064857288478</v>
      </c>
    </row>
    <row r="291" spans="2:9" x14ac:dyDescent="0.2">
      <c r="B291" s="47">
        <v>568.83586005831182</v>
      </c>
      <c r="C291" s="47">
        <v>80111.40625</v>
      </c>
      <c r="D291" s="47">
        <f t="shared" si="8"/>
        <v>8166.3003312945966</v>
      </c>
      <c r="G291" s="47">
        <v>568.83586005831182</v>
      </c>
      <c r="H291" s="47">
        <v>80111.40625</v>
      </c>
      <c r="I291" s="47">
        <f t="shared" si="9"/>
        <v>8166.3003312945966</v>
      </c>
    </row>
    <row r="292" spans="2:9" x14ac:dyDescent="0.2">
      <c r="B292" s="47">
        <v>570.83527696793283</v>
      </c>
      <c r="C292" s="47">
        <v>80107.421875</v>
      </c>
      <c r="D292" s="47">
        <f t="shared" si="8"/>
        <v>8165.8941768603463</v>
      </c>
      <c r="G292" s="47">
        <v>570.83527696793283</v>
      </c>
      <c r="H292" s="47">
        <v>80107.421875</v>
      </c>
      <c r="I292" s="47">
        <f t="shared" si="9"/>
        <v>8165.8941768603463</v>
      </c>
    </row>
    <row r="293" spans="2:9" x14ac:dyDescent="0.2">
      <c r="B293" s="47">
        <v>572.83469387755383</v>
      </c>
      <c r="C293" s="47">
        <v>80103.4375</v>
      </c>
      <c r="D293" s="47">
        <f t="shared" si="8"/>
        <v>8165.4880224260951</v>
      </c>
      <c r="G293" s="47">
        <v>572.83469387755383</v>
      </c>
      <c r="H293" s="47">
        <v>80103.4375</v>
      </c>
      <c r="I293" s="47">
        <f t="shared" si="9"/>
        <v>8165.4880224260951</v>
      </c>
    </row>
    <row r="294" spans="2:9" x14ac:dyDescent="0.2">
      <c r="B294" s="47">
        <v>574.83411078717484</v>
      </c>
      <c r="C294" s="47">
        <v>80099.4609375</v>
      </c>
      <c r="D294" s="47">
        <f t="shared" si="8"/>
        <v>8165.0826643730879</v>
      </c>
      <c r="G294" s="47">
        <v>574.83411078717484</v>
      </c>
      <c r="H294" s="47">
        <v>80099.4609375</v>
      </c>
      <c r="I294" s="47">
        <f t="shared" si="9"/>
        <v>8165.0826643730879</v>
      </c>
    </row>
    <row r="295" spans="2:9" x14ac:dyDescent="0.2">
      <c r="B295" s="47">
        <v>576.83352769679584</v>
      </c>
      <c r="C295" s="47">
        <v>80095.4765625</v>
      </c>
      <c r="D295" s="47">
        <f t="shared" si="8"/>
        <v>8164.6765099388376</v>
      </c>
      <c r="G295" s="47">
        <v>576.83352769679584</v>
      </c>
      <c r="H295" s="47">
        <v>80095.4765625</v>
      </c>
      <c r="I295" s="47">
        <f t="shared" si="9"/>
        <v>8164.6765099388376</v>
      </c>
    </row>
    <row r="296" spans="2:9" x14ac:dyDescent="0.2">
      <c r="B296" s="47">
        <v>578.83294460641685</v>
      </c>
      <c r="C296" s="47">
        <v>80091.4921875</v>
      </c>
      <c r="D296" s="47">
        <f t="shared" si="8"/>
        <v>8164.2703555045864</v>
      </c>
      <c r="G296" s="47">
        <v>578.83294460641685</v>
      </c>
      <c r="H296" s="47">
        <v>80091.4921875</v>
      </c>
      <c r="I296" s="47">
        <f t="shared" si="9"/>
        <v>8164.2703555045864</v>
      </c>
    </row>
    <row r="297" spans="2:9" x14ac:dyDescent="0.2">
      <c r="B297" s="47">
        <v>580.83236151603785</v>
      </c>
      <c r="C297" s="47">
        <v>80087.515625</v>
      </c>
      <c r="D297" s="47">
        <f t="shared" si="8"/>
        <v>8163.8649974515793</v>
      </c>
      <c r="G297" s="47">
        <v>580.83236151603785</v>
      </c>
      <c r="H297" s="47">
        <v>80087.515625</v>
      </c>
      <c r="I297" s="47">
        <f t="shared" si="9"/>
        <v>8163.8649974515793</v>
      </c>
    </row>
    <row r="298" spans="2:9" x14ac:dyDescent="0.2">
      <c r="B298" s="47">
        <v>582.83177842565885</v>
      </c>
      <c r="C298" s="47">
        <v>80083.53125</v>
      </c>
      <c r="D298" s="47">
        <f t="shared" si="8"/>
        <v>8163.4588430173289</v>
      </c>
      <c r="G298" s="47">
        <v>582.83177842565885</v>
      </c>
      <c r="H298" s="47">
        <v>80083.53125</v>
      </c>
      <c r="I298" s="47">
        <f t="shared" si="9"/>
        <v>8163.4588430173289</v>
      </c>
    </row>
    <row r="299" spans="2:9" x14ac:dyDescent="0.2">
      <c r="B299" s="47">
        <v>584.83119533527986</v>
      </c>
      <c r="C299" s="47">
        <v>80079.546875</v>
      </c>
      <c r="D299" s="47">
        <f t="shared" si="8"/>
        <v>8163.0526885830777</v>
      </c>
      <c r="G299" s="47">
        <v>584.83119533527986</v>
      </c>
      <c r="H299" s="47">
        <v>80079.546875</v>
      </c>
      <c r="I299" s="47">
        <f t="shared" si="9"/>
        <v>8163.0526885830777</v>
      </c>
    </row>
    <row r="300" spans="2:9" x14ac:dyDescent="0.2">
      <c r="B300" s="47">
        <v>586.83061224490086</v>
      </c>
      <c r="C300" s="47">
        <v>80075.5703125</v>
      </c>
      <c r="D300" s="47">
        <f t="shared" si="8"/>
        <v>8162.6473305300706</v>
      </c>
      <c r="G300" s="47">
        <v>586.83061224490086</v>
      </c>
      <c r="H300" s="47">
        <v>80075.5703125</v>
      </c>
      <c r="I300" s="47">
        <f t="shared" si="9"/>
        <v>8162.6473305300706</v>
      </c>
    </row>
    <row r="301" spans="2:9" x14ac:dyDescent="0.2">
      <c r="B301" s="47">
        <v>588.83002915452187</v>
      </c>
      <c r="C301" s="47">
        <v>80071.5859375</v>
      </c>
      <c r="D301" s="47">
        <f t="shared" si="8"/>
        <v>8162.2411760958203</v>
      </c>
      <c r="G301" s="47">
        <v>588.83002915452187</v>
      </c>
      <c r="H301" s="47">
        <v>80071.5859375</v>
      </c>
      <c r="I301" s="47">
        <f t="shared" si="9"/>
        <v>8162.2411760958203</v>
      </c>
    </row>
    <row r="302" spans="2:9" x14ac:dyDescent="0.2">
      <c r="B302" s="47">
        <v>590.82944606414287</v>
      </c>
      <c r="C302" s="47">
        <v>80067.6015625</v>
      </c>
      <c r="D302" s="47">
        <f t="shared" si="8"/>
        <v>8161.835021661569</v>
      </c>
      <c r="G302" s="47">
        <v>590.82944606414287</v>
      </c>
      <c r="H302" s="47">
        <v>80067.6015625</v>
      </c>
      <c r="I302" s="47">
        <f t="shared" si="9"/>
        <v>8161.835021661569</v>
      </c>
    </row>
    <row r="303" spans="2:9" x14ac:dyDescent="0.2">
      <c r="B303" s="47">
        <v>592.82886297376388</v>
      </c>
      <c r="C303" s="47">
        <v>80063.625</v>
      </c>
      <c r="D303" s="47">
        <f t="shared" si="8"/>
        <v>8161.4296636085619</v>
      </c>
      <c r="G303" s="47">
        <v>592.82886297376388</v>
      </c>
      <c r="H303" s="47">
        <v>80063.625</v>
      </c>
      <c r="I303" s="47">
        <f t="shared" si="9"/>
        <v>8161.4296636085619</v>
      </c>
    </row>
    <row r="304" spans="2:9" x14ac:dyDescent="0.2">
      <c r="B304" s="47">
        <v>594.82827988338488</v>
      </c>
      <c r="C304" s="47">
        <v>80059.640625</v>
      </c>
      <c r="D304" s="47">
        <f t="shared" si="8"/>
        <v>8161.0235091743116</v>
      </c>
      <c r="G304" s="47">
        <v>594.82827988338488</v>
      </c>
      <c r="H304" s="47">
        <v>80059.640625</v>
      </c>
      <c r="I304" s="47">
        <f t="shared" si="9"/>
        <v>8161.0235091743116</v>
      </c>
    </row>
    <row r="305" spans="2:9" x14ac:dyDescent="0.2">
      <c r="B305" s="47">
        <v>596.82769679300588</v>
      </c>
      <c r="C305" s="47">
        <v>80055.65625</v>
      </c>
      <c r="D305" s="47">
        <f t="shared" si="8"/>
        <v>8160.6173547400604</v>
      </c>
      <c r="G305" s="47">
        <v>596.82769679300588</v>
      </c>
      <c r="H305" s="47">
        <v>80055.65625</v>
      </c>
      <c r="I305" s="47">
        <f t="shared" si="9"/>
        <v>8160.6173547400604</v>
      </c>
    </row>
    <row r="306" spans="2:9" x14ac:dyDescent="0.2">
      <c r="B306" s="47">
        <v>598.82711370262689</v>
      </c>
      <c r="C306" s="47">
        <v>80051.6796875</v>
      </c>
      <c r="D306" s="47">
        <f t="shared" si="8"/>
        <v>8160.2119966870532</v>
      </c>
      <c r="G306" s="47">
        <v>598.82711370262689</v>
      </c>
      <c r="H306" s="47">
        <v>80051.6796875</v>
      </c>
      <c r="I306" s="47">
        <f t="shared" si="9"/>
        <v>8160.2119966870532</v>
      </c>
    </row>
    <row r="307" spans="2:9" x14ac:dyDescent="0.2">
      <c r="B307" s="47">
        <v>600.82653061224789</v>
      </c>
      <c r="C307" s="47">
        <v>80047.6953125</v>
      </c>
      <c r="D307" s="47">
        <f t="shared" si="8"/>
        <v>8159.8058422528029</v>
      </c>
      <c r="G307" s="47">
        <v>600.82653061224789</v>
      </c>
      <c r="H307" s="47">
        <v>80047.6953125</v>
      </c>
      <c r="I307" s="47">
        <f t="shared" si="9"/>
        <v>8159.8058422528029</v>
      </c>
    </row>
    <row r="308" spans="2:9" x14ac:dyDescent="0.2">
      <c r="B308" s="47">
        <v>602.8259475218689</v>
      </c>
      <c r="C308" s="47">
        <v>80043.7109375</v>
      </c>
      <c r="D308" s="47">
        <f t="shared" si="8"/>
        <v>8159.3996878185517</v>
      </c>
      <c r="G308" s="47">
        <v>602.8259475218689</v>
      </c>
      <c r="H308" s="47">
        <v>80043.7109375</v>
      </c>
      <c r="I308" s="47">
        <f t="shared" si="9"/>
        <v>8159.3996878185517</v>
      </c>
    </row>
    <row r="309" spans="2:9" x14ac:dyDescent="0.2">
      <c r="B309" s="47">
        <v>604.8253644314899</v>
      </c>
      <c r="C309" s="47">
        <v>80039.734375</v>
      </c>
      <c r="D309" s="47">
        <f t="shared" si="8"/>
        <v>8158.9943297655445</v>
      </c>
      <c r="G309" s="47">
        <v>604.8253644314899</v>
      </c>
      <c r="H309" s="47">
        <v>80039.734375</v>
      </c>
      <c r="I309" s="47">
        <f t="shared" si="9"/>
        <v>8158.9943297655445</v>
      </c>
    </row>
    <row r="310" spans="2:9" x14ac:dyDescent="0.2">
      <c r="B310" s="47">
        <v>606.82478134111091</v>
      </c>
      <c r="C310" s="47">
        <v>80035.75</v>
      </c>
      <c r="D310" s="47">
        <f t="shared" si="8"/>
        <v>8158.5881753312942</v>
      </c>
      <c r="G310" s="47">
        <v>606.82478134111091</v>
      </c>
      <c r="H310" s="47">
        <v>80035.75</v>
      </c>
      <c r="I310" s="47">
        <f t="shared" si="9"/>
        <v>8158.5881753312942</v>
      </c>
    </row>
    <row r="311" spans="2:9" x14ac:dyDescent="0.2">
      <c r="B311" s="47">
        <v>608.82419825073191</v>
      </c>
      <c r="C311" s="47">
        <v>80031.765625</v>
      </c>
      <c r="D311" s="47">
        <f t="shared" si="8"/>
        <v>8158.182020897043</v>
      </c>
      <c r="G311" s="47">
        <v>608.82419825073191</v>
      </c>
      <c r="H311" s="47">
        <v>80031.765625</v>
      </c>
      <c r="I311" s="47">
        <f t="shared" si="9"/>
        <v>8158.182020897043</v>
      </c>
    </row>
    <row r="312" spans="2:9" x14ac:dyDescent="0.2">
      <c r="B312" s="47">
        <v>610.82361516035292</v>
      </c>
      <c r="C312" s="47">
        <v>80027.7890625</v>
      </c>
      <c r="D312" s="47">
        <f t="shared" si="8"/>
        <v>8157.7766628440359</v>
      </c>
      <c r="G312" s="47">
        <v>610.82361516035292</v>
      </c>
      <c r="H312" s="47">
        <v>80027.7890625</v>
      </c>
      <c r="I312" s="47">
        <f t="shared" si="9"/>
        <v>8157.7766628440359</v>
      </c>
    </row>
    <row r="313" spans="2:9" x14ac:dyDescent="0.2">
      <c r="B313" s="47">
        <v>612.82303206997392</v>
      </c>
      <c r="C313" s="47">
        <v>80023.8046875</v>
      </c>
      <c r="D313" s="47">
        <f t="shared" si="8"/>
        <v>8157.3705084097855</v>
      </c>
      <c r="G313" s="47">
        <v>612.82303206997392</v>
      </c>
      <c r="H313" s="47">
        <v>80023.8046875</v>
      </c>
      <c r="I313" s="47">
        <f t="shared" si="9"/>
        <v>8157.3705084097855</v>
      </c>
    </row>
    <row r="314" spans="2:9" x14ac:dyDescent="0.2">
      <c r="B314" s="47">
        <v>614.82244897959492</v>
      </c>
      <c r="C314" s="47">
        <v>80019.8203125</v>
      </c>
      <c r="D314" s="47">
        <f t="shared" si="8"/>
        <v>8156.9643539755343</v>
      </c>
      <c r="G314" s="47">
        <v>614.82244897959492</v>
      </c>
      <c r="H314" s="47">
        <v>80019.8203125</v>
      </c>
      <c r="I314" s="47">
        <f t="shared" si="9"/>
        <v>8156.9643539755343</v>
      </c>
    </row>
    <row r="315" spans="2:9" x14ac:dyDescent="0.2">
      <c r="B315" s="47">
        <v>616.82186588921593</v>
      </c>
      <c r="C315" s="47">
        <v>80015.84375</v>
      </c>
      <c r="D315" s="47">
        <f t="shared" si="8"/>
        <v>8156.5589959225272</v>
      </c>
      <c r="G315" s="47">
        <v>616.82186588921593</v>
      </c>
      <c r="H315" s="47">
        <v>80015.84375</v>
      </c>
      <c r="I315" s="47">
        <f t="shared" si="9"/>
        <v>8156.5589959225272</v>
      </c>
    </row>
    <row r="316" spans="2:9" x14ac:dyDescent="0.2">
      <c r="B316" s="47">
        <v>618.82128279883693</v>
      </c>
      <c r="C316" s="47">
        <v>80011.859375</v>
      </c>
      <c r="D316" s="47">
        <f t="shared" si="8"/>
        <v>8156.1528414882769</v>
      </c>
      <c r="G316" s="47">
        <v>618.82128279883693</v>
      </c>
      <c r="H316" s="47">
        <v>80011.859375</v>
      </c>
      <c r="I316" s="47">
        <f t="shared" si="9"/>
        <v>8156.1528414882769</v>
      </c>
    </row>
    <row r="317" spans="2:9" x14ac:dyDescent="0.2">
      <c r="B317" s="47">
        <v>620.82069970845794</v>
      </c>
      <c r="C317" s="47">
        <v>80007.875</v>
      </c>
      <c r="D317" s="47">
        <f t="shared" si="8"/>
        <v>8155.7466870540256</v>
      </c>
      <c r="G317" s="47">
        <v>620.82069970845794</v>
      </c>
      <c r="H317" s="47">
        <v>80007.875</v>
      </c>
      <c r="I317" s="47">
        <f t="shared" si="9"/>
        <v>8155.7466870540256</v>
      </c>
    </row>
    <row r="318" spans="2:9" x14ac:dyDescent="0.2">
      <c r="B318" s="47">
        <v>622.82011661807894</v>
      </c>
      <c r="C318" s="47">
        <v>80003.8984375</v>
      </c>
      <c r="D318" s="47">
        <f t="shared" si="8"/>
        <v>8155.3413290010194</v>
      </c>
      <c r="G318" s="47">
        <v>622.82011661807894</v>
      </c>
      <c r="H318" s="47">
        <v>80003.8984375</v>
      </c>
      <c r="I318" s="47">
        <f t="shared" si="9"/>
        <v>8155.3413290010194</v>
      </c>
    </row>
    <row r="319" spans="2:9" x14ac:dyDescent="0.2">
      <c r="B319" s="47">
        <v>624.81953352769995</v>
      </c>
      <c r="C319" s="47">
        <v>79999.9140625</v>
      </c>
      <c r="D319" s="47">
        <f t="shared" si="8"/>
        <v>8154.9351745667682</v>
      </c>
      <c r="G319" s="47">
        <v>624.81953352769995</v>
      </c>
      <c r="H319" s="47">
        <v>79999.9140625</v>
      </c>
      <c r="I319" s="47">
        <f t="shared" si="9"/>
        <v>8154.9351745667682</v>
      </c>
    </row>
    <row r="320" spans="2:9" x14ac:dyDescent="0.2">
      <c r="B320" s="47">
        <v>626.81895043732095</v>
      </c>
      <c r="C320" s="47">
        <v>79995.9375</v>
      </c>
      <c r="D320" s="47">
        <f t="shared" si="8"/>
        <v>8154.529816513761</v>
      </c>
      <c r="G320" s="47">
        <v>626.81895043732095</v>
      </c>
      <c r="H320" s="47">
        <v>79995.9375</v>
      </c>
      <c r="I320" s="47">
        <f t="shared" si="9"/>
        <v>8154.529816513761</v>
      </c>
    </row>
    <row r="321" spans="2:9" x14ac:dyDescent="0.2">
      <c r="B321" s="47">
        <v>628.81836734694195</v>
      </c>
      <c r="C321" s="47">
        <v>79991.953125</v>
      </c>
      <c r="D321" s="47">
        <f t="shared" si="8"/>
        <v>8154.1236620795107</v>
      </c>
      <c r="G321" s="47">
        <v>628.81836734694195</v>
      </c>
      <c r="H321" s="47">
        <v>79991.953125</v>
      </c>
      <c r="I321" s="47">
        <f t="shared" si="9"/>
        <v>8154.1236620795107</v>
      </c>
    </row>
    <row r="322" spans="2:9" x14ac:dyDescent="0.2">
      <c r="B322" s="47">
        <v>630.81778425656296</v>
      </c>
      <c r="C322" s="47">
        <v>79987.96875</v>
      </c>
      <c r="D322" s="47">
        <f t="shared" si="8"/>
        <v>8153.7175076452595</v>
      </c>
      <c r="G322" s="47">
        <v>630.81778425656296</v>
      </c>
      <c r="H322" s="47">
        <v>79987.96875</v>
      </c>
      <c r="I322" s="47">
        <f t="shared" si="9"/>
        <v>8153.7175076452595</v>
      </c>
    </row>
    <row r="323" spans="2:9" x14ac:dyDescent="0.2">
      <c r="B323" s="47">
        <v>632.81720116618396</v>
      </c>
      <c r="C323" s="47">
        <v>79983.9921875</v>
      </c>
      <c r="D323" s="47">
        <f t="shared" si="8"/>
        <v>8153.3121495922524</v>
      </c>
      <c r="G323" s="47">
        <v>632.81720116618396</v>
      </c>
      <c r="H323" s="47">
        <v>79983.9921875</v>
      </c>
      <c r="I323" s="47">
        <f t="shared" si="9"/>
        <v>8153.3121495922524</v>
      </c>
    </row>
    <row r="324" spans="2:9" x14ac:dyDescent="0.2">
      <c r="B324" s="47">
        <v>634.81661807580497</v>
      </c>
      <c r="C324" s="47">
        <v>79980.0078125</v>
      </c>
      <c r="D324" s="47">
        <f t="shared" si="8"/>
        <v>8152.905995158002</v>
      </c>
      <c r="G324" s="47">
        <v>634.81661807580497</v>
      </c>
      <c r="H324" s="47">
        <v>79980.0078125</v>
      </c>
      <c r="I324" s="47">
        <f t="shared" si="9"/>
        <v>8152.905995158002</v>
      </c>
    </row>
    <row r="325" spans="2:9" x14ac:dyDescent="0.2">
      <c r="B325" s="47">
        <v>636.81603498542597</v>
      </c>
      <c r="C325" s="47">
        <v>79976.0234375</v>
      </c>
      <c r="D325" s="47">
        <f t="shared" si="8"/>
        <v>8152.4998407237508</v>
      </c>
      <c r="G325" s="47">
        <v>636.81603498542597</v>
      </c>
      <c r="H325" s="47">
        <v>79976.0234375</v>
      </c>
      <c r="I325" s="47">
        <f t="shared" si="9"/>
        <v>8152.4998407237508</v>
      </c>
    </row>
    <row r="326" spans="2:9" x14ac:dyDescent="0.2">
      <c r="B326" s="47">
        <v>638.81545189504698</v>
      </c>
      <c r="C326" s="47">
        <v>79972.046875</v>
      </c>
      <c r="D326" s="47">
        <f t="shared" si="8"/>
        <v>8152.0944826707437</v>
      </c>
      <c r="G326" s="47">
        <v>638.81545189504698</v>
      </c>
      <c r="H326" s="47">
        <v>79972.046875</v>
      </c>
      <c r="I326" s="47">
        <f t="shared" si="9"/>
        <v>8152.0944826707437</v>
      </c>
    </row>
    <row r="327" spans="2:9" x14ac:dyDescent="0.2">
      <c r="B327" s="47">
        <v>640.81486880466798</v>
      </c>
      <c r="C327" s="47">
        <v>79968.0625</v>
      </c>
      <c r="D327" s="47">
        <f t="shared" ref="D327:D390" si="10">C327/9.81</f>
        <v>8151.6883282364934</v>
      </c>
      <c r="G327" s="47">
        <v>640.81486880466798</v>
      </c>
      <c r="H327" s="47">
        <v>79968.0625</v>
      </c>
      <c r="I327" s="47">
        <f t="shared" ref="I327:I390" si="11">H327/9.81</f>
        <v>8151.6883282364934</v>
      </c>
    </row>
    <row r="328" spans="2:9" x14ac:dyDescent="0.2">
      <c r="B328" s="47">
        <v>642.81428571428899</v>
      </c>
      <c r="C328" s="47">
        <v>79964.078125</v>
      </c>
      <c r="D328" s="47">
        <f t="shared" si="10"/>
        <v>8151.2821738022421</v>
      </c>
      <c r="G328" s="47">
        <v>642.81428571428899</v>
      </c>
      <c r="H328" s="47">
        <v>79964.078125</v>
      </c>
      <c r="I328" s="47">
        <f t="shared" si="11"/>
        <v>8151.2821738022421</v>
      </c>
    </row>
    <row r="329" spans="2:9" x14ac:dyDescent="0.2">
      <c r="B329" s="47">
        <v>644.81370262390999</v>
      </c>
      <c r="C329" s="47">
        <v>79960.1015625</v>
      </c>
      <c r="D329" s="47">
        <f t="shared" si="10"/>
        <v>8150.876815749235</v>
      </c>
      <c r="G329" s="47">
        <v>644.81370262390999</v>
      </c>
      <c r="H329" s="47">
        <v>79960.1015625</v>
      </c>
      <c r="I329" s="47">
        <f t="shared" si="11"/>
        <v>8150.876815749235</v>
      </c>
    </row>
    <row r="330" spans="2:9" x14ac:dyDescent="0.2">
      <c r="B330" s="47">
        <v>646.81311953353099</v>
      </c>
      <c r="C330" s="47">
        <v>79956.1171875</v>
      </c>
      <c r="D330" s="47">
        <f t="shared" si="10"/>
        <v>8150.4706613149847</v>
      </c>
      <c r="G330" s="47">
        <v>646.81311953353099</v>
      </c>
      <c r="H330" s="47">
        <v>79956.1171875</v>
      </c>
      <c r="I330" s="47">
        <f t="shared" si="11"/>
        <v>8150.4706613149847</v>
      </c>
    </row>
    <row r="331" spans="2:9" x14ac:dyDescent="0.2">
      <c r="B331" s="47">
        <v>648.812536443152</v>
      </c>
      <c r="C331" s="47">
        <v>79952.140625</v>
      </c>
      <c r="D331" s="47">
        <f t="shared" si="10"/>
        <v>8150.0653032619775</v>
      </c>
      <c r="G331" s="47">
        <v>648.812536443152</v>
      </c>
      <c r="H331" s="47">
        <v>79952.140625</v>
      </c>
      <c r="I331" s="47">
        <f t="shared" si="11"/>
        <v>8150.0653032619775</v>
      </c>
    </row>
    <row r="332" spans="2:9" x14ac:dyDescent="0.2">
      <c r="B332" s="47">
        <v>650.811953352773</v>
      </c>
      <c r="C332" s="47">
        <v>79948.15625</v>
      </c>
      <c r="D332" s="47">
        <f t="shared" si="10"/>
        <v>8149.6591488277263</v>
      </c>
      <c r="G332" s="47">
        <v>650.811953352773</v>
      </c>
      <c r="H332" s="47">
        <v>79948.15625</v>
      </c>
      <c r="I332" s="47">
        <f t="shared" si="11"/>
        <v>8149.6591488277263</v>
      </c>
    </row>
    <row r="333" spans="2:9" x14ac:dyDescent="0.2">
      <c r="B333" s="47">
        <v>652.81137026239401</v>
      </c>
      <c r="C333" s="47">
        <v>79944.171875</v>
      </c>
      <c r="D333" s="47">
        <f t="shared" si="10"/>
        <v>8149.252994393476</v>
      </c>
      <c r="G333" s="47">
        <v>652.81137026239401</v>
      </c>
      <c r="H333" s="47">
        <v>79944.171875</v>
      </c>
      <c r="I333" s="47">
        <f t="shared" si="11"/>
        <v>8149.252994393476</v>
      </c>
    </row>
    <row r="334" spans="2:9" x14ac:dyDescent="0.2">
      <c r="B334" s="47">
        <v>654.81078717201501</v>
      </c>
      <c r="C334" s="47">
        <v>79940.1953125</v>
      </c>
      <c r="D334" s="47">
        <f t="shared" si="10"/>
        <v>8148.8476363404689</v>
      </c>
      <c r="G334" s="47">
        <v>654.81078717201501</v>
      </c>
      <c r="H334" s="47">
        <v>79940.1953125</v>
      </c>
      <c r="I334" s="47">
        <f t="shared" si="11"/>
        <v>8148.8476363404689</v>
      </c>
    </row>
    <row r="335" spans="2:9" x14ac:dyDescent="0.2">
      <c r="B335" s="47">
        <v>656.81020408163602</v>
      </c>
      <c r="C335" s="47">
        <v>79936.2109375</v>
      </c>
      <c r="D335" s="47">
        <f t="shared" si="10"/>
        <v>8148.4414819062176</v>
      </c>
      <c r="G335" s="47">
        <v>656.81020408163602</v>
      </c>
      <c r="H335" s="47">
        <v>79936.2109375</v>
      </c>
      <c r="I335" s="47">
        <f t="shared" si="11"/>
        <v>8148.4414819062176</v>
      </c>
    </row>
    <row r="336" spans="2:9" x14ac:dyDescent="0.2">
      <c r="B336" s="47">
        <v>658.80962099125702</v>
      </c>
      <c r="C336" s="47">
        <v>79932.2265625</v>
      </c>
      <c r="D336" s="47">
        <f t="shared" si="10"/>
        <v>8148.0353274719673</v>
      </c>
      <c r="G336" s="47">
        <v>658.80962099125702</v>
      </c>
      <c r="H336" s="47">
        <v>79932.2265625</v>
      </c>
      <c r="I336" s="47">
        <f t="shared" si="11"/>
        <v>8148.0353274719673</v>
      </c>
    </row>
    <row r="337" spans="2:9" x14ac:dyDescent="0.2">
      <c r="B337" s="47">
        <v>660.80903790087802</v>
      </c>
      <c r="C337" s="47">
        <v>79928.25</v>
      </c>
      <c r="D337" s="47">
        <f t="shared" si="10"/>
        <v>8147.6299694189602</v>
      </c>
      <c r="G337" s="47">
        <v>660.80903790087802</v>
      </c>
      <c r="H337" s="47">
        <v>79928.25</v>
      </c>
      <c r="I337" s="47">
        <f t="shared" si="11"/>
        <v>8147.6299694189602</v>
      </c>
    </row>
    <row r="338" spans="2:9" x14ac:dyDescent="0.2">
      <c r="B338" s="47">
        <v>662.80845481049903</v>
      </c>
      <c r="C338" s="47">
        <v>79924.265625</v>
      </c>
      <c r="D338" s="47">
        <f t="shared" si="10"/>
        <v>8147.223814984709</v>
      </c>
      <c r="G338" s="47">
        <v>662.80845481049903</v>
      </c>
      <c r="H338" s="47">
        <v>79924.265625</v>
      </c>
      <c r="I338" s="47">
        <f t="shared" si="11"/>
        <v>8147.223814984709</v>
      </c>
    </row>
    <row r="339" spans="2:9" x14ac:dyDescent="0.2">
      <c r="B339" s="47">
        <v>664.80787172012003</v>
      </c>
      <c r="C339" s="47">
        <v>79920.2890625</v>
      </c>
      <c r="D339" s="47">
        <f t="shared" si="10"/>
        <v>8146.8184569317018</v>
      </c>
      <c r="G339" s="47">
        <v>664.80787172012003</v>
      </c>
      <c r="H339" s="47">
        <v>79920.2890625</v>
      </c>
      <c r="I339" s="47">
        <f t="shared" si="11"/>
        <v>8146.8184569317018</v>
      </c>
    </row>
    <row r="340" spans="2:9" x14ac:dyDescent="0.2">
      <c r="B340" s="47">
        <v>666.80728862974104</v>
      </c>
      <c r="C340" s="47">
        <v>79916.3046875</v>
      </c>
      <c r="D340" s="47">
        <f t="shared" si="10"/>
        <v>8146.4123024974515</v>
      </c>
      <c r="G340" s="47">
        <v>666.80728862974104</v>
      </c>
      <c r="H340" s="47">
        <v>79916.3046875</v>
      </c>
      <c r="I340" s="47">
        <f t="shared" si="11"/>
        <v>8146.4123024974515</v>
      </c>
    </row>
    <row r="341" spans="2:9" x14ac:dyDescent="0.2">
      <c r="B341" s="47">
        <v>668.80670553936204</v>
      </c>
      <c r="C341" s="47">
        <v>79912.3203125</v>
      </c>
      <c r="D341" s="47">
        <f t="shared" si="10"/>
        <v>8146.0061480632003</v>
      </c>
      <c r="G341" s="47">
        <v>668.80670553936204</v>
      </c>
      <c r="H341" s="47">
        <v>79912.3203125</v>
      </c>
      <c r="I341" s="47">
        <f t="shared" si="11"/>
        <v>8146.0061480632003</v>
      </c>
    </row>
    <row r="342" spans="2:9" x14ac:dyDescent="0.2">
      <c r="B342" s="47">
        <v>670.80612244898305</v>
      </c>
      <c r="C342" s="47">
        <v>79908.34375</v>
      </c>
      <c r="D342" s="47">
        <f t="shared" si="10"/>
        <v>8145.6007900101931</v>
      </c>
      <c r="G342" s="47">
        <v>670.80612244898305</v>
      </c>
      <c r="H342" s="47">
        <v>79908.34375</v>
      </c>
      <c r="I342" s="47">
        <f t="shared" si="11"/>
        <v>8145.6007900101931</v>
      </c>
    </row>
    <row r="343" spans="2:9" x14ac:dyDescent="0.2">
      <c r="B343" s="47">
        <v>672.80553935860405</v>
      </c>
      <c r="C343" s="47">
        <v>79904.359375</v>
      </c>
      <c r="D343" s="47">
        <f t="shared" si="10"/>
        <v>8145.1946355759428</v>
      </c>
      <c r="G343" s="47">
        <v>672.80553935860405</v>
      </c>
      <c r="H343" s="47">
        <v>79904.359375</v>
      </c>
      <c r="I343" s="47">
        <f t="shared" si="11"/>
        <v>8145.1946355759428</v>
      </c>
    </row>
    <row r="344" spans="2:9" x14ac:dyDescent="0.2">
      <c r="B344" s="47">
        <v>674.80495626822506</v>
      </c>
      <c r="C344" s="47">
        <v>79900.375</v>
      </c>
      <c r="D344" s="47">
        <f t="shared" si="10"/>
        <v>8144.7884811416916</v>
      </c>
      <c r="G344" s="47">
        <v>674.80495626822506</v>
      </c>
      <c r="H344" s="47">
        <v>79900.375</v>
      </c>
      <c r="I344" s="47">
        <f t="shared" si="11"/>
        <v>8144.7884811416916</v>
      </c>
    </row>
    <row r="345" spans="2:9" x14ac:dyDescent="0.2">
      <c r="B345" s="47">
        <v>676.80437317784606</v>
      </c>
      <c r="C345" s="47">
        <v>79896.3984375</v>
      </c>
      <c r="D345" s="47">
        <f t="shared" si="10"/>
        <v>8144.3831230886844</v>
      </c>
      <c r="G345" s="47">
        <v>676.80437317784606</v>
      </c>
      <c r="H345" s="47">
        <v>79896.3984375</v>
      </c>
      <c r="I345" s="47">
        <f t="shared" si="11"/>
        <v>8144.3831230886844</v>
      </c>
    </row>
    <row r="346" spans="2:9" x14ac:dyDescent="0.2">
      <c r="B346" s="47">
        <v>678.80379008746706</v>
      </c>
      <c r="C346" s="47">
        <v>79892.4140625</v>
      </c>
      <c r="D346" s="47">
        <f t="shared" si="10"/>
        <v>8143.9769686544341</v>
      </c>
      <c r="G346" s="47">
        <v>678.80379008746706</v>
      </c>
      <c r="H346" s="47">
        <v>79892.4140625</v>
      </c>
      <c r="I346" s="47">
        <f t="shared" si="11"/>
        <v>8143.9769686544341</v>
      </c>
    </row>
    <row r="347" spans="2:9" x14ac:dyDescent="0.2">
      <c r="B347" s="47">
        <v>680.80320699708807</v>
      </c>
      <c r="C347" s="47">
        <v>79888.4375</v>
      </c>
      <c r="D347" s="47">
        <f t="shared" si="10"/>
        <v>8143.571610601427</v>
      </c>
      <c r="G347" s="47">
        <v>680.80320699708807</v>
      </c>
      <c r="H347" s="47">
        <v>79888.4375</v>
      </c>
      <c r="I347" s="47">
        <f t="shared" si="11"/>
        <v>8143.571610601427</v>
      </c>
    </row>
    <row r="348" spans="2:9" x14ac:dyDescent="0.2">
      <c r="B348" s="47">
        <v>682.80262390670907</v>
      </c>
      <c r="C348" s="47">
        <v>79884.453125</v>
      </c>
      <c r="D348" s="47">
        <f t="shared" si="10"/>
        <v>8143.1654561671758</v>
      </c>
      <c r="G348" s="47">
        <v>682.80262390670907</v>
      </c>
      <c r="H348" s="47">
        <v>79884.453125</v>
      </c>
      <c r="I348" s="47">
        <f t="shared" si="11"/>
        <v>8143.1654561671758</v>
      </c>
    </row>
    <row r="349" spans="2:9" x14ac:dyDescent="0.2">
      <c r="B349" s="47">
        <v>684.80204081633008</v>
      </c>
      <c r="C349" s="47">
        <v>79880.46875</v>
      </c>
      <c r="D349" s="47">
        <f t="shared" si="10"/>
        <v>8142.7593017329255</v>
      </c>
      <c r="G349" s="47">
        <v>684.80204081633008</v>
      </c>
      <c r="H349" s="47">
        <v>79880.46875</v>
      </c>
      <c r="I349" s="47">
        <f t="shared" si="11"/>
        <v>8142.7593017329255</v>
      </c>
    </row>
    <row r="350" spans="2:9" x14ac:dyDescent="0.2">
      <c r="B350" s="47">
        <v>686.80145772595108</v>
      </c>
      <c r="C350" s="47">
        <v>79876.4921875</v>
      </c>
      <c r="D350" s="47">
        <f t="shared" si="10"/>
        <v>8142.3539436799183</v>
      </c>
      <c r="G350" s="47">
        <v>686.80145772595108</v>
      </c>
      <c r="H350" s="47">
        <v>79876.4921875</v>
      </c>
      <c r="I350" s="47">
        <f t="shared" si="11"/>
        <v>8142.3539436799183</v>
      </c>
    </row>
    <row r="351" spans="2:9" x14ac:dyDescent="0.2">
      <c r="B351" s="47">
        <v>688.80087463557209</v>
      </c>
      <c r="C351" s="47">
        <v>79872.5078125</v>
      </c>
      <c r="D351" s="47">
        <f t="shared" si="10"/>
        <v>8141.9477892456671</v>
      </c>
      <c r="G351" s="47">
        <v>688.80087463557209</v>
      </c>
      <c r="H351" s="47">
        <v>79872.5078125</v>
      </c>
      <c r="I351" s="47">
        <f t="shared" si="11"/>
        <v>8141.9477892456671</v>
      </c>
    </row>
    <row r="352" spans="2:9" x14ac:dyDescent="0.2">
      <c r="B352" s="47">
        <v>690.80029154519309</v>
      </c>
      <c r="C352" s="47">
        <v>79868.53125</v>
      </c>
      <c r="D352" s="47">
        <f t="shared" si="10"/>
        <v>8141.5424311926599</v>
      </c>
      <c r="G352" s="47">
        <v>690.80029154519309</v>
      </c>
      <c r="H352" s="47">
        <v>79868.53125</v>
      </c>
      <c r="I352" s="47">
        <f t="shared" si="11"/>
        <v>8141.5424311926599</v>
      </c>
    </row>
    <row r="353" spans="2:9" x14ac:dyDescent="0.2">
      <c r="B353" s="47">
        <v>692.79970845481409</v>
      </c>
      <c r="C353" s="47">
        <v>79864.546875</v>
      </c>
      <c r="D353" s="47">
        <f t="shared" si="10"/>
        <v>8141.1362767584096</v>
      </c>
      <c r="G353" s="47">
        <v>692.79970845481409</v>
      </c>
      <c r="H353" s="47">
        <v>79864.546875</v>
      </c>
      <c r="I353" s="47">
        <f t="shared" si="11"/>
        <v>8141.1362767584096</v>
      </c>
    </row>
    <row r="354" spans="2:9" x14ac:dyDescent="0.2">
      <c r="B354" s="47">
        <v>694.7991253644351</v>
      </c>
      <c r="C354" s="47">
        <v>79860.5625</v>
      </c>
      <c r="D354" s="47">
        <f t="shared" si="10"/>
        <v>8140.7301223241584</v>
      </c>
      <c r="G354" s="47">
        <v>694.7991253644351</v>
      </c>
      <c r="H354" s="47">
        <v>79860.5625</v>
      </c>
      <c r="I354" s="47">
        <f t="shared" si="11"/>
        <v>8140.7301223241584</v>
      </c>
    </row>
    <row r="355" spans="2:9" x14ac:dyDescent="0.2">
      <c r="B355" s="47">
        <v>696.7985422740561</v>
      </c>
      <c r="C355" s="47">
        <v>79856.5859375</v>
      </c>
      <c r="D355" s="47">
        <f t="shared" si="10"/>
        <v>8140.3247642711513</v>
      </c>
      <c r="G355" s="47">
        <v>696.7985422740561</v>
      </c>
      <c r="H355" s="47">
        <v>79856.5859375</v>
      </c>
      <c r="I355" s="47">
        <f t="shared" si="11"/>
        <v>8140.3247642711513</v>
      </c>
    </row>
    <row r="356" spans="2:9" x14ac:dyDescent="0.2">
      <c r="B356" s="47">
        <v>698.79795918367711</v>
      </c>
      <c r="C356" s="47">
        <v>79852.6015625</v>
      </c>
      <c r="D356" s="47">
        <f t="shared" si="10"/>
        <v>8139.9186098369009</v>
      </c>
      <c r="G356" s="47">
        <v>698.79795918367711</v>
      </c>
      <c r="H356" s="47">
        <v>79852.6015625</v>
      </c>
      <c r="I356" s="47">
        <f t="shared" si="11"/>
        <v>8139.9186098369009</v>
      </c>
    </row>
    <row r="357" spans="2:9" x14ac:dyDescent="0.2">
      <c r="B357" s="47">
        <v>700.79737609329811</v>
      </c>
      <c r="C357" s="47">
        <v>79848.625</v>
      </c>
      <c r="D357" s="47">
        <f t="shared" si="10"/>
        <v>8139.5132517838938</v>
      </c>
      <c r="G357" s="47">
        <v>700.79737609329811</v>
      </c>
      <c r="H357" s="47">
        <v>79848.625</v>
      </c>
      <c r="I357" s="47">
        <f t="shared" si="11"/>
        <v>8139.5132517838938</v>
      </c>
    </row>
    <row r="358" spans="2:9" x14ac:dyDescent="0.2">
      <c r="B358" s="47">
        <v>702.79679300291912</v>
      </c>
      <c r="C358" s="47">
        <v>79844.640625</v>
      </c>
      <c r="D358" s="47">
        <f t="shared" si="10"/>
        <v>8139.1070973496426</v>
      </c>
      <c r="G358" s="47">
        <v>702.79679300291912</v>
      </c>
      <c r="H358" s="47">
        <v>79844.640625</v>
      </c>
      <c r="I358" s="47">
        <f t="shared" si="11"/>
        <v>8139.1070973496426</v>
      </c>
    </row>
    <row r="359" spans="2:9" x14ac:dyDescent="0.2">
      <c r="B359" s="47">
        <v>704.79620991254012</v>
      </c>
      <c r="C359" s="47">
        <v>79840.65625</v>
      </c>
      <c r="D359" s="47">
        <f t="shared" si="10"/>
        <v>8138.7009429153923</v>
      </c>
      <c r="G359" s="47">
        <v>704.79620991254012</v>
      </c>
      <c r="H359" s="47">
        <v>79840.65625</v>
      </c>
      <c r="I359" s="47">
        <f t="shared" si="11"/>
        <v>8138.7009429153923</v>
      </c>
    </row>
    <row r="360" spans="2:9" x14ac:dyDescent="0.2">
      <c r="B360" s="47">
        <v>706.79562682216113</v>
      </c>
      <c r="C360" s="47">
        <v>79836.6796875</v>
      </c>
      <c r="D360" s="47">
        <f t="shared" si="10"/>
        <v>8138.2955848623851</v>
      </c>
      <c r="G360" s="47">
        <v>706.79562682216113</v>
      </c>
      <c r="H360" s="47">
        <v>79836.6796875</v>
      </c>
      <c r="I360" s="47">
        <f t="shared" si="11"/>
        <v>8138.2955848623851</v>
      </c>
    </row>
    <row r="361" spans="2:9" x14ac:dyDescent="0.2">
      <c r="B361" s="47">
        <v>708.79504373178213</v>
      </c>
      <c r="C361" s="47">
        <v>79832.6953125</v>
      </c>
      <c r="D361" s="47">
        <f t="shared" si="10"/>
        <v>8137.8894304281339</v>
      </c>
      <c r="G361" s="47">
        <v>708.79504373178213</v>
      </c>
      <c r="H361" s="47">
        <v>79832.6953125</v>
      </c>
      <c r="I361" s="47">
        <f t="shared" si="11"/>
        <v>8137.8894304281339</v>
      </c>
    </row>
    <row r="362" spans="2:9" x14ac:dyDescent="0.2">
      <c r="B362" s="47">
        <v>710.79446064140313</v>
      </c>
      <c r="C362" s="47">
        <v>79828.71875</v>
      </c>
      <c r="D362" s="47">
        <f t="shared" si="10"/>
        <v>8137.4840723751267</v>
      </c>
      <c r="G362" s="47">
        <v>710.79446064140313</v>
      </c>
      <c r="H362" s="47">
        <v>79828.71875</v>
      </c>
      <c r="I362" s="47">
        <f t="shared" si="11"/>
        <v>8137.4840723751267</v>
      </c>
    </row>
    <row r="363" spans="2:9" x14ac:dyDescent="0.2">
      <c r="B363" s="47">
        <v>712.79387755102414</v>
      </c>
      <c r="C363" s="47">
        <v>79824.734375</v>
      </c>
      <c r="D363" s="47">
        <f t="shared" si="10"/>
        <v>8137.0779179408764</v>
      </c>
      <c r="G363" s="47">
        <v>712.79387755102414</v>
      </c>
      <c r="H363" s="47">
        <v>79824.734375</v>
      </c>
      <c r="I363" s="47">
        <f t="shared" si="11"/>
        <v>8137.0779179408764</v>
      </c>
    </row>
    <row r="364" spans="2:9" x14ac:dyDescent="0.2">
      <c r="B364" s="47">
        <v>714.79329446064514</v>
      </c>
      <c r="C364" s="47">
        <v>79820.75</v>
      </c>
      <c r="D364" s="47">
        <f t="shared" si="10"/>
        <v>8136.6717635066252</v>
      </c>
      <c r="G364" s="47">
        <v>714.79329446064514</v>
      </c>
      <c r="H364" s="47">
        <v>79820.75</v>
      </c>
      <c r="I364" s="47">
        <f t="shared" si="11"/>
        <v>8136.6717635066252</v>
      </c>
    </row>
    <row r="365" spans="2:9" x14ac:dyDescent="0.2">
      <c r="B365" s="47">
        <v>716.79271137026615</v>
      </c>
      <c r="C365" s="47">
        <v>79816.7734375</v>
      </c>
      <c r="D365" s="47">
        <f t="shared" si="10"/>
        <v>8136.2664054536181</v>
      </c>
      <c r="G365" s="47">
        <v>716.79271137026615</v>
      </c>
      <c r="H365" s="47">
        <v>79816.7734375</v>
      </c>
      <c r="I365" s="47">
        <f t="shared" si="11"/>
        <v>8136.2664054536181</v>
      </c>
    </row>
    <row r="366" spans="2:9" x14ac:dyDescent="0.2">
      <c r="B366" s="47">
        <v>718.79212827988715</v>
      </c>
      <c r="C366" s="47">
        <v>79812.7890625</v>
      </c>
      <c r="D366" s="47">
        <f t="shared" si="10"/>
        <v>8135.8602510193678</v>
      </c>
      <c r="G366" s="47">
        <v>718.79212827988715</v>
      </c>
      <c r="H366" s="47">
        <v>79812.7890625</v>
      </c>
      <c r="I366" s="47">
        <f t="shared" si="11"/>
        <v>8135.8602510193678</v>
      </c>
    </row>
    <row r="367" spans="2:9" x14ac:dyDescent="0.2">
      <c r="B367" s="47">
        <v>720.79154518950816</v>
      </c>
      <c r="C367" s="47">
        <v>79808.8125</v>
      </c>
      <c r="D367" s="47">
        <f t="shared" si="10"/>
        <v>8135.4548929663606</v>
      </c>
      <c r="G367" s="47">
        <v>720.79154518950816</v>
      </c>
      <c r="H367" s="47">
        <v>79808.8125</v>
      </c>
      <c r="I367" s="47">
        <f t="shared" si="11"/>
        <v>8135.4548929663606</v>
      </c>
    </row>
    <row r="368" spans="2:9" x14ac:dyDescent="0.2">
      <c r="B368" s="47">
        <v>722.79096209912916</v>
      </c>
      <c r="C368" s="47">
        <v>79804.828125</v>
      </c>
      <c r="D368" s="47">
        <f t="shared" si="10"/>
        <v>8135.0487385321094</v>
      </c>
      <c r="G368" s="47">
        <v>722.79096209912916</v>
      </c>
      <c r="H368" s="47">
        <v>79804.828125</v>
      </c>
      <c r="I368" s="47">
        <f t="shared" si="11"/>
        <v>8135.0487385321094</v>
      </c>
    </row>
    <row r="369" spans="2:9" x14ac:dyDescent="0.2">
      <c r="B369" s="47">
        <v>724.79037900875016</v>
      </c>
      <c r="C369" s="47">
        <v>79800.8515625</v>
      </c>
      <c r="D369" s="47">
        <f t="shared" si="10"/>
        <v>8134.6433804791022</v>
      </c>
      <c r="G369" s="47">
        <v>724.79037900875016</v>
      </c>
      <c r="H369" s="47">
        <v>79800.8515625</v>
      </c>
      <c r="I369" s="47">
        <f t="shared" si="11"/>
        <v>8134.6433804791022</v>
      </c>
    </row>
    <row r="370" spans="2:9" x14ac:dyDescent="0.2">
      <c r="B370" s="47">
        <v>726.78979591837117</v>
      </c>
      <c r="C370" s="47">
        <v>79796.8671875</v>
      </c>
      <c r="D370" s="47">
        <f t="shared" si="10"/>
        <v>8134.2372260448519</v>
      </c>
      <c r="G370" s="47">
        <v>726.78979591837117</v>
      </c>
      <c r="H370" s="47">
        <v>79796.8671875</v>
      </c>
      <c r="I370" s="47">
        <f t="shared" si="11"/>
        <v>8134.2372260448519</v>
      </c>
    </row>
    <row r="371" spans="2:9" x14ac:dyDescent="0.2">
      <c r="B371" s="47">
        <v>728.78921282799217</v>
      </c>
      <c r="C371" s="47">
        <v>79792.8828125</v>
      </c>
      <c r="D371" s="47">
        <f t="shared" si="10"/>
        <v>8133.8310716106007</v>
      </c>
      <c r="G371" s="47">
        <v>728.78921282799217</v>
      </c>
      <c r="H371" s="47">
        <v>79792.8828125</v>
      </c>
      <c r="I371" s="47">
        <f t="shared" si="11"/>
        <v>8133.8310716106007</v>
      </c>
    </row>
    <row r="372" spans="2:9" x14ac:dyDescent="0.2">
      <c r="B372" s="47">
        <v>730.78862973761318</v>
      </c>
      <c r="C372" s="47">
        <v>79788.90625</v>
      </c>
      <c r="D372" s="47">
        <f t="shared" si="10"/>
        <v>8133.4257135575936</v>
      </c>
      <c r="G372" s="47">
        <v>730.78862973761318</v>
      </c>
      <c r="H372" s="47">
        <v>79788.90625</v>
      </c>
      <c r="I372" s="47">
        <f t="shared" si="11"/>
        <v>8133.4257135575936</v>
      </c>
    </row>
    <row r="373" spans="2:9" x14ac:dyDescent="0.2">
      <c r="B373" s="47">
        <v>732.78804664723418</v>
      </c>
      <c r="C373" s="47">
        <v>79784.921875</v>
      </c>
      <c r="D373" s="47">
        <f t="shared" si="10"/>
        <v>8133.0195591233432</v>
      </c>
      <c r="G373" s="47">
        <v>732.78804664723418</v>
      </c>
      <c r="H373" s="47">
        <v>79784.921875</v>
      </c>
      <c r="I373" s="47">
        <f t="shared" si="11"/>
        <v>8133.0195591233432</v>
      </c>
    </row>
    <row r="374" spans="2:9" x14ac:dyDescent="0.2">
      <c r="B374" s="47">
        <v>734.78746355685519</v>
      </c>
      <c r="C374" s="47">
        <v>79780.9453125</v>
      </c>
      <c r="D374" s="47">
        <f t="shared" si="10"/>
        <v>8132.6142010703361</v>
      </c>
      <c r="G374" s="47">
        <v>734.78746355685519</v>
      </c>
      <c r="H374" s="47">
        <v>79780.9453125</v>
      </c>
      <c r="I374" s="47">
        <f t="shared" si="11"/>
        <v>8132.6142010703361</v>
      </c>
    </row>
    <row r="375" spans="2:9" x14ac:dyDescent="0.2">
      <c r="B375" s="47">
        <v>736.78688046647619</v>
      </c>
      <c r="C375" s="47">
        <v>79776.9609375</v>
      </c>
      <c r="D375" s="47">
        <f t="shared" si="10"/>
        <v>8132.2080466360849</v>
      </c>
      <c r="G375" s="47">
        <v>736.78688046647619</v>
      </c>
      <c r="H375" s="47">
        <v>79776.9609375</v>
      </c>
      <c r="I375" s="47">
        <f t="shared" si="11"/>
        <v>8132.2080466360849</v>
      </c>
    </row>
    <row r="376" spans="2:9" x14ac:dyDescent="0.2">
      <c r="B376" s="47">
        <v>738.7862973760972</v>
      </c>
      <c r="C376" s="47">
        <v>79772.9765625</v>
      </c>
      <c r="D376" s="47">
        <f t="shared" si="10"/>
        <v>8131.8018922018346</v>
      </c>
      <c r="G376" s="47">
        <v>738.7862973760972</v>
      </c>
      <c r="H376" s="47">
        <v>79772.9765625</v>
      </c>
      <c r="I376" s="47">
        <f t="shared" si="11"/>
        <v>8131.8018922018346</v>
      </c>
    </row>
    <row r="377" spans="2:9" x14ac:dyDescent="0.2">
      <c r="B377" s="47">
        <v>740.7857142857182</v>
      </c>
      <c r="C377" s="47">
        <v>79769</v>
      </c>
      <c r="D377" s="47">
        <f t="shared" si="10"/>
        <v>8131.3965341488274</v>
      </c>
      <c r="G377" s="47">
        <v>740.7857142857182</v>
      </c>
      <c r="H377" s="47">
        <v>79769</v>
      </c>
      <c r="I377" s="47">
        <f t="shared" si="11"/>
        <v>8131.3965341488274</v>
      </c>
    </row>
    <row r="378" spans="2:9" x14ac:dyDescent="0.2">
      <c r="B378" s="47">
        <v>742.7851311953392</v>
      </c>
      <c r="C378" s="47">
        <v>79765.015625</v>
      </c>
      <c r="D378" s="47">
        <f t="shared" si="10"/>
        <v>8130.9903797145762</v>
      </c>
      <c r="G378" s="47">
        <v>742.7851311953392</v>
      </c>
      <c r="H378" s="47">
        <v>79765.015625</v>
      </c>
      <c r="I378" s="47">
        <f t="shared" si="11"/>
        <v>8130.9903797145762</v>
      </c>
    </row>
    <row r="379" spans="2:9" x14ac:dyDescent="0.2">
      <c r="B379" s="47">
        <v>744.78454810496021</v>
      </c>
      <c r="C379" s="47">
        <v>79761.0390625</v>
      </c>
      <c r="D379" s="47">
        <f t="shared" si="10"/>
        <v>8130.585021661569</v>
      </c>
      <c r="G379" s="47">
        <v>744.78454810496021</v>
      </c>
      <c r="H379" s="47">
        <v>79761.0390625</v>
      </c>
      <c r="I379" s="47">
        <f t="shared" si="11"/>
        <v>8130.585021661569</v>
      </c>
    </row>
    <row r="380" spans="2:9" x14ac:dyDescent="0.2">
      <c r="B380" s="47">
        <v>746.78396501458121</v>
      </c>
      <c r="C380" s="47">
        <v>79757.0546875</v>
      </c>
      <c r="D380" s="47">
        <f t="shared" si="10"/>
        <v>8130.1788672273187</v>
      </c>
      <c r="G380" s="47">
        <v>746.78396501458121</v>
      </c>
      <c r="H380" s="47">
        <v>79757.0546875</v>
      </c>
      <c r="I380" s="47">
        <f t="shared" si="11"/>
        <v>8130.1788672273187</v>
      </c>
    </row>
    <row r="381" spans="2:9" x14ac:dyDescent="0.2">
      <c r="B381" s="47">
        <v>748.78338192420222</v>
      </c>
      <c r="C381" s="47">
        <v>79753.078125</v>
      </c>
      <c r="D381" s="47">
        <f t="shared" si="10"/>
        <v>8129.7735091743116</v>
      </c>
      <c r="G381" s="47">
        <v>748.78338192420222</v>
      </c>
      <c r="H381" s="47">
        <v>79753.078125</v>
      </c>
      <c r="I381" s="47">
        <f t="shared" si="11"/>
        <v>8129.7735091743116</v>
      </c>
    </row>
    <row r="382" spans="2:9" x14ac:dyDescent="0.2">
      <c r="B382" s="47">
        <v>750.78279883382322</v>
      </c>
      <c r="C382" s="47">
        <v>79749.09375</v>
      </c>
      <c r="D382" s="47">
        <f t="shared" si="10"/>
        <v>8129.3673547400604</v>
      </c>
      <c r="G382" s="47">
        <v>750.78279883382322</v>
      </c>
      <c r="H382" s="47">
        <v>79749.09375</v>
      </c>
      <c r="I382" s="47">
        <f t="shared" si="11"/>
        <v>8129.3673547400604</v>
      </c>
    </row>
    <row r="383" spans="2:9" x14ac:dyDescent="0.2">
      <c r="B383" s="47">
        <v>752.78221574344423</v>
      </c>
      <c r="C383" s="47">
        <v>79745.109375</v>
      </c>
      <c r="D383" s="47">
        <f t="shared" si="10"/>
        <v>8128.9612003058101</v>
      </c>
      <c r="G383" s="47">
        <v>752.78221574344423</v>
      </c>
      <c r="H383" s="47">
        <v>79745.109375</v>
      </c>
      <c r="I383" s="47">
        <f t="shared" si="11"/>
        <v>8128.9612003058101</v>
      </c>
    </row>
    <row r="384" spans="2:9" x14ac:dyDescent="0.2">
      <c r="B384" s="47">
        <v>754.78163265306523</v>
      </c>
      <c r="C384" s="47">
        <v>79741.1328125</v>
      </c>
      <c r="D384" s="47">
        <f t="shared" si="10"/>
        <v>8128.5558422528029</v>
      </c>
      <c r="G384" s="47">
        <v>754.78163265306523</v>
      </c>
      <c r="H384" s="47">
        <v>79741.1328125</v>
      </c>
      <c r="I384" s="47">
        <f t="shared" si="11"/>
        <v>8128.5558422528029</v>
      </c>
    </row>
    <row r="385" spans="2:9" x14ac:dyDescent="0.2">
      <c r="B385" s="47">
        <v>756.78104956268623</v>
      </c>
      <c r="C385" s="47">
        <v>79737.1484375</v>
      </c>
      <c r="D385" s="47">
        <f t="shared" si="10"/>
        <v>8128.1496878185517</v>
      </c>
      <c r="G385" s="47">
        <v>756.78104956268623</v>
      </c>
      <c r="H385" s="47">
        <v>79737.1484375</v>
      </c>
      <c r="I385" s="47">
        <f t="shared" si="11"/>
        <v>8128.1496878185517</v>
      </c>
    </row>
    <row r="386" spans="2:9" x14ac:dyDescent="0.2">
      <c r="B386" s="47">
        <v>758.78046647230724</v>
      </c>
      <c r="C386" s="47">
        <v>79733.171875</v>
      </c>
      <c r="D386" s="47">
        <f t="shared" si="10"/>
        <v>8127.7443297655445</v>
      </c>
      <c r="G386" s="47">
        <v>758.78046647230724</v>
      </c>
      <c r="H386" s="47">
        <v>79733.171875</v>
      </c>
      <c r="I386" s="47">
        <f t="shared" si="11"/>
        <v>8127.7443297655445</v>
      </c>
    </row>
    <row r="387" spans="2:9" x14ac:dyDescent="0.2">
      <c r="B387" s="47">
        <v>760.77988338192824</v>
      </c>
      <c r="C387" s="47">
        <v>79729.1875</v>
      </c>
      <c r="D387" s="47">
        <f t="shared" si="10"/>
        <v>8127.3381753312942</v>
      </c>
      <c r="G387" s="47">
        <v>760.77988338192824</v>
      </c>
      <c r="H387" s="47">
        <v>79729.1875</v>
      </c>
      <c r="I387" s="47">
        <f t="shared" si="11"/>
        <v>8127.3381753312942</v>
      </c>
    </row>
    <row r="388" spans="2:9" x14ac:dyDescent="0.2">
      <c r="B388" s="47">
        <v>762.77930029154925</v>
      </c>
      <c r="C388" s="47">
        <v>79725.2109375</v>
      </c>
      <c r="D388" s="47">
        <f t="shared" si="10"/>
        <v>8126.9328172782871</v>
      </c>
      <c r="G388" s="47">
        <v>762.77930029154925</v>
      </c>
      <c r="H388" s="47">
        <v>79725.2109375</v>
      </c>
      <c r="I388" s="47">
        <f t="shared" si="11"/>
        <v>8126.9328172782871</v>
      </c>
    </row>
    <row r="389" spans="2:9" x14ac:dyDescent="0.2">
      <c r="B389" s="47">
        <v>764.77871720117025</v>
      </c>
      <c r="C389" s="47">
        <v>79721.2265625</v>
      </c>
      <c r="D389" s="47">
        <f t="shared" si="10"/>
        <v>8126.5266628440359</v>
      </c>
      <c r="G389" s="47">
        <v>764.77871720117025</v>
      </c>
      <c r="H389" s="47">
        <v>79721.2265625</v>
      </c>
      <c r="I389" s="47">
        <f t="shared" si="11"/>
        <v>8126.5266628440359</v>
      </c>
    </row>
    <row r="390" spans="2:9" x14ac:dyDescent="0.2">
      <c r="B390" s="47">
        <v>766.77813411079126</v>
      </c>
      <c r="C390" s="47">
        <v>79717.2421875</v>
      </c>
      <c r="D390" s="47">
        <f t="shared" si="10"/>
        <v>8126.1205084097855</v>
      </c>
      <c r="G390" s="47">
        <v>766.77813411079126</v>
      </c>
      <c r="H390" s="47">
        <v>79717.2421875</v>
      </c>
      <c r="I390" s="47">
        <f t="shared" si="11"/>
        <v>8126.1205084097855</v>
      </c>
    </row>
    <row r="391" spans="2:9" x14ac:dyDescent="0.2">
      <c r="B391" s="47">
        <v>768.77755102041226</v>
      </c>
      <c r="C391" s="47">
        <v>79713.265625</v>
      </c>
      <c r="D391" s="47">
        <f t="shared" ref="D391:D454" si="12">C391/9.81</f>
        <v>8125.7151503567784</v>
      </c>
      <c r="G391" s="47">
        <v>768.77755102041226</v>
      </c>
      <c r="H391" s="47">
        <v>79713.265625</v>
      </c>
      <c r="I391" s="47">
        <f t="shared" ref="I391:I454" si="13">H391/9.81</f>
        <v>8125.7151503567784</v>
      </c>
    </row>
    <row r="392" spans="2:9" x14ac:dyDescent="0.2">
      <c r="B392" s="47">
        <v>770.77696793003327</v>
      </c>
      <c r="C392" s="47">
        <v>79709.28125</v>
      </c>
      <c r="D392" s="47">
        <f t="shared" si="12"/>
        <v>8125.3089959225272</v>
      </c>
      <c r="G392" s="47">
        <v>770.77696793003327</v>
      </c>
      <c r="H392" s="47">
        <v>79709.28125</v>
      </c>
      <c r="I392" s="47">
        <f t="shared" si="13"/>
        <v>8125.3089959225272</v>
      </c>
    </row>
    <row r="393" spans="2:9" x14ac:dyDescent="0.2">
      <c r="B393" s="47">
        <v>772.77638483965427</v>
      </c>
      <c r="C393" s="47">
        <v>79705.3046875</v>
      </c>
      <c r="D393" s="47">
        <f t="shared" si="12"/>
        <v>8124.9036378695209</v>
      </c>
      <c r="G393" s="47">
        <v>772.77638483965427</v>
      </c>
      <c r="H393" s="47">
        <v>79705.3046875</v>
      </c>
      <c r="I393" s="47">
        <f t="shared" si="13"/>
        <v>8124.9036378695209</v>
      </c>
    </row>
    <row r="394" spans="2:9" x14ac:dyDescent="0.2">
      <c r="B394" s="47">
        <v>774.77580174927527</v>
      </c>
      <c r="C394" s="47">
        <v>79701.3203125</v>
      </c>
      <c r="D394" s="47">
        <f t="shared" si="12"/>
        <v>8124.4974834352697</v>
      </c>
      <c r="G394" s="47">
        <v>774.77580174927527</v>
      </c>
      <c r="H394" s="47">
        <v>79701.3203125</v>
      </c>
      <c r="I394" s="47">
        <f t="shared" si="13"/>
        <v>8124.4974834352697</v>
      </c>
    </row>
    <row r="395" spans="2:9" x14ac:dyDescent="0.2">
      <c r="B395" s="47">
        <v>776.77521865889628</v>
      </c>
      <c r="C395" s="47">
        <v>79697.34375</v>
      </c>
      <c r="D395" s="47">
        <f t="shared" si="12"/>
        <v>8124.0921253822626</v>
      </c>
      <c r="G395" s="47">
        <v>776.77521865889628</v>
      </c>
      <c r="H395" s="47">
        <v>79697.34375</v>
      </c>
      <c r="I395" s="47">
        <f t="shared" si="13"/>
        <v>8124.0921253822626</v>
      </c>
    </row>
    <row r="396" spans="2:9" x14ac:dyDescent="0.2">
      <c r="B396" s="47">
        <v>778.77463556851728</v>
      </c>
      <c r="C396" s="47">
        <v>79693.359375</v>
      </c>
      <c r="D396" s="47">
        <f t="shared" si="12"/>
        <v>8123.6859709480123</v>
      </c>
      <c r="G396" s="47">
        <v>778.77463556851728</v>
      </c>
      <c r="H396" s="47">
        <v>79693.359375</v>
      </c>
      <c r="I396" s="47">
        <f t="shared" si="13"/>
        <v>8123.6859709480123</v>
      </c>
    </row>
    <row r="397" spans="2:9" x14ac:dyDescent="0.2">
      <c r="B397" s="47">
        <v>780.77405247813829</v>
      </c>
      <c r="C397" s="47">
        <v>79689.375</v>
      </c>
      <c r="D397" s="47">
        <f t="shared" si="12"/>
        <v>8123.279816513761</v>
      </c>
      <c r="G397" s="47">
        <v>780.77405247813829</v>
      </c>
      <c r="H397" s="47">
        <v>79689.375</v>
      </c>
      <c r="I397" s="47">
        <f t="shared" si="13"/>
        <v>8123.279816513761</v>
      </c>
    </row>
    <row r="398" spans="2:9" x14ac:dyDescent="0.2">
      <c r="B398" s="47">
        <v>782.77346938775929</v>
      </c>
      <c r="C398" s="47">
        <v>79685.3984375</v>
      </c>
      <c r="D398" s="47">
        <f t="shared" si="12"/>
        <v>8122.8744584607539</v>
      </c>
      <c r="G398" s="47">
        <v>782.77346938775929</v>
      </c>
      <c r="H398" s="47">
        <v>79685.3984375</v>
      </c>
      <c r="I398" s="47">
        <f t="shared" si="13"/>
        <v>8122.8744584607539</v>
      </c>
    </row>
    <row r="399" spans="2:9" x14ac:dyDescent="0.2">
      <c r="B399" s="47">
        <v>784.7728862973803</v>
      </c>
      <c r="C399" s="47">
        <v>79681.4140625</v>
      </c>
      <c r="D399" s="47">
        <f t="shared" si="12"/>
        <v>8122.4683040265036</v>
      </c>
      <c r="G399" s="47">
        <v>784.7728862973803</v>
      </c>
      <c r="H399" s="47">
        <v>79681.4140625</v>
      </c>
      <c r="I399" s="47">
        <f t="shared" si="13"/>
        <v>8122.4683040265036</v>
      </c>
    </row>
    <row r="400" spans="2:9" x14ac:dyDescent="0.2">
      <c r="B400" s="47">
        <v>786.7723032070013</v>
      </c>
      <c r="C400" s="47">
        <v>79677.4375</v>
      </c>
      <c r="D400" s="47">
        <f t="shared" si="12"/>
        <v>8122.0629459734964</v>
      </c>
      <c r="G400" s="47">
        <v>786.7723032070013</v>
      </c>
      <c r="H400" s="47">
        <v>79677.4375</v>
      </c>
      <c r="I400" s="47">
        <f t="shared" si="13"/>
        <v>8122.0629459734964</v>
      </c>
    </row>
    <row r="401" spans="2:9" x14ac:dyDescent="0.2">
      <c r="B401" s="47">
        <v>788.7717201166223</v>
      </c>
      <c r="C401" s="47">
        <v>79673.453125</v>
      </c>
      <c r="D401" s="47">
        <f t="shared" si="12"/>
        <v>8121.6567915392452</v>
      </c>
      <c r="G401" s="47">
        <v>788.7717201166223</v>
      </c>
      <c r="H401" s="47">
        <v>79673.453125</v>
      </c>
      <c r="I401" s="47">
        <f t="shared" si="13"/>
        <v>8121.6567915392452</v>
      </c>
    </row>
    <row r="402" spans="2:9" x14ac:dyDescent="0.2">
      <c r="B402" s="47">
        <v>790.77113702624331</v>
      </c>
      <c r="C402" s="47">
        <v>79669.4765625</v>
      </c>
      <c r="D402" s="47">
        <f t="shared" si="12"/>
        <v>8121.2514334862381</v>
      </c>
      <c r="G402" s="47">
        <v>790.77113702624331</v>
      </c>
      <c r="H402" s="47">
        <v>79669.4765625</v>
      </c>
      <c r="I402" s="47">
        <f t="shared" si="13"/>
        <v>8121.2514334862381</v>
      </c>
    </row>
    <row r="403" spans="2:9" x14ac:dyDescent="0.2">
      <c r="B403" s="47">
        <v>792.77055393586431</v>
      </c>
      <c r="C403" s="47">
        <v>79665.4921875</v>
      </c>
      <c r="D403" s="47">
        <f t="shared" si="12"/>
        <v>8120.8452790519877</v>
      </c>
      <c r="G403" s="47">
        <v>792.77055393586431</v>
      </c>
      <c r="H403" s="47">
        <v>79665.4921875</v>
      </c>
      <c r="I403" s="47">
        <f t="shared" si="13"/>
        <v>8120.8452790519877</v>
      </c>
    </row>
    <row r="404" spans="2:9" x14ac:dyDescent="0.2">
      <c r="B404" s="47">
        <v>794.76997084548532</v>
      </c>
      <c r="C404" s="47">
        <v>79661.515625</v>
      </c>
      <c r="D404" s="47">
        <f t="shared" si="12"/>
        <v>8120.4399209989806</v>
      </c>
      <c r="G404" s="47">
        <v>794.76997084548532</v>
      </c>
      <c r="H404" s="47">
        <v>79661.515625</v>
      </c>
      <c r="I404" s="47">
        <f t="shared" si="13"/>
        <v>8120.4399209989806</v>
      </c>
    </row>
    <row r="405" spans="2:9" x14ac:dyDescent="0.2">
      <c r="B405" s="47">
        <v>796.76938775510632</v>
      </c>
      <c r="C405" s="47">
        <v>79657.53125</v>
      </c>
      <c r="D405" s="47">
        <f t="shared" si="12"/>
        <v>8120.0337665647294</v>
      </c>
      <c r="G405" s="47">
        <v>796.76938775510632</v>
      </c>
      <c r="H405" s="47">
        <v>79657.53125</v>
      </c>
      <c r="I405" s="47">
        <f t="shared" si="13"/>
        <v>8120.0337665647294</v>
      </c>
    </row>
    <row r="406" spans="2:9" x14ac:dyDescent="0.2">
      <c r="B406" s="47">
        <v>798.76880466472733</v>
      </c>
      <c r="C406" s="47">
        <v>79653.546875</v>
      </c>
      <c r="D406" s="47">
        <f t="shared" si="12"/>
        <v>8119.6276121304791</v>
      </c>
      <c r="G406" s="47">
        <v>798.76880466472733</v>
      </c>
      <c r="H406" s="47">
        <v>79653.546875</v>
      </c>
      <c r="I406" s="47">
        <f t="shared" si="13"/>
        <v>8119.6276121304791</v>
      </c>
    </row>
    <row r="407" spans="2:9" x14ac:dyDescent="0.2">
      <c r="B407" s="47">
        <v>800.76822157434833</v>
      </c>
      <c r="C407" s="47">
        <v>79649.5703125</v>
      </c>
      <c r="D407" s="47">
        <f t="shared" si="12"/>
        <v>8119.2222540774719</v>
      </c>
      <c r="G407" s="47">
        <v>800.76822157434833</v>
      </c>
      <c r="H407" s="47">
        <v>79649.5703125</v>
      </c>
      <c r="I407" s="47">
        <f t="shared" si="13"/>
        <v>8119.2222540774719</v>
      </c>
    </row>
    <row r="408" spans="2:9" x14ac:dyDescent="0.2">
      <c r="B408" s="47">
        <v>802.76763848396934</v>
      </c>
      <c r="C408" s="47">
        <v>79645.5859375</v>
      </c>
      <c r="D408" s="47">
        <f t="shared" si="12"/>
        <v>8118.8160996432207</v>
      </c>
      <c r="G408" s="47">
        <v>802.76763848396934</v>
      </c>
      <c r="H408" s="47">
        <v>79645.5859375</v>
      </c>
      <c r="I408" s="47">
        <f t="shared" si="13"/>
        <v>8118.8160996432207</v>
      </c>
    </row>
    <row r="409" spans="2:9" x14ac:dyDescent="0.2">
      <c r="B409" s="47">
        <v>804.76705539359034</v>
      </c>
      <c r="C409" s="47">
        <v>79641.609375</v>
      </c>
      <c r="D409" s="47">
        <f t="shared" si="12"/>
        <v>8118.4107415902135</v>
      </c>
      <c r="G409" s="47">
        <v>804.76705539359034</v>
      </c>
      <c r="H409" s="47">
        <v>79641.609375</v>
      </c>
      <c r="I409" s="47">
        <f t="shared" si="13"/>
        <v>8118.4107415902135</v>
      </c>
    </row>
    <row r="410" spans="2:9" x14ac:dyDescent="0.2">
      <c r="B410" s="47">
        <v>806.76647230321134</v>
      </c>
      <c r="C410" s="47">
        <v>79637.625</v>
      </c>
      <c r="D410" s="47">
        <f t="shared" si="12"/>
        <v>8118.0045871559632</v>
      </c>
      <c r="G410" s="47">
        <v>806.76647230321134</v>
      </c>
      <c r="H410" s="47">
        <v>79637.625</v>
      </c>
      <c r="I410" s="47">
        <f t="shared" si="13"/>
        <v>8118.0045871559632</v>
      </c>
    </row>
    <row r="411" spans="2:9" x14ac:dyDescent="0.2">
      <c r="B411" s="47">
        <v>808.76588921283235</v>
      </c>
      <c r="C411" s="47">
        <v>79633.6484375</v>
      </c>
      <c r="D411" s="47">
        <f t="shared" si="12"/>
        <v>8117.5992291029561</v>
      </c>
      <c r="G411" s="47">
        <v>808.76588921283235</v>
      </c>
      <c r="H411" s="47">
        <v>79633.6484375</v>
      </c>
      <c r="I411" s="47">
        <f t="shared" si="13"/>
        <v>8117.5992291029561</v>
      </c>
    </row>
    <row r="412" spans="2:9" x14ac:dyDescent="0.2">
      <c r="B412" s="47">
        <v>810.76530612245335</v>
      </c>
      <c r="C412" s="47">
        <v>79629.6640625</v>
      </c>
      <c r="D412" s="47">
        <f t="shared" si="12"/>
        <v>8117.1930746687049</v>
      </c>
      <c r="G412" s="47">
        <v>810.76530612245335</v>
      </c>
      <c r="H412" s="47">
        <v>79629.6640625</v>
      </c>
      <c r="I412" s="47">
        <f t="shared" si="13"/>
        <v>8117.1930746687049</v>
      </c>
    </row>
    <row r="413" spans="2:9" x14ac:dyDescent="0.2">
      <c r="B413" s="47">
        <v>812.76472303207436</v>
      </c>
      <c r="C413" s="47">
        <v>79625.6796875</v>
      </c>
      <c r="D413" s="47">
        <f t="shared" si="12"/>
        <v>8116.7869202344546</v>
      </c>
      <c r="G413" s="47">
        <v>812.76472303207436</v>
      </c>
      <c r="H413" s="47">
        <v>79625.6796875</v>
      </c>
      <c r="I413" s="47">
        <f t="shared" si="13"/>
        <v>8116.7869202344546</v>
      </c>
    </row>
    <row r="414" spans="2:9" x14ac:dyDescent="0.2">
      <c r="B414" s="47">
        <v>814.76413994169536</v>
      </c>
      <c r="C414" s="47">
        <v>79621.703125</v>
      </c>
      <c r="D414" s="47">
        <f t="shared" si="12"/>
        <v>8116.3815621814474</v>
      </c>
      <c r="G414" s="47">
        <v>814.76413994169536</v>
      </c>
      <c r="H414" s="47">
        <v>79621.703125</v>
      </c>
      <c r="I414" s="47">
        <f t="shared" si="13"/>
        <v>8116.3815621814474</v>
      </c>
    </row>
    <row r="415" spans="2:9" x14ac:dyDescent="0.2">
      <c r="B415" s="47">
        <v>816.76355685131637</v>
      </c>
      <c r="C415" s="47">
        <v>79617.71875</v>
      </c>
      <c r="D415" s="47">
        <f t="shared" si="12"/>
        <v>8115.9754077471962</v>
      </c>
      <c r="G415" s="47">
        <v>816.76355685131637</v>
      </c>
      <c r="H415" s="47">
        <v>79617.71875</v>
      </c>
      <c r="I415" s="47">
        <f t="shared" si="13"/>
        <v>8115.9754077471962</v>
      </c>
    </row>
    <row r="416" spans="2:9" x14ac:dyDescent="0.2">
      <c r="B416" s="47">
        <v>818.76297376093737</v>
      </c>
      <c r="C416" s="47">
        <v>79613.7421875</v>
      </c>
      <c r="D416" s="47">
        <f t="shared" si="12"/>
        <v>8115.570049694189</v>
      </c>
      <c r="G416" s="47">
        <v>818.76297376093737</v>
      </c>
      <c r="H416" s="47">
        <v>79613.7421875</v>
      </c>
      <c r="I416" s="47">
        <f t="shared" si="13"/>
        <v>8115.570049694189</v>
      </c>
    </row>
    <row r="417" spans="2:9" x14ac:dyDescent="0.2">
      <c r="B417" s="47">
        <v>820.76239067055837</v>
      </c>
      <c r="C417" s="47">
        <v>79609.7578125</v>
      </c>
      <c r="D417" s="47">
        <f t="shared" si="12"/>
        <v>8115.1638952599387</v>
      </c>
      <c r="G417" s="47">
        <v>820.76239067055837</v>
      </c>
      <c r="H417" s="47">
        <v>79609.7578125</v>
      </c>
      <c r="I417" s="47">
        <f t="shared" si="13"/>
        <v>8115.1638952599387</v>
      </c>
    </row>
    <row r="418" spans="2:9" x14ac:dyDescent="0.2">
      <c r="B418" s="47">
        <v>822.76180758017938</v>
      </c>
      <c r="C418" s="47">
        <v>79605.78125</v>
      </c>
      <c r="D418" s="47">
        <f t="shared" si="12"/>
        <v>8114.7585372069316</v>
      </c>
      <c r="G418" s="47">
        <v>822.76180758017938</v>
      </c>
      <c r="H418" s="47">
        <v>79605.78125</v>
      </c>
      <c r="I418" s="47">
        <f t="shared" si="13"/>
        <v>8114.7585372069316</v>
      </c>
    </row>
    <row r="419" spans="2:9" x14ac:dyDescent="0.2">
      <c r="B419" s="47">
        <v>824.76122448980038</v>
      </c>
      <c r="C419" s="47">
        <v>79601.796875</v>
      </c>
      <c r="D419" s="47">
        <f t="shared" si="12"/>
        <v>8114.3523827726804</v>
      </c>
      <c r="G419" s="47">
        <v>824.76122448980038</v>
      </c>
      <c r="H419" s="47">
        <v>79601.796875</v>
      </c>
      <c r="I419" s="47">
        <f t="shared" si="13"/>
        <v>8114.3523827726804</v>
      </c>
    </row>
    <row r="420" spans="2:9" x14ac:dyDescent="0.2">
      <c r="B420" s="47">
        <v>826.76064139942139</v>
      </c>
      <c r="C420" s="47">
        <v>79597.8203125</v>
      </c>
      <c r="D420" s="47">
        <f t="shared" si="12"/>
        <v>8113.9470247196732</v>
      </c>
      <c r="G420" s="47">
        <v>826.76064139942139</v>
      </c>
      <c r="H420" s="47">
        <v>79597.8203125</v>
      </c>
      <c r="I420" s="47">
        <f t="shared" si="13"/>
        <v>8113.9470247196732</v>
      </c>
    </row>
    <row r="421" spans="2:9" x14ac:dyDescent="0.2">
      <c r="B421" s="47">
        <v>828.76005830904239</v>
      </c>
      <c r="C421" s="47">
        <v>79593.8359375</v>
      </c>
      <c r="D421" s="47">
        <f t="shared" si="12"/>
        <v>8113.5408702854229</v>
      </c>
      <c r="G421" s="47">
        <v>828.76005830904239</v>
      </c>
      <c r="H421" s="47">
        <v>79593.8359375</v>
      </c>
      <c r="I421" s="47">
        <f t="shared" si="13"/>
        <v>8113.5408702854229</v>
      </c>
    </row>
    <row r="422" spans="2:9" x14ac:dyDescent="0.2">
      <c r="B422" s="47">
        <v>830.7594752186634</v>
      </c>
      <c r="C422" s="47">
        <v>79589.859375</v>
      </c>
      <c r="D422" s="47">
        <f t="shared" si="12"/>
        <v>8113.1355122324157</v>
      </c>
      <c r="G422" s="47">
        <v>830.7594752186634</v>
      </c>
      <c r="H422" s="47">
        <v>79589.859375</v>
      </c>
      <c r="I422" s="47">
        <f t="shared" si="13"/>
        <v>8113.1355122324157</v>
      </c>
    </row>
    <row r="423" spans="2:9" x14ac:dyDescent="0.2">
      <c r="B423" s="47">
        <v>832.7588921282844</v>
      </c>
      <c r="C423" s="47">
        <v>79585.875</v>
      </c>
      <c r="D423" s="47">
        <f t="shared" si="12"/>
        <v>8112.7293577981645</v>
      </c>
      <c r="G423" s="47">
        <v>832.7588921282844</v>
      </c>
      <c r="H423" s="47">
        <v>79585.875</v>
      </c>
      <c r="I423" s="47">
        <f t="shared" si="13"/>
        <v>8112.7293577981645</v>
      </c>
    </row>
    <row r="424" spans="2:9" x14ac:dyDescent="0.2">
      <c r="B424" s="47">
        <v>834.75830903790541</v>
      </c>
      <c r="C424" s="47">
        <v>79581.890625</v>
      </c>
      <c r="D424" s="47">
        <f t="shared" si="12"/>
        <v>8112.3232033639142</v>
      </c>
      <c r="G424" s="47">
        <v>834.75830903790541</v>
      </c>
      <c r="H424" s="47">
        <v>79581.890625</v>
      </c>
      <c r="I424" s="47">
        <f t="shared" si="13"/>
        <v>8112.3232033639142</v>
      </c>
    </row>
    <row r="425" spans="2:9" x14ac:dyDescent="0.2">
      <c r="B425" s="47">
        <v>836.75772594752641</v>
      </c>
      <c r="C425" s="47">
        <v>79577.9140625</v>
      </c>
      <c r="D425" s="47">
        <f t="shared" si="12"/>
        <v>8111.9178453109071</v>
      </c>
      <c r="G425" s="47">
        <v>836.75772594752641</v>
      </c>
      <c r="H425" s="47">
        <v>79577.9140625</v>
      </c>
      <c r="I425" s="47">
        <f t="shared" si="13"/>
        <v>8111.9178453109071</v>
      </c>
    </row>
    <row r="426" spans="2:9" x14ac:dyDescent="0.2">
      <c r="B426" s="47">
        <v>838.75714285714741</v>
      </c>
      <c r="C426" s="47">
        <v>79573.9296875</v>
      </c>
      <c r="D426" s="47">
        <f t="shared" si="12"/>
        <v>8111.5116908766558</v>
      </c>
      <c r="G426" s="47">
        <v>838.75714285714741</v>
      </c>
      <c r="H426" s="47">
        <v>79573.9296875</v>
      </c>
      <c r="I426" s="47">
        <f t="shared" si="13"/>
        <v>8111.5116908766558</v>
      </c>
    </row>
    <row r="427" spans="2:9" x14ac:dyDescent="0.2">
      <c r="B427" s="47">
        <v>840.75655976676842</v>
      </c>
      <c r="C427" s="47">
        <v>79569.953125</v>
      </c>
      <c r="D427" s="47">
        <f t="shared" si="12"/>
        <v>8111.1063328236487</v>
      </c>
      <c r="G427" s="47">
        <v>840.75655976676842</v>
      </c>
      <c r="H427" s="47">
        <v>79569.953125</v>
      </c>
      <c r="I427" s="47">
        <f t="shared" si="13"/>
        <v>8111.1063328236487</v>
      </c>
    </row>
    <row r="428" spans="2:9" x14ac:dyDescent="0.2">
      <c r="B428" s="47">
        <v>842.75597667638942</v>
      </c>
      <c r="C428" s="47">
        <v>79565.96875</v>
      </c>
      <c r="D428" s="47">
        <f t="shared" si="12"/>
        <v>8110.7001783893984</v>
      </c>
      <c r="G428" s="47">
        <v>842.75597667638942</v>
      </c>
      <c r="H428" s="47">
        <v>79565.96875</v>
      </c>
      <c r="I428" s="47">
        <f t="shared" si="13"/>
        <v>8110.7001783893984</v>
      </c>
    </row>
    <row r="429" spans="2:9" x14ac:dyDescent="0.2">
      <c r="B429" s="47">
        <v>844.75539358601043</v>
      </c>
      <c r="C429" s="47">
        <v>79561.9921875</v>
      </c>
      <c r="D429" s="47">
        <f t="shared" si="12"/>
        <v>8110.2948203363912</v>
      </c>
      <c r="G429" s="47">
        <v>844.75539358601043</v>
      </c>
      <c r="H429" s="47">
        <v>79561.9921875</v>
      </c>
      <c r="I429" s="47">
        <f t="shared" si="13"/>
        <v>8110.2948203363912</v>
      </c>
    </row>
    <row r="430" spans="2:9" x14ac:dyDescent="0.2">
      <c r="B430" s="47">
        <v>846.75481049563143</v>
      </c>
      <c r="C430" s="47">
        <v>79558.0078125</v>
      </c>
      <c r="D430" s="47">
        <f t="shared" si="12"/>
        <v>8109.88866590214</v>
      </c>
      <c r="G430" s="47">
        <v>846.75481049563143</v>
      </c>
      <c r="H430" s="47">
        <v>79558.0078125</v>
      </c>
      <c r="I430" s="47">
        <f t="shared" si="13"/>
        <v>8109.88866590214</v>
      </c>
    </row>
    <row r="431" spans="2:9" x14ac:dyDescent="0.2">
      <c r="B431" s="47">
        <v>848.75422740525244</v>
      </c>
      <c r="C431" s="47">
        <v>79554.03125</v>
      </c>
      <c r="D431" s="47">
        <f t="shared" si="12"/>
        <v>8109.4833078491329</v>
      </c>
      <c r="G431" s="47">
        <v>848.75422740525244</v>
      </c>
      <c r="H431" s="47">
        <v>79554.03125</v>
      </c>
      <c r="I431" s="47">
        <f t="shared" si="13"/>
        <v>8109.4833078491329</v>
      </c>
    </row>
    <row r="432" spans="2:9" x14ac:dyDescent="0.2">
      <c r="B432" s="47">
        <v>850.75364431487344</v>
      </c>
      <c r="C432" s="47">
        <v>79550.046875</v>
      </c>
      <c r="D432" s="47">
        <f t="shared" si="12"/>
        <v>8109.0771534148826</v>
      </c>
      <c r="G432" s="47">
        <v>850.75364431487344</v>
      </c>
      <c r="H432" s="47">
        <v>79550.046875</v>
      </c>
      <c r="I432" s="47">
        <f t="shared" si="13"/>
        <v>8109.0771534148826</v>
      </c>
    </row>
    <row r="433" spans="2:9" x14ac:dyDescent="0.2">
      <c r="B433" s="47">
        <v>852.75306122449445</v>
      </c>
      <c r="C433" s="47">
        <v>79546.0625</v>
      </c>
      <c r="D433" s="47">
        <f t="shared" si="12"/>
        <v>8108.6709989806313</v>
      </c>
      <c r="G433" s="47">
        <v>852.75306122449445</v>
      </c>
      <c r="H433" s="47">
        <v>79546.0625</v>
      </c>
      <c r="I433" s="47">
        <f t="shared" si="13"/>
        <v>8108.6709989806313</v>
      </c>
    </row>
    <row r="434" spans="2:9" x14ac:dyDescent="0.2">
      <c r="B434" s="47">
        <v>854.75247813411545</v>
      </c>
      <c r="C434" s="47">
        <v>79542.0859375</v>
      </c>
      <c r="D434" s="47">
        <f t="shared" si="12"/>
        <v>8108.2656409276242</v>
      </c>
      <c r="G434" s="47">
        <v>854.75247813411545</v>
      </c>
      <c r="H434" s="47">
        <v>79542.0859375</v>
      </c>
      <c r="I434" s="47">
        <f t="shared" si="13"/>
        <v>8108.2656409276242</v>
      </c>
    </row>
    <row r="435" spans="2:9" x14ac:dyDescent="0.2">
      <c r="B435" s="47">
        <v>856.75189504373645</v>
      </c>
      <c r="C435" s="47">
        <v>79538.1015625</v>
      </c>
      <c r="D435" s="47">
        <f t="shared" si="12"/>
        <v>8107.8594864933739</v>
      </c>
      <c r="G435" s="47">
        <v>856.75189504373645</v>
      </c>
      <c r="H435" s="47">
        <v>79538.1015625</v>
      </c>
      <c r="I435" s="47">
        <f t="shared" si="13"/>
        <v>8107.8594864933739</v>
      </c>
    </row>
    <row r="436" spans="2:9" x14ac:dyDescent="0.2">
      <c r="B436" s="47">
        <v>858.75131195335746</v>
      </c>
      <c r="C436" s="47">
        <v>79534.125</v>
      </c>
      <c r="D436" s="47">
        <f t="shared" si="12"/>
        <v>8107.4541284403667</v>
      </c>
      <c r="G436" s="47">
        <v>858.75131195335746</v>
      </c>
      <c r="H436" s="47">
        <v>79534.125</v>
      </c>
      <c r="I436" s="47">
        <f t="shared" si="13"/>
        <v>8107.4541284403667</v>
      </c>
    </row>
    <row r="437" spans="2:9" x14ac:dyDescent="0.2">
      <c r="B437" s="47">
        <v>860.75072886297846</v>
      </c>
      <c r="C437" s="47">
        <v>79530.140625</v>
      </c>
      <c r="D437" s="47">
        <f t="shared" si="12"/>
        <v>8107.0479740061155</v>
      </c>
      <c r="G437" s="47">
        <v>860.75072886297846</v>
      </c>
      <c r="H437" s="47">
        <v>79530.140625</v>
      </c>
      <c r="I437" s="47">
        <f t="shared" si="13"/>
        <v>8107.0479740061155</v>
      </c>
    </row>
    <row r="438" spans="2:9" x14ac:dyDescent="0.2">
      <c r="B438" s="47">
        <v>862.75014577259947</v>
      </c>
      <c r="C438" s="47">
        <v>79526.1640625</v>
      </c>
      <c r="D438" s="47">
        <f t="shared" si="12"/>
        <v>8106.6426159531084</v>
      </c>
      <c r="G438" s="47">
        <v>862.75014577259947</v>
      </c>
      <c r="H438" s="47">
        <v>79526.1640625</v>
      </c>
      <c r="I438" s="47">
        <f t="shared" si="13"/>
        <v>8106.6426159531084</v>
      </c>
    </row>
    <row r="439" spans="2:9" x14ac:dyDescent="0.2">
      <c r="B439" s="47">
        <v>864.74956268222047</v>
      </c>
      <c r="C439" s="47">
        <v>79522.1796875</v>
      </c>
      <c r="D439" s="47">
        <f t="shared" si="12"/>
        <v>8106.2364615188581</v>
      </c>
      <c r="G439" s="47">
        <v>864.74956268222047</v>
      </c>
      <c r="H439" s="47">
        <v>79522.1796875</v>
      </c>
      <c r="I439" s="47">
        <f t="shared" si="13"/>
        <v>8106.2364615188581</v>
      </c>
    </row>
    <row r="440" spans="2:9" x14ac:dyDescent="0.2">
      <c r="B440" s="47">
        <v>866.74897959184148</v>
      </c>
      <c r="C440" s="47">
        <v>79518.203125</v>
      </c>
      <c r="D440" s="47">
        <f t="shared" si="12"/>
        <v>8105.8311034658509</v>
      </c>
      <c r="G440" s="47">
        <v>866.74897959184148</v>
      </c>
      <c r="H440" s="47">
        <v>79518.203125</v>
      </c>
      <c r="I440" s="47">
        <f t="shared" si="13"/>
        <v>8105.8311034658509</v>
      </c>
    </row>
    <row r="441" spans="2:9" x14ac:dyDescent="0.2">
      <c r="B441" s="47">
        <v>868.74839650146248</v>
      </c>
      <c r="C441" s="47">
        <v>79514.21875</v>
      </c>
      <c r="D441" s="47">
        <f t="shared" si="12"/>
        <v>8105.4249490315997</v>
      </c>
      <c r="G441" s="47">
        <v>868.74839650146248</v>
      </c>
      <c r="H441" s="47">
        <v>79514.21875</v>
      </c>
      <c r="I441" s="47">
        <f t="shared" si="13"/>
        <v>8105.4249490315997</v>
      </c>
    </row>
    <row r="442" spans="2:9" x14ac:dyDescent="0.2">
      <c r="B442" s="47">
        <v>870.74781341108348</v>
      </c>
      <c r="C442" s="47">
        <v>79510.2421875</v>
      </c>
      <c r="D442" s="47">
        <f t="shared" si="12"/>
        <v>8105.0195909785925</v>
      </c>
      <c r="G442" s="47">
        <v>870.74781341108348</v>
      </c>
      <c r="H442" s="47">
        <v>79510.2421875</v>
      </c>
      <c r="I442" s="47">
        <f t="shared" si="13"/>
        <v>8105.0195909785925</v>
      </c>
    </row>
    <row r="443" spans="2:9" x14ac:dyDescent="0.2">
      <c r="B443" s="47">
        <v>872.74723032070449</v>
      </c>
      <c r="C443" s="47">
        <v>79506.2578125</v>
      </c>
      <c r="D443" s="47">
        <f t="shared" si="12"/>
        <v>8104.6134365443422</v>
      </c>
      <c r="G443" s="47">
        <v>872.74723032070449</v>
      </c>
      <c r="H443" s="47">
        <v>79506.2578125</v>
      </c>
      <c r="I443" s="47">
        <f t="shared" si="13"/>
        <v>8104.6134365443422</v>
      </c>
    </row>
    <row r="444" spans="2:9" x14ac:dyDescent="0.2">
      <c r="B444" s="47">
        <v>874.74664723032549</v>
      </c>
      <c r="C444" s="47">
        <v>79502.2734375</v>
      </c>
      <c r="D444" s="47">
        <f t="shared" si="12"/>
        <v>8104.207282110091</v>
      </c>
      <c r="G444" s="47">
        <v>874.74664723032549</v>
      </c>
      <c r="H444" s="47">
        <v>79502.2734375</v>
      </c>
      <c r="I444" s="47">
        <f t="shared" si="13"/>
        <v>8104.207282110091</v>
      </c>
    </row>
    <row r="445" spans="2:9" x14ac:dyDescent="0.2">
      <c r="B445" s="47">
        <v>876.7460641399465</v>
      </c>
      <c r="C445" s="47">
        <v>79498.296875</v>
      </c>
      <c r="D445" s="47">
        <f t="shared" si="12"/>
        <v>8103.8019240570839</v>
      </c>
      <c r="G445" s="47">
        <v>876.7460641399465</v>
      </c>
      <c r="H445" s="47">
        <v>79498.296875</v>
      </c>
      <c r="I445" s="47">
        <f t="shared" si="13"/>
        <v>8103.8019240570839</v>
      </c>
    </row>
    <row r="446" spans="2:9" x14ac:dyDescent="0.2">
      <c r="B446" s="47">
        <v>878.7454810495675</v>
      </c>
      <c r="C446" s="47">
        <v>79494.3125</v>
      </c>
      <c r="D446" s="47">
        <f t="shared" si="12"/>
        <v>8103.3957696228335</v>
      </c>
      <c r="G446" s="47">
        <v>878.7454810495675</v>
      </c>
      <c r="H446" s="47">
        <v>79494.3125</v>
      </c>
      <c r="I446" s="47">
        <f t="shared" si="13"/>
        <v>8103.3957696228335</v>
      </c>
    </row>
    <row r="447" spans="2:9" x14ac:dyDescent="0.2">
      <c r="B447" s="47">
        <v>880.74489795918851</v>
      </c>
      <c r="C447" s="47">
        <v>79490.3359375</v>
      </c>
      <c r="D447" s="47">
        <f t="shared" si="12"/>
        <v>8102.9904115698264</v>
      </c>
      <c r="G447" s="47">
        <v>880.74489795918851</v>
      </c>
      <c r="H447" s="47">
        <v>79490.3359375</v>
      </c>
      <c r="I447" s="47">
        <f t="shared" si="13"/>
        <v>8102.9904115698264</v>
      </c>
    </row>
    <row r="448" spans="2:9" x14ac:dyDescent="0.2">
      <c r="B448" s="47">
        <v>882.74431486880951</v>
      </c>
      <c r="C448" s="47">
        <v>79486.3515625</v>
      </c>
      <c r="D448" s="47">
        <f t="shared" si="12"/>
        <v>8102.5842571355752</v>
      </c>
      <c r="G448" s="47">
        <v>882.74431486880951</v>
      </c>
      <c r="H448" s="47">
        <v>79486.3515625</v>
      </c>
      <c r="I448" s="47">
        <f t="shared" si="13"/>
        <v>8102.5842571355752</v>
      </c>
    </row>
    <row r="449" spans="2:9" x14ac:dyDescent="0.2">
      <c r="B449" s="47">
        <v>884.74373177843052</v>
      </c>
      <c r="C449" s="47">
        <v>79482.375</v>
      </c>
      <c r="D449" s="47">
        <f t="shared" si="12"/>
        <v>8102.178899082568</v>
      </c>
      <c r="G449" s="47">
        <v>884.74373177843052</v>
      </c>
      <c r="H449" s="47">
        <v>79482.375</v>
      </c>
      <c r="I449" s="47">
        <f t="shared" si="13"/>
        <v>8102.178899082568</v>
      </c>
    </row>
    <row r="450" spans="2:9" x14ac:dyDescent="0.2">
      <c r="B450" s="47">
        <v>886.74314868805152</v>
      </c>
      <c r="C450" s="47">
        <v>79478.390625</v>
      </c>
      <c r="D450" s="47">
        <f t="shared" si="12"/>
        <v>8101.7727446483177</v>
      </c>
      <c r="G450" s="47">
        <v>886.74314868805152</v>
      </c>
      <c r="H450" s="47">
        <v>79478.390625</v>
      </c>
      <c r="I450" s="47">
        <f t="shared" si="13"/>
        <v>8101.7727446483177</v>
      </c>
    </row>
    <row r="451" spans="2:9" x14ac:dyDescent="0.2">
      <c r="B451" s="47">
        <v>888.74256559767252</v>
      </c>
      <c r="C451" s="47">
        <v>79474.4140625</v>
      </c>
      <c r="D451" s="47">
        <f t="shared" si="12"/>
        <v>8101.3673865953106</v>
      </c>
      <c r="G451" s="47">
        <v>888.74256559767252</v>
      </c>
      <c r="H451" s="47">
        <v>79474.4140625</v>
      </c>
      <c r="I451" s="47">
        <f t="shared" si="13"/>
        <v>8101.3673865953106</v>
      </c>
    </row>
    <row r="452" spans="2:9" x14ac:dyDescent="0.2">
      <c r="B452" s="47">
        <v>890.74198250729353</v>
      </c>
      <c r="C452" s="47">
        <v>79470.4296875</v>
      </c>
      <c r="D452" s="47">
        <f t="shared" si="12"/>
        <v>8100.9612321610593</v>
      </c>
      <c r="G452" s="47">
        <v>890.74198250729353</v>
      </c>
      <c r="H452" s="47">
        <v>79470.4296875</v>
      </c>
      <c r="I452" s="47">
        <f t="shared" si="13"/>
        <v>8100.9612321610593</v>
      </c>
    </row>
    <row r="453" spans="2:9" x14ac:dyDescent="0.2">
      <c r="B453" s="47">
        <v>892.74139941691453</v>
      </c>
      <c r="C453" s="47">
        <v>79466.453125</v>
      </c>
      <c r="D453" s="47">
        <f t="shared" si="12"/>
        <v>8100.5558741080522</v>
      </c>
      <c r="G453" s="47">
        <v>892.74139941691453</v>
      </c>
      <c r="H453" s="47">
        <v>79466.453125</v>
      </c>
      <c r="I453" s="47">
        <f t="shared" si="13"/>
        <v>8100.5558741080522</v>
      </c>
    </row>
    <row r="454" spans="2:9" x14ac:dyDescent="0.2">
      <c r="B454" s="47">
        <v>894.74081632653554</v>
      </c>
      <c r="C454" s="47">
        <v>79462.46875</v>
      </c>
      <c r="D454" s="47">
        <f t="shared" si="12"/>
        <v>8100.1497196738019</v>
      </c>
      <c r="G454" s="47">
        <v>894.74081632653554</v>
      </c>
      <c r="H454" s="47">
        <v>79462.46875</v>
      </c>
      <c r="I454" s="47">
        <f t="shared" si="13"/>
        <v>8100.1497196738019</v>
      </c>
    </row>
    <row r="455" spans="2:9" x14ac:dyDescent="0.2">
      <c r="B455" s="47">
        <v>896.74023323615654</v>
      </c>
      <c r="C455" s="47">
        <v>79458.484375</v>
      </c>
      <c r="D455" s="47">
        <f t="shared" ref="D455:D518" si="14">C455/9.81</f>
        <v>8099.7435652395507</v>
      </c>
      <c r="G455" s="47">
        <v>896.74023323615654</v>
      </c>
      <c r="H455" s="47">
        <v>79458.484375</v>
      </c>
      <c r="I455" s="47">
        <f t="shared" ref="I455:I518" si="15">H455/9.81</f>
        <v>8099.7435652395507</v>
      </c>
    </row>
    <row r="456" spans="2:9" x14ac:dyDescent="0.2">
      <c r="B456" s="47">
        <v>898.73965014577755</v>
      </c>
      <c r="C456" s="47">
        <v>79454.5078125</v>
      </c>
      <c r="D456" s="47">
        <f t="shared" si="14"/>
        <v>8099.3382071865435</v>
      </c>
      <c r="G456" s="47">
        <v>898.73965014577755</v>
      </c>
      <c r="H456" s="47">
        <v>79454.5078125</v>
      </c>
      <c r="I456" s="47">
        <f t="shared" si="15"/>
        <v>8099.3382071865435</v>
      </c>
    </row>
    <row r="457" spans="2:9" x14ac:dyDescent="0.2">
      <c r="B457" s="47">
        <v>900.73906705539855</v>
      </c>
      <c r="C457" s="47">
        <v>79450.5234375</v>
      </c>
      <c r="D457" s="47">
        <f t="shared" si="14"/>
        <v>8098.9320527522932</v>
      </c>
      <c r="G457" s="47">
        <v>900.73906705539855</v>
      </c>
      <c r="H457" s="47">
        <v>79450.5234375</v>
      </c>
      <c r="I457" s="47">
        <f t="shared" si="15"/>
        <v>8098.9320527522932</v>
      </c>
    </row>
    <row r="458" spans="2:9" x14ac:dyDescent="0.2">
      <c r="B458" s="47">
        <v>902.73848396501955</v>
      </c>
      <c r="C458" s="47">
        <v>79446.546875</v>
      </c>
      <c r="D458" s="47">
        <f t="shared" si="14"/>
        <v>8098.5266946992861</v>
      </c>
      <c r="G458" s="47">
        <v>902.73848396501955</v>
      </c>
      <c r="H458" s="47">
        <v>79446.546875</v>
      </c>
      <c r="I458" s="47">
        <f t="shared" si="15"/>
        <v>8098.5266946992861</v>
      </c>
    </row>
    <row r="459" spans="2:9" x14ac:dyDescent="0.2">
      <c r="B459" s="47">
        <v>904.73790087464056</v>
      </c>
      <c r="C459" s="47">
        <v>79442.5625</v>
      </c>
      <c r="D459" s="47">
        <f t="shared" si="14"/>
        <v>8098.1205402650348</v>
      </c>
      <c r="G459" s="47">
        <v>904.73790087464056</v>
      </c>
      <c r="H459" s="47">
        <v>79442.5625</v>
      </c>
      <c r="I459" s="47">
        <f t="shared" si="15"/>
        <v>8098.1205402650348</v>
      </c>
    </row>
    <row r="460" spans="2:9" x14ac:dyDescent="0.2">
      <c r="B460" s="47">
        <v>906.73731778426156</v>
      </c>
      <c r="C460" s="47">
        <v>79438.5859375</v>
      </c>
      <c r="D460" s="47">
        <f t="shared" si="14"/>
        <v>8097.7151822120277</v>
      </c>
      <c r="G460" s="47">
        <v>906.73731778426156</v>
      </c>
      <c r="H460" s="47">
        <v>79438.5859375</v>
      </c>
      <c r="I460" s="47">
        <f t="shared" si="15"/>
        <v>8097.7151822120277</v>
      </c>
    </row>
    <row r="461" spans="2:9" x14ac:dyDescent="0.2">
      <c r="B461" s="47">
        <v>908.73673469388257</v>
      </c>
      <c r="C461" s="47">
        <v>79434.6015625</v>
      </c>
      <c r="D461" s="47">
        <f t="shared" si="14"/>
        <v>8097.3090277777774</v>
      </c>
      <c r="G461" s="47">
        <v>908.73673469388257</v>
      </c>
      <c r="H461" s="47">
        <v>79434.6015625</v>
      </c>
      <c r="I461" s="47">
        <f t="shared" si="15"/>
        <v>8097.3090277777774</v>
      </c>
    </row>
    <row r="462" spans="2:9" x14ac:dyDescent="0.2">
      <c r="B462" s="47">
        <v>910.73615160350357</v>
      </c>
      <c r="C462" s="47">
        <v>79430.625</v>
      </c>
      <c r="D462" s="47">
        <f t="shared" si="14"/>
        <v>8096.9036697247702</v>
      </c>
      <c r="G462" s="47">
        <v>910.73615160350357</v>
      </c>
      <c r="H462" s="47">
        <v>79430.625</v>
      </c>
      <c r="I462" s="47">
        <f t="shared" si="15"/>
        <v>8096.9036697247702</v>
      </c>
    </row>
    <row r="463" spans="2:9" x14ac:dyDescent="0.2">
      <c r="B463" s="47">
        <v>912.73556851312458</v>
      </c>
      <c r="C463" s="47">
        <v>79426.640625</v>
      </c>
      <c r="D463" s="47">
        <f t="shared" si="14"/>
        <v>8096.4975152905199</v>
      </c>
      <c r="G463" s="47">
        <v>912.73556851312458</v>
      </c>
      <c r="H463" s="47">
        <v>79426.640625</v>
      </c>
      <c r="I463" s="47">
        <f t="shared" si="15"/>
        <v>8096.4975152905199</v>
      </c>
    </row>
    <row r="464" spans="2:9" x14ac:dyDescent="0.2">
      <c r="B464" s="47">
        <v>914.73498542274558</v>
      </c>
      <c r="C464" s="47">
        <v>79422.6640625</v>
      </c>
      <c r="D464" s="47">
        <f t="shared" si="14"/>
        <v>8096.0921572375128</v>
      </c>
      <c r="G464" s="47">
        <v>914.73498542274558</v>
      </c>
      <c r="H464" s="47">
        <v>79422.6640625</v>
      </c>
      <c r="I464" s="47">
        <f t="shared" si="15"/>
        <v>8096.0921572375128</v>
      </c>
    </row>
    <row r="465" spans="2:9" x14ac:dyDescent="0.2">
      <c r="B465" s="47">
        <v>916.73440233236659</v>
      </c>
      <c r="C465" s="47">
        <v>79418.6796875</v>
      </c>
      <c r="D465" s="47">
        <f t="shared" si="14"/>
        <v>8095.6860028032615</v>
      </c>
      <c r="G465" s="47">
        <v>916.73440233236659</v>
      </c>
      <c r="H465" s="47">
        <v>79418.6796875</v>
      </c>
      <c r="I465" s="47">
        <f t="shared" si="15"/>
        <v>8095.6860028032615</v>
      </c>
    </row>
    <row r="466" spans="2:9" x14ac:dyDescent="0.2">
      <c r="B466" s="47">
        <v>918.73381924198759</v>
      </c>
      <c r="C466" s="47">
        <v>79414.6953125</v>
      </c>
      <c r="D466" s="47">
        <f t="shared" si="14"/>
        <v>8095.2798483690112</v>
      </c>
      <c r="G466" s="47">
        <v>918.73381924198759</v>
      </c>
      <c r="H466" s="47">
        <v>79414.6953125</v>
      </c>
      <c r="I466" s="47">
        <f t="shared" si="15"/>
        <v>8095.2798483690112</v>
      </c>
    </row>
    <row r="467" spans="2:9" x14ac:dyDescent="0.2">
      <c r="B467" s="47">
        <v>920.73323615160859</v>
      </c>
      <c r="C467" s="47">
        <v>79410.71875</v>
      </c>
      <c r="D467" s="47">
        <f t="shared" si="14"/>
        <v>8094.8744903160041</v>
      </c>
      <c r="G467" s="47">
        <v>920.73323615160859</v>
      </c>
      <c r="H467" s="47">
        <v>79410.71875</v>
      </c>
      <c r="I467" s="47">
        <f t="shared" si="15"/>
        <v>8094.8744903160041</v>
      </c>
    </row>
    <row r="468" spans="2:9" x14ac:dyDescent="0.2">
      <c r="B468" s="47">
        <v>922.7326530612296</v>
      </c>
      <c r="C468" s="47">
        <v>79406.734375</v>
      </c>
      <c r="D468" s="47">
        <f t="shared" si="14"/>
        <v>8094.4683358817529</v>
      </c>
      <c r="G468" s="47">
        <v>922.7326530612296</v>
      </c>
      <c r="H468" s="47">
        <v>79406.734375</v>
      </c>
      <c r="I468" s="47">
        <f t="shared" si="15"/>
        <v>8094.4683358817529</v>
      </c>
    </row>
    <row r="469" spans="2:9" x14ac:dyDescent="0.2">
      <c r="B469" s="47">
        <v>924.7320699708506</v>
      </c>
      <c r="C469" s="47">
        <v>79402.7578125</v>
      </c>
      <c r="D469" s="47">
        <f t="shared" si="14"/>
        <v>8094.0629778287457</v>
      </c>
      <c r="G469" s="47">
        <v>924.7320699708506</v>
      </c>
      <c r="H469" s="47">
        <v>79402.7578125</v>
      </c>
      <c r="I469" s="47">
        <f t="shared" si="15"/>
        <v>8094.0629778287457</v>
      </c>
    </row>
    <row r="470" spans="2:9" x14ac:dyDescent="0.2">
      <c r="B470" s="47">
        <v>926.73148688047161</v>
      </c>
      <c r="C470" s="47">
        <v>79398.7734375</v>
      </c>
      <c r="D470" s="47">
        <f t="shared" si="14"/>
        <v>8093.6568233944954</v>
      </c>
      <c r="G470" s="47">
        <v>926.73148688047161</v>
      </c>
      <c r="H470" s="47">
        <v>79398.7734375</v>
      </c>
      <c r="I470" s="47">
        <f t="shared" si="15"/>
        <v>8093.6568233944954</v>
      </c>
    </row>
    <row r="471" spans="2:9" x14ac:dyDescent="0.2">
      <c r="B471" s="47">
        <v>928.73090379009261</v>
      </c>
      <c r="C471" s="47">
        <v>79394.796875</v>
      </c>
      <c r="D471" s="47">
        <f t="shared" si="14"/>
        <v>8093.2514653414883</v>
      </c>
      <c r="G471" s="47">
        <v>928.73090379009261</v>
      </c>
      <c r="H471" s="47">
        <v>79394.796875</v>
      </c>
      <c r="I471" s="47">
        <f t="shared" si="15"/>
        <v>8093.2514653414883</v>
      </c>
    </row>
    <row r="472" spans="2:9" x14ac:dyDescent="0.2">
      <c r="B472" s="47">
        <v>930.73032069971362</v>
      </c>
      <c r="C472" s="47">
        <v>79390.8125</v>
      </c>
      <c r="D472" s="47">
        <f t="shared" si="14"/>
        <v>8092.845310907237</v>
      </c>
      <c r="G472" s="47">
        <v>930.73032069971362</v>
      </c>
      <c r="H472" s="47">
        <v>79390.8125</v>
      </c>
      <c r="I472" s="47">
        <f t="shared" si="15"/>
        <v>8092.845310907237</v>
      </c>
    </row>
    <row r="473" spans="2:9" x14ac:dyDescent="0.2">
      <c r="B473" s="47">
        <v>932.72973760933462</v>
      </c>
      <c r="C473" s="47">
        <v>79386.8359375</v>
      </c>
      <c r="D473" s="47">
        <f t="shared" si="14"/>
        <v>8092.4399528542299</v>
      </c>
      <c r="G473" s="47">
        <v>932.72973760933462</v>
      </c>
      <c r="H473" s="47">
        <v>79386.8359375</v>
      </c>
      <c r="I473" s="47">
        <f t="shared" si="15"/>
        <v>8092.4399528542299</v>
      </c>
    </row>
    <row r="474" spans="2:9" x14ac:dyDescent="0.2">
      <c r="B474" s="47">
        <v>934.72915451895562</v>
      </c>
      <c r="C474" s="47">
        <v>79382.8515625</v>
      </c>
      <c r="D474" s="47">
        <f t="shared" si="14"/>
        <v>8092.0337984199796</v>
      </c>
      <c r="G474" s="47">
        <v>934.72915451895562</v>
      </c>
      <c r="H474" s="47">
        <v>79382.8515625</v>
      </c>
      <c r="I474" s="47">
        <f t="shared" si="15"/>
        <v>8092.0337984199796</v>
      </c>
    </row>
    <row r="475" spans="2:9" x14ac:dyDescent="0.2">
      <c r="B475" s="47">
        <v>936.72857142857663</v>
      </c>
      <c r="C475" s="47">
        <v>79378.875</v>
      </c>
      <c r="D475" s="47">
        <f t="shared" si="14"/>
        <v>8091.6284403669724</v>
      </c>
      <c r="G475" s="47">
        <v>936.72857142857663</v>
      </c>
      <c r="H475" s="47">
        <v>79378.875</v>
      </c>
      <c r="I475" s="47">
        <f t="shared" si="15"/>
        <v>8091.6284403669724</v>
      </c>
    </row>
    <row r="476" spans="2:9" x14ac:dyDescent="0.2">
      <c r="B476" s="47">
        <v>938.72798833819763</v>
      </c>
      <c r="C476" s="47">
        <v>79374.890625</v>
      </c>
      <c r="D476" s="47">
        <f t="shared" si="14"/>
        <v>8091.2222859327212</v>
      </c>
      <c r="G476" s="47">
        <v>938.72798833819763</v>
      </c>
      <c r="H476" s="47">
        <v>79374.890625</v>
      </c>
      <c r="I476" s="47">
        <f t="shared" si="15"/>
        <v>8091.2222859327212</v>
      </c>
    </row>
    <row r="477" spans="2:9" x14ac:dyDescent="0.2">
      <c r="B477" s="47">
        <v>940.72740524781864</v>
      </c>
      <c r="C477" s="47">
        <v>79370.90625</v>
      </c>
      <c r="D477" s="47">
        <f t="shared" si="14"/>
        <v>8090.8161314984709</v>
      </c>
      <c r="G477" s="47">
        <v>940.72740524781864</v>
      </c>
      <c r="H477" s="47">
        <v>79370.90625</v>
      </c>
      <c r="I477" s="47">
        <f t="shared" si="15"/>
        <v>8090.8161314984709</v>
      </c>
    </row>
    <row r="478" spans="2:9" x14ac:dyDescent="0.2">
      <c r="B478" s="47">
        <v>942.72682215743964</v>
      </c>
      <c r="C478" s="47">
        <v>79366.9296875</v>
      </c>
      <c r="D478" s="47">
        <f t="shared" si="14"/>
        <v>8090.4107734454637</v>
      </c>
      <c r="G478" s="47">
        <v>942.72682215743964</v>
      </c>
      <c r="H478" s="47">
        <v>79366.9296875</v>
      </c>
      <c r="I478" s="47">
        <f t="shared" si="15"/>
        <v>8090.4107734454637</v>
      </c>
    </row>
    <row r="479" spans="2:9" x14ac:dyDescent="0.2">
      <c r="B479" s="47">
        <v>944.72623906706065</v>
      </c>
      <c r="C479" s="47">
        <v>79362.9453125</v>
      </c>
      <c r="D479" s="47">
        <f t="shared" si="14"/>
        <v>8090.0046190112125</v>
      </c>
      <c r="G479" s="47">
        <v>944.72623906706065</v>
      </c>
      <c r="H479" s="47">
        <v>79362.9453125</v>
      </c>
      <c r="I479" s="47">
        <f t="shared" si="15"/>
        <v>8090.0046190112125</v>
      </c>
    </row>
    <row r="480" spans="2:9" x14ac:dyDescent="0.2">
      <c r="B480" s="47">
        <v>946.72565597668165</v>
      </c>
      <c r="C480" s="47">
        <v>79358.96875</v>
      </c>
      <c r="D480" s="47">
        <f t="shared" si="14"/>
        <v>8089.5992609582054</v>
      </c>
      <c r="G480" s="47">
        <v>946.72565597668165</v>
      </c>
      <c r="H480" s="47">
        <v>79358.96875</v>
      </c>
      <c r="I480" s="47">
        <f t="shared" si="15"/>
        <v>8089.5992609582054</v>
      </c>
    </row>
    <row r="481" spans="2:9" x14ac:dyDescent="0.2">
      <c r="B481" s="47">
        <v>948.72507288630266</v>
      </c>
      <c r="C481" s="47">
        <v>79354.984375</v>
      </c>
      <c r="D481" s="47">
        <f t="shared" si="14"/>
        <v>8089.1931065239551</v>
      </c>
      <c r="G481" s="47">
        <v>948.72507288630266</v>
      </c>
      <c r="H481" s="47">
        <v>79354.984375</v>
      </c>
      <c r="I481" s="47">
        <f t="shared" si="15"/>
        <v>8089.1931065239551</v>
      </c>
    </row>
    <row r="482" spans="2:9" x14ac:dyDescent="0.2">
      <c r="B482" s="47">
        <v>950.72448979592366</v>
      </c>
      <c r="C482" s="47">
        <v>79351.0078125</v>
      </c>
      <c r="D482" s="47">
        <f t="shared" si="14"/>
        <v>8088.7877484709479</v>
      </c>
      <c r="G482" s="47">
        <v>950.72448979592366</v>
      </c>
      <c r="H482" s="47">
        <v>79351.0078125</v>
      </c>
      <c r="I482" s="47">
        <f t="shared" si="15"/>
        <v>8088.7877484709479</v>
      </c>
    </row>
    <row r="483" spans="2:9" x14ac:dyDescent="0.2">
      <c r="B483" s="47">
        <v>952.72390670554466</v>
      </c>
      <c r="C483" s="47">
        <v>79347.0234375</v>
      </c>
      <c r="D483" s="47">
        <f t="shared" si="14"/>
        <v>8088.3815940366967</v>
      </c>
      <c r="G483" s="47">
        <v>952.72390670554466</v>
      </c>
      <c r="H483" s="47">
        <v>79347.0234375</v>
      </c>
      <c r="I483" s="47">
        <f t="shared" si="15"/>
        <v>8088.3815940366967</v>
      </c>
    </row>
    <row r="484" spans="2:9" x14ac:dyDescent="0.2">
      <c r="B484" s="47">
        <v>954.72332361516567</v>
      </c>
      <c r="C484" s="47">
        <v>79343.046875</v>
      </c>
      <c r="D484" s="47">
        <f t="shared" si="14"/>
        <v>8087.9762359836895</v>
      </c>
      <c r="G484" s="47">
        <v>954.72332361516567</v>
      </c>
      <c r="H484" s="47">
        <v>79343.046875</v>
      </c>
      <c r="I484" s="47">
        <f t="shared" si="15"/>
        <v>8087.9762359836895</v>
      </c>
    </row>
    <row r="485" spans="2:9" x14ac:dyDescent="0.2">
      <c r="B485" s="47">
        <v>956.72274052478667</v>
      </c>
      <c r="C485" s="47">
        <v>79339.0625</v>
      </c>
      <c r="D485" s="47">
        <f t="shared" si="14"/>
        <v>8087.5700815494392</v>
      </c>
      <c r="G485" s="47">
        <v>956.72274052478667</v>
      </c>
      <c r="H485" s="47">
        <v>79339.0625</v>
      </c>
      <c r="I485" s="47">
        <f t="shared" si="15"/>
        <v>8087.5700815494392</v>
      </c>
    </row>
    <row r="486" spans="2:9" x14ac:dyDescent="0.2">
      <c r="B486" s="47">
        <v>958.72215743440768</v>
      </c>
      <c r="C486" s="47">
        <v>79335.0859375</v>
      </c>
      <c r="D486" s="47">
        <f t="shared" si="14"/>
        <v>8087.1647234964321</v>
      </c>
      <c r="G486" s="47">
        <v>958.72215743440768</v>
      </c>
      <c r="H486" s="47">
        <v>79335.0859375</v>
      </c>
      <c r="I486" s="47">
        <f t="shared" si="15"/>
        <v>8087.1647234964321</v>
      </c>
    </row>
    <row r="487" spans="2:9" x14ac:dyDescent="0.2">
      <c r="B487" s="47">
        <v>960.72157434402868</v>
      </c>
      <c r="C487" s="47">
        <v>79331.1015625</v>
      </c>
      <c r="D487" s="47">
        <f t="shared" si="14"/>
        <v>8086.7585690621809</v>
      </c>
      <c r="G487" s="47">
        <v>960.72157434402868</v>
      </c>
      <c r="H487" s="47">
        <v>79331.1015625</v>
      </c>
      <c r="I487" s="47">
        <f t="shared" si="15"/>
        <v>8086.7585690621809</v>
      </c>
    </row>
    <row r="488" spans="2:9" x14ac:dyDescent="0.2">
      <c r="B488" s="47">
        <v>962.72099125364969</v>
      </c>
      <c r="C488" s="47">
        <v>79327.1171875</v>
      </c>
      <c r="D488" s="47">
        <f t="shared" si="14"/>
        <v>8086.3524146279306</v>
      </c>
      <c r="G488" s="47">
        <v>962.72099125364969</v>
      </c>
      <c r="H488" s="47">
        <v>79327.1171875</v>
      </c>
      <c r="I488" s="47">
        <f t="shared" si="15"/>
        <v>8086.3524146279306</v>
      </c>
    </row>
    <row r="489" spans="2:9" x14ac:dyDescent="0.2">
      <c r="B489" s="47">
        <v>964.72040816327069</v>
      </c>
      <c r="C489" s="47">
        <v>79323.140625</v>
      </c>
      <c r="D489" s="47">
        <f t="shared" si="14"/>
        <v>8085.9470565749234</v>
      </c>
      <c r="G489" s="47">
        <v>964.72040816327069</v>
      </c>
      <c r="H489" s="47">
        <v>79323.140625</v>
      </c>
      <c r="I489" s="47">
        <f t="shared" si="15"/>
        <v>8085.9470565749234</v>
      </c>
    </row>
    <row r="490" spans="2:9" x14ac:dyDescent="0.2">
      <c r="B490" s="47">
        <v>966.71982507289169</v>
      </c>
      <c r="C490" s="47">
        <v>79319.15625</v>
      </c>
      <c r="D490" s="47">
        <f t="shared" si="14"/>
        <v>8085.5409021406722</v>
      </c>
      <c r="G490" s="47">
        <v>966.71982507289169</v>
      </c>
      <c r="H490" s="47">
        <v>79319.15625</v>
      </c>
      <c r="I490" s="47">
        <f t="shared" si="15"/>
        <v>8085.5409021406722</v>
      </c>
    </row>
    <row r="491" spans="2:9" x14ac:dyDescent="0.2">
      <c r="B491" s="47">
        <v>968.7192419825127</v>
      </c>
      <c r="C491" s="47">
        <v>79315.1796875</v>
      </c>
      <c r="D491" s="47">
        <f t="shared" si="14"/>
        <v>8085.135544087665</v>
      </c>
      <c r="G491" s="47">
        <v>968.7192419825127</v>
      </c>
      <c r="H491" s="47">
        <v>79315.1796875</v>
      </c>
      <c r="I491" s="47">
        <f t="shared" si="15"/>
        <v>8085.135544087665</v>
      </c>
    </row>
    <row r="492" spans="2:9" x14ac:dyDescent="0.2">
      <c r="B492" s="47">
        <v>970.7186588921337</v>
      </c>
      <c r="C492" s="47">
        <v>79311.1953125</v>
      </c>
      <c r="D492" s="47">
        <f t="shared" si="14"/>
        <v>8084.7293896534147</v>
      </c>
      <c r="G492" s="47">
        <v>970.7186588921337</v>
      </c>
      <c r="H492" s="47">
        <v>79311.1953125</v>
      </c>
      <c r="I492" s="47">
        <f t="shared" si="15"/>
        <v>8084.7293896534147</v>
      </c>
    </row>
    <row r="493" spans="2:9" x14ac:dyDescent="0.2">
      <c r="B493" s="47">
        <v>972.71807580175471</v>
      </c>
      <c r="C493" s="47">
        <v>79307.21875</v>
      </c>
      <c r="D493" s="47">
        <f t="shared" si="14"/>
        <v>8084.3240316004076</v>
      </c>
      <c r="G493" s="47">
        <v>972.71807580175471</v>
      </c>
      <c r="H493" s="47">
        <v>79307.21875</v>
      </c>
      <c r="I493" s="47">
        <f t="shared" si="15"/>
        <v>8084.3240316004076</v>
      </c>
    </row>
    <row r="494" spans="2:9" x14ac:dyDescent="0.2">
      <c r="B494" s="47">
        <v>974.71749271137571</v>
      </c>
      <c r="C494" s="47">
        <v>79303.234375</v>
      </c>
      <c r="D494" s="47">
        <f t="shared" si="14"/>
        <v>8083.9178771661564</v>
      </c>
      <c r="G494" s="47">
        <v>974.71749271137571</v>
      </c>
      <c r="H494" s="47">
        <v>79303.234375</v>
      </c>
      <c r="I494" s="47">
        <f t="shared" si="15"/>
        <v>8083.9178771661564</v>
      </c>
    </row>
    <row r="495" spans="2:9" x14ac:dyDescent="0.2">
      <c r="B495" s="47">
        <v>976.71690962099672</v>
      </c>
      <c r="C495" s="47">
        <v>79299.2578125</v>
      </c>
      <c r="D495" s="47">
        <f t="shared" si="14"/>
        <v>8083.5125191131492</v>
      </c>
      <c r="G495" s="47">
        <v>976.71690962099672</v>
      </c>
      <c r="H495" s="47">
        <v>79299.2578125</v>
      </c>
      <c r="I495" s="47">
        <f t="shared" si="15"/>
        <v>8083.5125191131492</v>
      </c>
    </row>
    <row r="496" spans="2:9" x14ac:dyDescent="0.2">
      <c r="B496" s="47">
        <v>978.71632653061772</v>
      </c>
      <c r="C496" s="47">
        <v>79295.2734375</v>
      </c>
      <c r="D496" s="47">
        <f t="shared" si="14"/>
        <v>8083.1063646788989</v>
      </c>
      <c r="G496" s="47">
        <v>978.71632653061772</v>
      </c>
      <c r="H496" s="47">
        <v>79295.2734375</v>
      </c>
      <c r="I496" s="47">
        <f t="shared" si="15"/>
        <v>8083.1063646788989</v>
      </c>
    </row>
    <row r="497" spans="2:9" x14ac:dyDescent="0.2">
      <c r="B497" s="47">
        <v>980.71574344023873</v>
      </c>
      <c r="C497" s="47">
        <v>79291.2890625</v>
      </c>
      <c r="D497" s="47">
        <f t="shared" si="14"/>
        <v>8082.7002102446477</v>
      </c>
      <c r="G497" s="47">
        <v>980.71574344023873</v>
      </c>
      <c r="H497" s="47">
        <v>79291.2890625</v>
      </c>
      <c r="I497" s="47">
        <f t="shared" si="15"/>
        <v>8082.7002102446477</v>
      </c>
    </row>
    <row r="498" spans="2:9" x14ac:dyDescent="0.2">
      <c r="B498" s="47">
        <v>982.71516034985973</v>
      </c>
      <c r="C498" s="47">
        <v>79287.3125</v>
      </c>
      <c r="D498" s="47">
        <f t="shared" si="14"/>
        <v>8082.2948521916405</v>
      </c>
      <c r="G498" s="47">
        <v>982.71516034985973</v>
      </c>
      <c r="H498" s="47">
        <v>79287.3125</v>
      </c>
      <c r="I498" s="47">
        <f t="shared" si="15"/>
        <v>8082.2948521916405</v>
      </c>
    </row>
    <row r="499" spans="2:9" x14ac:dyDescent="0.2">
      <c r="B499" s="47">
        <v>984.71457725948073</v>
      </c>
      <c r="C499" s="47">
        <v>79283.328125</v>
      </c>
      <c r="D499" s="47">
        <f t="shared" si="14"/>
        <v>8081.8886977573902</v>
      </c>
      <c r="G499" s="47">
        <v>984.71457725948073</v>
      </c>
      <c r="H499" s="47">
        <v>79283.328125</v>
      </c>
      <c r="I499" s="47">
        <f t="shared" si="15"/>
        <v>8081.8886977573902</v>
      </c>
    </row>
    <row r="500" spans="2:9" x14ac:dyDescent="0.2">
      <c r="B500" s="47">
        <v>986.71399416910174</v>
      </c>
      <c r="C500" s="47">
        <v>79279.3515625</v>
      </c>
      <c r="D500" s="47">
        <f t="shared" si="14"/>
        <v>8081.4833397043831</v>
      </c>
      <c r="G500" s="47">
        <v>986.71399416910174</v>
      </c>
      <c r="H500" s="47">
        <v>79279.3515625</v>
      </c>
      <c r="I500" s="47">
        <f t="shared" si="15"/>
        <v>8081.4833397043831</v>
      </c>
    </row>
    <row r="501" spans="2:9" x14ac:dyDescent="0.2">
      <c r="B501" s="47">
        <v>988.71341107872274</v>
      </c>
      <c r="C501" s="47">
        <v>79275.3671875</v>
      </c>
      <c r="D501" s="47">
        <f t="shared" si="14"/>
        <v>8081.0771852701318</v>
      </c>
      <c r="G501" s="47">
        <v>988.71341107872274</v>
      </c>
      <c r="H501" s="47">
        <v>79275.3671875</v>
      </c>
      <c r="I501" s="47">
        <f t="shared" si="15"/>
        <v>8081.0771852701318</v>
      </c>
    </row>
    <row r="502" spans="2:9" x14ac:dyDescent="0.2">
      <c r="B502" s="47">
        <v>990.71282798834375</v>
      </c>
      <c r="C502" s="47">
        <v>79271.390625</v>
      </c>
      <c r="D502" s="47">
        <f t="shared" si="14"/>
        <v>8080.6718272171247</v>
      </c>
      <c r="G502" s="47">
        <v>990.71282798834375</v>
      </c>
      <c r="H502" s="47">
        <v>79271.390625</v>
      </c>
      <c r="I502" s="47">
        <f t="shared" si="15"/>
        <v>8080.6718272171247</v>
      </c>
    </row>
    <row r="503" spans="2:9" x14ac:dyDescent="0.2">
      <c r="B503" s="47">
        <v>992.71224489796475</v>
      </c>
      <c r="C503" s="47">
        <v>79267.40625</v>
      </c>
      <c r="D503" s="47">
        <f t="shared" si="14"/>
        <v>8080.2656727828744</v>
      </c>
      <c r="G503" s="47">
        <v>992.71224489796475</v>
      </c>
      <c r="H503" s="47">
        <v>79267.40625</v>
      </c>
      <c r="I503" s="47">
        <f t="shared" si="15"/>
        <v>8080.2656727828744</v>
      </c>
    </row>
    <row r="504" spans="2:9" x14ac:dyDescent="0.2">
      <c r="B504" s="47">
        <v>994.71166180758576</v>
      </c>
      <c r="C504" s="47">
        <v>79263.4296875</v>
      </c>
      <c r="D504" s="47">
        <f t="shared" si="14"/>
        <v>8079.8603147298672</v>
      </c>
      <c r="G504" s="47">
        <v>994.71166180758576</v>
      </c>
      <c r="H504" s="47">
        <v>79263.4296875</v>
      </c>
      <c r="I504" s="47">
        <f t="shared" si="15"/>
        <v>8079.8603147298672</v>
      </c>
    </row>
    <row r="505" spans="2:9" x14ac:dyDescent="0.2">
      <c r="B505" s="47">
        <v>996.71107871720676</v>
      </c>
      <c r="C505" s="47">
        <v>79259.4453125</v>
      </c>
      <c r="D505" s="47">
        <f t="shared" si="14"/>
        <v>8079.454160295616</v>
      </c>
      <c r="G505" s="47">
        <v>996.71107871720676</v>
      </c>
      <c r="H505" s="47">
        <v>79259.4453125</v>
      </c>
      <c r="I505" s="47">
        <f t="shared" si="15"/>
        <v>8079.454160295616</v>
      </c>
    </row>
    <row r="506" spans="2:9" x14ac:dyDescent="0.2">
      <c r="B506" s="47">
        <v>998.71049562682776</v>
      </c>
      <c r="C506" s="47">
        <v>79255.4609375</v>
      </c>
      <c r="D506" s="47">
        <f t="shared" si="14"/>
        <v>8079.0480058613657</v>
      </c>
      <c r="G506" s="47">
        <v>998.71049562682776</v>
      </c>
      <c r="H506" s="47">
        <v>79255.4609375</v>
      </c>
      <c r="I506" s="47">
        <f t="shared" si="15"/>
        <v>8079.0480058613657</v>
      </c>
    </row>
    <row r="507" spans="2:9" x14ac:dyDescent="0.2">
      <c r="B507" s="47">
        <v>1000.7099125364488</v>
      </c>
      <c r="C507" s="47">
        <v>79251.484375</v>
      </c>
      <c r="D507" s="47">
        <f t="shared" si="14"/>
        <v>8078.6426478083586</v>
      </c>
      <c r="G507" s="47">
        <v>1000.7099125364488</v>
      </c>
      <c r="H507" s="47">
        <v>79251.484375</v>
      </c>
      <c r="I507" s="47">
        <f t="shared" si="15"/>
        <v>8078.6426478083586</v>
      </c>
    </row>
    <row r="508" spans="2:9" x14ac:dyDescent="0.2">
      <c r="B508" s="47">
        <v>1002.7093294460698</v>
      </c>
      <c r="C508" s="47">
        <v>79247.5</v>
      </c>
      <c r="D508" s="47">
        <f t="shared" si="14"/>
        <v>8078.2364933741073</v>
      </c>
      <c r="G508" s="47">
        <v>1002.7093294460698</v>
      </c>
      <c r="H508" s="47">
        <v>79247.5</v>
      </c>
      <c r="I508" s="47">
        <f t="shared" si="15"/>
        <v>8078.2364933741073</v>
      </c>
    </row>
    <row r="509" spans="2:9" x14ac:dyDescent="0.2">
      <c r="B509" s="47">
        <v>1004.7087463556908</v>
      </c>
      <c r="C509" s="47">
        <v>79243.5234375</v>
      </c>
      <c r="D509" s="47">
        <f t="shared" si="14"/>
        <v>8077.8311353211002</v>
      </c>
      <c r="G509" s="47">
        <v>1004.7087463556908</v>
      </c>
      <c r="H509" s="47">
        <v>79243.5234375</v>
      </c>
      <c r="I509" s="47">
        <f t="shared" si="15"/>
        <v>8077.8311353211002</v>
      </c>
    </row>
    <row r="510" spans="2:9" x14ac:dyDescent="0.2">
      <c r="B510" s="47">
        <v>1006.7081632653118</v>
      </c>
      <c r="C510" s="47">
        <v>79239.5390625</v>
      </c>
      <c r="D510" s="47">
        <f t="shared" si="14"/>
        <v>8077.4249808868499</v>
      </c>
      <c r="G510" s="47">
        <v>1006.7081632653118</v>
      </c>
      <c r="H510" s="47">
        <v>79239.5390625</v>
      </c>
      <c r="I510" s="47">
        <f t="shared" si="15"/>
        <v>8077.4249808868499</v>
      </c>
    </row>
    <row r="511" spans="2:9" x14ac:dyDescent="0.2">
      <c r="B511" s="47">
        <v>1008.7075801749328</v>
      </c>
      <c r="C511" s="47">
        <v>79235.5625</v>
      </c>
      <c r="D511" s="47">
        <f t="shared" si="14"/>
        <v>8077.0196228338427</v>
      </c>
      <c r="G511" s="47">
        <v>1008.7075801749328</v>
      </c>
      <c r="H511" s="47">
        <v>79235.5625</v>
      </c>
      <c r="I511" s="47">
        <f t="shared" si="15"/>
        <v>8077.0196228338427</v>
      </c>
    </row>
    <row r="512" spans="2:9" x14ac:dyDescent="0.2">
      <c r="B512" s="47">
        <v>1010.7069970845538</v>
      </c>
      <c r="C512" s="47">
        <v>79231.578125</v>
      </c>
      <c r="D512" s="47">
        <f t="shared" si="14"/>
        <v>8076.6134683995915</v>
      </c>
      <c r="G512" s="47">
        <v>1010.7069970845538</v>
      </c>
      <c r="H512" s="47">
        <v>79231.578125</v>
      </c>
      <c r="I512" s="47">
        <f t="shared" si="15"/>
        <v>8076.6134683995915</v>
      </c>
    </row>
    <row r="513" spans="2:9" x14ac:dyDescent="0.2">
      <c r="B513" s="47">
        <v>1012.7064139941748</v>
      </c>
      <c r="C513" s="47">
        <v>79227.6015625</v>
      </c>
      <c r="D513" s="47">
        <f t="shared" si="14"/>
        <v>8076.2081103465844</v>
      </c>
      <c r="G513" s="47">
        <v>1012.7064139941748</v>
      </c>
      <c r="H513" s="47">
        <v>79227.6015625</v>
      </c>
      <c r="I513" s="47">
        <f t="shared" si="15"/>
        <v>8076.2081103465844</v>
      </c>
    </row>
    <row r="514" spans="2:9" x14ac:dyDescent="0.2">
      <c r="B514" s="47">
        <v>1014.7058309037958</v>
      </c>
      <c r="C514" s="47">
        <v>79223.6171875</v>
      </c>
      <c r="D514" s="47">
        <f t="shared" si="14"/>
        <v>8075.8019559123341</v>
      </c>
      <c r="G514" s="47">
        <v>1014.7058309037958</v>
      </c>
      <c r="H514" s="47">
        <v>79223.6171875</v>
      </c>
      <c r="I514" s="47">
        <f t="shared" si="15"/>
        <v>8075.8019559123341</v>
      </c>
    </row>
    <row r="515" spans="2:9" x14ac:dyDescent="0.2">
      <c r="B515" s="47">
        <v>1016.7052478134168</v>
      </c>
      <c r="C515" s="47">
        <v>79219.6328125</v>
      </c>
      <c r="D515" s="47">
        <f t="shared" si="14"/>
        <v>8075.3958014780828</v>
      </c>
      <c r="G515" s="47">
        <v>1016.7052478134168</v>
      </c>
      <c r="H515" s="47">
        <v>79219.6328125</v>
      </c>
      <c r="I515" s="47">
        <f t="shared" si="15"/>
        <v>8075.3958014780828</v>
      </c>
    </row>
    <row r="516" spans="2:9" x14ac:dyDescent="0.2">
      <c r="B516" s="47">
        <v>1018.7046647230378</v>
      </c>
      <c r="C516" s="47">
        <v>79215.65625</v>
      </c>
      <c r="D516" s="47">
        <f t="shared" si="14"/>
        <v>8074.9904434250757</v>
      </c>
      <c r="G516" s="47">
        <v>1018.7046647230378</v>
      </c>
      <c r="H516" s="47">
        <v>79215.65625</v>
      </c>
      <c r="I516" s="47">
        <f t="shared" si="15"/>
        <v>8074.9904434250757</v>
      </c>
    </row>
    <row r="517" spans="2:9" x14ac:dyDescent="0.2">
      <c r="B517" s="47">
        <v>1020.7040816326588</v>
      </c>
      <c r="C517" s="47">
        <v>79211.671875</v>
      </c>
      <c r="D517" s="47">
        <f t="shared" si="14"/>
        <v>8074.5842889908254</v>
      </c>
      <c r="G517" s="47">
        <v>1020.7040816326588</v>
      </c>
      <c r="H517" s="47">
        <v>79211.671875</v>
      </c>
      <c r="I517" s="47">
        <f t="shared" si="15"/>
        <v>8074.5842889908254</v>
      </c>
    </row>
    <row r="518" spans="2:9" x14ac:dyDescent="0.2">
      <c r="B518" s="47">
        <v>1022.7034985422798</v>
      </c>
      <c r="C518" s="47">
        <v>79207.6953125</v>
      </c>
      <c r="D518" s="47">
        <f t="shared" si="14"/>
        <v>8074.1789309378182</v>
      </c>
      <c r="G518" s="47">
        <v>1022.7034985422798</v>
      </c>
      <c r="H518" s="47">
        <v>79207.6953125</v>
      </c>
      <c r="I518" s="47">
        <f t="shared" si="15"/>
        <v>8074.1789309378182</v>
      </c>
    </row>
    <row r="519" spans="2:9" x14ac:dyDescent="0.2">
      <c r="B519" s="47">
        <v>1024.7029154519009</v>
      </c>
      <c r="C519" s="47">
        <v>79203.7109375</v>
      </c>
      <c r="D519" s="47">
        <f t="shared" ref="D519:D582" si="16">C519/9.81</f>
        <v>8073.772776503567</v>
      </c>
      <c r="G519" s="47">
        <v>1024.7029154519009</v>
      </c>
      <c r="H519" s="47">
        <v>79203.7109375</v>
      </c>
      <c r="I519" s="47">
        <f t="shared" ref="I519:I582" si="17">H519/9.81</f>
        <v>8073.772776503567</v>
      </c>
    </row>
    <row r="520" spans="2:9" x14ac:dyDescent="0.2">
      <c r="B520" s="47">
        <v>1026.7023323615217</v>
      </c>
      <c r="C520" s="47">
        <v>79199.734375</v>
      </c>
      <c r="D520" s="47">
        <f t="shared" si="16"/>
        <v>8073.3674184505599</v>
      </c>
      <c r="G520" s="47">
        <v>1026.7023323615217</v>
      </c>
      <c r="H520" s="47">
        <v>79199.734375</v>
      </c>
      <c r="I520" s="47">
        <f t="shared" si="17"/>
        <v>8073.3674184505599</v>
      </c>
    </row>
    <row r="521" spans="2:9" x14ac:dyDescent="0.2">
      <c r="B521" s="47">
        <v>1028.7017492711429</v>
      </c>
      <c r="C521" s="47">
        <v>79195.75</v>
      </c>
      <c r="D521" s="47">
        <f t="shared" si="16"/>
        <v>8072.9612640163095</v>
      </c>
      <c r="G521" s="47">
        <v>1028.7017492711429</v>
      </c>
      <c r="H521" s="47">
        <v>79195.75</v>
      </c>
      <c r="I521" s="47">
        <f t="shared" si="17"/>
        <v>8072.9612640163095</v>
      </c>
    </row>
    <row r="522" spans="2:9" x14ac:dyDescent="0.2">
      <c r="B522" s="47">
        <v>1030.7011661807637</v>
      </c>
      <c r="C522" s="47">
        <v>79191.7734375</v>
      </c>
      <c r="D522" s="47">
        <f t="shared" si="16"/>
        <v>8072.5559059633024</v>
      </c>
      <c r="G522" s="47">
        <v>1030.7011661807637</v>
      </c>
      <c r="H522" s="47">
        <v>79191.7734375</v>
      </c>
      <c r="I522" s="47">
        <f t="shared" si="17"/>
        <v>8072.5559059633024</v>
      </c>
    </row>
    <row r="523" spans="2:9" x14ac:dyDescent="0.2">
      <c r="B523" s="47">
        <v>1032.700583090385</v>
      </c>
      <c r="C523" s="47">
        <v>79187.7890625</v>
      </c>
      <c r="D523" s="47">
        <f t="shared" si="16"/>
        <v>8072.1497515290512</v>
      </c>
      <c r="G523" s="47">
        <v>1032.700583090385</v>
      </c>
      <c r="H523" s="47">
        <v>79187.7890625</v>
      </c>
      <c r="I523" s="47">
        <f t="shared" si="17"/>
        <v>8072.1497515290512</v>
      </c>
    </row>
    <row r="524" spans="2:9" x14ac:dyDescent="0.2">
      <c r="B524" s="47">
        <v>1034.7000000000057</v>
      </c>
      <c r="C524" s="47">
        <v>79183.8046875</v>
      </c>
      <c r="D524" s="47">
        <f t="shared" si="16"/>
        <v>8071.7435970948009</v>
      </c>
      <c r="G524" s="47">
        <v>1034.7000000000057</v>
      </c>
      <c r="H524" s="47">
        <v>79183.8046875</v>
      </c>
      <c r="I524" s="47">
        <f t="shared" si="17"/>
        <v>8071.7435970948009</v>
      </c>
    </row>
    <row r="525" spans="2:9" x14ac:dyDescent="0.2">
      <c r="B525" s="47">
        <v>1036.699416909627</v>
      </c>
      <c r="C525" s="47">
        <v>79179.828125</v>
      </c>
      <c r="D525" s="47">
        <f t="shared" si="16"/>
        <v>8071.3382390417937</v>
      </c>
      <c r="G525" s="47">
        <v>1036.699416909627</v>
      </c>
      <c r="H525" s="47">
        <v>79179.828125</v>
      </c>
      <c r="I525" s="47">
        <f t="shared" si="17"/>
        <v>8071.3382390417937</v>
      </c>
    </row>
    <row r="526" spans="2:9" x14ac:dyDescent="0.2">
      <c r="B526" s="47">
        <v>1038.6988338192477</v>
      </c>
      <c r="C526" s="47">
        <v>79175.84375</v>
      </c>
      <c r="D526" s="47">
        <f t="shared" si="16"/>
        <v>8070.9320846075425</v>
      </c>
      <c r="G526" s="47">
        <v>1038.6988338192477</v>
      </c>
      <c r="H526" s="47">
        <v>79175.84375</v>
      </c>
      <c r="I526" s="47">
        <f t="shared" si="17"/>
        <v>8070.9320846075425</v>
      </c>
    </row>
    <row r="527" spans="2:9" x14ac:dyDescent="0.2">
      <c r="B527" s="47">
        <v>1040.698250728869</v>
      </c>
      <c r="C527" s="47">
        <v>79171.8671875</v>
      </c>
      <c r="D527" s="47">
        <f t="shared" si="16"/>
        <v>8070.5267265545353</v>
      </c>
      <c r="G527" s="47">
        <v>1040.698250728869</v>
      </c>
      <c r="H527" s="47">
        <v>79171.8671875</v>
      </c>
      <c r="I527" s="47">
        <f t="shared" si="17"/>
        <v>8070.5267265545353</v>
      </c>
    </row>
    <row r="528" spans="2:9" x14ac:dyDescent="0.2">
      <c r="B528" s="47">
        <v>1042.6976676384897</v>
      </c>
      <c r="C528" s="47">
        <v>79167.8828125</v>
      </c>
      <c r="D528" s="47">
        <f t="shared" si="16"/>
        <v>8070.120572120285</v>
      </c>
      <c r="G528" s="47">
        <v>1042.6976676384897</v>
      </c>
      <c r="H528" s="47">
        <v>79167.8828125</v>
      </c>
      <c r="I528" s="47">
        <f t="shared" si="17"/>
        <v>8070.120572120285</v>
      </c>
    </row>
    <row r="529" spans="2:9" x14ac:dyDescent="0.2">
      <c r="B529" s="47">
        <v>1044.697084548111</v>
      </c>
      <c r="C529" s="47">
        <v>79163.90625</v>
      </c>
      <c r="D529" s="47">
        <f t="shared" si="16"/>
        <v>8069.7152140672779</v>
      </c>
      <c r="G529" s="47">
        <v>1044.697084548111</v>
      </c>
      <c r="H529" s="47">
        <v>79163.90625</v>
      </c>
      <c r="I529" s="47">
        <f t="shared" si="17"/>
        <v>8069.7152140672779</v>
      </c>
    </row>
    <row r="530" spans="2:9" x14ac:dyDescent="0.2">
      <c r="B530" s="47">
        <v>1046.6965014577318</v>
      </c>
      <c r="C530" s="47">
        <v>79159.921875</v>
      </c>
      <c r="D530" s="47">
        <f t="shared" si="16"/>
        <v>8069.3090596330267</v>
      </c>
      <c r="G530" s="47">
        <v>1046.6965014577318</v>
      </c>
      <c r="H530" s="47">
        <v>79159.921875</v>
      </c>
      <c r="I530" s="47">
        <f t="shared" si="17"/>
        <v>8069.3090596330267</v>
      </c>
    </row>
    <row r="531" spans="2:9" x14ac:dyDescent="0.2">
      <c r="B531" s="47">
        <v>1048.695918367353</v>
      </c>
      <c r="C531" s="47">
        <v>79155.9375</v>
      </c>
      <c r="D531" s="47">
        <f t="shared" si="16"/>
        <v>8068.9029051987764</v>
      </c>
      <c r="G531" s="47">
        <v>1048.695918367353</v>
      </c>
      <c r="H531" s="47">
        <v>79155.9375</v>
      </c>
      <c r="I531" s="47">
        <f t="shared" si="17"/>
        <v>8068.9029051987764</v>
      </c>
    </row>
    <row r="532" spans="2:9" x14ac:dyDescent="0.2">
      <c r="B532" s="47">
        <v>1050.6953352769738</v>
      </c>
      <c r="C532" s="47">
        <v>79151.9609375</v>
      </c>
      <c r="D532" s="47">
        <f t="shared" si="16"/>
        <v>8068.4975471457692</v>
      </c>
      <c r="G532" s="47">
        <v>1050.6953352769738</v>
      </c>
      <c r="H532" s="47">
        <v>79151.9609375</v>
      </c>
      <c r="I532" s="47">
        <f t="shared" si="17"/>
        <v>8068.4975471457692</v>
      </c>
    </row>
    <row r="533" spans="2:9" x14ac:dyDescent="0.2">
      <c r="B533" s="47">
        <v>1052.694752186595</v>
      </c>
      <c r="C533" s="47">
        <v>79147.9765625</v>
      </c>
      <c r="D533" s="47">
        <f t="shared" si="16"/>
        <v>8068.0913927115189</v>
      </c>
      <c r="G533" s="47">
        <v>1052.694752186595</v>
      </c>
      <c r="H533" s="47">
        <v>79147.9765625</v>
      </c>
      <c r="I533" s="47">
        <f t="shared" si="17"/>
        <v>8068.0913927115189</v>
      </c>
    </row>
    <row r="534" spans="2:9" x14ac:dyDescent="0.2">
      <c r="B534" s="47">
        <v>1054.6941690962158</v>
      </c>
      <c r="C534" s="47">
        <v>79144</v>
      </c>
      <c r="D534" s="47">
        <f t="shared" si="16"/>
        <v>8067.6860346585117</v>
      </c>
      <c r="G534" s="47">
        <v>1054.6941690962158</v>
      </c>
      <c r="H534" s="47">
        <v>79144</v>
      </c>
      <c r="I534" s="47">
        <f t="shared" si="17"/>
        <v>8067.6860346585117</v>
      </c>
    </row>
    <row r="535" spans="2:9" x14ac:dyDescent="0.2">
      <c r="B535" s="47">
        <v>1056.693586005837</v>
      </c>
      <c r="C535" s="47">
        <v>79140.015625</v>
      </c>
      <c r="D535" s="47">
        <f t="shared" si="16"/>
        <v>8067.2798802242605</v>
      </c>
      <c r="G535" s="47">
        <v>1056.693586005837</v>
      </c>
      <c r="H535" s="47">
        <v>79140.015625</v>
      </c>
      <c r="I535" s="47">
        <f t="shared" si="17"/>
        <v>8067.2798802242605</v>
      </c>
    </row>
    <row r="536" spans="2:9" x14ac:dyDescent="0.2">
      <c r="B536" s="47">
        <v>1058.6930029154578</v>
      </c>
      <c r="C536" s="47">
        <v>79136.0390625</v>
      </c>
      <c r="D536" s="47">
        <f t="shared" si="16"/>
        <v>8066.8745221712534</v>
      </c>
      <c r="G536" s="47">
        <v>1058.6930029154578</v>
      </c>
      <c r="H536" s="47">
        <v>79136.0390625</v>
      </c>
      <c r="I536" s="47">
        <f t="shared" si="17"/>
        <v>8066.8745221712534</v>
      </c>
    </row>
    <row r="537" spans="2:9" x14ac:dyDescent="0.2">
      <c r="B537" s="47">
        <v>1060.692419825079</v>
      </c>
      <c r="C537" s="47">
        <v>79132.0546875</v>
      </c>
      <c r="D537" s="47">
        <f t="shared" si="16"/>
        <v>8066.4683677370031</v>
      </c>
      <c r="G537" s="47">
        <v>1060.692419825079</v>
      </c>
      <c r="H537" s="47">
        <v>79132.0546875</v>
      </c>
      <c r="I537" s="47">
        <f t="shared" si="17"/>
        <v>8066.4683677370031</v>
      </c>
    </row>
    <row r="538" spans="2:9" x14ac:dyDescent="0.2">
      <c r="B538" s="47">
        <v>1062.6918367346998</v>
      </c>
      <c r="C538" s="47">
        <v>79128.0703125</v>
      </c>
      <c r="D538" s="47">
        <f t="shared" si="16"/>
        <v>8066.0622133027518</v>
      </c>
      <c r="G538" s="47">
        <v>1062.6918367346998</v>
      </c>
      <c r="H538" s="47">
        <v>79128.0703125</v>
      </c>
      <c r="I538" s="47">
        <f t="shared" si="17"/>
        <v>8066.0622133027518</v>
      </c>
    </row>
    <row r="539" spans="2:9" x14ac:dyDescent="0.2">
      <c r="B539" s="47">
        <v>1064.691253644321</v>
      </c>
      <c r="C539" s="47">
        <v>79124.09375</v>
      </c>
      <c r="D539" s="47">
        <f t="shared" si="16"/>
        <v>8065.6568552497447</v>
      </c>
      <c r="G539" s="47">
        <v>1064.691253644321</v>
      </c>
      <c r="H539" s="47">
        <v>79124.09375</v>
      </c>
      <c r="I539" s="47">
        <f t="shared" si="17"/>
        <v>8065.6568552497447</v>
      </c>
    </row>
    <row r="540" spans="2:9" x14ac:dyDescent="0.2">
      <c r="B540" s="47">
        <v>1066.6906705539418</v>
      </c>
      <c r="C540" s="47">
        <v>79120.109375</v>
      </c>
      <c r="D540" s="47">
        <f t="shared" si="16"/>
        <v>8065.2507008154944</v>
      </c>
      <c r="G540" s="47">
        <v>1066.6906705539418</v>
      </c>
      <c r="H540" s="47">
        <v>79120.109375</v>
      </c>
      <c r="I540" s="47">
        <f t="shared" si="17"/>
        <v>8065.2507008154944</v>
      </c>
    </row>
    <row r="541" spans="2:9" x14ac:dyDescent="0.2">
      <c r="B541" s="47">
        <v>1068.690087463563</v>
      </c>
      <c r="C541" s="47">
        <v>79116.1328125</v>
      </c>
      <c r="D541" s="47">
        <f t="shared" si="16"/>
        <v>8064.8453427624872</v>
      </c>
      <c r="G541" s="47">
        <v>1068.690087463563</v>
      </c>
      <c r="H541" s="47">
        <v>79116.1328125</v>
      </c>
      <c r="I541" s="47">
        <f t="shared" si="17"/>
        <v>8064.8453427624872</v>
      </c>
    </row>
    <row r="542" spans="2:9" x14ac:dyDescent="0.2">
      <c r="B542" s="47">
        <v>1070.6895043731838</v>
      </c>
      <c r="C542" s="47">
        <v>79112.1484375</v>
      </c>
      <c r="D542" s="47">
        <f t="shared" si="16"/>
        <v>8064.439188328236</v>
      </c>
      <c r="G542" s="47">
        <v>1070.6895043731838</v>
      </c>
      <c r="H542" s="47">
        <v>79112.1484375</v>
      </c>
      <c r="I542" s="47">
        <f t="shared" si="17"/>
        <v>8064.439188328236</v>
      </c>
    </row>
    <row r="543" spans="2:9" x14ac:dyDescent="0.2">
      <c r="B543" s="47">
        <v>1072.688921282805</v>
      </c>
      <c r="C543" s="47">
        <v>79108.1640625</v>
      </c>
      <c r="D543" s="47">
        <f t="shared" si="16"/>
        <v>8064.0330338939857</v>
      </c>
      <c r="G543" s="47">
        <v>1072.688921282805</v>
      </c>
      <c r="H543" s="47">
        <v>79108.1640625</v>
      </c>
      <c r="I543" s="47">
        <f t="shared" si="17"/>
        <v>8064.0330338939857</v>
      </c>
    </row>
    <row r="544" spans="2:9" x14ac:dyDescent="0.2">
      <c r="B544" s="47">
        <v>1074.6883381924258</v>
      </c>
      <c r="C544" s="47">
        <v>79104.1875</v>
      </c>
      <c r="D544" s="47">
        <f t="shared" si="16"/>
        <v>8063.6276758409786</v>
      </c>
      <c r="G544" s="47">
        <v>1074.6883381924258</v>
      </c>
      <c r="H544" s="47">
        <v>79104.1875</v>
      </c>
      <c r="I544" s="47">
        <f t="shared" si="17"/>
        <v>8063.6276758409786</v>
      </c>
    </row>
    <row r="545" spans="2:9" x14ac:dyDescent="0.2">
      <c r="B545" s="47">
        <v>1076.687755102047</v>
      </c>
      <c r="C545" s="47">
        <v>79100.203125</v>
      </c>
      <c r="D545" s="47">
        <f t="shared" si="16"/>
        <v>8063.2215214067273</v>
      </c>
      <c r="G545" s="47">
        <v>1076.687755102047</v>
      </c>
      <c r="H545" s="47">
        <v>79100.203125</v>
      </c>
      <c r="I545" s="47">
        <f t="shared" si="17"/>
        <v>8063.2215214067273</v>
      </c>
    </row>
    <row r="546" spans="2:9" x14ac:dyDescent="0.2">
      <c r="B546" s="47">
        <v>1078.6871720116678</v>
      </c>
      <c r="C546" s="47">
        <v>79096.2265625</v>
      </c>
      <c r="D546" s="47">
        <f t="shared" si="16"/>
        <v>8062.8161633537202</v>
      </c>
      <c r="G546" s="47">
        <v>1078.6871720116678</v>
      </c>
      <c r="H546" s="47">
        <v>79096.2265625</v>
      </c>
      <c r="I546" s="47">
        <f t="shared" si="17"/>
        <v>8062.8161633537202</v>
      </c>
    </row>
    <row r="547" spans="2:9" x14ac:dyDescent="0.2">
      <c r="B547" s="47">
        <v>1080.6865889212891</v>
      </c>
      <c r="C547" s="47">
        <v>79092.2421875</v>
      </c>
      <c r="D547" s="47">
        <f t="shared" si="16"/>
        <v>8062.4100089194699</v>
      </c>
      <c r="G547" s="47">
        <v>1080.6865889212891</v>
      </c>
      <c r="H547" s="47">
        <v>79092.2421875</v>
      </c>
      <c r="I547" s="47">
        <f t="shared" si="17"/>
        <v>8062.4100089194699</v>
      </c>
    </row>
    <row r="548" spans="2:9" x14ac:dyDescent="0.2">
      <c r="B548" s="47">
        <v>1082.6860058309098</v>
      </c>
      <c r="C548" s="47">
        <v>79088.265625</v>
      </c>
      <c r="D548" s="47">
        <f t="shared" si="16"/>
        <v>8062.0046508664627</v>
      </c>
      <c r="G548" s="47">
        <v>1082.6860058309098</v>
      </c>
      <c r="H548" s="47">
        <v>79088.265625</v>
      </c>
      <c r="I548" s="47">
        <f t="shared" si="17"/>
        <v>8062.0046508664627</v>
      </c>
    </row>
    <row r="549" spans="2:9" x14ac:dyDescent="0.2">
      <c r="B549" s="47">
        <v>1084.6854227405311</v>
      </c>
      <c r="C549" s="47">
        <v>79084.28125</v>
      </c>
      <c r="D549" s="47">
        <f t="shared" si="16"/>
        <v>8061.5984964322115</v>
      </c>
      <c r="G549" s="47">
        <v>1084.6854227405311</v>
      </c>
      <c r="H549" s="47">
        <v>79084.28125</v>
      </c>
      <c r="I549" s="47">
        <f t="shared" si="17"/>
        <v>8061.5984964322115</v>
      </c>
    </row>
    <row r="550" spans="2:9" x14ac:dyDescent="0.2">
      <c r="B550" s="47">
        <v>1086.6848396501518</v>
      </c>
      <c r="C550" s="47">
        <v>79080.296875</v>
      </c>
      <c r="D550" s="47">
        <f t="shared" si="16"/>
        <v>8061.1923419979612</v>
      </c>
      <c r="G550" s="47">
        <v>1086.6848396501518</v>
      </c>
      <c r="H550" s="47">
        <v>79080.296875</v>
      </c>
      <c r="I550" s="47">
        <f t="shared" si="17"/>
        <v>8061.1923419979612</v>
      </c>
    </row>
    <row r="551" spans="2:9" x14ac:dyDescent="0.2">
      <c r="B551" s="47">
        <v>1088.6842565597731</v>
      </c>
      <c r="C551" s="47">
        <v>79076.3203125</v>
      </c>
      <c r="D551" s="47">
        <f t="shared" si="16"/>
        <v>8060.786983944954</v>
      </c>
      <c r="G551" s="47">
        <v>1088.6842565597731</v>
      </c>
      <c r="H551" s="47">
        <v>79076.3203125</v>
      </c>
      <c r="I551" s="47">
        <f t="shared" si="17"/>
        <v>8060.786983944954</v>
      </c>
    </row>
    <row r="552" spans="2:9" x14ac:dyDescent="0.2">
      <c r="B552" s="47">
        <v>1090.6836734693939</v>
      </c>
      <c r="C552" s="47">
        <v>79072.3359375</v>
      </c>
      <c r="D552" s="47">
        <f t="shared" si="16"/>
        <v>8060.3808295107028</v>
      </c>
      <c r="G552" s="47">
        <v>1090.6836734693939</v>
      </c>
      <c r="H552" s="47">
        <v>79072.3359375</v>
      </c>
      <c r="I552" s="47">
        <f t="shared" si="17"/>
        <v>8060.3808295107028</v>
      </c>
    </row>
    <row r="553" spans="2:9" x14ac:dyDescent="0.2">
      <c r="B553" s="47">
        <v>1092.6830903790151</v>
      </c>
      <c r="C553" s="47">
        <v>79068.359375</v>
      </c>
      <c r="D553" s="47">
        <f t="shared" si="16"/>
        <v>8059.9754714576957</v>
      </c>
      <c r="G553" s="47">
        <v>1092.6830903790151</v>
      </c>
      <c r="H553" s="47">
        <v>79068.359375</v>
      </c>
      <c r="I553" s="47">
        <f t="shared" si="17"/>
        <v>8059.9754714576957</v>
      </c>
    </row>
    <row r="554" spans="2:9" x14ac:dyDescent="0.2">
      <c r="B554" s="47">
        <v>1094.6825072886359</v>
      </c>
      <c r="C554" s="47">
        <v>79064.375</v>
      </c>
      <c r="D554" s="47">
        <f t="shared" si="16"/>
        <v>8059.5693170234454</v>
      </c>
      <c r="G554" s="47">
        <v>1094.6825072886359</v>
      </c>
      <c r="H554" s="47">
        <v>79064.375</v>
      </c>
      <c r="I554" s="47">
        <f t="shared" si="17"/>
        <v>8059.5693170234454</v>
      </c>
    </row>
    <row r="555" spans="2:9" x14ac:dyDescent="0.2">
      <c r="B555" s="47">
        <v>1096.6819241982571</v>
      </c>
      <c r="C555" s="47">
        <v>79060.390625</v>
      </c>
      <c r="D555" s="47">
        <f t="shared" si="16"/>
        <v>8059.1631625891941</v>
      </c>
      <c r="G555" s="47">
        <v>1096.6819241982571</v>
      </c>
      <c r="H555" s="47">
        <v>79060.390625</v>
      </c>
      <c r="I555" s="47">
        <f t="shared" si="17"/>
        <v>8059.1631625891941</v>
      </c>
    </row>
    <row r="556" spans="2:9" x14ac:dyDescent="0.2">
      <c r="B556" s="47">
        <v>1098.6813411078779</v>
      </c>
      <c r="C556" s="47">
        <v>79056.4140625</v>
      </c>
      <c r="D556" s="47">
        <f t="shared" si="16"/>
        <v>8058.757804536187</v>
      </c>
      <c r="G556" s="47">
        <v>1098.6813411078779</v>
      </c>
      <c r="H556" s="47">
        <v>79056.4140625</v>
      </c>
      <c r="I556" s="47">
        <f t="shared" si="17"/>
        <v>8058.757804536187</v>
      </c>
    </row>
    <row r="557" spans="2:9" x14ac:dyDescent="0.2">
      <c r="B557" s="47">
        <v>1100.6807580174991</v>
      </c>
      <c r="C557" s="47">
        <v>79052.4296875</v>
      </c>
      <c r="D557" s="47">
        <f t="shared" si="16"/>
        <v>8058.3516501019367</v>
      </c>
      <c r="G557" s="47">
        <v>1100.6807580174991</v>
      </c>
      <c r="H557" s="47">
        <v>79052.4296875</v>
      </c>
      <c r="I557" s="47">
        <f t="shared" si="17"/>
        <v>8058.3516501019367</v>
      </c>
    </row>
    <row r="558" spans="2:9" x14ac:dyDescent="0.2">
      <c r="B558" s="47">
        <v>1102.6801749271199</v>
      </c>
      <c r="C558" s="47">
        <v>79048.453125</v>
      </c>
      <c r="D558" s="47">
        <f t="shared" si="16"/>
        <v>8057.9462920489295</v>
      </c>
      <c r="G558" s="47">
        <v>1102.6801749271199</v>
      </c>
      <c r="H558" s="47">
        <v>79048.453125</v>
      </c>
      <c r="I558" s="47">
        <f t="shared" si="17"/>
        <v>8057.9462920489295</v>
      </c>
    </row>
    <row r="559" spans="2:9" x14ac:dyDescent="0.2">
      <c r="B559" s="47">
        <v>1104.6795918367411</v>
      </c>
      <c r="C559" s="47">
        <v>79044.46875</v>
      </c>
      <c r="D559" s="47">
        <f t="shared" si="16"/>
        <v>8057.5401376146783</v>
      </c>
      <c r="G559" s="47">
        <v>1104.6795918367411</v>
      </c>
      <c r="H559" s="47">
        <v>79044.46875</v>
      </c>
      <c r="I559" s="47">
        <f t="shared" si="17"/>
        <v>8057.5401376146783</v>
      </c>
    </row>
    <row r="560" spans="2:9" x14ac:dyDescent="0.2">
      <c r="B560" s="47">
        <v>1106.6790087463619</v>
      </c>
      <c r="C560" s="47">
        <v>79040.4921875</v>
      </c>
      <c r="D560" s="47">
        <f t="shared" si="16"/>
        <v>8057.1347795616712</v>
      </c>
      <c r="G560" s="47">
        <v>1106.6790087463619</v>
      </c>
      <c r="H560" s="47">
        <v>79040.4921875</v>
      </c>
      <c r="I560" s="47">
        <f t="shared" si="17"/>
        <v>8057.1347795616712</v>
      </c>
    </row>
    <row r="561" spans="2:9" x14ac:dyDescent="0.2">
      <c r="B561" s="47">
        <v>1108.6784256559831</v>
      </c>
      <c r="C561" s="47">
        <v>79036.5078125</v>
      </c>
      <c r="D561" s="47">
        <f t="shared" si="16"/>
        <v>8056.7286251274209</v>
      </c>
      <c r="G561" s="47">
        <v>1108.6784256559831</v>
      </c>
      <c r="H561" s="47">
        <v>79036.5078125</v>
      </c>
      <c r="I561" s="47">
        <f t="shared" si="17"/>
        <v>8056.7286251274209</v>
      </c>
    </row>
    <row r="562" spans="2:9" x14ac:dyDescent="0.2">
      <c r="B562" s="47">
        <v>1110.6778425656039</v>
      </c>
      <c r="C562" s="47">
        <v>79032.5234375</v>
      </c>
      <c r="D562" s="47">
        <f t="shared" si="16"/>
        <v>8056.3224706931696</v>
      </c>
      <c r="G562" s="47">
        <v>1110.6778425656039</v>
      </c>
      <c r="H562" s="47">
        <v>79032.5234375</v>
      </c>
      <c r="I562" s="47">
        <f t="shared" si="17"/>
        <v>8056.3224706931696</v>
      </c>
    </row>
    <row r="563" spans="2:9" x14ac:dyDescent="0.2">
      <c r="B563" s="47">
        <v>1112.6772594752251</v>
      </c>
      <c r="C563" s="47">
        <v>79028.546875</v>
      </c>
      <c r="D563" s="47">
        <f t="shared" si="16"/>
        <v>8055.9171126401625</v>
      </c>
      <c r="G563" s="47">
        <v>1112.6772594752251</v>
      </c>
      <c r="H563" s="47">
        <v>79028.546875</v>
      </c>
      <c r="I563" s="47">
        <f t="shared" si="17"/>
        <v>8055.9171126401625</v>
      </c>
    </row>
    <row r="564" spans="2:9" x14ac:dyDescent="0.2">
      <c r="B564" s="47">
        <v>1114.6766763848459</v>
      </c>
      <c r="C564" s="47">
        <v>79024.5625</v>
      </c>
      <c r="D564" s="47">
        <f t="shared" si="16"/>
        <v>8055.5109582059122</v>
      </c>
      <c r="G564" s="47">
        <v>1114.6766763848459</v>
      </c>
      <c r="H564" s="47">
        <v>79024.5625</v>
      </c>
      <c r="I564" s="47">
        <f t="shared" si="17"/>
        <v>8055.5109582059122</v>
      </c>
    </row>
    <row r="565" spans="2:9" x14ac:dyDescent="0.2">
      <c r="B565" s="47">
        <v>1116.6760932944671</v>
      </c>
      <c r="C565" s="47">
        <v>79020.5859375</v>
      </c>
      <c r="D565" s="47">
        <f t="shared" si="16"/>
        <v>8055.105600152905</v>
      </c>
      <c r="G565" s="47">
        <v>1116.6760932944671</v>
      </c>
      <c r="H565" s="47">
        <v>79020.5859375</v>
      </c>
      <c r="I565" s="47">
        <f t="shared" si="17"/>
        <v>8055.105600152905</v>
      </c>
    </row>
    <row r="566" spans="2:9" x14ac:dyDescent="0.2">
      <c r="B566" s="47">
        <v>1118.6755102040879</v>
      </c>
      <c r="C566" s="47">
        <v>79016.6015625</v>
      </c>
      <c r="D566" s="47">
        <f t="shared" si="16"/>
        <v>8054.6994457186538</v>
      </c>
      <c r="G566" s="47">
        <v>1118.6755102040879</v>
      </c>
      <c r="H566" s="47">
        <v>79016.6015625</v>
      </c>
      <c r="I566" s="47">
        <f t="shared" si="17"/>
        <v>8054.6994457186538</v>
      </c>
    </row>
    <row r="567" spans="2:9" x14ac:dyDescent="0.2">
      <c r="B567" s="47">
        <v>1120.6749271137091</v>
      </c>
      <c r="C567" s="47">
        <v>79012.6171875</v>
      </c>
      <c r="D567" s="47">
        <f t="shared" si="16"/>
        <v>8054.2932912844035</v>
      </c>
      <c r="G567" s="47">
        <v>1120.6749271137091</v>
      </c>
      <c r="H567" s="47">
        <v>79012.6171875</v>
      </c>
      <c r="I567" s="47">
        <f t="shared" si="17"/>
        <v>8054.2932912844035</v>
      </c>
    </row>
    <row r="568" spans="2:9" x14ac:dyDescent="0.2">
      <c r="B568" s="47">
        <v>1122.6743440233299</v>
      </c>
      <c r="C568" s="47">
        <v>79008.640625</v>
      </c>
      <c r="D568" s="47">
        <f t="shared" si="16"/>
        <v>8053.8879332313963</v>
      </c>
      <c r="G568" s="47">
        <v>1122.6743440233299</v>
      </c>
      <c r="H568" s="47">
        <v>79008.640625</v>
      </c>
      <c r="I568" s="47">
        <f t="shared" si="17"/>
        <v>8053.8879332313963</v>
      </c>
    </row>
    <row r="569" spans="2:9" x14ac:dyDescent="0.2">
      <c r="B569" s="47">
        <v>1124.6737609329512</v>
      </c>
      <c r="C569" s="47">
        <v>79004.65625</v>
      </c>
      <c r="D569" s="47">
        <f t="shared" si="16"/>
        <v>8053.4817787971451</v>
      </c>
      <c r="G569" s="47">
        <v>1124.6737609329512</v>
      </c>
      <c r="H569" s="47">
        <v>79004.65625</v>
      </c>
      <c r="I569" s="47">
        <f t="shared" si="17"/>
        <v>8053.4817787971451</v>
      </c>
    </row>
    <row r="570" spans="2:9" x14ac:dyDescent="0.2">
      <c r="B570" s="47">
        <v>1126.6731778425719</v>
      </c>
      <c r="C570" s="47">
        <v>79000.6796875</v>
      </c>
      <c r="D570" s="47">
        <f t="shared" si="16"/>
        <v>8053.076420744138</v>
      </c>
      <c r="G570" s="47">
        <v>1126.6731778425719</v>
      </c>
      <c r="H570" s="47">
        <v>79000.6796875</v>
      </c>
      <c r="I570" s="47">
        <f t="shared" si="17"/>
        <v>8053.076420744138</v>
      </c>
    </row>
    <row r="571" spans="2:9" x14ac:dyDescent="0.2">
      <c r="B571" s="47">
        <v>1128.6725947521932</v>
      </c>
      <c r="C571" s="47">
        <v>78996.6953125</v>
      </c>
      <c r="D571" s="47">
        <f t="shared" si="16"/>
        <v>8052.6702663098877</v>
      </c>
      <c r="G571" s="47">
        <v>1128.6725947521932</v>
      </c>
      <c r="H571" s="47">
        <v>78996.6953125</v>
      </c>
      <c r="I571" s="47">
        <f t="shared" si="17"/>
        <v>8052.6702663098877</v>
      </c>
    </row>
    <row r="572" spans="2:9" x14ac:dyDescent="0.2">
      <c r="B572" s="47">
        <v>1130.6720116618139</v>
      </c>
      <c r="C572" s="47">
        <v>78992.7109375</v>
      </c>
      <c r="D572" s="47">
        <f t="shared" si="16"/>
        <v>8052.2641118756364</v>
      </c>
      <c r="G572" s="47">
        <v>1130.6720116618139</v>
      </c>
      <c r="H572" s="47">
        <v>78992.7109375</v>
      </c>
      <c r="I572" s="47">
        <f t="shared" si="17"/>
        <v>8052.2641118756364</v>
      </c>
    </row>
    <row r="573" spans="2:9" x14ac:dyDescent="0.2">
      <c r="B573" s="47">
        <v>1132.6714285714352</v>
      </c>
      <c r="C573" s="47">
        <v>78988.734375</v>
      </c>
      <c r="D573" s="47">
        <f t="shared" si="16"/>
        <v>8051.8587538226293</v>
      </c>
      <c r="G573" s="47">
        <v>1132.6714285714352</v>
      </c>
      <c r="H573" s="47">
        <v>78988.734375</v>
      </c>
      <c r="I573" s="47">
        <f t="shared" si="17"/>
        <v>8051.8587538226293</v>
      </c>
    </row>
    <row r="574" spans="2:9" x14ac:dyDescent="0.2">
      <c r="B574" s="47">
        <v>1134.6708454810559</v>
      </c>
      <c r="C574" s="47">
        <v>78984.75</v>
      </c>
      <c r="D574" s="47">
        <f t="shared" si="16"/>
        <v>8051.452599388379</v>
      </c>
      <c r="G574" s="47">
        <v>1134.6708454810559</v>
      </c>
      <c r="H574" s="47">
        <v>78984.75</v>
      </c>
      <c r="I574" s="47">
        <f t="shared" si="17"/>
        <v>8051.452599388379</v>
      </c>
    </row>
    <row r="575" spans="2:9" x14ac:dyDescent="0.2">
      <c r="B575" s="47">
        <v>1136.6702623906772</v>
      </c>
      <c r="C575" s="47">
        <v>78980.7734375</v>
      </c>
      <c r="D575" s="47">
        <f t="shared" si="16"/>
        <v>8051.0472413353718</v>
      </c>
      <c r="G575" s="47">
        <v>1136.6702623906772</v>
      </c>
      <c r="H575" s="47">
        <v>78980.765625</v>
      </c>
      <c r="I575" s="47">
        <f t="shared" si="17"/>
        <v>8051.0464449541278</v>
      </c>
    </row>
    <row r="576" spans="2:9" x14ac:dyDescent="0.2">
      <c r="B576" s="47">
        <v>1138.669679300298</v>
      </c>
      <c r="C576" s="47">
        <v>78976.7890625</v>
      </c>
      <c r="D576" s="47">
        <f t="shared" si="16"/>
        <v>8050.6410869011206</v>
      </c>
      <c r="G576" s="47">
        <v>1138.669679300298</v>
      </c>
      <c r="H576" s="47">
        <v>78976.7890625</v>
      </c>
      <c r="I576" s="47">
        <f t="shared" si="17"/>
        <v>8050.6410869011206</v>
      </c>
    </row>
    <row r="577" spans="2:9" x14ac:dyDescent="0.2">
      <c r="B577" s="47">
        <v>1140.6690962099192</v>
      </c>
      <c r="C577" s="47">
        <v>78972.8046875</v>
      </c>
      <c r="D577" s="47">
        <f t="shared" si="16"/>
        <v>8050.2349324668703</v>
      </c>
      <c r="G577" s="47">
        <v>1140.6690962099192</v>
      </c>
      <c r="H577" s="47">
        <v>78972.8046875</v>
      </c>
      <c r="I577" s="47">
        <f t="shared" si="17"/>
        <v>8050.2349324668703</v>
      </c>
    </row>
    <row r="578" spans="2:9" x14ac:dyDescent="0.2">
      <c r="B578" s="47">
        <v>1142.66851311954</v>
      </c>
      <c r="C578" s="47">
        <v>78968.828125</v>
      </c>
      <c r="D578" s="47">
        <f t="shared" si="16"/>
        <v>8049.8295744138632</v>
      </c>
      <c r="G578" s="47">
        <v>1142.66851311954</v>
      </c>
      <c r="H578" s="47">
        <v>78968.828125</v>
      </c>
      <c r="I578" s="47">
        <f t="shared" si="17"/>
        <v>8049.8295744138632</v>
      </c>
    </row>
    <row r="579" spans="2:9" x14ac:dyDescent="0.2">
      <c r="B579" s="47">
        <v>1144.6679300291612</v>
      </c>
      <c r="C579" s="47">
        <v>78964.84375</v>
      </c>
      <c r="D579" s="47">
        <f t="shared" si="16"/>
        <v>8049.4234199796119</v>
      </c>
      <c r="G579" s="47">
        <v>1144.6679300291612</v>
      </c>
      <c r="H579" s="47">
        <v>78964.84375</v>
      </c>
      <c r="I579" s="47">
        <f t="shared" si="17"/>
        <v>8049.4234199796119</v>
      </c>
    </row>
    <row r="580" spans="2:9" x14ac:dyDescent="0.2">
      <c r="B580" s="47">
        <v>1146.667346938782</v>
      </c>
      <c r="C580" s="47">
        <v>78960.859375</v>
      </c>
      <c r="D580" s="47">
        <f t="shared" si="16"/>
        <v>8049.0172655453616</v>
      </c>
      <c r="G580" s="47">
        <v>1146.667346938782</v>
      </c>
      <c r="H580" s="47">
        <v>78960.859375</v>
      </c>
      <c r="I580" s="47">
        <f t="shared" si="17"/>
        <v>8049.0172655453616</v>
      </c>
    </row>
    <row r="581" spans="2:9" x14ac:dyDescent="0.2">
      <c r="B581" s="47">
        <v>1148.6667638484032</v>
      </c>
      <c r="C581" s="47">
        <v>78956.8828125</v>
      </c>
      <c r="D581" s="47">
        <f t="shared" si="16"/>
        <v>8048.6119074923545</v>
      </c>
      <c r="G581" s="47">
        <v>1148.6667638484032</v>
      </c>
      <c r="H581" s="47">
        <v>78956.8828125</v>
      </c>
      <c r="I581" s="47">
        <f t="shared" si="17"/>
        <v>8048.6119074923545</v>
      </c>
    </row>
    <row r="582" spans="2:9" x14ac:dyDescent="0.2">
      <c r="B582" s="47">
        <v>1150.666180758024</v>
      </c>
      <c r="C582" s="47">
        <v>78952.8984375</v>
      </c>
      <c r="D582" s="47">
        <f t="shared" si="16"/>
        <v>8048.2057530581033</v>
      </c>
      <c r="G582" s="47">
        <v>1150.666180758024</v>
      </c>
      <c r="H582" s="47">
        <v>78952.8984375</v>
      </c>
      <c r="I582" s="47">
        <f t="shared" si="17"/>
        <v>8048.2057530581033</v>
      </c>
    </row>
    <row r="583" spans="2:9" x14ac:dyDescent="0.2">
      <c r="B583" s="47">
        <v>1152.6655976676452</v>
      </c>
      <c r="C583" s="47">
        <v>78948.921875</v>
      </c>
      <c r="D583" s="47">
        <f t="shared" ref="D583:D646" si="18">C583/9.81</f>
        <v>8047.8003950050961</v>
      </c>
      <c r="G583" s="47">
        <v>1152.6655976676452</v>
      </c>
      <c r="H583" s="47">
        <v>78948.921875</v>
      </c>
      <c r="I583" s="47">
        <f t="shared" ref="I583:I646" si="19">H583/9.81</f>
        <v>8047.8003950050961</v>
      </c>
    </row>
    <row r="584" spans="2:9" x14ac:dyDescent="0.2">
      <c r="B584" s="47">
        <v>1154.665014577266</v>
      </c>
      <c r="C584" s="47">
        <v>78944.9375</v>
      </c>
      <c r="D584" s="47">
        <f t="shared" si="18"/>
        <v>8047.3942405708458</v>
      </c>
      <c r="G584" s="47">
        <v>1154.665014577266</v>
      </c>
      <c r="H584" s="47">
        <v>78944.9375</v>
      </c>
      <c r="I584" s="47">
        <f t="shared" si="19"/>
        <v>8047.3942405708458</v>
      </c>
    </row>
    <row r="585" spans="2:9" x14ac:dyDescent="0.2">
      <c r="B585" s="47">
        <v>1156.6644314868872</v>
      </c>
      <c r="C585" s="47">
        <v>78940.953125</v>
      </c>
      <c r="D585" s="47">
        <f t="shared" si="18"/>
        <v>8046.9880861365946</v>
      </c>
      <c r="G585" s="47">
        <v>1156.6644314868872</v>
      </c>
      <c r="H585" s="47">
        <v>78940.953125</v>
      </c>
      <c r="I585" s="47">
        <f t="shared" si="19"/>
        <v>8046.9880861365946</v>
      </c>
    </row>
    <row r="586" spans="2:9" x14ac:dyDescent="0.2">
      <c r="B586" s="47">
        <v>1158.663848396508</v>
      </c>
      <c r="C586" s="47">
        <v>78936.9765625</v>
      </c>
      <c r="D586" s="47">
        <f t="shared" si="18"/>
        <v>8046.5827280835874</v>
      </c>
      <c r="G586" s="47">
        <v>1158.663848396508</v>
      </c>
      <c r="H586" s="47">
        <v>78936.9765625</v>
      </c>
      <c r="I586" s="47">
        <f t="shared" si="19"/>
        <v>8046.5827280835874</v>
      </c>
    </row>
    <row r="587" spans="2:9" x14ac:dyDescent="0.2">
      <c r="B587" s="47">
        <v>1160.6632653061292</v>
      </c>
      <c r="C587" s="47">
        <v>78932.9921875</v>
      </c>
      <c r="D587" s="47">
        <f t="shared" si="18"/>
        <v>8046.1765736493371</v>
      </c>
      <c r="G587" s="47">
        <v>1160.6632653061292</v>
      </c>
      <c r="H587" s="47">
        <v>78932.9921875</v>
      </c>
      <c r="I587" s="47">
        <f t="shared" si="19"/>
        <v>8046.1765736493371</v>
      </c>
    </row>
    <row r="588" spans="2:9" x14ac:dyDescent="0.2">
      <c r="B588" s="47">
        <v>1162.66268221575</v>
      </c>
      <c r="C588" s="47">
        <v>78929.0078125</v>
      </c>
      <c r="D588" s="47">
        <f t="shared" si="18"/>
        <v>8045.7704192150859</v>
      </c>
      <c r="G588" s="47">
        <v>1162.66268221575</v>
      </c>
      <c r="H588" s="47">
        <v>78929.0078125</v>
      </c>
      <c r="I588" s="47">
        <f t="shared" si="19"/>
        <v>8045.7704192150859</v>
      </c>
    </row>
    <row r="589" spans="2:9" x14ac:dyDescent="0.2">
      <c r="B589" s="47">
        <v>1164.6620991253712</v>
      </c>
      <c r="C589" s="47">
        <v>78925.03125</v>
      </c>
      <c r="D589" s="47">
        <f t="shared" si="18"/>
        <v>8045.3650611620787</v>
      </c>
      <c r="G589" s="47">
        <v>1164.6620991253712</v>
      </c>
      <c r="H589" s="47">
        <v>78925.03125</v>
      </c>
      <c r="I589" s="47">
        <f t="shared" si="19"/>
        <v>8045.3650611620787</v>
      </c>
    </row>
    <row r="590" spans="2:9" x14ac:dyDescent="0.2">
      <c r="B590" s="47">
        <v>1166.661516034992</v>
      </c>
      <c r="C590" s="47">
        <v>78921.046875</v>
      </c>
      <c r="D590" s="47">
        <f t="shared" si="18"/>
        <v>8044.9589067278284</v>
      </c>
      <c r="G590" s="47">
        <v>1166.661516034992</v>
      </c>
      <c r="H590" s="47">
        <v>78921.046875</v>
      </c>
      <c r="I590" s="47">
        <f t="shared" si="19"/>
        <v>8044.9589067278284</v>
      </c>
    </row>
    <row r="591" spans="2:9" x14ac:dyDescent="0.2">
      <c r="B591" s="47">
        <v>1168.6609329446133</v>
      </c>
      <c r="C591" s="47">
        <v>78917.0703125</v>
      </c>
      <c r="D591" s="47">
        <f t="shared" si="18"/>
        <v>8044.5535486748213</v>
      </c>
      <c r="G591" s="47">
        <v>1168.6609329446133</v>
      </c>
      <c r="H591" s="47">
        <v>78917.0703125</v>
      </c>
      <c r="I591" s="47">
        <f t="shared" si="19"/>
        <v>8044.5535486748213</v>
      </c>
    </row>
    <row r="592" spans="2:9" x14ac:dyDescent="0.2">
      <c r="B592" s="47">
        <v>1170.660349854234</v>
      </c>
      <c r="C592" s="47">
        <v>78913.0859375</v>
      </c>
      <c r="D592" s="47">
        <f t="shared" si="18"/>
        <v>8044.1473942405701</v>
      </c>
      <c r="G592" s="47">
        <v>1170.660349854234</v>
      </c>
      <c r="H592" s="47">
        <v>78913.0859375</v>
      </c>
      <c r="I592" s="47">
        <f t="shared" si="19"/>
        <v>8044.1473942405701</v>
      </c>
    </row>
    <row r="593" spans="2:9" x14ac:dyDescent="0.2">
      <c r="B593" s="47">
        <v>1172.6597667638553</v>
      </c>
      <c r="C593" s="47">
        <v>78909.1015625</v>
      </c>
      <c r="D593" s="47">
        <f t="shared" si="18"/>
        <v>8043.7412398063198</v>
      </c>
      <c r="G593" s="47">
        <v>1172.6597667638553</v>
      </c>
      <c r="H593" s="47">
        <v>78909.1015625</v>
      </c>
      <c r="I593" s="47">
        <f t="shared" si="19"/>
        <v>8043.7412398063198</v>
      </c>
    </row>
    <row r="594" spans="2:9" x14ac:dyDescent="0.2">
      <c r="B594" s="47">
        <v>1174.659183673476</v>
      </c>
      <c r="C594" s="47">
        <v>78905.125</v>
      </c>
      <c r="D594" s="47">
        <f t="shared" si="18"/>
        <v>8043.3358817533126</v>
      </c>
      <c r="G594" s="47">
        <v>1174.659183673476</v>
      </c>
      <c r="H594" s="47">
        <v>78905.125</v>
      </c>
      <c r="I594" s="47">
        <f t="shared" si="19"/>
        <v>8043.3358817533126</v>
      </c>
    </row>
    <row r="595" spans="2:9" x14ac:dyDescent="0.2">
      <c r="B595" s="47">
        <v>1176.6586005830973</v>
      </c>
      <c r="C595" s="47">
        <v>78901.140625</v>
      </c>
      <c r="D595" s="47">
        <f t="shared" si="18"/>
        <v>8042.9297273190614</v>
      </c>
      <c r="G595" s="47">
        <v>1176.6586005830973</v>
      </c>
      <c r="H595" s="47">
        <v>78901.140625</v>
      </c>
      <c r="I595" s="47">
        <f t="shared" si="19"/>
        <v>8042.9297273190614</v>
      </c>
    </row>
    <row r="596" spans="2:9" x14ac:dyDescent="0.2">
      <c r="B596" s="47">
        <v>1178.658017492718</v>
      </c>
      <c r="C596" s="47">
        <v>78897.15625</v>
      </c>
      <c r="D596" s="47">
        <f t="shared" si="18"/>
        <v>8042.5235728848111</v>
      </c>
      <c r="G596" s="47">
        <v>1178.658017492718</v>
      </c>
      <c r="H596" s="47">
        <v>78897.15625</v>
      </c>
      <c r="I596" s="47">
        <f t="shared" si="19"/>
        <v>8042.5235728848111</v>
      </c>
    </row>
    <row r="597" spans="2:9" x14ac:dyDescent="0.2">
      <c r="B597" s="47">
        <v>1180.6574344023393</v>
      </c>
      <c r="C597" s="47">
        <v>78893.1796875</v>
      </c>
      <c r="D597" s="47">
        <f t="shared" si="18"/>
        <v>8042.1182148318039</v>
      </c>
      <c r="G597" s="47">
        <v>1180.6574344023393</v>
      </c>
      <c r="H597" s="47">
        <v>78893.1796875</v>
      </c>
      <c r="I597" s="47">
        <f t="shared" si="19"/>
        <v>8042.1182148318039</v>
      </c>
    </row>
    <row r="598" spans="2:9" x14ac:dyDescent="0.2">
      <c r="B598" s="47">
        <v>1182.6568513119601</v>
      </c>
      <c r="C598" s="47">
        <v>78889.1953125</v>
      </c>
      <c r="D598" s="47">
        <f t="shared" si="18"/>
        <v>8041.7120603975527</v>
      </c>
      <c r="G598" s="47">
        <v>1182.6568513119601</v>
      </c>
      <c r="H598" s="47">
        <v>78889.1953125</v>
      </c>
      <c r="I598" s="47">
        <f t="shared" si="19"/>
        <v>8041.7120603975527</v>
      </c>
    </row>
    <row r="599" spans="2:9" x14ac:dyDescent="0.2">
      <c r="B599" s="47">
        <v>1184.6562682215813</v>
      </c>
      <c r="C599" s="47">
        <v>78885.21875</v>
      </c>
      <c r="D599" s="47">
        <f t="shared" si="18"/>
        <v>8041.3067023445456</v>
      </c>
      <c r="G599" s="47">
        <v>1184.6562682215813</v>
      </c>
      <c r="H599" s="47">
        <v>78885.21875</v>
      </c>
      <c r="I599" s="47">
        <f t="shared" si="19"/>
        <v>8041.3067023445456</v>
      </c>
    </row>
    <row r="600" spans="2:9" x14ac:dyDescent="0.2">
      <c r="B600" s="47">
        <v>1186.6556851312021</v>
      </c>
      <c r="C600" s="47">
        <v>78881.234375</v>
      </c>
      <c r="D600" s="47">
        <f t="shared" si="18"/>
        <v>8040.9005479102952</v>
      </c>
      <c r="G600" s="47">
        <v>1186.6556851312021</v>
      </c>
      <c r="H600" s="47">
        <v>78881.234375</v>
      </c>
      <c r="I600" s="47">
        <f t="shared" si="19"/>
        <v>8040.9005479102952</v>
      </c>
    </row>
    <row r="601" spans="2:9" x14ac:dyDescent="0.2">
      <c r="B601" s="47">
        <v>1188.6551020408233</v>
      </c>
      <c r="C601" s="47">
        <v>78877.25</v>
      </c>
      <c r="D601" s="47">
        <f t="shared" si="18"/>
        <v>8040.494393476044</v>
      </c>
      <c r="G601" s="47">
        <v>1188.6551020408233</v>
      </c>
      <c r="H601" s="47">
        <v>78877.25</v>
      </c>
      <c r="I601" s="47">
        <f t="shared" si="19"/>
        <v>8040.494393476044</v>
      </c>
    </row>
    <row r="602" spans="2:9" x14ac:dyDescent="0.2">
      <c r="B602" s="47">
        <v>1190.6545189504441</v>
      </c>
      <c r="C602" s="47">
        <v>78873.2734375</v>
      </c>
      <c r="D602" s="47">
        <f t="shared" si="18"/>
        <v>8040.0890354230369</v>
      </c>
      <c r="G602" s="47">
        <v>1190.6545189504441</v>
      </c>
      <c r="H602" s="47">
        <v>78873.2734375</v>
      </c>
      <c r="I602" s="47">
        <f t="shared" si="19"/>
        <v>8040.0890354230369</v>
      </c>
    </row>
    <row r="603" spans="2:9" x14ac:dyDescent="0.2">
      <c r="B603" s="47">
        <v>1192.6539358600653</v>
      </c>
      <c r="C603" s="47">
        <v>78869.2890625</v>
      </c>
      <c r="D603" s="47">
        <f t="shared" si="18"/>
        <v>8039.6828809887866</v>
      </c>
      <c r="G603" s="47">
        <v>1192.6539358600653</v>
      </c>
      <c r="H603" s="47">
        <v>78869.2890625</v>
      </c>
      <c r="I603" s="47">
        <f t="shared" si="19"/>
        <v>8039.6828809887866</v>
      </c>
    </row>
    <row r="604" spans="2:9" x14ac:dyDescent="0.2">
      <c r="B604" s="47">
        <v>1194.6533527696861</v>
      </c>
      <c r="C604" s="47">
        <v>78865.3046875</v>
      </c>
      <c r="D604" s="47">
        <f t="shared" si="18"/>
        <v>8039.2767265545353</v>
      </c>
      <c r="G604" s="47">
        <v>1194.6533527696861</v>
      </c>
      <c r="H604" s="47">
        <v>78865.3046875</v>
      </c>
      <c r="I604" s="47">
        <f t="shared" si="19"/>
        <v>8039.2767265545353</v>
      </c>
    </row>
    <row r="605" spans="2:9" x14ac:dyDescent="0.2">
      <c r="B605" s="47">
        <v>1196.6527696793073</v>
      </c>
      <c r="C605" s="47">
        <v>78861.328125</v>
      </c>
      <c r="D605" s="47">
        <f t="shared" si="18"/>
        <v>8038.8713685015282</v>
      </c>
      <c r="G605" s="47">
        <v>1196.6527696793073</v>
      </c>
      <c r="H605" s="47">
        <v>78861.328125</v>
      </c>
      <c r="I605" s="47">
        <f t="shared" si="19"/>
        <v>8038.8713685015282</v>
      </c>
    </row>
    <row r="606" spans="2:9" x14ac:dyDescent="0.2">
      <c r="B606" s="47">
        <v>1198.6521865889281</v>
      </c>
      <c r="C606" s="47">
        <v>78857.34375</v>
      </c>
      <c r="D606" s="47">
        <f t="shared" si="18"/>
        <v>8038.4652140672779</v>
      </c>
      <c r="G606" s="47">
        <v>1198.6521865889281</v>
      </c>
      <c r="H606" s="47">
        <v>78857.34375</v>
      </c>
      <c r="I606" s="47">
        <f t="shared" si="19"/>
        <v>8038.4652140672779</v>
      </c>
    </row>
    <row r="607" spans="2:9" x14ac:dyDescent="0.2">
      <c r="B607" s="47">
        <v>1200.6516034985493</v>
      </c>
      <c r="C607" s="47">
        <v>78853.359375</v>
      </c>
      <c r="D607" s="47">
        <f t="shared" si="18"/>
        <v>8038.0590596330267</v>
      </c>
      <c r="G607" s="47">
        <v>1200.6516034985493</v>
      </c>
      <c r="H607" s="47">
        <v>78853.359375</v>
      </c>
      <c r="I607" s="47">
        <f t="shared" si="19"/>
        <v>8038.0590596330267</v>
      </c>
    </row>
    <row r="608" spans="2:9" x14ac:dyDescent="0.2">
      <c r="B608" s="47">
        <v>1202.6510204081701</v>
      </c>
      <c r="C608" s="47">
        <v>78849.3828125</v>
      </c>
      <c r="D608" s="47">
        <f t="shared" si="18"/>
        <v>8037.6537015800204</v>
      </c>
      <c r="G608" s="47">
        <v>1202.6510204081701</v>
      </c>
      <c r="H608" s="47">
        <v>78849.3828125</v>
      </c>
      <c r="I608" s="47">
        <f t="shared" si="19"/>
        <v>8037.6537015800204</v>
      </c>
    </row>
    <row r="609" spans="2:9" x14ac:dyDescent="0.2">
      <c r="B609" s="47">
        <v>1204.6504373177913</v>
      </c>
      <c r="C609" s="47">
        <v>78845.3984375</v>
      </c>
      <c r="D609" s="47">
        <f t="shared" si="18"/>
        <v>8037.2475471457692</v>
      </c>
      <c r="G609" s="47">
        <v>1204.6504373177913</v>
      </c>
      <c r="H609" s="47">
        <v>78845.3984375</v>
      </c>
      <c r="I609" s="47">
        <f t="shared" si="19"/>
        <v>8037.2475471457692</v>
      </c>
    </row>
    <row r="610" spans="2:9" x14ac:dyDescent="0.2">
      <c r="B610" s="47">
        <v>1206.6498542274121</v>
      </c>
      <c r="C610" s="47">
        <v>78841.4140625</v>
      </c>
      <c r="D610" s="47">
        <f t="shared" si="18"/>
        <v>8036.8413927115189</v>
      </c>
      <c r="G610" s="47">
        <v>1206.6498542274121</v>
      </c>
      <c r="H610" s="47">
        <v>78841.4140625</v>
      </c>
      <c r="I610" s="47">
        <f t="shared" si="19"/>
        <v>8036.8413927115189</v>
      </c>
    </row>
    <row r="611" spans="2:9" x14ac:dyDescent="0.2">
      <c r="B611" s="47">
        <v>1208.6492711370333</v>
      </c>
      <c r="C611" s="47">
        <v>78837.4375</v>
      </c>
      <c r="D611" s="47">
        <f t="shared" si="18"/>
        <v>8036.4360346585117</v>
      </c>
      <c r="G611" s="47">
        <v>1208.6492711370333</v>
      </c>
      <c r="H611" s="47">
        <v>78837.4375</v>
      </c>
      <c r="I611" s="47">
        <f t="shared" si="19"/>
        <v>8036.4360346585117</v>
      </c>
    </row>
    <row r="612" spans="2:9" x14ac:dyDescent="0.2">
      <c r="B612" s="47">
        <v>1210.6486880466541</v>
      </c>
      <c r="C612" s="47">
        <v>78833.453125</v>
      </c>
      <c r="D612" s="47">
        <f t="shared" si="18"/>
        <v>8036.0298802242605</v>
      </c>
      <c r="G612" s="47">
        <v>1210.6486880466541</v>
      </c>
      <c r="H612" s="47">
        <v>78833.453125</v>
      </c>
      <c r="I612" s="47">
        <f t="shared" si="19"/>
        <v>8036.0298802242605</v>
      </c>
    </row>
    <row r="613" spans="2:9" x14ac:dyDescent="0.2">
      <c r="B613" s="47">
        <v>1212.6481049562753</v>
      </c>
      <c r="C613" s="47">
        <v>78829.4765625</v>
      </c>
      <c r="D613" s="47">
        <f t="shared" si="18"/>
        <v>8035.6245221712534</v>
      </c>
      <c r="G613" s="47">
        <v>1212.6481049562753</v>
      </c>
      <c r="H613" s="47">
        <v>78829.4765625</v>
      </c>
      <c r="I613" s="47">
        <f t="shared" si="19"/>
        <v>8035.6245221712534</v>
      </c>
    </row>
    <row r="614" spans="2:9" x14ac:dyDescent="0.2">
      <c r="B614" s="47">
        <v>1214.6475218658961</v>
      </c>
      <c r="C614" s="47">
        <v>78825.4921875</v>
      </c>
      <c r="D614" s="47">
        <f t="shared" si="18"/>
        <v>8035.2183677370031</v>
      </c>
      <c r="G614" s="47">
        <v>1214.6475218658961</v>
      </c>
      <c r="H614" s="47">
        <v>78825.4921875</v>
      </c>
      <c r="I614" s="47">
        <f t="shared" si="19"/>
        <v>8035.2183677370031</v>
      </c>
    </row>
    <row r="615" spans="2:9" x14ac:dyDescent="0.2">
      <c r="B615" s="47">
        <v>1216.6469387755174</v>
      </c>
      <c r="C615" s="47">
        <v>78821.5078125</v>
      </c>
      <c r="D615" s="47">
        <f t="shared" si="18"/>
        <v>8034.8122133027518</v>
      </c>
      <c r="G615" s="47">
        <v>1216.6469387755174</v>
      </c>
      <c r="H615" s="47">
        <v>78821.5078125</v>
      </c>
      <c r="I615" s="47">
        <f t="shared" si="19"/>
        <v>8034.8122133027518</v>
      </c>
    </row>
    <row r="616" spans="2:9" x14ac:dyDescent="0.2">
      <c r="B616" s="47">
        <v>1218.6463556851381</v>
      </c>
      <c r="C616" s="47">
        <v>78817.53125</v>
      </c>
      <c r="D616" s="47">
        <f t="shared" si="18"/>
        <v>8034.4068552497447</v>
      </c>
      <c r="G616" s="47">
        <v>1218.6463556851381</v>
      </c>
      <c r="H616" s="47">
        <v>78817.53125</v>
      </c>
      <c r="I616" s="47">
        <f t="shared" si="19"/>
        <v>8034.4068552497447</v>
      </c>
    </row>
    <row r="617" spans="2:9" x14ac:dyDescent="0.2">
      <c r="B617" s="47">
        <v>1220.6457725947594</v>
      </c>
      <c r="C617" s="47">
        <v>78813.546875</v>
      </c>
      <c r="D617" s="47">
        <f t="shared" si="18"/>
        <v>8034.0007008154944</v>
      </c>
      <c r="G617" s="47">
        <v>1220.6457725947594</v>
      </c>
      <c r="H617" s="47">
        <v>78813.546875</v>
      </c>
      <c r="I617" s="47">
        <f t="shared" si="19"/>
        <v>8034.0007008154944</v>
      </c>
    </row>
    <row r="618" spans="2:9" x14ac:dyDescent="0.2">
      <c r="B618" s="47">
        <v>1222.6451895043801</v>
      </c>
      <c r="C618" s="47">
        <v>78809.5625</v>
      </c>
      <c r="D618" s="47">
        <f t="shared" si="18"/>
        <v>8033.5945463812432</v>
      </c>
      <c r="G618" s="47">
        <v>1222.6451895043801</v>
      </c>
      <c r="H618" s="47">
        <v>78809.5625</v>
      </c>
      <c r="I618" s="47">
        <f t="shared" si="19"/>
        <v>8033.5945463812432</v>
      </c>
    </row>
    <row r="619" spans="2:9" x14ac:dyDescent="0.2">
      <c r="B619" s="47">
        <v>1224.6446064140014</v>
      </c>
      <c r="C619" s="47">
        <v>78805.5859375</v>
      </c>
      <c r="D619" s="47">
        <f t="shared" si="18"/>
        <v>8033.189188328236</v>
      </c>
      <c r="G619" s="47">
        <v>1224.6446064140014</v>
      </c>
      <c r="H619" s="47">
        <v>78805.5859375</v>
      </c>
      <c r="I619" s="47">
        <f t="shared" si="19"/>
        <v>8033.189188328236</v>
      </c>
    </row>
    <row r="620" spans="2:9" x14ac:dyDescent="0.2">
      <c r="B620" s="47">
        <v>1226.6440233236222</v>
      </c>
      <c r="C620" s="47">
        <v>78801.6015625</v>
      </c>
      <c r="D620" s="47">
        <f t="shared" si="18"/>
        <v>8032.7830338939857</v>
      </c>
      <c r="G620" s="47">
        <v>1226.6440233236222</v>
      </c>
      <c r="H620" s="47">
        <v>78801.6015625</v>
      </c>
      <c r="I620" s="47">
        <f t="shared" si="19"/>
        <v>8032.7830338939857</v>
      </c>
    </row>
    <row r="621" spans="2:9" x14ac:dyDescent="0.2">
      <c r="B621" s="47">
        <v>1228.6434402332434</v>
      </c>
      <c r="C621" s="47">
        <v>78797.6171875</v>
      </c>
      <c r="D621" s="47">
        <f t="shared" si="18"/>
        <v>8032.3768794597345</v>
      </c>
      <c r="G621" s="47">
        <v>1228.6434402332434</v>
      </c>
      <c r="H621" s="47">
        <v>78797.6171875</v>
      </c>
      <c r="I621" s="47">
        <f t="shared" si="19"/>
        <v>8032.3768794597345</v>
      </c>
    </row>
    <row r="622" spans="2:9" x14ac:dyDescent="0.2">
      <c r="B622" s="47">
        <v>1230.6428571428642</v>
      </c>
      <c r="C622" s="47">
        <v>78793.640625</v>
      </c>
      <c r="D622" s="47">
        <f t="shared" si="18"/>
        <v>8031.9715214067273</v>
      </c>
      <c r="G622" s="47">
        <v>1230.6428571428642</v>
      </c>
      <c r="H622" s="47">
        <v>78793.640625</v>
      </c>
      <c r="I622" s="47">
        <f t="shared" si="19"/>
        <v>8031.9715214067273</v>
      </c>
    </row>
    <row r="623" spans="2:9" x14ac:dyDescent="0.2">
      <c r="B623" s="47">
        <v>1232.6422740524854</v>
      </c>
      <c r="C623" s="47">
        <v>78789.65625</v>
      </c>
      <c r="D623" s="47">
        <f t="shared" si="18"/>
        <v>8031.565366972477</v>
      </c>
      <c r="G623" s="47">
        <v>1232.6422740524854</v>
      </c>
      <c r="H623" s="47">
        <v>78789.65625</v>
      </c>
      <c r="I623" s="47">
        <f t="shared" si="19"/>
        <v>8031.565366972477</v>
      </c>
    </row>
    <row r="624" spans="2:9" x14ac:dyDescent="0.2">
      <c r="B624" s="47">
        <v>1234.6416909621062</v>
      </c>
      <c r="C624" s="47">
        <v>78785.671875</v>
      </c>
      <c r="D624" s="47">
        <f t="shared" si="18"/>
        <v>8031.1592125382258</v>
      </c>
      <c r="G624" s="47">
        <v>1234.6416909621062</v>
      </c>
      <c r="H624" s="47">
        <v>78785.671875</v>
      </c>
      <c r="I624" s="47">
        <f t="shared" si="19"/>
        <v>8031.1592125382258</v>
      </c>
    </row>
    <row r="625" spans="2:9" x14ac:dyDescent="0.2">
      <c r="B625" s="47">
        <v>1236.6411078717274</v>
      </c>
      <c r="C625" s="47">
        <v>78781.6953125</v>
      </c>
      <c r="D625" s="47">
        <f t="shared" si="18"/>
        <v>8030.7538544852187</v>
      </c>
      <c r="G625" s="47">
        <v>1236.6411078717274</v>
      </c>
      <c r="H625" s="47">
        <v>78781.6953125</v>
      </c>
      <c r="I625" s="47">
        <f t="shared" si="19"/>
        <v>8030.7538544852187</v>
      </c>
    </row>
    <row r="626" spans="2:9" x14ac:dyDescent="0.2">
      <c r="B626" s="47">
        <v>1238.6405247813482</v>
      </c>
      <c r="C626" s="47">
        <v>78777.7109375</v>
      </c>
      <c r="D626" s="47">
        <f t="shared" si="18"/>
        <v>8030.3477000509683</v>
      </c>
      <c r="G626" s="47">
        <v>1238.6405247813482</v>
      </c>
      <c r="H626" s="47">
        <v>78777.7109375</v>
      </c>
      <c r="I626" s="47">
        <f t="shared" si="19"/>
        <v>8030.3477000509683</v>
      </c>
    </row>
    <row r="627" spans="2:9" x14ac:dyDescent="0.2">
      <c r="B627" s="47">
        <v>1240.6399416909694</v>
      </c>
      <c r="C627" s="47">
        <v>78773.7265625</v>
      </c>
      <c r="D627" s="47">
        <f t="shared" si="18"/>
        <v>8029.9415456167171</v>
      </c>
      <c r="G627" s="47">
        <v>1240.6399416909694</v>
      </c>
      <c r="H627" s="47">
        <v>78773.7265625</v>
      </c>
      <c r="I627" s="47">
        <f t="shared" si="19"/>
        <v>8029.9415456167171</v>
      </c>
    </row>
    <row r="628" spans="2:9" x14ac:dyDescent="0.2">
      <c r="B628" s="47">
        <v>1242.6393586005902</v>
      </c>
      <c r="C628" s="47">
        <v>78769.75</v>
      </c>
      <c r="D628" s="47">
        <f t="shared" si="18"/>
        <v>8029.53618756371</v>
      </c>
      <c r="G628" s="47">
        <v>1242.6393586005902</v>
      </c>
      <c r="H628" s="47">
        <v>78769.75</v>
      </c>
      <c r="I628" s="47">
        <f t="shared" si="19"/>
        <v>8029.53618756371</v>
      </c>
    </row>
    <row r="629" spans="2:9" x14ac:dyDescent="0.2">
      <c r="B629" s="47">
        <v>1244.6387755102114</v>
      </c>
      <c r="C629" s="47">
        <v>78765.765625</v>
      </c>
      <c r="D629" s="47">
        <f t="shared" si="18"/>
        <v>8029.1300331294597</v>
      </c>
      <c r="G629" s="47">
        <v>1244.6387755102114</v>
      </c>
      <c r="H629" s="47">
        <v>78765.765625</v>
      </c>
      <c r="I629" s="47">
        <f t="shared" si="19"/>
        <v>8029.1300331294597</v>
      </c>
    </row>
    <row r="630" spans="2:9" x14ac:dyDescent="0.2">
      <c r="B630" s="47">
        <v>1246.6381924198322</v>
      </c>
      <c r="C630" s="47">
        <v>78761.78125</v>
      </c>
      <c r="D630" s="47">
        <f t="shared" si="18"/>
        <v>8028.7238786952084</v>
      </c>
      <c r="G630" s="47">
        <v>1246.6381924198322</v>
      </c>
      <c r="H630" s="47">
        <v>78761.78125</v>
      </c>
      <c r="I630" s="47">
        <f t="shared" si="19"/>
        <v>8028.7238786952084</v>
      </c>
    </row>
    <row r="631" spans="2:9" x14ac:dyDescent="0.2">
      <c r="B631" s="47">
        <v>1248.6376093294534</v>
      </c>
      <c r="C631" s="47">
        <v>78757.796875</v>
      </c>
      <c r="D631" s="47">
        <f t="shared" si="18"/>
        <v>8028.3177242609581</v>
      </c>
      <c r="G631" s="47">
        <v>1248.6376093294534</v>
      </c>
      <c r="H631" s="47">
        <v>78757.796875</v>
      </c>
      <c r="I631" s="47">
        <f t="shared" si="19"/>
        <v>8028.3177242609581</v>
      </c>
    </row>
    <row r="632" spans="2:9" x14ac:dyDescent="0.2">
      <c r="B632" s="47">
        <v>1250.6370262390742</v>
      </c>
      <c r="C632" s="47">
        <v>78753.8203125</v>
      </c>
      <c r="D632" s="47">
        <f t="shared" si="18"/>
        <v>8027.912366207951</v>
      </c>
      <c r="G632" s="47">
        <v>1250.6370262390742</v>
      </c>
      <c r="H632" s="47">
        <v>78753.8203125</v>
      </c>
      <c r="I632" s="47">
        <f t="shared" si="19"/>
        <v>8027.912366207951</v>
      </c>
    </row>
    <row r="633" spans="2:9" x14ac:dyDescent="0.2">
      <c r="B633" s="47">
        <v>1252.6364431486954</v>
      </c>
      <c r="C633" s="47">
        <v>78749.8359375</v>
      </c>
      <c r="D633" s="47">
        <f t="shared" si="18"/>
        <v>8027.5062117736998</v>
      </c>
      <c r="G633" s="47">
        <v>1252.6364431486954</v>
      </c>
      <c r="H633" s="47">
        <v>78749.8359375</v>
      </c>
      <c r="I633" s="47">
        <f t="shared" si="19"/>
        <v>8027.5062117736998</v>
      </c>
    </row>
    <row r="634" spans="2:9" x14ac:dyDescent="0.2">
      <c r="B634" s="47">
        <v>1254.6358600583162</v>
      </c>
      <c r="C634" s="47">
        <v>78745.8515625</v>
      </c>
      <c r="D634" s="47">
        <f t="shared" si="18"/>
        <v>8027.1000573394494</v>
      </c>
      <c r="G634" s="47">
        <v>1254.6358600583162</v>
      </c>
      <c r="H634" s="47">
        <v>78745.8515625</v>
      </c>
      <c r="I634" s="47">
        <f t="shared" si="19"/>
        <v>8027.1000573394494</v>
      </c>
    </row>
    <row r="635" spans="2:9" x14ac:dyDescent="0.2">
      <c r="B635" s="47">
        <v>1256.6352769679374</v>
      </c>
      <c r="C635" s="47">
        <v>78741.875</v>
      </c>
      <c r="D635" s="47">
        <f t="shared" si="18"/>
        <v>8026.6946992864423</v>
      </c>
      <c r="G635" s="47">
        <v>1256.6352769679374</v>
      </c>
      <c r="H635" s="47">
        <v>78741.875</v>
      </c>
      <c r="I635" s="47">
        <f t="shared" si="19"/>
        <v>8026.6946992864423</v>
      </c>
    </row>
    <row r="636" spans="2:9" x14ac:dyDescent="0.2">
      <c r="B636" s="47">
        <v>1258.6346938775582</v>
      </c>
      <c r="C636" s="47">
        <v>78737.890625</v>
      </c>
      <c r="D636" s="47">
        <f t="shared" si="18"/>
        <v>8026.2885448521911</v>
      </c>
      <c r="G636" s="47">
        <v>1258.6346938775582</v>
      </c>
      <c r="H636" s="47">
        <v>78737.890625</v>
      </c>
      <c r="I636" s="47">
        <f t="shared" si="19"/>
        <v>8026.2885448521911</v>
      </c>
    </row>
    <row r="637" spans="2:9" x14ac:dyDescent="0.2">
      <c r="B637" s="47">
        <v>1260.6341107871795</v>
      </c>
      <c r="C637" s="47">
        <v>78733.90625</v>
      </c>
      <c r="D637" s="47">
        <f t="shared" si="18"/>
        <v>8025.8823904179408</v>
      </c>
      <c r="G637" s="47">
        <v>1260.6341107871795</v>
      </c>
      <c r="H637" s="47">
        <v>78733.90625</v>
      </c>
      <c r="I637" s="47">
        <f t="shared" si="19"/>
        <v>8025.8823904179408</v>
      </c>
    </row>
    <row r="638" spans="2:9" x14ac:dyDescent="0.2">
      <c r="B638" s="47">
        <v>1262.6335276968002</v>
      </c>
      <c r="C638" s="47">
        <v>78729.9296875</v>
      </c>
      <c r="D638" s="47">
        <f t="shared" si="18"/>
        <v>8025.4770323649336</v>
      </c>
      <c r="G638" s="47">
        <v>1262.6335276968002</v>
      </c>
      <c r="H638" s="47">
        <v>78729.9296875</v>
      </c>
      <c r="I638" s="47">
        <f t="shared" si="19"/>
        <v>8025.4770323649336</v>
      </c>
    </row>
    <row r="639" spans="2:9" x14ac:dyDescent="0.2">
      <c r="B639" s="47">
        <v>1264.6329446064215</v>
      </c>
      <c r="C639" s="47">
        <v>78725.9453125</v>
      </c>
      <c r="D639" s="47">
        <f t="shared" si="18"/>
        <v>8025.0708779306824</v>
      </c>
      <c r="G639" s="47">
        <v>1264.6329446064215</v>
      </c>
      <c r="H639" s="47">
        <v>78725.9453125</v>
      </c>
      <c r="I639" s="47">
        <f t="shared" si="19"/>
        <v>8025.0708779306824</v>
      </c>
    </row>
    <row r="640" spans="2:9" x14ac:dyDescent="0.2">
      <c r="B640" s="47">
        <v>1266.6323615160422</v>
      </c>
      <c r="C640" s="47">
        <v>78721.9609375</v>
      </c>
      <c r="D640" s="47">
        <f t="shared" si="18"/>
        <v>8024.6647234964321</v>
      </c>
      <c r="G640" s="47">
        <v>1266.6323615160422</v>
      </c>
      <c r="H640" s="47">
        <v>78721.9609375</v>
      </c>
      <c r="I640" s="47">
        <f t="shared" si="19"/>
        <v>8024.6647234964321</v>
      </c>
    </row>
    <row r="641" spans="2:9" x14ac:dyDescent="0.2">
      <c r="B641" s="47">
        <v>1268.6317784256635</v>
      </c>
      <c r="C641" s="47">
        <v>78717.984375</v>
      </c>
      <c r="D641" s="47">
        <f t="shared" si="18"/>
        <v>8024.2593654434249</v>
      </c>
      <c r="G641" s="47">
        <v>1268.6317784256635</v>
      </c>
      <c r="H641" s="47">
        <v>78717.984375</v>
      </c>
      <c r="I641" s="47">
        <f t="shared" si="19"/>
        <v>8024.2593654434249</v>
      </c>
    </row>
    <row r="642" spans="2:9" x14ac:dyDescent="0.2">
      <c r="B642" s="47">
        <v>1270.6311953352842</v>
      </c>
      <c r="C642" s="47">
        <v>78714</v>
      </c>
      <c r="D642" s="47">
        <f t="shared" si="18"/>
        <v>8023.8532110091737</v>
      </c>
      <c r="G642" s="47">
        <v>1270.6311953352842</v>
      </c>
      <c r="H642" s="47">
        <v>78714</v>
      </c>
      <c r="I642" s="47">
        <f t="shared" si="19"/>
        <v>8023.8532110091737</v>
      </c>
    </row>
    <row r="643" spans="2:9" x14ac:dyDescent="0.2">
      <c r="B643" s="47">
        <v>1272.6306122449055</v>
      </c>
      <c r="C643" s="47">
        <v>78710.015625</v>
      </c>
      <c r="D643" s="47">
        <f t="shared" si="18"/>
        <v>8023.4470565749234</v>
      </c>
      <c r="G643" s="47">
        <v>1272.6306122449055</v>
      </c>
      <c r="H643" s="47">
        <v>78710.015625</v>
      </c>
      <c r="I643" s="47">
        <f t="shared" si="19"/>
        <v>8023.4470565749234</v>
      </c>
    </row>
    <row r="644" spans="2:9" x14ac:dyDescent="0.2">
      <c r="B644" s="47">
        <v>1274.6300291545263</v>
      </c>
      <c r="C644" s="47">
        <v>78706.03125</v>
      </c>
      <c r="D644" s="47">
        <f t="shared" si="18"/>
        <v>8023.0409021406722</v>
      </c>
      <c r="G644" s="47">
        <v>1274.6300291545263</v>
      </c>
      <c r="H644" s="47">
        <v>78706.03125</v>
      </c>
      <c r="I644" s="47">
        <f t="shared" si="19"/>
        <v>8023.0409021406722</v>
      </c>
    </row>
    <row r="645" spans="2:9" x14ac:dyDescent="0.2">
      <c r="B645" s="47">
        <v>1276.6294460641475</v>
      </c>
      <c r="C645" s="47">
        <v>78702.0546875</v>
      </c>
      <c r="D645" s="47">
        <f t="shared" si="18"/>
        <v>8022.635544087665</v>
      </c>
      <c r="G645" s="47">
        <v>1276.6294460641475</v>
      </c>
      <c r="H645" s="47">
        <v>78702.0546875</v>
      </c>
      <c r="I645" s="47">
        <f t="shared" si="19"/>
        <v>8022.635544087665</v>
      </c>
    </row>
    <row r="646" spans="2:9" x14ac:dyDescent="0.2">
      <c r="B646" s="47">
        <v>1278.6288629737683</v>
      </c>
      <c r="C646" s="47">
        <v>78698.0703125</v>
      </c>
      <c r="D646" s="47">
        <f t="shared" si="18"/>
        <v>8022.2293896534147</v>
      </c>
      <c r="G646" s="47">
        <v>1278.6288629737683</v>
      </c>
      <c r="H646" s="47">
        <v>78698.0703125</v>
      </c>
      <c r="I646" s="47">
        <f t="shared" si="19"/>
        <v>8022.2293896534147</v>
      </c>
    </row>
    <row r="647" spans="2:9" x14ac:dyDescent="0.2">
      <c r="B647" s="47">
        <v>1280.6282798833895</v>
      </c>
      <c r="C647" s="47">
        <v>78694.0859375</v>
      </c>
      <c r="D647" s="47">
        <f t="shared" ref="D647:D710" si="20">C647/9.81</f>
        <v>8021.8232352191635</v>
      </c>
      <c r="G647" s="47">
        <v>1280.6282798833895</v>
      </c>
      <c r="H647" s="47">
        <v>78694.0859375</v>
      </c>
      <c r="I647" s="47">
        <f t="shared" ref="I647:I710" si="21">H647/9.81</f>
        <v>8021.8232352191635</v>
      </c>
    </row>
    <row r="648" spans="2:9" x14ac:dyDescent="0.2">
      <c r="B648" s="47">
        <v>1282.6276967930103</v>
      </c>
      <c r="C648" s="47">
        <v>78690.109375</v>
      </c>
      <c r="D648" s="47">
        <f t="shared" si="20"/>
        <v>8021.4178771661564</v>
      </c>
      <c r="G648" s="47">
        <v>1282.6276967930103</v>
      </c>
      <c r="H648" s="47">
        <v>78690.109375</v>
      </c>
      <c r="I648" s="47">
        <f t="shared" si="21"/>
        <v>8021.4178771661564</v>
      </c>
    </row>
    <row r="649" spans="2:9" x14ac:dyDescent="0.2">
      <c r="B649" s="47">
        <v>1284.6271137026315</v>
      </c>
      <c r="C649" s="47">
        <v>78686.125</v>
      </c>
      <c r="D649" s="47">
        <f t="shared" si="20"/>
        <v>8021.011722731906</v>
      </c>
      <c r="G649" s="47">
        <v>1284.6271137026315</v>
      </c>
      <c r="H649" s="47">
        <v>78686.125</v>
      </c>
      <c r="I649" s="47">
        <f t="shared" si="21"/>
        <v>8021.011722731906</v>
      </c>
    </row>
    <row r="650" spans="2:9" x14ac:dyDescent="0.2">
      <c r="B650" s="47">
        <v>1286.6265306122523</v>
      </c>
      <c r="C650" s="47">
        <v>78682.140625</v>
      </c>
      <c r="D650" s="47">
        <f t="shared" si="20"/>
        <v>8020.6055682976548</v>
      </c>
      <c r="G650" s="47">
        <v>1286.6265306122523</v>
      </c>
      <c r="H650" s="47">
        <v>78682.140625</v>
      </c>
      <c r="I650" s="47">
        <f t="shared" si="21"/>
        <v>8020.6055682976548</v>
      </c>
    </row>
    <row r="651" spans="2:9" x14ac:dyDescent="0.2">
      <c r="B651" s="47">
        <v>1288.6259475218735</v>
      </c>
      <c r="C651" s="47">
        <v>78678.15625</v>
      </c>
      <c r="D651" s="47">
        <f t="shared" si="20"/>
        <v>8020.1994138634045</v>
      </c>
      <c r="G651" s="47">
        <v>1288.6259475218735</v>
      </c>
      <c r="H651" s="47">
        <v>78678.15625</v>
      </c>
      <c r="I651" s="47">
        <f t="shared" si="21"/>
        <v>8020.1994138634045</v>
      </c>
    </row>
    <row r="652" spans="2:9" x14ac:dyDescent="0.2">
      <c r="B652" s="47">
        <v>1290.6253644314943</v>
      </c>
      <c r="C652" s="47">
        <v>78674.1796875</v>
      </c>
      <c r="D652" s="47">
        <f t="shared" si="20"/>
        <v>8019.7940558103974</v>
      </c>
      <c r="G652" s="47">
        <v>1290.6253644314943</v>
      </c>
      <c r="H652" s="47">
        <v>78674.1796875</v>
      </c>
      <c r="I652" s="47">
        <f t="shared" si="21"/>
        <v>8019.7940558103974</v>
      </c>
    </row>
    <row r="653" spans="2:9" x14ac:dyDescent="0.2">
      <c r="B653" s="47">
        <v>1292.6247813411155</v>
      </c>
      <c r="C653" s="47">
        <v>78670.1953125</v>
      </c>
      <c r="D653" s="47">
        <f t="shared" si="20"/>
        <v>8019.3879013761461</v>
      </c>
      <c r="G653" s="47">
        <v>1292.6247813411155</v>
      </c>
      <c r="H653" s="47">
        <v>78670.1953125</v>
      </c>
      <c r="I653" s="47">
        <f t="shared" si="21"/>
        <v>8019.3879013761461</v>
      </c>
    </row>
    <row r="654" spans="2:9" x14ac:dyDescent="0.2">
      <c r="B654" s="47">
        <v>1294.6241982507363</v>
      </c>
      <c r="C654" s="47">
        <v>78666.2109375</v>
      </c>
      <c r="D654" s="47">
        <f t="shared" si="20"/>
        <v>8018.9817469418958</v>
      </c>
      <c r="G654" s="47">
        <v>1294.6241982507363</v>
      </c>
      <c r="H654" s="47">
        <v>78666.2109375</v>
      </c>
      <c r="I654" s="47">
        <f t="shared" si="21"/>
        <v>8018.9817469418958</v>
      </c>
    </row>
    <row r="655" spans="2:9" x14ac:dyDescent="0.2">
      <c r="B655" s="47">
        <v>1296.6236151603575</v>
      </c>
      <c r="C655" s="47">
        <v>78662.234375</v>
      </c>
      <c r="D655" s="47">
        <f t="shared" si="20"/>
        <v>8018.5763888888887</v>
      </c>
      <c r="G655" s="47">
        <v>1296.6236151603575</v>
      </c>
      <c r="H655" s="47">
        <v>78662.234375</v>
      </c>
      <c r="I655" s="47">
        <f t="shared" si="21"/>
        <v>8018.5763888888887</v>
      </c>
    </row>
    <row r="656" spans="2:9" x14ac:dyDescent="0.2">
      <c r="B656" s="47">
        <v>1298.6230320699783</v>
      </c>
      <c r="C656" s="47">
        <v>78658.25</v>
      </c>
      <c r="D656" s="47">
        <f t="shared" si="20"/>
        <v>8018.1702344546375</v>
      </c>
      <c r="G656" s="47">
        <v>1298.6230320699783</v>
      </c>
      <c r="H656" s="47">
        <v>78658.25</v>
      </c>
      <c r="I656" s="47">
        <f t="shared" si="21"/>
        <v>8018.1702344546375</v>
      </c>
    </row>
    <row r="657" spans="2:9" x14ac:dyDescent="0.2">
      <c r="B657" s="47">
        <v>1300.6224489795995</v>
      </c>
      <c r="C657" s="47">
        <v>78654.265625</v>
      </c>
      <c r="D657" s="47">
        <f t="shared" si="20"/>
        <v>8017.7640800203872</v>
      </c>
      <c r="G657" s="47">
        <v>1300.6224489795995</v>
      </c>
      <c r="H657" s="47">
        <v>78654.265625</v>
      </c>
      <c r="I657" s="47">
        <f t="shared" si="21"/>
        <v>8017.7640800203872</v>
      </c>
    </row>
    <row r="658" spans="2:9" x14ac:dyDescent="0.2">
      <c r="B658" s="47">
        <v>1302.6218658892203</v>
      </c>
      <c r="C658" s="47">
        <v>78650.28125</v>
      </c>
      <c r="D658" s="47">
        <f t="shared" si="20"/>
        <v>8017.3579255861359</v>
      </c>
      <c r="G658" s="47">
        <v>1302.6218658892203</v>
      </c>
      <c r="H658" s="47">
        <v>78650.28125</v>
      </c>
      <c r="I658" s="47">
        <f t="shared" si="21"/>
        <v>8017.3579255861359</v>
      </c>
    </row>
    <row r="659" spans="2:9" x14ac:dyDescent="0.2">
      <c r="B659" s="47">
        <v>1304.6212827988415</v>
      </c>
      <c r="C659" s="47">
        <v>78646.3046875</v>
      </c>
      <c r="D659" s="47">
        <f t="shared" si="20"/>
        <v>8016.9525675331288</v>
      </c>
      <c r="G659" s="47">
        <v>1304.6212827988415</v>
      </c>
      <c r="H659" s="47">
        <v>78646.3046875</v>
      </c>
      <c r="I659" s="47">
        <f t="shared" si="21"/>
        <v>8016.9525675331288</v>
      </c>
    </row>
    <row r="660" spans="2:9" x14ac:dyDescent="0.2">
      <c r="B660" s="47">
        <v>1306.6206997084623</v>
      </c>
      <c r="C660" s="47">
        <v>78642.3203125</v>
      </c>
      <c r="D660" s="47">
        <f t="shared" si="20"/>
        <v>8016.5464130988785</v>
      </c>
      <c r="G660" s="47">
        <v>1306.6206997084623</v>
      </c>
      <c r="H660" s="47">
        <v>78642.3203125</v>
      </c>
      <c r="I660" s="47">
        <f t="shared" si="21"/>
        <v>8016.5464130988785</v>
      </c>
    </row>
    <row r="661" spans="2:9" x14ac:dyDescent="0.2">
      <c r="B661" s="47">
        <v>1308.6201166180836</v>
      </c>
      <c r="C661" s="47">
        <v>78638.3359375</v>
      </c>
      <c r="D661" s="47">
        <f t="shared" si="20"/>
        <v>8016.1402586646273</v>
      </c>
      <c r="G661" s="47">
        <v>1308.6201166180836</v>
      </c>
      <c r="H661" s="47">
        <v>78638.3359375</v>
      </c>
      <c r="I661" s="47">
        <f t="shared" si="21"/>
        <v>8016.1402586646273</v>
      </c>
    </row>
    <row r="662" spans="2:9" x14ac:dyDescent="0.2">
      <c r="B662" s="47">
        <v>1310.6195335277043</v>
      </c>
      <c r="C662" s="47">
        <v>78634.359375</v>
      </c>
      <c r="D662" s="47">
        <f t="shared" si="20"/>
        <v>8015.7349006116201</v>
      </c>
      <c r="G662" s="47">
        <v>1310.6195335277043</v>
      </c>
      <c r="H662" s="47">
        <v>78634.359375</v>
      </c>
      <c r="I662" s="47">
        <f t="shared" si="21"/>
        <v>8015.7349006116201</v>
      </c>
    </row>
    <row r="663" spans="2:9" x14ac:dyDescent="0.2">
      <c r="B663" s="47">
        <v>1312.6189504373256</v>
      </c>
      <c r="C663" s="47">
        <v>78630.375</v>
      </c>
      <c r="D663" s="47">
        <f t="shared" si="20"/>
        <v>8015.3287461773698</v>
      </c>
      <c r="G663" s="47">
        <v>1312.6189504373256</v>
      </c>
      <c r="H663" s="47">
        <v>78630.375</v>
      </c>
      <c r="I663" s="47">
        <f t="shared" si="21"/>
        <v>8015.3287461773698</v>
      </c>
    </row>
    <row r="664" spans="2:9" x14ac:dyDescent="0.2">
      <c r="B664" s="47">
        <v>1314.6183673469463</v>
      </c>
      <c r="C664" s="47">
        <v>78626.390625</v>
      </c>
      <c r="D664" s="47">
        <f t="shared" si="20"/>
        <v>8014.9225917431186</v>
      </c>
      <c r="G664" s="47">
        <v>1314.6183673469463</v>
      </c>
      <c r="H664" s="47">
        <v>78626.390625</v>
      </c>
      <c r="I664" s="47">
        <f t="shared" si="21"/>
        <v>8014.9225917431186</v>
      </c>
    </row>
    <row r="665" spans="2:9" x14ac:dyDescent="0.2">
      <c r="B665" s="47">
        <v>1316.6177842565676</v>
      </c>
      <c r="C665" s="47">
        <v>78622.40625</v>
      </c>
      <c r="D665" s="47">
        <f t="shared" si="20"/>
        <v>8014.5164373088683</v>
      </c>
      <c r="G665" s="47">
        <v>1316.6177842565676</v>
      </c>
      <c r="H665" s="47">
        <v>78622.40625</v>
      </c>
      <c r="I665" s="47">
        <f t="shared" si="21"/>
        <v>8014.5164373088683</v>
      </c>
    </row>
    <row r="666" spans="2:9" x14ac:dyDescent="0.2">
      <c r="B666" s="47">
        <v>1318.6172011661884</v>
      </c>
      <c r="C666" s="47">
        <v>78618.4296875</v>
      </c>
      <c r="D666" s="47">
        <f t="shared" si="20"/>
        <v>8014.1110792558611</v>
      </c>
      <c r="G666" s="47">
        <v>1318.6172011661884</v>
      </c>
      <c r="H666" s="47">
        <v>78618.4296875</v>
      </c>
      <c r="I666" s="47">
        <f t="shared" si="21"/>
        <v>8014.1110792558611</v>
      </c>
    </row>
    <row r="667" spans="2:9" x14ac:dyDescent="0.2">
      <c r="B667" s="47">
        <v>1320.6166180758096</v>
      </c>
      <c r="C667" s="47">
        <v>78614.4453125</v>
      </c>
      <c r="D667" s="47">
        <f t="shared" si="20"/>
        <v>8013.7049248216099</v>
      </c>
      <c r="G667" s="47">
        <v>1320.6166180758096</v>
      </c>
      <c r="H667" s="47">
        <v>78614.4453125</v>
      </c>
      <c r="I667" s="47">
        <f t="shared" si="21"/>
        <v>8013.7049248216099</v>
      </c>
    </row>
    <row r="668" spans="2:9" x14ac:dyDescent="0.2">
      <c r="B668" s="47">
        <v>1322.6160349854304</v>
      </c>
      <c r="C668" s="47">
        <v>78610.4609375</v>
      </c>
      <c r="D668" s="47">
        <f t="shared" si="20"/>
        <v>8013.2987703873596</v>
      </c>
      <c r="G668" s="47">
        <v>1322.6160349854304</v>
      </c>
      <c r="H668" s="47">
        <v>78610.4609375</v>
      </c>
      <c r="I668" s="47">
        <f t="shared" si="21"/>
        <v>8013.2987703873596</v>
      </c>
    </row>
    <row r="669" spans="2:9" x14ac:dyDescent="0.2">
      <c r="B669" s="47">
        <v>1324.6154518950516</v>
      </c>
      <c r="C669" s="47">
        <v>78606.4765625</v>
      </c>
      <c r="D669" s="47">
        <f t="shared" si="20"/>
        <v>8012.8926159531084</v>
      </c>
      <c r="G669" s="47">
        <v>1324.6154518950516</v>
      </c>
      <c r="H669" s="47">
        <v>78606.4765625</v>
      </c>
      <c r="I669" s="47">
        <f t="shared" si="21"/>
        <v>8012.8926159531084</v>
      </c>
    </row>
    <row r="670" spans="2:9" x14ac:dyDescent="0.2">
      <c r="B670" s="47">
        <v>1326.6148688046724</v>
      </c>
      <c r="C670" s="47">
        <v>78602.5</v>
      </c>
      <c r="D670" s="47">
        <f t="shared" si="20"/>
        <v>8012.4872579001012</v>
      </c>
      <c r="G670" s="47">
        <v>1326.6148688046724</v>
      </c>
      <c r="H670" s="47">
        <v>78602.5</v>
      </c>
      <c r="I670" s="47">
        <f t="shared" si="21"/>
        <v>8012.4872579001012</v>
      </c>
    </row>
    <row r="671" spans="2:9" x14ac:dyDescent="0.2">
      <c r="B671" s="47">
        <v>1328.6142857142936</v>
      </c>
      <c r="C671" s="47">
        <v>78598.515625</v>
      </c>
      <c r="D671" s="47">
        <f t="shared" si="20"/>
        <v>8012.0811034658509</v>
      </c>
      <c r="G671" s="47">
        <v>1328.6142857142936</v>
      </c>
      <c r="H671" s="47">
        <v>78598.515625</v>
      </c>
      <c r="I671" s="47">
        <f t="shared" si="21"/>
        <v>8012.0811034658509</v>
      </c>
    </row>
    <row r="672" spans="2:9" x14ac:dyDescent="0.2">
      <c r="B672" s="47">
        <v>1330.6137026239144</v>
      </c>
      <c r="C672" s="47">
        <v>78594.53125</v>
      </c>
      <c r="D672" s="47">
        <f t="shared" si="20"/>
        <v>8011.6749490315997</v>
      </c>
      <c r="G672" s="47">
        <v>1330.6137026239144</v>
      </c>
      <c r="H672" s="47">
        <v>78594.53125</v>
      </c>
      <c r="I672" s="47">
        <f t="shared" si="21"/>
        <v>8011.6749490315997</v>
      </c>
    </row>
    <row r="673" spans="2:9" x14ac:dyDescent="0.2">
      <c r="B673" s="47">
        <v>1332.6131195335356</v>
      </c>
      <c r="C673" s="47">
        <v>78590.546875</v>
      </c>
      <c r="D673" s="47">
        <f t="shared" si="20"/>
        <v>8011.2687945973494</v>
      </c>
      <c r="G673" s="47">
        <v>1332.6131195335356</v>
      </c>
      <c r="H673" s="47">
        <v>78590.546875</v>
      </c>
      <c r="I673" s="47">
        <f t="shared" si="21"/>
        <v>8011.2687945973494</v>
      </c>
    </row>
    <row r="674" spans="2:9" x14ac:dyDescent="0.2">
      <c r="B674" s="47">
        <v>1334.6125364431564</v>
      </c>
      <c r="C674" s="47">
        <v>78586.5703125</v>
      </c>
      <c r="D674" s="47">
        <f t="shared" si="20"/>
        <v>8010.8634365443422</v>
      </c>
      <c r="G674" s="47">
        <v>1334.6125364431564</v>
      </c>
      <c r="H674" s="47">
        <v>78586.5703125</v>
      </c>
      <c r="I674" s="47">
        <f t="shared" si="21"/>
        <v>8010.8634365443422</v>
      </c>
    </row>
    <row r="675" spans="2:9" x14ac:dyDescent="0.2">
      <c r="B675" s="47">
        <v>1336.6119533527776</v>
      </c>
      <c r="C675" s="47">
        <v>78582.5859375</v>
      </c>
      <c r="D675" s="47">
        <f t="shared" si="20"/>
        <v>8010.457282110091</v>
      </c>
      <c r="G675" s="47">
        <v>1336.6119533527776</v>
      </c>
      <c r="H675" s="47">
        <v>78582.5859375</v>
      </c>
      <c r="I675" s="47">
        <f t="shared" si="21"/>
        <v>8010.457282110091</v>
      </c>
    </row>
    <row r="676" spans="2:9" x14ac:dyDescent="0.2">
      <c r="B676" s="47">
        <v>1338.6113702623984</v>
      </c>
      <c r="C676" s="47">
        <v>78578.6015625</v>
      </c>
      <c r="D676" s="47">
        <f t="shared" si="20"/>
        <v>8010.0511276758407</v>
      </c>
      <c r="G676" s="47">
        <v>1338.6113702623984</v>
      </c>
      <c r="H676" s="47">
        <v>78578.6015625</v>
      </c>
      <c r="I676" s="47">
        <f t="shared" si="21"/>
        <v>8010.0511276758407</v>
      </c>
    </row>
    <row r="677" spans="2:9" x14ac:dyDescent="0.2">
      <c r="B677" s="47">
        <v>1340.6107871720196</v>
      </c>
      <c r="C677" s="47">
        <v>78574.6171875</v>
      </c>
      <c r="D677" s="47">
        <f t="shared" si="20"/>
        <v>8009.6449732415895</v>
      </c>
      <c r="G677" s="47">
        <v>1340.6107871720196</v>
      </c>
      <c r="H677" s="47">
        <v>78574.6171875</v>
      </c>
      <c r="I677" s="47">
        <f t="shared" si="21"/>
        <v>8009.6449732415895</v>
      </c>
    </row>
    <row r="678" spans="2:9" x14ac:dyDescent="0.2">
      <c r="B678" s="47">
        <v>1342.6102040816404</v>
      </c>
      <c r="C678" s="47">
        <v>78570.640625</v>
      </c>
      <c r="D678" s="47">
        <f t="shared" si="20"/>
        <v>8009.2396151885823</v>
      </c>
      <c r="G678" s="47">
        <v>1342.6102040816404</v>
      </c>
      <c r="H678" s="47">
        <v>78570.640625</v>
      </c>
      <c r="I678" s="47">
        <f t="shared" si="21"/>
        <v>8009.2396151885823</v>
      </c>
    </row>
    <row r="679" spans="2:9" x14ac:dyDescent="0.2">
      <c r="B679" s="47">
        <v>1344.6096209912616</v>
      </c>
      <c r="C679" s="47">
        <v>78566.65625</v>
      </c>
      <c r="D679" s="47">
        <f t="shared" si="20"/>
        <v>8008.833460754332</v>
      </c>
      <c r="G679" s="47">
        <v>1344.6096209912616</v>
      </c>
      <c r="H679" s="47">
        <v>78566.65625</v>
      </c>
      <c r="I679" s="47">
        <f t="shared" si="21"/>
        <v>8008.833460754332</v>
      </c>
    </row>
    <row r="680" spans="2:9" x14ac:dyDescent="0.2">
      <c r="B680" s="47">
        <v>1346.6090379008824</v>
      </c>
      <c r="C680" s="47">
        <v>78562.671875</v>
      </c>
      <c r="D680" s="47">
        <f t="shared" si="20"/>
        <v>8008.4273063200808</v>
      </c>
      <c r="G680" s="47">
        <v>1346.6090379008824</v>
      </c>
      <c r="H680" s="47">
        <v>78562.671875</v>
      </c>
      <c r="I680" s="47">
        <f t="shared" si="21"/>
        <v>8008.4273063200808</v>
      </c>
    </row>
    <row r="681" spans="2:9" x14ac:dyDescent="0.2">
      <c r="B681" s="47">
        <v>1348.6084548105036</v>
      </c>
      <c r="C681" s="47">
        <v>78558.6875</v>
      </c>
      <c r="D681" s="47">
        <f t="shared" si="20"/>
        <v>8008.0211518858305</v>
      </c>
      <c r="G681" s="47">
        <v>1348.6084548105036</v>
      </c>
      <c r="H681" s="47">
        <v>78558.6875</v>
      </c>
      <c r="I681" s="47">
        <f t="shared" si="21"/>
        <v>8008.0211518858305</v>
      </c>
    </row>
    <row r="682" spans="2:9" x14ac:dyDescent="0.2">
      <c r="B682" s="47">
        <v>1350.6078717201244</v>
      </c>
      <c r="C682" s="47">
        <v>78554.703125</v>
      </c>
      <c r="D682" s="47">
        <f t="shared" si="20"/>
        <v>8007.6149974515793</v>
      </c>
      <c r="G682" s="47">
        <v>1350.6078717201244</v>
      </c>
      <c r="H682" s="47">
        <v>78554.703125</v>
      </c>
      <c r="I682" s="47">
        <f t="shared" si="21"/>
        <v>8007.6149974515793</v>
      </c>
    </row>
    <row r="683" spans="2:9" x14ac:dyDescent="0.2">
      <c r="B683" s="47">
        <v>1352.6072886297457</v>
      </c>
      <c r="C683" s="47">
        <v>78550.7265625</v>
      </c>
      <c r="D683" s="47">
        <f t="shared" si="20"/>
        <v>8007.2096393985721</v>
      </c>
      <c r="G683" s="47">
        <v>1352.6072886297457</v>
      </c>
      <c r="H683" s="47">
        <v>78550.7265625</v>
      </c>
      <c r="I683" s="47">
        <f t="shared" si="21"/>
        <v>8007.2096393985721</v>
      </c>
    </row>
    <row r="684" spans="2:9" x14ac:dyDescent="0.2">
      <c r="B684" s="47">
        <v>1354.6067055393664</v>
      </c>
      <c r="C684" s="47">
        <v>78546.7421875</v>
      </c>
      <c r="D684" s="47">
        <f t="shared" si="20"/>
        <v>8006.8034849643218</v>
      </c>
      <c r="G684" s="47">
        <v>1354.6067055393664</v>
      </c>
      <c r="H684" s="47">
        <v>78546.7421875</v>
      </c>
      <c r="I684" s="47">
        <f t="shared" si="21"/>
        <v>8006.8034849643218</v>
      </c>
    </row>
    <row r="685" spans="2:9" x14ac:dyDescent="0.2">
      <c r="B685" s="47">
        <v>1356.6061224489877</v>
      </c>
      <c r="C685" s="47">
        <v>78542.7578125</v>
      </c>
      <c r="D685" s="47">
        <f t="shared" si="20"/>
        <v>8006.3973305300706</v>
      </c>
      <c r="G685" s="47">
        <v>1356.6061224489877</v>
      </c>
      <c r="H685" s="47">
        <v>78542.7578125</v>
      </c>
      <c r="I685" s="47">
        <f t="shared" si="21"/>
        <v>8006.3973305300706</v>
      </c>
    </row>
    <row r="686" spans="2:9" x14ac:dyDescent="0.2">
      <c r="B686" s="47">
        <v>1358.6055393586084</v>
      </c>
      <c r="C686" s="47">
        <v>78538.7734375</v>
      </c>
      <c r="D686" s="47">
        <f t="shared" si="20"/>
        <v>8005.9911760958203</v>
      </c>
      <c r="G686" s="47">
        <v>1358.6055393586084</v>
      </c>
      <c r="H686" s="47">
        <v>78538.7734375</v>
      </c>
      <c r="I686" s="47">
        <f t="shared" si="21"/>
        <v>8005.9911760958203</v>
      </c>
    </row>
    <row r="687" spans="2:9" x14ac:dyDescent="0.2">
      <c r="B687" s="47">
        <v>1360.6049562682297</v>
      </c>
      <c r="C687" s="47">
        <v>78534.796875</v>
      </c>
      <c r="D687" s="47">
        <f t="shared" si="20"/>
        <v>8005.5858180428131</v>
      </c>
      <c r="G687" s="47">
        <v>1360.6049562682297</v>
      </c>
      <c r="H687" s="47">
        <v>78534.796875</v>
      </c>
      <c r="I687" s="47">
        <f t="shared" si="21"/>
        <v>8005.5858180428131</v>
      </c>
    </row>
    <row r="688" spans="2:9" x14ac:dyDescent="0.2">
      <c r="B688" s="47">
        <v>1362.6043731778504</v>
      </c>
      <c r="C688" s="47">
        <v>78530.8125</v>
      </c>
      <c r="D688" s="47">
        <f t="shared" si="20"/>
        <v>8005.1796636085619</v>
      </c>
      <c r="G688" s="47">
        <v>1362.6043731778504</v>
      </c>
      <c r="H688" s="47">
        <v>78530.8125</v>
      </c>
      <c r="I688" s="47">
        <f t="shared" si="21"/>
        <v>8005.1796636085619</v>
      </c>
    </row>
    <row r="689" spans="2:9" x14ac:dyDescent="0.2">
      <c r="B689" s="47">
        <v>1364.6037900874717</v>
      </c>
      <c r="C689" s="47">
        <v>78526.828125</v>
      </c>
      <c r="D689" s="47">
        <f t="shared" si="20"/>
        <v>8004.7735091743116</v>
      </c>
      <c r="G689" s="47">
        <v>1364.6037900874717</v>
      </c>
      <c r="H689" s="47">
        <v>78526.828125</v>
      </c>
      <c r="I689" s="47">
        <f t="shared" si="21"/>
        <v>8004.7735091743116</v>
      </c>
    </row>
    <row r="690" spans="2:9" x14ac:dyDescent="0.2">
      <c r="B690" s="47">
        <v>1366.6032069970925</v>
      </c>
      <c r="C690" s="47">
        <v>78522.84375</v>
      </c>
      <c r="D690" s="47">
        <f t="shared" si="20"/>
        <v>8004.3673547400604</v>
      </c>
      <c r="G690" s="47">
        <v>1366.6032069970925</v>
      </c>
      <c r="H690" s="47">
        <v>78522.84375</v>
      </c>
      <c r="I690" s="47">
        <f t="shared" si="21"/>
        <v>8004.3673547400604</v>
      </c>
    </row>
    <row r="691" spans="2:9" x14ac:dyDescent="0.2">
      <c r="B691" s="47">
        <v>1368.6026239067137</v>
      </c>
      <c r="C691" s="47">
        <v>78518.859375</v>
      </c>
      <c r="D691" s="47">
        <f t="shared" si="20"/>
        <v>8003.9612003058101</v>
      </c>
      <c r="G691" s="47">
        <v>1368.6026239067137</v>
      </c>
      <c r="H691" s="47">
        <v>78518.859375</v>
      </c>
      <c r="I691" s="47">
        <f t="shared" si="21"/>
        <v>8003.9612003058101</v>
      </c>
    </row>
    <row r="692" spans="2:9" x14ac:dyDescent="0.2">
      <c r="B692" s="47">
        <v>1370.6020408163345</v>
      </c>
      <c r="C692" s="47">
        <v>78514.8828125</v>
      </c>
      <c r="D692" s="47">
        <f t="shared" si="20"/>
        <v>8003.5558422528029</v>
      </c>
      <c r="G692" s="47">
        <v>1370.6020408163345</v>
      </c>
      <c r="H692" s="47">
        <v>78514.8828125</v>
      </c>
      <c r="I692" s="47">
        <f t="shared" si="21"/>
        <v>8003.5558422528029</v>
      </c>
    </row>
    <row r="693" spans="2:9" x14ac:dyDescent="0.2">
      <c r="B693" s="47">
        <v>1372.6014577259557</v>
      </c>
      <c r="C693" s="47">
        <v>78510.8984375</v>
      </c>
      <c r="D693" s="47">
        <f t="shared" si="20"/>
        <v>8003.1496878185517</v>
      </c>
      <c r="G693" s="47">
        <v>1372.6014577259557</v>
      </c>
      <c r="H693" s="47">
        <v>78510.8984375</v>
      </c>
      <c r="I693" s="47">
        <f t="shared" si="21"/>
        <v>8003.1496878185517</v>
      </c>
    </row>
    <row r="694" spans="2:9" x14ac:dyDescent="0.2">
      <c r="B694" s="47">
        <v>1374.6008746355765</v>
      </c>
      <c r="C694" s="47">
        <v>78506.9140625</v>
      </c>
      <c r="D694" s="47">
        <f t="shared" si="20"/>
        <v>8002.7435333843014</v>
      </c>
      <c r="G694" s="47">
        <v>1374.6008746355765</v>
      </c>
      <c r="H694" s="47">
        <v>78506.9140625</v>
      </c>
      <c r="I694" s="47">
        <f t="shared" si="21"/>
        <v>8002.7435333843014</v>
      </c>
    </row>
    <row r="695" spans="2:9" x14ac:dyDescent="0.2">
      <c r="B695" s="47">
        <v>1376.6002915451977</v>
      </c>
      <c r="C695" s="47">
        <v>78502.9296875</v>
      </c>
      <c r="D695" s="47">
        <f t="shared" si="20"/>
        <v>8002.3373789500502</v>
      </c>
      <c r="G695" s="47">
        <v>1376.6002915451977</v>
      </c>
      <c r="H695" s="47">
        <v>78502.9296875</v>
      </c>
      <c r="I695" s="47">
        <f t="shared" si="21"/>
        <v>8002.3373789500502</v>
      </c>
    </row>
    <row r="696" spans="2:9" x14ac:dyDescent="0.2">
      <c r="B696" s="47">
        <v>1378.6004292113385</v>
      </c>
      <c r="C696" s="47">
        <v>78497.6171875</v>
      </c>
      <c r="D696" s="47">
        <f t="shared" si="20"/>
        <v>8001.7958397043831</v>
      </c>
      <c r="G696" s="47">
        <v>1378.6004292113385</v>
      </c>
      <c r="H696" s="47">
        <v>78497.6171875</v>
      </c>
      <c r="I696" s="47">
        <f t="shared" si="21"/>
        <v>8001.7958397043831</v>
      </c>
    </row>
    <row r="697" spans="2:9" x14ac:dyDescent="0.2">
      <c r="B697" s="47">
        <v>1380.6012876339996</v>
      </c>
      <c r="C697" s="47">
        <v>78490.9765625</v>
      </c>
      <c r="D697" s="47">
        <f t="shared" si="20"/>
        <v>8001.1189156472983</v>
      </c>
      <c r="G697" s="47">
        <v>1380.6012876339996</v>
      </c>
      <c r="H697" s="47">
        <v>78490.9765625</v>
      </c>
      <c r="I697" s="47">
        <f t="shared" si="21"/>
        <v>8001.1189156472983</v>
      </c>
    </row>
    <row r="698" spans="2:9" x14ac:dyDescent="0.2">
      <c r="B698" s="47">
        <v>1382.6021460566603</v>
      </c>
      <c r="C698" s="47">
        <v>78484.3359375</v>
      </c>
      <c r="D698" s="47">
        <f t="shared" si="20"/>
        <v>8000.4419915902135</v>
      </c>
      <c r="G698" s="47">
        <v>1382.6021460566603</v>
      </c>
      <c r="H698" s="47">
        <v>78484.3359375</v>
      </c>
      <c r="I698" s="47">
        <f t="shared" si="21"/>
        <v>8000.4419915902135</v>
      </c>
    </row>
    <row r="699" spans="2:9" x14ac:dyDescent="0.2">
      <c r="B699" s="47">
        <v>1384.6030044793215</v>
      </c>
      <c r="C699" s="47">
        <v>78477.6953125</v>
      </c>
      <c r="D699" s="47">
        <f t="shared" si="20"/>
        <v>7999.7650675331288</v>
      </c>
      <c r="G699" s="47">
        <v>1384.6030044793215</v>
      </c>
      <c r="H699" s="47">
        <v>78477.6953125</v>
      </c>
      <c r="I699" s="47">
        <f t="shared" si="21"/>
        <v>7999.7650675331288</v>
      </c>
    </row>
    <row r="700" spans="2:9" x14ac:dyDescent="0.2">
      <c r="B700" s="47">
        <v>1386.6038629019822</v>
      </c>
      <c r="C700" s="47">
        <v>78471.0546875</v>
      </c>
      <c r="D700" s="47">
        <f t="shared" si="20"/>
        <v>7999.088143476044</v>
      </c>
      <c r="G700" s="47">
        <v>1386.6038629019822</v>
      </c>
      <c r="H700" s="47">
        <v>78471.0546875</v>
      </c>
      <c r="I700" s="47">
        <f t="shared" si="21"/>
        <v>7999.088143476044</v>
      </c>
    </row>
    <row r="701" spans="2:9" x14ac:dyDescent="0.2">
      <c r="B701" s="47">
        <v>1388.6047213246434</v>
      </c>
      <c r="C701" s="47">
        <v>78464.4140625</v>
      </c>
      <c r="D701" s="47">
        <f t="shared" si="20"/>
        <v>7998.4112194189602</v>
      </c>
      <c r="G701" s="47">
        <v>1388.6047213246434</v>
      </c>
      <c r="H701" s="47">
        <v>78464.4140625</v>
      </c>
      <c r="I701" s="47">
        <f t="shared" si="21"/>
        <v>7998.4112194189602</v>
      </c>
    </row>
    <row r="702" spans="2:9" x14ac:dyDescent="0.2">
      <c r="B702" s="47">
        <v>1390.6055797473041</v>
      </c>
      <c r="C702" s="47">
        <v>78457.7734375</v>
      </c>
      <c r="D702" s="47">
        <f t="shared" si="20"/>
        <v>7997.7342953618754</v>
      </c>
      <c r="G702" s="47">
        <v>1390.6055797473041</v>
      </c>
      <c r="H702" s="47">
        <v>78457.7734375</v>
      </c>
      <c r="I702" s="47">
        <f t="shared" si="21"/>
        <v>7997.7342953618754</v>
      </c>
    </row>
    <row r="703" spans="2:9" x14ac:dyDescent="0.2">
      <c r="B703" s="47">
        <v>1392.6064381699653</v>
      </c>
      <c r="C703" s="47">
        <v>78451.1328125</v>
      </c>
      <c r="D703" s="47">
        <f t="shared" si="20"/>
        <v>7997.0573713047906</v>
      </c>
      <c r="G703" s="47">
        <v>1392.6064381699653</v>
      </c>
      <c r="H703" s="47">
        <v>78451.1328125</v>
      </c>
      <c r="I703" s="47">
        <f t="shared" si="21"/>
        <v>7997.0573713047906</v>
      </c>
    </row>
    <row r="704" spans="2:9" x14ac:dyDescent="0.2">
      <c r="B704" s="47">
        <v>1394.607296592626</v>
      </c>
      <c r="C704" s="47">
        <v>78444.4921875</v>
      </c>
      <c r="D704" s="47">
        <f t="shared" si="20"/>
        <v>7996.3804472477059</v>
      </c>
      <c r="G704" s="47">
        <v>1394.607296592626</v>
      </c>
      <c r="H704" s="47">
        <v>78444.4921875</v>
      </c>
      <c r="I704" s="47">
        <f t="shared" si="21"/>
        <v>7996.3804472477059</v>
      </c>
    </row>
    <row r="705" spans="2:9" x14ac:dyDescent="0.2">
      <c r="B705" s="47">
        <v>1396.6081550152871</v>
      </c>
      <c r="C705" s="47">
        <v>78437.8515625</v>
      </c>
      <c r="D705" s="47">
        <f t="shared" si="20"/>
        <v>7995.7035231906211</v>
      </c>
      <c r="G705" s="47">
        <v>1396.6081550152871</v>
      </c>
      <c r="H705" s="47">
        <v>78437.8515625</v>
      </c>
      <c r="I705" s="47">
        <f t="shared" si="21"/>
        <v>7995.7035231906211</v>
      </c>
    </row>
    <row r="706" spans="2:9" x14ac:dyDescent="0.2">
      <c r="B706" s="47">
        <v>1398.6090134379479</v>
      </c>
      <c r="C706" s="47">
        <v>78431.2109375</v>
      </c>
      <c r="D706" s="47">
        <f t="shared" si="20"/>
        <v>7995.0265991335364</v>
      </c>
      <c r="G706" s="47">
        <v>1398.6090134379479</v>
      </c>
      <c r="H706" s="47">
        <v>78431.2109375</v>
      </c>
      <c r="I706" s="47">
        <f t="shared" si="21"/>
        <v>7995.0265991335364</v>
      </c>
    </row>
    <row r="707" spans="2:9" x14ac:dyDescent="0.2">
      <c r="B707" s="47">
        <v>1400.609871860609</v>
      </c>
      <c r="C707" s="47">
        <v>78424.5703125</v>
      </c>
      <c r="D707" s="47">
        <f t="shared" si="20"/>
        <v>7994.3496750764525</v>
      </c>
      <c r="G707" s="47">
        <v>1400.609871860609</v>
      </c>
      <c r="H707" s="47">
        <v>78424.5703125</v>
      </c>
      <c r="I707" s="47">
        <f t="shared" si="21"/>
        <v>7994.3496750764525</v>
      </c>
    </row>
    <row r="708" spans="2:9" x14ac:dyDescent="0.2">
      <c r="B708" s="47">
        <v>1402.6107302832697</v>
      </c>
      <c r="C708" s="47">
        <v>78417.9296875</v>
      </c>
      <c r="D708" s="47">
        <f t="shared" si="20"/>
        <v>7993.6727510193678</v>
      </c>
      <c r="G708" s="47">
        <v>1402.6107302832697</v>
      </c>
      <c r="H708" s="47">
        <v>78417.9296875</v>
      </c>
      <c r="I708" s="47">
        <f t="shared" si="21"/>
        <v>7993.6727510193678</v>
      </c>
    </row>
    <row r="709" spans="2:9" x14ac:dyDescent="0.2">
      <c r="B709" s="47">
        <v>1404.6115887059309</v>
      </c>
      <c r="C709" s="47">
        <v>78411.2890625</v>
      </c>
      <c r="D709" s="47">
        <f t="shared" si="20"/>
        <v>7992.995826962283</v>
      </c>
      <c r="G709" s="47">
        <v>1404.6115887059309</v>
      </c>
      <c r="H709" s="47">
        <v>78411.2890625</v>
      </c>
      <c r="I709" s="47">
        <f t="shared" si="21"/>
        <v>7992.995826962283</v>
      </c>
    </row>
    <row r="710" spans="2:9" x14ac:dyDescent="0.2">
      <c r="B710" s="47">
        <v>1406.6124471285916</v>
      </c>
      <c r="C710" s="47">
        <v>78404.6484375</v>
      </c>
      <c r="D710" s="47">
        <f t="shared" si="20"/>
        <v>7992.3189029051982</v>
      </c>
      <c r="G710" s="47">
        <v>1406.6124471285916</v>
      </c>
      <c r="H710" s="47">
        <v>78404.6484375</v>
      </c>
      <c r="I710" s="47">
        <f t="shared" si="21"/>
        <v>7992.3189029051982</v>
      </c>
    </row>
    <row r="711" spans="2:9" x14ac:dyDescent="0.2">
      <c r="B711" s="47">
        <v>1408.6133055512528</v>
      </c>
      <c r="C711" s="47">
        <v>78398.0078125</v>
      </c>
      <c r="D711" s="47">
        <f t="shared" ref="D711:D774" si="22">C711/9.81</f>
        <v>7991.6419788481135</v>
      </c>
      <c r="G711" s="47">
        <v>1408.6133055512528</v>
      </c>
      <c r="H711" s="47">
        <v>78398.0078125</v>
      </c>
      <c r="I711" s="47">
        <f t="shared" ref="I711:I774" si="23">H711/9.81</f>
        <v>7991.6419788481135</v>
      </c>
    </row>
    <row r="712" spans="2:9" x14ac:dyDescent="0.2">
      <c r="B712" s="47">
        <v>1410.6141639739135</v>
      </c>
      <c r="C712" s="47">
        <v>78391.3671875</v>
      </c>
      <c r="D712" s="47">
        <f t="shared" si="22"/>
        <v>7990.9650547910287</v>
      </c>
      <c r="G712" s="47">
        <v>1410.6141639739135</v>
      </c>
      <c r="H712" s="47">
        <v>78391.3671875</v>
      </c>
      <c r="I712" s="47">
        <f t="shared" si="23"/>
        <v>7990.9650547910287</v>
      </c>
    </row>
    <row r="713" spans="2:9" x14ac:dyDescent="0.2">
      <c r="B713" s="47">
        <v>1412.6150223965747</v>
      </c>
      <c r="C713" s="47">
        <v>78384.7265625</v>
      </c>
      <c r="D713" s="47">
        <f t="shared" si="22"/>
        <v>7990.2881307339449</v>
      </c>
      <c r="G713" s="47">
        <v>1412.6150223965747</v>
      </c>
      <c r="H713" s="47">
        <v>78384.7265625</v>
      </c>
      <c r="I713" s="47">
        <f t="shared" si="23"/>
        <v>7990.2881307339449</v>
      </c>
    </row>
    <row r="714" spans="2:9" x14ac:dyDescent="0.2">
      <c r="B714" s="47">
        <v>1414.6158808192354</v>
      </c>
      <c r="C714" s="47">
        <v>78378.0859375</v>
      </c>
      <c r="D714" s="47">
        <f t="shared" si="22"/>
        <v>7989.6112066768601</v>
      </c>
      <c r="G714" s="47">
        <v>1414.6158808192354</v>
      </c>
      <c r="H714" s="47">
        <v>78378.0859375</v>
      </c>
      <c r="I714" s="47">
        <f t="shared" si="23"/>
        <v>7989.6112066768601</v>
      </c>
    </row>
    <row r="715" spans="2:9" x14ac:dyDescent="0.2">
      <c r="B715" s="47">
        <v>1416.6167392418965</v>
      </c>
      <c r="C715" s="47">
        <v>78371.4453125</v>
      </c>
      <c r="D715" s="47">
        <f t="shared" si="22"/>
        <v>7988.9342826197753</v>
      </c>
      <c r="G715" s="47">
        <v>1416.6167392418965</v>
      </c>
      <c r="H715" s="47">
        <v>78371.4453125</v>
      </c>
      <c r="I715" s="47">
        <f t="shared" si="23"/>
        <v>7988.9342826197753</v>
      </c>
    </row>
    <row r="716" spans="2:9" x14ac:dyDescent="0.2">
      <c r="B716" s="47">
        <v>1418.6175976645573</v>
      </c>
      <c r="C716" s="47">
        <v>78364.8046875</v>
      </c>
      <c r="D716" s="47">
        <f t="shared" si="22"/>
        <v>7988.2573585626906</v>
      </c>
      <c r="G716" s="47">
        <v>1418.6175976645573</v>
      </c>
      <c r="H716" s="47">
        <v>78364.8046875</v>
      </c>
      <c r="I716" s="47">
        <f t="shared" si="23"/>
        <v>7988.2573585626906</v>
      </c>
    </row>
    <row r="717" spans="2:9" x14ac:dyDescent="0.2">
      <c r="B717" s="47">
        <v>1420.6184560872184</v>
      </c>
      <c r="C717" s="47">
        <v>78358.1640625</v>
      </c>
      <c r="D717" s="47">
        <f t="shared" si="22"/>
        <v>7987.5804345056058</v>
      </c>
      <c r="G717" s="47">
        <v>1420.6184560872184</v>
      </c>
      <c r="H717" s="47">
        <v>78358.1640625</v>
      </c>
      <c r="I717" s="47">
        <f t="shared" si="23"/>
        <v>7987.5804345056058</v>
      </c>
    </row>
    <row r="718" spans="2:9" x14ac:dyDescent="0.2">
      <c r="B718" s="47">
        <v>1422.6193145098791</v>
      </c>
      <c r="C718" s="47">
        <v>78351.5234375</v>
      </c>
      <c r="D718" s="47">
        <f t="shared" si="22"/>
        <v>7986.903510448522</v>
      </c>
      <c r="G718" s="47">
        <v>1422.6193145098791</v>
      </c>
      <c r="H718" s="47">
        <v>78351.5234375</v>
      </c>
      <c r="I718" s="47">
        <f t="shared" si="23"/>
        <v>7986.903510448522</v>
      </c>
    </row>
    <row r="719" spans="2:9" x14ac:dyDescent="0.2">
      <c r="B719" s="47">
        <v>1424.6201729325403</v>
      </c>
      <c r="C719" s="47">
        <v>78344.8828125</v>
      </c>
      <c r="D719" s="47">
        <f t="shared" si="22"/>
        <v>7986.2265863914372</v>
      </c>
      <c r="G719" s="47">
        <v>1424.6201729325403</v>
      </c>
      <c r="H719" s="47">
        <v>78344.8828125</v>
      </c>
      <c r="I719" s="47">
        <f t="shared" si="23"/>
        <v>7986.2265863914372</v>
      </c>
    </row>
    <row r="720" spans="2:9" x14ac:dyDescent="0.2">
      <c r="B720" s="47">
        <v>1426.621031355201</v>
      </c>
      <c r="C720" s="47">
        <v>78338.2421875</v>
      </c>
      <c r="D720" s="47">
        <f t="shared" si="22"/>
        <v>7985.5496623343524</v>
      </c>
      <c r="G720" s="47">
        <v>1426.621031355201</v>
      </c>
      <c r="H720" s="47">
        <v>78338.2421875</v>
      </c>
      <c r="I720" s="47">
        <f t="shared" si="23"/>
        <v>7985.5496623343524</v>
      </c>
    </row>
    <row r="721" spans="2:9" x14ac:dyDescent="0.2">
      <c r="B721" s="47">
        <v>1428.6218897778622</v>
      </c>
      <c r="C721" s="47">
        <v>78331.6015625</v>
      </c>
      <c r="D721" s="47">
        <f t="shared" si="22"/>
        <v>7984.8727382772677</v>
      </c>
      <c r="G721" s="47">
        <v>1428.6218897778622</v>
      </c>
      <c r="H721" s="47">
        <v>78331.6015625</v>
      </c>
      <c r="I721" s="47">
        <f t="shared" si="23"/>
        <v>7984.8727382772677</v>
      </c>
    </row>
    <row r="722" spans="2:9" x14ac:dyDescent="0.2">
      <c r="B722" s="47">
        <v>1430.6227482005229</v>
      </c>
      <c r="C722" s="47">
        <v>78324.9609375</v>
      </c>
      <c r="D722" s="47">
        <f t="shared" si="22"/>
        <v>7984.1958142201829</v>
      </c>
      <c r="G722" s="47">
        <v>1430.6227482005229</v>
      </c>
      <c r="H722" s="47">
        <v>78324.9609375</v>
      </c>
      <c r="I722" s="47">
        <f t="shared" si="23"/>
        <v>7984.1958142201829</v>
      </c>
    </row>
    <row r="723" spans="2:9" x14ac:dyDescent="0.2">
      <c r="B723" s="47">
        <v>1432.6236066231841</v>
      </c>
      <c r="C723" s="47">
        <v>78318.3203125</v>
      </c>
      <c r="D723" s="47">
        <f t="shared" si="22"/>
        <v>7983.5188901630981</v>
      </c>
      <c r="G723" s="47">
        <v>1432.6236066231841</v>
      </c>
      <c r="H723" s="47">
        <v>78318.3203125</v>
      </c>
      <c r="I723" s="47">
        <f t="shared" si="23"/>
        <v>7983.5188901630981</v>
      </c>
    </row>
    <row r="724" spans="2:9" x14ac:dyDescent="0.2">
      <c r="B724" s="47">
        <v>1434.6244650458448</v>
      </c>
      <c r="C724" s="47">
        <v>78311.6796875</v>
      </c>
      <c r="D724" s="47">
        <f t="shared" si="22"/>
        <v>7982.8419661060143</v>
      </c>
      <c r="G724" s="47">
        <v>1434.6244650458448</v>
      </c>
      <c r="H724" s="47">
        <v>78311.6796875</v>
      </c>
      <c r="I724" s="47">
        <f t="shared" si="23"/>
        <v>7982.8419661060143</v>
      </c>
    </row>
    <row r="725" spans="2:9" x14ac:dyDescent="0.2">
      <c r="B725" s="47">
        <v>1436.6253234685059</v>
      </c>
      <c r="C725" s="47">
        <v>78305.0390625</v>
      </c>
      <c r="D725" s="47">
        <f t="shared" si="22"/>
        <v>7982.1650420489295</v>
      </c>
      <c r="G725" s="47">
        <v>1436.6253234685059</v>
      </c>
      <c r="H725" s="47">
        <v>78305.0390625</v>
      </c>
      <c r="I725" s="47">
        <f t="shared" si="23"/>
        <v>7982.1650420489295</v>
      </c>
    </row>
    <row r="726" spans="2:9" x14ac:dyDescent="0.2">
      <c r="B726" s="47">
        <v>1438.6261818911667</v>
      </c>
      <c r="C726" s="47">
        <v>78298.3984375</v>
      </c>
      <c r="D726" s="47">
        <f t="shared" si="22"/>
        <v>7981.4881179918448</v>
      </c>
      <c r="G726" s="47">
        <v>1438.6261818911667</v>
      </c>
      <c r="H726" s="47">
        <v>78298.3984375</v>
      </c>
      <c r="I726" s="47">
        <f t="shared" si="23"/>
        <v>7981.4881179918448</v>
      </c>
    </row>
    <row r="727" spans="2:9" x14ac:dyDescent="0.2">
      <c r="B727" s="47">
        <v>1440.6270403138278</v>
      </c>
      <c r="C727" s="47">
        <v>78291.7578125</v>
      </c>
      <c r="D727" s="47">
        <f t="shared" si="22"/>
        <v>7980.81119393476</v>
      </c>
      <c r="G727" s="47">
        <v>1440.6270403138278</v>
      </c>
      <c r="H727" s="47">
        <v>78291.7578125</v>
      </c>
      <c r="I727" s="47">
        <f t="shared" si="23"/>
        <v>7980.81119393476</v>
      </c>
    </row>
    <row r="728" spans="2:9" x14ac:dyDescent="0.2">
      <c r="B728" s="47">
        <v>1442.6278987364885</v>
      </c>
      <c r="C728" s="47">
        <v>78285.1171875</v>
      </c>
      <c r="D728" s="47">
        <f t="shared" si="22"/>
        <v>7980.1342698776753</v>
      </c>
      <c r="G728" s="47">
        <v>1442.6278987364885</v>
      </c>
      <c r="H728" s="47">
        <v>78285.1171875</v>
      </c>
      <c r="I728" s="47">
        <f t="shared" si="23"/>
        <v>7980.1342698776753</v>
      </c>
    </row>
    <row r="729" spans="2:9" x14ac:dyDescent="0.2">
      <c r="B729" s="47">
        <v>1444.6287571591497</v>
      </c>
      <c r="C729" s="47">
        <v>78278.46875</v>
      </c>
      <c r="D729" s="47">
        <f t="shared" si="22"/>
        <v>7979.4565494393473</v>
      </c>
      <c r="G729" s="47">
        <v>1444.6287571591497</v>
      </c>
      <c r="H729" s="47">
        <v>78278.46875</v>
      </c>
      <c r="I729" s="47">
        <f t="shared" si="23"/>
        <v>7979.4565494393473</v>
      </c>
    </row>
    <row r="730" spans="2:9" x14ac:dyDescent="0.2">
      <c r="B730" s="47">
        <v>1446.6296155818104</v>
      </c>
      <c r="C730" s="47">
        <v>78271.828125</v>
      </c>
      <c r="D730" s="47">
        <f t="shared" si="22"/>
        <v>7978.7796253822626</v>
      </c>
      <c r="G730" s="47">
        <v>1446.6296155818104</v>
      </c>
      <c r="H730" s="47">
        <v>78271.828125</v>
      </c>
      <c r="I730" s="47">
        <f t="shared" si="23"/>
        <v>7978.7796253822626</v>
      </c>
    </row>
    <row r="731" spans="2:9" x14ac:dyDescent="0.2">
      <c r="B731" s="47">
        <v>1448.6304740044716</v>
      </c>
      <c r="C731" s="47">
        <v>78265.1875</v>
      </c>
      <c r="D731" s="47">
        <f t="shared" si="22"/>
        <v>7978.1027013251778</v>
      </c>
      <c r="G731" s="47">
        <v>1448.6304740044716</v>
      </c>
      <c r="H731" s="47">
        <v>78265.1875</v>
      </c>
      <c r="I731" s="47">
        <f t="shared" si="23"/>
        <v>7978.1027013251778</v>
      </c>
    </row>
    <row r="732" spans="2:9" x14ac:dyDescent="0.2">
      <c r="B732" s="47">
        <v>1450.6313324271323</v>
      </c>
      <c r="C732" s="47">
        <v>78258.546875</v>
      </c>
      <c r="D732" s="47">
        <f t="shared" si="22"/>
        <v>7977.425777268093</v>
      </c>
      <c r="G732" s="47">
        <v>1450.6313324271323</v>
      </c>
      <c r="H732" s="47">
        <v>78258.546875</v>
      </c>
      <c r="I732" s="47">
        <f t="shared" si="23"/>
        <v>7977.425777268093</v>
      </c>
    </row>
    <row r="733" spans="2:9" x14ac:dyDescent="0.2">
      <c r="B733" s="47">
        <v>1452.6321908497935</v>
      </c>
      <c r="C733" s="47">
        <v>78251.90625</v>
      </c>
      <c r="D733" s="47">
        <f t="shared" si="22"/>
        <v>7976.7488532110092</v>
      </c>
      <c r="G733" s="47">
        <v>1452.6321908497935</v>
      </c>
      <c r="H733" s="47">
        <v>78251.90625</v>
      </c>
      <c r="I733" s="47">
        <f t="shared" si="23"/>
        <v>7976.7488532110092</v>
      </c>
    </row>
    <row r="734" spans="2:9" x14ac:dyDescent="0.2">
      <c r="B734" s="47">
        <v>1454.6330492724542</v>
      </c>
      <c r="C734" s="47">
        <v>78245.265625</v>
      </c>
      <c r="D734" s="47">
        <f t="shared" si="22"/>
        <v>7976.0719291539244</v>
      </c>
      <c r="G734" s="47">
        <v>1454.6330492724542</v>
      </c>
      <c r="H734" s="47">
        <v>78245.265625</v>
      </c>
      <c r="I734" s="47">
        <f t="shared" si="23"/>
        <v>7976.0719291539244</v>
      </c>
    </row>
    <row r="735" spans="2:9" x14ac:dyDescent="0.2">
      <c r="B735" s="47">
        <v>1456.6339076951153</v>
      </c>
      <c r="C735" s="47">
        <v>78238.625</v>
      </c>
      <c r="D735" s="47">
        <f t="shared" si="22"/>
        <v>7975.3950050968397</v>
      </c>
      <c r="G735" s="47">
        <v>1456.6339076951153</v>
      </c>
      <c r="H735" s="47">
        <v>78238.625</v>
      </c>
      <c r="I735" s="47">
        <f t="shared" si="23"/>
        <v>7975.3950050968397</v>
      </c>
    </row>
    <row r="736" spans="2:9" x14ac:dyDescent="0.2">
      <c r="B736" s="47">
        <v>1458.6347661177761</v>
      </c>
      <c r="C736" s="47">
        <v>78231.984375</v>
      </c>
      <c r="D736" s="47">
        <f t="shared" si="22"/>
        <v>7974.7180810397549</v>
      </c>
      <c r="G736" s="47">
        <v>1458.6347661177761</v>
      </c>
      <c r="H736" s="47">
        <v>78231.984375</v>
      </c>
      <c r="I736" s="47">
        <f t="shared" si="23"/>
        <v>7974.7180810397549</v>
      </c>
    </row>
    <row r="737" spans="2:9" x14ac:dyDescent="0.2">
      <c r="B737" s="47">
        <v>1460.6356245404372</v>
      </c>
      <c r="C737" s="47">
        <v>78225.34375</v>
      </c>
      <c r="D737" s="47">
        <f t="shared" si="22"/>
        <v>7974.0411569826701</v>
      </c>
      <c r="G737" s="47">
        <v>1460.6356245404372</v>
      </c>
      <c r="H737" s="47">
        <v>78225.34375</v>
      </c>
      <c r="I737" s="47">
        <f t="shared" si="23"/>
        <v>7974.0411569826701</v>
      </c>
    </row>
    <row r="738" spans="2:9" x14ac:dyDescent="0.2">
      <c r="B738" s="47">
        <v>1462.6364829630979</v>
      </c>
      <c r="C738" s="47">
        <v>78218.703125</v>
      </c>
      <c r="D738" s="47">
        <f t="shared" si="22"/>
        <v>7973.3642329255854</v>
      </c>
      <c r="G738" s="47">
        <v>1462.6364829630979</v>
      </c>
      <c r="H738" s="47">
        <v>78218.703125</v>
      </c>
      <c r="I738" s="47">
        <f t="shared" si="23"/>
        <v>7973.3642329255854</v>
      </c>
    </row>
    <row r="739" spans="2:9" x14ac:dyDescent="0.2">
      <c r="B739" s="47">
        <v>1464.6373413857591</v>
      </c>
      <c r="C739" s="47">
        <v>78212.0625</v>
      </c>
      <c r="D739" s="47">
        <f t="shared" si="22"/>
        <v>7972.6873088685015</v>
      </c>
      <c r="G739" s="47">
        <v>1464.6373413857591</v>
      </c>
      <c r="H739" s="47">
        <v>78212.0625</v>
      </c>
      <c r="I739" s="47">
        <f t="shared" si="23"/>
        <v>7972.6873088685015</v>
      </c>
    </row>
    <row r="740" spans="2:9" x14ac:dyDescent="0.2">
      <c r="B740" s="47">
        <v>1466.6381998084198</v>
      </c>
      <c r="C740" s="47">
        <v>78205.421875</v>
      </c>
      <c r="D740" s="47">
        <f t="shared" si="22"/>
        <v>7972.0103848114168</v>
      </c>
      <c r="G740" s="47">
        <v>1466.6381998084198</v>
      </c>
      <c r="H740" s="47">
        <v>78205.421875</v>
      </c>
      <c r="I740" s="47">
        <f t="shared" si="23"/>
        <v>7972.0103848114168</v>
      </c>
    </row>
    <row r="741" spans="2:9" x14ac:dyDescent="0.2">
      <c r="B741" s="47">
        <v>1468.639058231081</v>
      </c>
      <c r="C741" s="47">
        <v>78198.78125</v>
      </c>
      <c r="D741" s="47">
        <f t="shared" si="22"/>
        <v>7971.333460754332</v>
      </c>
      <c r="G741" s="47">
        <v>1468.639058231081</v>
      </c>
      <c r="H741" s="47">
        <v>78198.78125</v>
      </c>
      <c r="I741" s="47">
        <f t="shared" si="23"/>
        <v>7971.333460754332</v>
      </c>
    </row>
    <row r="742" spans="2:9" x14ac:dyDescent="0.2">
      <c r="B742" s="47">
        <v>1470.6399166537417</v>
      </c>
      <c r="C742" s="47">
        <v>78192.140625</v>
      </c>
      <c r="D742" s="47">
        <f t="shared" si="22"/>
        <v>7970.6565366972472</v>
      </c>
      <c r="G742" s="47">
        <v>1470.6399166537417</v>
      </c>
      <c r="H742" s="47">
        <v>78192.140625</v>
      </c>
      <c r="I742" s="47">
        <f t="shared" si="23"/>
        <v>7970.6565366972472</v>
      </c>
    </row>
    <row r="743" spans="2:9" x14ac:dyDescent="0.2">
      <c r="B743" s="47">
        <v>1472.6407750764029</v>
      </c>
      <c r="C743" s="47">
        <v>78185.5</v>
      </c>
      <c r="D743" s="47">
        <f t="shared" si="22"/>
        <v>7969.9796126401625</v>
      </c>
      <c r="G743" s="47">
        <v>1472.6407750764029</v>
      </c>
      <c r="H743" s="47">
        <v>78185.5</v>
      </c>
      <c r="I743" s="47">
        <f t="shared" si="23"/>
        <v>7969.9796126401625</v>
      </c>
    </row>
    <row r="744" spans="2:9" x14ac:dyDescent="0.2">
      <c r="B744" s="47">
        <v>1474.6416334990636</v>
      </c>
      <c r="C744" s="47">
        <v>78178.8515625</v>
      </c>
      <c r="D744" s="47">
        <f t="shared" si="22"/>
        <v>7969.3018922018346</v>
      </c>
      <c r="G744" s="47">
        <v>1474.6416334990636</v>
      </c>
      <c r="H744" s="47">
        <v>78178.8515625</v>
      </c>
      <c r="I744" s="47">
        <f t="shared" si="23"/>
        <v>7969.3018922018346</v>
      </c>
    </row>
    <row r="745" spans="2:9" x14ac:dyDescent="0.2">
      <c r="B745" s="47">
        <v>1476.6424919217247</v>
      </c>
      <c r="C745" s="47">
        <v>78172.2109375</v>
      </c>
      <c r="D745" s="47">
        <f t="shared" si="22"/>
        <v>7968.6249681447498</v>
      </c>
      <c r="G745" s="47">
        <v>1476.6424919217247</v>
      </c>
      <c r="H745" s="47">
        <v>78172.2109375</v>
      </c>
      <c r="I745" s="47">
        <f t="shared" si="23"/>
        <v>7968.6249681447498</v>
      </c>
    </row>
    <row r="746" spans="2:9" x14ac:dyDescent="0.2">
      <c r="B746" s="47">
        <v>1478.6433503443855</v>
      </c>
      <c r="C746" s="47">
        <v>78165.5703125</v>
      </c>
      <c r="D746" s="47">
        <f t="shared" si="22"/>
        <v>7967.948044087665</v>
      </c>
      <c r="G746" s="47">
        <v>1478.6433503443855</v>
      </c>
      <c r="H746" s="47">
        <v>78165.5703125</v>
      </c>
      <c r="I746" s="47">
        <f t="shared" si="23"/>
        <v>7967.948044087665</v>
      </c>
    </row>
    <row r="747" spans="2:9" x14ac:dyDescent="0.2">
      <c r="B747" s="47">
        <v>1480.6442087670466</v>
      </c>
      <c r="C747" s="47">
        <v>78158.9296875</v>
      </c>
      <c r="D747" s="47">
        <f t="shared" si="22"/>
        <v>7967.2711200305803</v>
      </c>
      <c r="G747" s="47">
        <v>1480.6442087670466</v>
      </c>
      <c r="H747" s="47">
        <v>78158.9296875</v>
      </c>
      <c r="I747" s="47">
        <f t="shared" si="23"/>
        <v>7967.2711200305803</v>
      </c>
    </row>
    <row r="748" spans="2:9" x14ac:dyDescent="0.2">
      <c r="B748" s="47">
        <v>1482.6450671897073</v>
      </c>
      <c r="C748" s="47">
        <v>78152.2890625</v>
      </c>
      <c r="D748" s="47">
        <f t="shared" si="22"/>
        <v>7966.5941959734964</v>
      </c>
      <c r="G748" s="47">
        <v>1482.6450671897073</v>
      </c>
      <c r="H748" s="47">
        <v>78152.2890625</v>
      </c>
      <c r="I748" s="47">
        <f t="shared" si="23"/>
        <v>7966.5941959734964</v>
      </c>
    </row>
    <row r="749" spans="2:9" x14ac:dyDescent="0.2">
      <c r="B749" s="47">
        <v>1484.6459256123685</v>
      </c>
      <c r="C749" s="47">
        <v>78145.6484375</v>
      </c>
      <c r="D749" s="47">
        <f t="shared" si="22"/>
        <v>7965.9172719164117</v>
      </c>
      <c r="G749" s="47">
        <v>1484.6459256123685</v>
      </c>
      <c r="H749" s="47">
        <v>78145.6484375</v>
      </c>
      <c r="I749" s="47">
        <f t="shared" si="23"/>
        <v>7965.9172719164117</v>
      </c>
    </row>
    <row r="750" spans="2:9" x14ac:dyDescent="0.2">
      <c r="B750" s="47">
        <v>1486.6467840350292</v>
      </c>
      <c r="C750" s="47">
        <v>78139.0078125</v>
      </c>
      <c r="D750" s="47">
        <f t="shared" si="22"/>
        <v>7965.2403478593269</v>
      </c>
      <c r="G750" s="47">
        <v>1486.6467840350292</v>
      </c>
      <c r="H750" s="47">
        <v>78139.0078125</v>
      </c>
      <c r="I750" s="47">
        <f t="shared" si="23"/>
        <v>7965.2403478593269</v>
      </c>
    </row>
    <row r="751" spans="2:9" x14ac:dyDescent="0.2">
      <c r="B751" s="47">
        <v>1488.6476424576904</v>
      </c>
      <c r="C751" s="47">
        <v>78132.3671875</v>
      </c>
      <c r="D751" s="47">
        <f t="shared" si="22"/>
        <v>7964.5634238022421</v>
      </c>
      <c r="G751" s="47">
        <v>1488.6476424576904</v>
      </c>
      <c r="H751" s="47">
        <v>78132.3671875</v>
      </c>
      <c r="I751" s="47">
        <f t="shared" si="23"/>
        <v>7964.5634238022421</v>
      </c>
    </row>
    <row r="752" spans="2:9" x14ac:dyDescent="0.2">
      <c r="B752" s="47">
        <v>1490.6485008803511</v>
      </c>
      <c r="C752" s="47">
        <v>78125.7265625</v>
      </c>
      <c r="D752" s="47">
        <f t="shared" si="22"/>
        <v>7963.8864997451574</v>
      </c>
      <c r="G752" s="47">
        <v>1490.6485008803511</v>
      </c>
      <c r="H752" s="47">
        <v>78125.7265625</v>
      </c>
      <c r="I752" s="47">
        <f t="shared" si="23"/>
        <v>7963.8864997451574</v>
      </c>
    </row>
    <row r="753" spans="2:9" x14ac:dyDescent="0.2">
      <c r="B753" s="47">
        <v>1492.6493593030123</v>
      </c>
      <c r="C753" s="47">
        <v>78119.0859375</v>
      </c>
      <c r="D753" s="47">
        <f t="shared" si="22"/>
        <v>7963.2095756880726</v>
      </c>
      <c r="G753" s="47">
        <v>1492.6493593030123</v>
      </c>
      <c r="H753" s="47">
        <v>78119.0859375</v>
      </c>
      <c r="I753" s="47">
        <f t="shared" si="23"/>
        <v>7963.2095756880726</v>
      </c>
    </row>
    <row r="754" spans="2:9" x14ac:dyDescent="0.2">
      <c r="B754" s="47">
        <v>1494.650217725673</v>
      </c>
      <c r="C754" s="47">
        <v>78112.4453125</v>
      </c>
      <c r="D754" s="47">
        <f t="shared" si="22"/>
        <v>7962.5326516309888</v>
      </c>
      <c r="G754" s="47">
        <v>1494.650217725673</v>
      </c>
      <c r="H754" s="47">
        <v>78112.4453125</v>
      </c>
      <c r="I754" s="47">
        <f t="shared" si="23"/>
        <v>7962.5326516309888</v>
      </c>
    </row>
    <row r="755" spans="2:9" x14ac:dyDescent="0.2">
      <c r="B755" s="47">
        <v>1496.6510761483341</v>
      </c>
      <c r="C755" s="47">
        <v>78105.8046875</v>
      </c>
      <c r="D755" s="47">
        <f t="shared" si="22"/>
        <v>7961.855727573904</v>
      </c>
      <c r="G755" s="47">
        <v>1496.6510761483341</v>
      </c>
      <c r="H755" s="47">
        <v>78105.8046875</v>
      </c>
      <c r="I755" s="47">
        <f t="shared" si="23"/>
        <v>7961.855727573904</v>
      </c>
    </row>
    <row r="756" spans="2:9" x14ac:dyDescent="0.2">
      <c r="B756" s="47">
        <v>1498.6519345709949</v>
      </c>
      <c r="C756" s="47">
        <v>78099.15625</v>
      </c>
      <c r="D756" s="47">
        <f t="shared" si="22"/>
        <v>7961.1780071355752</v>
      </c>
      <c r="G756" s="47">
        <v>1498.6519345709949</v>
      </c>
      <c r="H756" s="47">
        <v>78099.15625</v>
      </c>
      <c r="I756" s="47">
        <f t="shared" si="23"/>
        <v>7961.1780071355752</v>
      </c>
    </row>
    <row r="757" spans="2:9" x14ac:dyDescent="0.2">
      <c r="B757" s="47">
        <v>1500.652792993656</v>
      </c>
      <c r="C757" s="47">
        <v>78092.515625</v>
      </c>
      <c r="D757" s="47">
        <f t="shared" si="22"/>
        <v>7960.5010830784913</v>
      </c>
      <c r="G757" s="47">
        <v>1500.652792993656</v>
      </c>
      <c r="H757" s="47">
        <v>78092.515625</v>
      </c>
      <c r="I757" s="47">
        <f t="shared" si="23"/>
        <v>7960.5010830784913</v>
      </c>
    </row>
    <row r="758" spans="2:9" x14ac:dyDescent="0.2">
      <c r="B758" s="47">
        <v>1502.6536514163167</v>
      </c>
      <c r="C758" s="47">
        <v>78085.875</v>
      </c>
      <c r="D758" s="47">
        <f t="shared" si="22"/>
        <v>7959.8241590214066</v>
      </c>
      <c r="G758" s="47">
        <v>1502.6536514163167</v>
      </c>
      <c r="H758" s="47">
        <v>78085.875</v>
      </c>
      <c r="I758" s="47">
        <f t="shared" si="23"/>
        <v>7959.8241590214066</v>
      </c>
    </row>
    <row r="759" spans="2:9" x14ac:dyDescent="0.2">
      <c r="B759" s="47">
        <v>1504.6545098389779</v>
      </c>
      <c r="C759" s="47">
        <v>78079.234375</v>
      </c>
      <c r="D759" s="47">
        <f t="shared" si="22"/>
        <v>7959.1472349643218</v>
      </c>
      <c r="G759" s="47">
        <v>1504.6545098389779</v>
      </c>
      <c r="H759" s="47">
        <v>78079.234375</v>
      </c>
      <c r="I759" s="47">
        <f t="shared" si="23"/>
        <v>7959.1472349643218</v>
      </c>
    </row>
    <row r="760" spans="2:9" x14ac:dyDescent="0.2">
      <c r="B760" s="47">
        <v>1506.6553682616386</v>
      </c>
      <c r="C760" s="47">
        <v>78072.59375</v>
      </c>
      <c r="D760" s="47">
        <f t="shared" si="22"/>
        <v>7958.470310907237</v>
      </c>
      <c r="G760" s="47">
        <v>1506.6553682616386</v>
      </c>
      <c r="H760" s="47">
        <v>78072.59375</v>
      </c>
      <c r="I760" s="47">
        <f t="shared" si="23"/>
        <v>7958.470310907237</v>
      </c>
    </row>
    <row r="761" spans="2:9" x14ac:dyDescent="0.2">
      <c r="B761" s="47">
        <v>1508.6562266842998</v>
      </c>
      <c r="C761" s="47">
        <v>78065.953125</v>
      </c>
      <c r="D761" s="47">
        <f t="shared" si="22"/>
        <v>7957.7933868501523</v>
      </c>
      <c r="G761" s="47">
        <v>1508.6562266842998</v>
      </c>
      <c r="H761" s="47">
        <v>78065.953125</v>
      </c>
      <c r="I761" s="47">
        <f t="shared" si="23"/>
        <v>7957.7933868501523</v>
      </c>
    </row>
    <row r="762" spans="2:9" x14ac:dyDescent="0.2">
      <c r="B762" s="47">
        <v>1510.6570851069605</v>
      </c>
      <c r="C762" s="47">
        <v>78059.3125</v>
      </c>
      <c r="D762" s="47">
        <f t="shared" si="22"/>
        <v>7957.1164627930675</v>
      </c>
      <c r="G762" s="47">
        <v>1510.6570851069605</v>
      </c>
      <c r="H762" s="47">
        <v>78059.3125</v>
      </c>
      <c r="I762" s="47">
        <f t="shared" si="23"/>
        <v>7957.1164627930675</v>
      </c>
    </row>
    <row r="763" spans="2:9" x14ac:dyDescent="0.2">
      <c r="B763" s="47">
        <v>1512.6579435296217</v>
      </c>
      <c r="C763" s="47">
        <v>78052.671875</v>
      </c>
      <c r="D763" s="47">
        <f t="shared" si="22"/>
        <v>7956.4395387359837</v>
      </c>
      <c r="G763" s="47">
        <v>1512.6579435296217</v>
      </c>
      <c r="H763" s="47">
        <v>78052.671875</v>
      </c>
      <c r="I763" s="47">
        <f t="shared" si="23"/>
        <v>7956.4395387359837</v>
      </c>
    </row>
    <row r="764" spans="2:9" x14ac:dyDescent="0.2">
      <c r="B764" s="47">
        <v>1514.6588019522824</v>
      </c>
      <c r="C764" s="47">
        <v>78046.03125</v>
      </c>
      <c r="D764" s="47">
        <f t="shared" si="22"/>
        <v>7955.7626146788989</v>
      </c>
      <c r="G764" s="47">
        <v>1514.6588019522824</v>
      </c>
      <c r="H764" s="47">
        <v>78046.03125</v>
      </c>
      <c r="I764" s="47">
        <f t="shared" si="23"/>
        <v>7955.7626146788989</v>
      </c>
    </row>
    <row r="765" spans="2:9" x14ac:dyDescent="0.2">
      <c r="B765" s="47">
        <v>1516.6596603749435</v>
      </c>
      <c r="C765" s="47">
        <v>78039.3828125</v>
      </c>
      <c r="D765" s="47">
        <f t="shared" si="22"/>
        <v>7955.0848942405701</v>
      </c>
      <c r="G765" s="47">
        <v>1516.6596603749435</v>
      </c>
      <c r="H765" s="47">
        <v>78039.3828125</v>
      </c>
      <c r="I765" s="47">
        <f t="shared" si="23"/>
        <v>7955.0848942405701</v>
      </c>
    </row>
    <row r="766" spans="2:9" x14ac:dyDescent="0.2">
      <c r="B766" s="47">
        <v>1518.6605187976043</v>
      </c>
      <c r="C766" s="47">
        <v>78032.7421875</v>
      </c>
      <c r="D766" s="47">
        <f t="shared" si="22"/>
        <v>7954.4079701834862</v>
      </c>
      <c r="G766" s="47">
        <v>1518.6605187976043</v>
      </c>
      <c r="H766" s="47">
        <v>78032.7421875</v>
      </c>
      <c r="I766" s="47">
        <f t="shared" si="23"/>
        <v>7954.4079701834862</v>
      </c>
    </row>
    <row r="767" spans="2:9" x14ac:dyDescent="0.2">
      <c r="B767" s="47">
        <v>1520.6613772202654</v>
      </c>
      <c r="C767" s="47">
        <v>78026.1015625</v>
      </c>
      <c r="D767" s="47">
        <f t="shared" si="22"/>
        <v>7953.7310461264015</v>
      </c>
      <c r="G767" s="47">
        <v>1520.6613772202654</v>
      </c>
      <c r="H767" s="47">
        <v>78026.1015625</v>
      </c>
      <c r="I767" s="47">
        <f t="shared" si="23"/>
        <v>7953.7310461264015</v>
      </c>
    </row>
    <row r="768" spans="2:9" x14ac:dyDescent="0.2">
      <c r="B768" s="47">
        <v>1522.6622356429261</v>
      </c>
      <c r="C768" s="47">
        <v>78019.4609375</v>
      </c>
      <c r="D768" s="47">
        <f t="shared" si="22"/>
        <v>7953.0541220693167</v>
      </c>
      <c r="G768" s="47">
        <v>1522.6622356429261</v>
      </c>
      <c r="H768" s="47">
        <v>78019.4609375</v>
      </c>
      <c r="I768" s="47">
        <f t="shared" si="23"/>
        <v>7953.0541220693167</v>
      </c>
    </row>
    <row r="769" spans="2:9" x14ac:dyDescent="0.2">
      <c r="B769" s="47">
        <v>1524.6630940655873</v>
      </c>
      <c r="C769" s="47">
        <v>78012.8203125</v>
      </c>
      <c r="D769" s="47">
        <f t="shared" si="22"/>
        <v>7952.3771980122319</v>
      </c>
      <c r="G769" s="47">
        <v>1524.6630940655873</v>
      </c>
      <c r="H769" s="47">
        <v>78012.8203125</v>
      </c>
      <c r="I769" s="47">
        <f t="shared" si="23"/>
        <v>7952.3771980122319</v>
      </c>
    </row>
    <row r="770" spans="2:9" x14ac:dyDescent="0.2">
      <c r="B770" s="47">
        <v>1526.663952488248</v>
      </c>
      <c r="C770" s="47">
        <v>78006.1796875</v>
      </c>
      <c r="D770" s="47">
        <f t="shared" si="22"/>
        <v>7951.7002739551472</v>
      </c>
      <c r="G770" s="47">
        <v>1526.663952488248</v>
      </c>
      <c r="H770" s="47">
        <v>78006.1796875</v>
      </c>
      <c r="I770" s="47">
        <f t="shared" si="23"/>
        <v>7951.7002739551472</v>
      </c>
    </row>
    <row r="771" spans="2:9" x14ac:dyDescent="0.2">
      <c r="B771" s="47">
        <v>1528.6648109109092</v>
      </c>
      <c r="C771" s="47">
        <v>77999.5390625</v>
      </c>
      <c r="D771" s="47">
        <f t="shared" si="22"/>
        <v>7951.0233498980624</v>
      </c>
      <c r="G771" s="47">
        <v>1528.6648109109092</v>
      </c>
      <c r="H771" s="47">
        <v>77999.5390625</v>
      </c>
      <c r="I771" s="47">
        <f t="shared" si="23"/>
        <v>7951.0233498980624</v>
      </c>
    </row>
    <row r="772" spans="2:9" x14ac:dyDescent="0.2">
      <c r="B772" s="47">
        <v>1530.6656693335699</v>
      </c>
      <c r="C772" s="47">
        <v>77992.8984375</v>
      </c>
      <c r="D772" s="47">
        <f t="shared" si="22"/>
        <v>7950.3464258409786</v>
      </c>
      <c r="G772" s="47">
        <v>1530.6656693335699</v>
      </c>
      <c r="H772" s="47">
        <v>77992.8984375</v>
      </c>
      <c r="I772" s="47">
        <f t="shared" si="23"/>
        <v>7950.3464258409786</v>
      </c>
    </row>
    <row r="773" spans="2:9" x14ac:dyDescent="0.2">
      <c r="B773" s="47">
        <v>1532.6665277562311</v>
      </c>
      <c r="C773" s="47">
        <v>77986.2578125</v>
      </c>
      <c r="D773" s="47">
        <f t="shared" si="22"/>
        <v>7949.6695017838938</v>
      </c>
      <c r="G773" s="47">
        <v>1532.6665277562311</v>
      </c>
      <c r="H773" s="47">
        <v>77986.2578125</v>
      </c>
      <c r="I773" s="47">
        <f t="shared" si="23"/>
        <v>7949.6695017838938</v>
      </c>
    </row>
    <row r="774" spans="2:9" x14ac:dyDescent="0.2">
      <c r="B774" s="47">
        <v>1534.6673861788918</v>
      </c>
      <c r="C774" s="47">
        <v>77979.609375</v>
      </c>
      <c r="D774" s="47">
        <f t="shared" si="22"/>
        <v>7948.991781345565</v>
      </c>
      <c r="G774" s="47">
        <v>1534.6673861788918</v>
      </c>
      <c r="H774" s="47">
        <v>77979.609375</v>
      </c>
      <c r="I774" s="47">
        <f t="shared" si="23"/>
        <v>7948.991781345565</v>
      </c>
    </row>
    <row r="775" spans="2:9" x14ac:dyDescent="0.2">
      <c r="B775" s="47">
        <v>1536.6682446015529</v>
      </c>
      <c r="C775" s="47">
        <v>77972.96875</v>
      </c>
      <c r="D775" s="47">
        <f t="shared" ref="D775:D838" si="24">C775/9.81</f>
        <v>7948.3148572884811</v>
      </c>
      <c r="G775" s="47">
        <v>1536.6682446015529</v>
      </c>
      <c r="H775" s="47">
        <v>77972.96875</v>
      </c>
      <c r="I775" s="47">
        <f t="shared" ref="I775:I838" si="25">H775/9.81</f>
        <v>7948.3148572884811</v>
      </c>
    </row>
    <row r="776" spans="2:9" x14ac:dyDescent="0.2">
      <c r="B776" s="47">
        <v>1538.6691030242137</v>
      </c>
      <c r="C776" s="47">
        <v>77966.328125</v>
      </c>
      <c r="D776" s="47">
        <f t="shared" si="24"/>
        <v>7947.6379332313963</v>
      </c>
      <c r="G776" s="47">
        <v>1538.6691030242137</v>
      </c>
      <c r="H776" s="47">
        <v>77966.328125</v>
      </c>
      <c r="I776" s="47">
        <f t="shared" si="25"/>
        <v>7947.6379332313963</v>
      </c>
    </row>
    <row r="777" spans="2:9" x14ac:dyDescent="0.2">
      <c r="B777" s="47">
        <v>1540.6699614468748</v>
      </c>
      <c r="C777" s="47">
        <v>77959.6875</v>
      </c>
      <c r="D777" s="47">
        <f t="shared" si="24"/>
        <v>7946.9610091743116</v>
      </c>
      <c r="G777" s="47">
        <v>1540.6699614468748</v>
      </c>
      <c r="H777" s="47">
        <v>77959.6875</v>
      </c>
      <c r="I777" s="47">
        <f t="shared" si="25"/>
        <v>7946.9610091743116</v>
      </c>
    </row>
    <row r="778" spans="2:9" x14ac:dyDescent="0.2">
      <c r="B778" s="47">
        <v>1542.6708198695355</v>
      </c>
      <c r="C778" s="47">
        <v>77953.046875</v>
      </c>
      <c r="D778" s="47">
        <f t="shared" si="24"/>
        <v>7946.2840851172268</v>
      </c>
      <c r="G778" s="47">
        <v>1542.6708198695355</v>
      </c>
      <c r="H778" s="47">
        <v>77953.046875</v>
      </c>
      <c r="I778" s="47">
        <f t="shared" si="25"/>
        <v>7946.2840851172268</v>
      </c>
    </row>
    <row r="779" spans="2:9" x14ac:dyDescent="0.2">
      <c r="B779" s="47">
        <v>1544.6716782921967</v>
      </c>
      <c r="C779" s="47">
        <v>77946.40625</v>
      </c>
      <c r="D779" s="47">
        <f t="shared" si="24"/>
        <v>7945.6071610601421</v>
      </c>
      <c r="G779" s="47">
        <v>1544.6716782921967</v>
      </c>
      <c r="H779" s="47">
        <v>77946.40625</v>
      </c>
      <c r="I779" s="47">
        <f t="shared" si="25"/>
        <v>7945.6071610601421</v>
      </c>
    </row>
    <row r="780" spans="2:9" x14ac:dyDescent="0.2">
      <c r="B780" s="47">
        <v>1546.6725367148574</v>
      </c>
      <c r="C780" s="47">
        <v>77939.765625</v>
      </c>
      <c r="D780" s="47">
        <f t="shared" si="24"/>
        <v>7944.9302370030573</v>
      </c>
      <c r="G780" s="47">
        <v>1546.6725367148574</v>
      </c>
      <c r="H780" s="47">
        <v>77939.765625</v>
      </c>
      <c r="I780" s="47">
        <f t="shared" si="25"/>
        <v>7944.9302370030573</v>
      </c>
    </row>
    <row r="781" spans="2:9" x14ac:dyDescent="0.2">
      <c r="B781" s="47">
        <v>1548.6733951375186</v>
      </c>
      <c r="C781" s="47">
        <v>77933.1171875</v>
      </c>
      <c r="D781" s="47">
        <f t="shared" si="24"/>
        <v>7944.2525165647294</v>
      </c>
      <c r="G781" s="47">
        <v>1548.6733951375186</v>
      </c>
      <c r="H781" s="47">
        <v>77933.1171875</v>
      </c>
      <c r="I781" s="47">
        <f t="shared" si="25"/>
        <v>7944.2525165647294</v>
      </c>
    </row>
    <row r="782" spans="2:9" x14ac:dyDescent="0.2">
      <c r="B782" s="47">
        <v>1550.6742535601793</v>
      </c>
      <c r="C782" s="47">
        <v>77926.4765625</v>
      </c>
      <c r="D782" s="47">
        <f t="shared" si="24"/>
        <v>7943.5755925076446</v>
      </c>
      <c r="G782" s="47">
        <v>1550.6742535601793</v>
      </c>
      <c r="H782" s="47">
        <v>77926.4765625</v>
      </c>
      <c r="I782" s="47">
        <f t="shared" si="25"/>
        <v>7943.5755925076446</v>
      </c>
    </row>
    <row r="783" spans="2:9" x14ac:dyDescent="0.2">
      <c r="B783" s="47">
        <v>1552.6751119828405</v>
      </c>
      <c r="C783" s="47">
        <v>77919.8359375</v>
      </c>
      <c r="D783" s="47">
        <f t="shared" si="24"/>
        <v>7942.8986684505599</v>
      </c>
      <c r="G783" s="47">
        <v>1552.6751119828405</v>
      </c>
      <c r="H783" s="47">
        <v>77919.8359375</v>
      </c>
      <c r="I783" s="47">
        <f t="shared" si="25"/>
        <v>7942.8986684505599</v>
      </c>
    </row>
    <row r="784" spans="2:9" x14ac:dyDescent="0.2">
      <c r="B784" s="47">
        <v>1554.6759704055012</v>
      </c>
      <c r="C784" s="47">
        <v>77913.1953125</v>
      </c>
      <c r="D784" s="47">
        <f t="shared" si="24"/>
        <v>7942.221744393476</v>
      </c>
      <c r="G784" s="47">
        <v>1554.6759704055012</v>
      </c>
      <c r="H784" s="47">
        <v>77913.1953125</v>
      </c>
      <c r="I784" s="47">
        <f t="shared" si="25"/>
        <v>7942.221744393476</v>
      </c>
    </row>
    <row r="785" spans="2:9" x14ac:dyDescent="0.2">
      <c r="B785" s="47">
        <v>1556.6768288281623</v>
      </c>
      <c r="C785" s="47">
        <v>77906.5546875</v>
      </c>
      <c r="D785" s="47">
        <f t="shared" si="24"/>
        <v>7941.5448203363912</v>
      </c>
      <c r="G785" s="47">
        <v>1556.6768288281623</v>
      </c>
      <c r="H785" s="47">
        <v>77906.5546875</v>
      </c>
      <c r="I785" s="47">
        <f t="shared" si="25"/>
        <v>7941.5448203363912</v>
      </c>
    </row>
    <row r="786" spans="2:9" x14ac:dyDescent="0.2">
      <c r="B786" s="47">
        <v>1558.6776872508231</v>
      </c>
      <c r="C786" s="47">
        <v>77899.9140625</v>
      </c>
      <c r="D786" s="47">
        <f t="shared" si="24"/>
        <v>7940.8678962793065</v>
      </c>
      <c r="G786" s="47">
        <v>1558.6776872508231</v>
      </c>
      <c r="H786" s="47">
        <v>77899.9140625</v>
      </c>
      <c r="I786" s="47">
        <f t="shared" si="25"/>
        <v>7940.8678962793065</v>
      </c>
    </row>
    <row r="787" spans="2:9" x14ac:dyDescent="0.2">
      <c r="B787" s="47">
        <v>1560.6785456734842</v>
      </c>
      <c r="C787" s="47">
        <v>77893.2734375</v>
      </c>
      <c r="D787" s="47">
        <f t="shared" si="24"/>
        <v>7940.1909722222217</v>
      </c>
      <c r="G787" s="47">
        <v>1560.6785456734842</v>
      </c>
      <c r="H787" s="47">
        <v>77893.2734375</v>
      </c>
      <c r="I787" s="47">
        <f t="shared" si="25"/>
        <v>7940.1909722222217</v>
      </c>
    </row>
    <row r="788" spans="2:9" x14ac:dyDescent="0.2">
      <c r="B788" s="47">
        <v>1562.6794040961449</v>
      </c>
      <c r="C788" s="47">
        <v>77886.625</v>
      </c>
      <c r="D788" s="47">
        <f t="shared" si="24"/>
        <v>7939.5132517838938</v>
      </c>
      <c r="G788" s="47">
        <v>1562.6794040961449</v>
      </c>
      <c r="H788" s="47">
        <v>77886.625</v>
      </c>
      <c r="I788" s="47">
        <f t="shared" si="25"/>
        <v>7939.5132517838938</v>
      </c>
    </row>
    <row r="789" spans="2:9" x14ac:dyDescent="0.2">
      <c r="B789" s="47">
        <v>1564.6802625188061</v>
      </c>
      <c r="C789" s="47">
        <v>77879.984375</v>
      </c>
      <c r="D789" s="47">
        <f t="shared" si="24"/>
        <v>7938.836327726809</v>
      </c>
      <c r="G789" s="47">
        <v>1564.6802625188061</v>
      </c>
      <c r="H789" s="47">
        <v>77879.984375</v>
      </c>
      <c r="I789" s="47">
        <f t="shared" si="25"/>
        <v>7938.836327726809</v>
      </c>
    </row>
    <row r="790" spans="2:9" x14ac:dyDescent="0.2">
      <c r="B790" s="47">
        <v>1566.6811209414668</v>
      </c>
      <c r="C790" s="47">
        <v>77873.34375</v>
      </c>
      <c r="D790" s="47">
        <f t="shared" si="24"/>
        <v>7938.1594036697243</v>
      </c>
      <c r="G790" s="47">
        <v>1566.6811209414668</v>
      </c>
      <c r="H790" s="47">
        <v>77873.34375</v>
      </c>
      <c r="I790" s="47">
        <f t="shared" si="25"/>
        <v>7938.1594036697243</v>
      </c>
    </row>
    <row r="791" spans="2:9" x14ac:dyDescent="0.2">
      <c r="B791" s="47">
        <v>1568.681979364128</v>
      </c>
      <c r="C791" s="47">
        <v>77866.703125</v>
      </c>
      <c r="D791" s="47">
        <f t="shared" si="24"/>
        <v>7937.4824796126395</v>
      </c>
      <c r="G791" s="47">
        <v>1568.681979364128</v>
      </c>
      <c r="H791" s="47">
        <v>77866.703125</v>
      </c>
      <c r="I791" s="47">
        <f t="shared" si="25"/>
        <v>7937.4824796126395</v>
      </c>
    </row>
    <row r="792" spans="2:9" x14ac:dyDescent="0.2">
      <c r="B792" s="47">
        <v>1570.6828377867887</v>
      </c>
      <c r="C792" s="47">
        <v>77860.0625</v>
      </c>
      <c r="D792" s="47">
        <f t="shared" si="24"/>
        <v>7936.8055555555547</v>
      </c>
      <c r="G792" s="47">
        <v>1570.6828377867887</v>
      </c>
      <c r="H792" s="47">
        <v>77860.0625</v>
      </c>
      <c r="I792" s="47">
        <f t="shared" si="25"/>
        <v>7936.8055555555547</v>
      </c>
    </row>
    <row r="793" spans="2:9" x14ac:dyDescent="0.2">
      <c r="B793" s="47">
        <v>1572.6836962094499</v>
      </c>
      <c r="C793" s="47">
        <v>77853.421875</v>
      </c>
      <c r="D793" s="47">
        <f t="shared" si="24"/>
        <v>7936.1286314984709</v>
      </c>
      <c r="G793" s="47">
        <v>1572.6836962094499</v>
      </c>
      <c r="H793" s="47">
        <v>77853.421875</v>
      </c>
      <c r="I793" s="47">
        <f t="shared" si="25"/>
        <v>7936.1286314984709</v>
      </c>
    </row>
    <row r="794" spans="2:9" x14ac:dyDescent="0.2">
      <c r="B794" s="47">
        <v>1574.6845546321106</v>
      </c>
      <c r="C794" s="47">
        <v>77846.78125</v>
      </c>
      <c r="D794" s="47">
        <f t="shared" si="24"/>
        <v>7935.4517074413861</v>
      </c>
      <c r="G794" s="47">
        <v>1574.6845546321106</v>
      </c>
      <c r="H794" s="47">
        <v>77846.7734375</v>
      </c>
      <c r="I794" s="47">
        <f t="shared" si="25"/>
        <v>7935.4509110601421</v>
      </c>
    </row>
    <row r="795" spans="2:9" x14ac:dyDescent="0.2">
      <c r="B795" s="47">
        <v>1576.6854130547717</v>
      </c>
      <c r="C795" s="47">
        <v>77840.1328125</v>
      </c>
      <c r="D795" s="47">
        <f t="shared" si="24"/>
        <v>7934.7739870030573</v>
      </c>
      <c r="G795" s="47">
        <v>1576.6854130547717</v>
      </c>
      <c r="H795" s="47">
        <v>77840.1328125</v>
      </c>
      <c r="I795" s="47">
        <f t="shared" si="25"/>
        <v>7934.7739870030573</v>
      </c>
    </row>
    <row r="796" spans="2:9" x14ac:dyDescent="0.2">
      <c r="B796" s="47">
        <v>1578.6862714774325</v>
      </c>
      <c r="C796" s="47">
        <v>77833.4921875</v>
      </c>
      <c r="D796" s="47">
        <f t="shared" si="24"/>
        <v>7934.0970629459734</v>
      </c>
      <c r="G796" s="47">
        <v>1578.6862714774325</v>
      </c>
      <c r="H796" s="47">
        <v>77833.4921875</v>
      </c>
      <c r="I796" s="47">
        <f t="shared" si="25"/>
        <v>7934.0970629459734</v>
      </c>
    </row>
    <row r="797" spans="2:9" x14ac:dyDescent="0.2">
      <c r="B797" s="47">
        <v>1580.6871299000936</v>
      </c>
      <c r="C797" s="47">
        <v>77826.8515625</v>
      </c>
      <c r="D797" s="47">
        <f t="shared" si="24"/>
        <v>7933.4201388888887</v>
      </c>
      <c r="G797" s="47">
        <v>1580.6871299000936</v>
      </c>
      <c r="H797" s="47">
        <v>77826.8515625</v>
      </c>
      <c r="I797" s="47">
        <f t="shared" si="25"/>
        <v>7933.4201388888887</v>
      </c>
    </row>
    <row r="798" spans="2:9" x14ac:dyDescent="0.2">
      <c r="B798" s="47">
        <v>1582.6879883227543</v>
      </c>
      <c r="C798" s="47">
        <v>77820.2109375</v>
      </c>
      <c r="D798" s="47">
        <f t="shared" si="24"/>
        <v>7932.7432148318039</v>
      </c>
      <c r="G798" s="47">
        <v>1582.6879883227543</v>
      </c>
      <c r="H798" s="47">
        <v>77820.2109375</v>
      </c>
      <c r="I798" s="47">
        <f t="shared" si="25"/>
        <v>7932.7432148318039</v>
      </c>
    </row>
    <row r="799" spans="2:9" x14ac:dyDescent="0.2">
      <c r="B799" s="47">
        <v>1584.6888467454155</v>
      </c>
      <c r="C799" s="47">
        <v>77813.5703125</v>
      </c>
      <c r="D799" s="47">
        <f t="shared" si="24"/>
        <v>7932.0662907747192</v>
      </c>
      <c r="G799" s="47">
        <v>1584.6888467454155</v>
      </c>
      <c r="H799" s="47">
        <v>77813.5703125</v>
      </c>
      <c r="I799" s="47">
        <f t="shared" si="25"/>
        <v>7932.0662907747192</v>
      </c>
    </row>
    <row r="800" spans="2:9" x14ac:dyDescent="0.2">
      <c r="B800" s="47">
        <v>1586.6897051680762</v>
      </c>
      <c r="C800" s="47">
        <v>77806.921875</v>
      </c>
      <c r="D800" s="47">
        <f t="shared" si="24"/>
        <v>7931.3885703363912</v>
      </c>
      <c r="G800" s="47">
        <v>1586.6897051680762</v>
      </c>
      <c r="H800" s="47">
        <v>77806.921875</v>
      </c>
      <c r="I800" s="47">
        <f t="shared" si="25"/>
        <v>7931.3885703363912</v>
      </c>
    </row>
    <row r="801" spans="2:9" x14ac:dyDescent="0.2">
      <c r="B801" s="47">
        <v>1588.6905635907374</v>
      </c>
      <c r="C801" s="47">
        <v>77800.28125</v>
      </c>
      <c r="D801" s="47">
        <f t="shared" si="24"/>
        <v>7930.7116462793065</v>
      </c>
      <c r="G801" s="47">
        <v>1588.6905635907374</v>
      </c>
      <c r="H801" s="47">
        <v>77800.28125</v>
      </c>
      <c r="I801" s="47">
        <f t="shared" si="25"/>
        <v>7930.7116462793065</v>
      </c>
    </row>
    <row r="802" spans="2:9" x14ac:dyDescent="0.2">
      <c r="B802" s="47">
        <v>1590.6914220133981</v>
      </c>
      <c r="C802" s="47">
        <v>77793.640625</v>
      </c>
      <c r="D802" s="47">
        <f t="shared" si="24"/>
        <v>7930.0347222222217</v>
      </c>
      <c r="G802" s="47">
        <v>1590.6914220133981</v>
      </c>
      <c r="H802" s="47">
        <v>77793.640625</v>
      </c>
      <c r="I802" s="47">
        <f t="shared" si="25"/>
        <v>7930.0347222222217</v>
      </c>
    </row>
    <row r="803" spans="2:9" x14ac:dyDescent="0.2">
      <c r="B803" s="47">
        <v>1592.6922804360593</v>
      </c>
      <c r="C803" s="47">
        <v>77787</v>
      </c>
      <c r="D803" s="47">
        <f t="shared" si="24"/>
        <v>7929.357798165137</v>
      </c>
      <c r="G803" s="47">
        <v>1592.6922804360593</v>
      </c>
      <c r="H803" s="47">
        <v>77787</v>
      </c>
      <c r="I803" s="47">
        <f t="shared" si="25"/>
        <v>7929.357798165137</v>
      </c>
    </row>
    <row r="804" spans="2:9" x14ac:dyDescent="0.2">
      <c r="B804" s="47">
        <v>1594.69313885872</v>
      </c>
      <c r="C804" s="47">
        <v>77780.359375</v>
      </c>
      <c r="D804" s="47">
        <f t="shared" si="24"/>
        <v>7928.6808741080522</v>
      </c>
      <c r="G804" s="47">
        <v>1594.69313885872</v>
      </c>
      <c r="H804" s="47">
        <v>77780.359375</v>
      </c>
      <c r="I804" s="47">
        <f t="shared" si="25"/>
        <v>7928.6808741080522</v>
      </c>
    </row>
    <row r="805" spans="2:9" x14ac:dyDescent="0.2">
      <c r="B805" s="47">
        <v>1596.6939972813811</v>
      </c>
      <c r="C805" s="47">
        <v>77773.71875</v>
      </c>
      <c r="D805" s="47">
        <f t="shared" si="24"/>
        <v>7928.0039500509683</v>
      </c>
      <c r="G805" s="47">
        <v>1596.6939972813811</v>
      </c>
      <c r="H805" s="47">
        <v>77773.71875</v>
      </c>
      <c r="I805" s="47">
        <f t="shared" si="25"/>
        <v>7928.0039500509683</v>
      </c>
    </row>
    <row r="806" spans="2:9" x14ac:dyDescent="0.2">
      <c r="B806" s="47">
        <v>1598.6948557040419</v>
      </c>
      <c r="C806" s="47">
        <v>77767.0703125</v>
      </c>
      <c r="D806" s="47">
        <f t="shared" si="24"/>
        <v>7927.3262296126395</v>
      </c>
      <c r="G806" s="47">
        <v>1598.6948557040419</v>
      </c>
      <c r="H806" s="47">
        <v>77767.0703125</v>
      </c>
      <c r="I806" s="47">
        <f t="shared" si="25"/>
        <v>7927.3262296126395</v>
      </c>
    </row>
    <row r="807" spans="2:9" x14ac:dyDescent="0.2">
      <c r="B807" s="47">
        <v>1600.695714126703</v>
      </c>
      <c r="C807" s="47">
        <v>77760.4296875</v>
      </c>
      <c r="D807" s="47">
        <f t="shared" si="24"/>
        <v>7926.6493055555547</v>
      </c>
      <c r="G807" s="47">
        <v>1600.695714126703</v>
      </c>
      <c r="H807" s="47">
        <v>77760.4296875</v>
      </c>
      <c r="I807" s="47">
        <f t="shared" si="25"/>
        <v>7926.6493055555547</v>
      </c>
    </row>
    <row r="808" spans="2:9" x14ac:dyDescent="0.2">
      <c r="B808" s="47">
        <v>1602.6965725493637</v>
      </c>
      <c r="C808" s="47">
        <v>77753.7890625</v>
      </c>
      <c r="D808" s="47">
        <f t="shared" si="24"/>
        <v>7925.9723814984709</v>
      </c>
      <c r="G808" s="47">
        <v>1602.6965725493637</v>
      </c>
      <c r="H808" s="47">
        <v>77753.7890625</v>
      </c>
      <c r="I808" s="47">
        <f t="shared" si="25"/>
        <v>7925.9723814984709</v>
      </c>
    </row>
    <row r="809" spans="2:9" x14ac:dyDescent="0.2">
      <c r="B809" s="47">
        <v>1604.6974309720249</v>
      </c>
      <c r="C809" s="47">
        <v>77747.1484375</v>
      </c>
      <c r="D809" s="47">
        <f t="shared" si="24"/>
        <v>7925.2954574413861</v>
      </c>
      <c r="G809" s="47">
        <v>1604.6974309720249</v>
      </c>
      <c r="H809" s="47">
        <v>77747.1484375</v>
      </c>
      <c r="I809" s="47">
        <f t="shared" si="25"/>
        <v>7925.2954574413861</v>
      </c>
    </row>
    <row r="810" spans="2:9" x14ac:dyDescent="0.2">
      <c r="B810" s="47">
        <v>1606.6982893946856</v>
      </c>
      <c r="C810" s="47">
        <v>77740.5078125</v>
      </c>
      <c r="D810" s="47">
        <f t="shared" si="24"/>
        <v>7924.6185333843014</v>
      </c>
      <c r="G810" s="47">
        <v>1606.6982893946856</v>
      </c>
      <c r="H810" s="47">
        <v>77740.5078125</v>
      </c>
      <c r="I810" s="47">
        <f t="shared" si="25"/>
        <v>7924.6185333843014</v>
      </c>
    </row>
    <row r="811" spans="2:9" x14ac:dyDescent="0.2">
      <c r="B811" s="47">
        <v>1608.6991478173468</v>
      </c>
      <c r="C811" s="47">
        <v>77733.859375</v>
      </c>
      <c r="D811" s="47">
        <f t="shared" si="24"/>
        <v>7923.9408129459734</v>
      </c>
      <c r="G811" s="47">
        <v>1608.6991478173468</v>
      </c>
      <c r="H811" s="47">
        <v>77733.859375</v>
      </c>
      <c r="I811" s="47">
        <f t="shared" si="25"/>
        <v>7923.9408129459734</v>
      </c>
    </row>
    <row r="812" spans="2:9" x14ac:dyDescent="0.2">
      <c r="B812" s="47">
        <v>1610.7000062400075</v>
      </c>
      <c r="C812" s="47">
        <v>77727.21875</v>
      </c>
      <c r="D812" s="47">
        <f t="shared" si="24"/>
        <v>7923.2638888888887</v>
      </c>
      <c r="G812" s="47">
        <v>1610.7000062400075</v>
      </c>
      <c r="H812" s="47">
        <v>77727.21875</v>
      </c>
      <c r="I812" s="47">
        <f t="shared" si="25"/>
        <v>7923.2638888888887</v>
      </c>
    </row>
    <row r="813" spans="2:9" x14ac:dyDescent="0.2">
      <c r="B813" s="47">
        <v>1612.7008646626687</v>
      </c>
      <c r="C813" s="47">
        <v>77720.578125</v>
      </c>
      <c r="D813" s="47">
        <f t="shared" si="24"/>
        <v>7922.5869648318039</v>
      </c>
      <c r="G813" s="47">
        <v>1612.7008646626687</v>
      </c>
      <c r="H813" s="47">
        <v>77720.578125</v>
      </c>
      <c r="I813" s="47">
        <f t="shared" si="25"/>
        <v>7922.5869648318039</v>
      </c>
    </row>
    <row r="814" spans="2:9" x14ac:dyDescent="0.2">
      <c r="B814" s="47">
        <v>1614.7017230853294</v>
      </c>
      <c r="C814" s="47">
        <v>77713.9375</v>
      </c>
      <c r="D814" s="47">
        <f t="shared" si="24"/>
        <v>7921.9100407747192</v>
      </c>
      <c r="G814" s="47">
        <v>1614.7017230853294</v>
      </c>
      <c r="H814" s="47">
        <v>77713.9375</v>
      </c>
      <c r="I814" s="47">
        <f t="shared" si="25"/>
        <v>7921.9100407747192</v>
      </c>
    </row>
    <row r="815" spans="2:9" x14ac:dyDescent="0.2">
      <c r="B815" s="47">
        <v>1616.7025815079905</v>
      </c>
      <c r="C815" s="47">
        <v>77707.296875</v>
      </c>
      <c r="D815" s="47">
        <f t="shared" si="24"/>
        <v>7921.2331167176344</v>
      </c>
      <c r="G815" s="47">
        <v>1616.7025815079905</v>
      </c>
      <c r="H815" s="47">
        <v>77707.296875</v>
      </c>
      <c r="I815" s="47">
        <f t="shared" si="25"/>
        <v>7921.2331167176344</v>
      </c>
    </row>
    <row r="816" spans="2:9" x14ac:dyDescent="0.2">
      <c r="B816" s="47">
        <v>1618.7034399306513</v>
      </c>
      <c r="C816" s="47">
        <v>77700.6484375</v>
      </c>
      <c r="D816" s="47">
        <f t="shared" si="24"/>
        <v>7920.5553962793065</v>
      </c>
      <c r="G816" s="47">
        <v>1618.7034399306513</v>
      </c>
      <c r="H816" s="47">
        <v>77700.6484375</v>
      </c>
      <c r="I816" s="47">
        <f t="shared" si="25"/>
        <v>7920.5553962793065</v>
      </c>
    </row>
    <row r="817" spans="2:9" x14ac:dyDescent="0.2">
      <c r="B817" s="47">
        <v>1620.7042983533124</v>
      </c>
      <c r="C817" s="47">
        <v>77694.0078125</v>
      </c>
      <c r="D817" s="47">
        <f t="shared" si="24"/>
        <v>7919.8784722222217</v>
      </c>
      <c r="G817" s="47">
        <v>1620.7042983533124</v>
      </c>
      <c r="H817" s="47">
        <v>77694.0078125</v>
      </c>
      <c r="I817" s="47">
        <f t="shared" si="25"/>
        <v>7919.8784722222217</v>
      </c>
    </row>
    <row r="818" spans="2:9" x14ac:dyDescent="0.2">
      <c r="B818" s="47">
        <v>1622.7051567759731</v>
      </c>
      <c r="C818" s="47">
        <v>77687.3671875</v>
      </c>
      <c r="D818" s="47">
        <f t="shared" si="24"/>
        <v>7919.201548165137</v>
      </c>
      <c r="G818" s="47">
        <v>1622.7051567759731</v>
      </c>
      <c r="H818" s="47">
        <v>77687.3671875</v>
      </c>
      <c r="I818" s="47">
        <f t="shared" si="25"/>
        <v>7919.201548165137</v>
      </c>
    </row>
    <row r="819" spans="2:9" x14ac:dyDescent="0.2">
      <c r="B819" s="47">
        <v>1624.7060151986343</v>
      </c>
      <c r="C819" s="47">
        <v>77680.7265625</v>
      </c>
      <c r="D819" s="47">
        <f t="shared" si="24"/>
        <v>7918.5246241080522</v>
      </c>
      <c r="G819" s="47">
        <v>1624.7060151986343</v>
      </c>
      <c r="H819" s="47">
        <v>77680.7265625</v>
      </c>
      <c r="I819" s="47">
        <f t="shared" si="25"/>
        <v>7918.5246241080522</v>
      </c>
    </row>
    <row r="820" spans="2:9" x14ac:dyDescent="0.2">
      <c r="B820" s="47">
        <v>1626.706873621295</v>
      </c>
      <c r="C820" s="47">
        <v>77674.0859375</v>
      </c>
      <c r="D820" s="47">
        <f t="shared" si="24"/>
        <v>7917.8477000509683</v>
      </c>
      <c r="G820" s="47">
        <v>1626.706873621295</v>
      </c>
      <c r="H820" s="47">
        <v>77674.0859375</v>
      </c>
      <c r="I820" s="47">
        <f t="shared" si="25"/>
        <v>7917.8477000509683</v>
      </c>
    </row>
    <row r="821" spans="2:9" x14ac:dyDescent="0.2">
      <c r="B821" s="47">
        <v>1628.7077320439562</v>
      </c>
      <c r="C821" s="47">
        <v>77667.4375</v>
      </c>
      <c r="D821" s="47">
        <f t="shared" si="24"/>
        <v>7917.1699796126395</v>
      </c>
      <c r="G821" s="47">
        <v>1628.7077320439562</v>
      </c>
      <c r="H821" s="47">
        <v>77667.4375</v>
      </c>
      <c r="I821" s="47">
        <f t="shared" si="25"/>
        <v>7917.1699796126395</v>
      </c>
    </row>
    <row r="822" spans="2:9" x14ac:dyDescent="0.2">
      <c r="B822" s="47">
        <v>1630.7085904666169</v>
      </c>
      <c r="C822" s="47">
        <v>77660.796875</v>
      </c>
      <c r="D822" s="47">
        <f t="shared" si="24"/>
        <v>7916.4930555555547</v>
      </c>
      <c r="G822" s="47">
        <v>1630.7085904666169</v>
      </c>
      <c r="H822" s="47">
        <v>77660.796875</v>
      </c>
      <c r="I822" s="47">
        <f t="shared" si="25"/>
        <v>7916.4930555555547</v>
      </c>
    </row>
    <row r="823" spans="2:9" x14ac:dyDescent="0.2">
      <c r="B823" s="47">
        <v>1632.7094488892781</v>
      </c>
      <c r="C823" s="47">
        <v>77654.15625</v>
      </c>
      <c r="D823" s="47">
        <f t="shared" si="24"/>
        <v>7915.8161314984709</v>
      </c>
      <c r="G823" s="47">
        <v>1632.7094488892781</v>
      </c>
      <c r="H823" s="47">
        <v>77654.15625</v>
      </c>
      <c r="I823" s="47">
        <f t="shared" si="25"/>
        <v>7915.8161314984709</v>
      </c>
    </row>
    <row r="824" spans="2:9" x14ac:dyDescent="0.2">
      <c r="B824" s="47">
        <v>1634.7103073119388</v>
      </c>
      <c r="C824" s="47">
        <v>77647.515625</v>
      </c>
      <c r="D824" s="47">
        <f t="shared" si="24"/>
        <v>7915.1392074413861</v>
      </c>
      <c r="G824" s="47">
        <v>1634.7103073119388</v>
      </c>
      <c r="H824" s="47">
        <v>77647.515625</v>
      </c>
      <c r="I824" s="47">
        <f t="shared" si="25"/>
        <v>7915.1392074413861</v>
      </c>
    </row>
    <row r="825" spans="2:9" x14ac:dyDescent="0.2">
      <c r="B825" s="47">
        <v>1636.7111657345999</v>
      </c>
      <c r="C825" s="47">
        <v>77640.875</v>
      </c>
      <c r="D825" s="47">
        <f t="shared" si="24"/>
        <v>7914.4622833843014</v>
      </c>
      <c r="G825" s="47">
        <v>1636.7111657345999</v>
      </c>
      <c r="H825" s="47">
        <v>77640.875</v>
      </c>
      <c r="I825" s="47">
        <f t="shared" si="25"/>
        <v>7914.4622833843014</v>
      </c>
    </row>
    <row r="826" spans="2:9" x14ac:dyDescent="0.2">
      <c r="B826" s="47">
        <v>1638.7120241572607</v>
      </c>
      <c r="C826" s="47">
        <v>77634.2265625</v>
      </c>
      <c r="D826" s="47">
        <f t="shared" si="24"/>
        <v>7913.7845629459734</v>
      </c>
      <c r="G826" s="47">
        <v>1638.7120241572607</v>
      </c>
      <c r="H826" s="47">
        <v>77634.2265625</v>
      </c>
      <c r="I826" s="47">
        <f t="shared" si="25"/>
        <v>7913.7845629459734</v>
      </c>
    </row>
    <row r="827" spans="2:9" x14ac:dyDescent="0.2">
      <c r="B827" s="47">
        <v>1640.7128825799218</v>
      </c>
      <c r="C827" s="47">
        <v>77627.5859375</v>
      </c>
      <c r="D827" s="47">
        <f t="shared" si="24"/>
        <v>7913.1076388888887</v>
      </c>
      <c r="G827" s="47">
        <v>1640.7128825799218</v>
      </c>
      <c r="H827" s="47">
        <v>77627.5859375</v>
      </c>
      <c r="I827" s="47">
        <f t="shared" si="25"/>
        <v>7913.1076388888887</v>
      </c>
    </row>
    <row r="828" spans="2:9" x14ac:dyDescent="0.2">
      <c r="B828" s="47">
        <v>1642.7137410025825</v>
      </c>
      <c r="C828" s="47">
        <v>77620.9453125</v>
      </c>
      <c r="D828" s="47">
        <f t="shared" si="24"/>
        <v>7912.4307148318039</v>
      </c>
      <c r="G828" s="47">
        <v>1642.7137410025825</v>
      </c>
      <c r="H828" s="47">
        <v>77620.9453125</v>
      </c>
      <c r="I828" s="47">
        <f t="shared" si="25"/>
        <v>7912.4307148318039</v>
      </c>
    </row>
    <row r="829" spans="2:9" x14ac:dyDescent="0.2">
      <c r="B829" s="47">
        <v>1644.7145994252437</v>
      </c>
      <c r="C829" s="47">
        <v>77614.3046875</v>
      </c>
      <c r="D829" s="47">
        <f t="shared" si="24"/>
        <v>7911.7537907747192</v>
      </c>
      <c r="G829" s="47">
        <v>1644.7145994252437</v>
      </c>
      <c r="H829" s="47">
        <v>77614.3046875</v>
      </c>
      <c r="I829" s="47">
        <f t="shared" si="25"/>
        <v>7911.7537907747192</v>
      </c>
    </row>
    <row r="830" spans="2:9" x14ac:dyDescent="0.2">
      <c r="B830" s="47">
        <v>1646.7154578479044</v>
      </c>
      <c r="C830" s="47">
        <v>77607.65625</v>
      </c>
      <c r="D830" s="47">
        <f t="shared" si="24"/>
        <v>7911.0760703363912</v>
      </c>
      <c r="G830" s="47">
        <v>1646.7154578479044</v>
      </c>
      <c r="H830" s="47">
        <v>77607.65625</v>
      </c>
      <c r="I830" s="47">
        <f t="shared" si="25"/>
        <v>7911.0760703363912</v>
      </c>
    </row>
    <row r="831" spans="2:9" x14ac:dyDescent="0.2">
      <c r="B831" s="47">
        <v>1648.7163162705656</v>
      </c>
      <c r="C831" s="47">
        <v>77601.015625</v>
      </c>
      <c r="D831" s="47">
        <f t="shared" si="24"/>
        <v>7910.3991462793065</v>
      </c>
      <c r="G831" s="47">
        <v>1648.7163162705656</v>
      </c>
      <c r="H831" s="47">
        <v>77601.015625</v>
      </c>
      <c r="I831" s="47">
        <f t="shared" si="25"/>
        <v>7910.3991462793065</v>
      </c>
    </row>
    <row r="832" spans="2:9" x14ac:dyDescent="0.2">
      <c r="B832" s="47">
        <v>1650.7171746932263</v>
      </c>
      <c r="C832" s="47">
        <v>77594.375</v>
      </c>
      <c r="D832" s="47">
        <f t="shared" si="24"/>
        <v>7909.7222222222217</v>
      </c>
      <c r="G832" s="47">
        <v>1650.7171746932263</v>
      </c>
      <c r="H832" s="47">
        <v>77594.375</v>
      </c>
      <c r="I832" s="47">
        <f t="shared" si="25"/>
        <v>7909.7222222222217</v>
      </c>
    </row>
    <row r="833" spans="2:9" x14ac:dyDescent="0.2">
      <c r="B833" s="47">
        <v>1652.7180331158875</v>
      </c>
      <c r="C833" s="47">
        <v>77587.734375</v>
      </c>
      <c r="D833" s="47">
        <f t="shared" si="24"/>
        <v>7909.045298165137</v>
      </c>
      <c r="G833" s="47">
        <v>1652.7180331158875</v>
      </c>
      <c r="H833" s="47">
        <v>77587.734375</v>
      </c>
      <c r="I833" s="47">
        <f t="shared" si="25"/>
        <v>7909.045298165137</v>
      </c>
    </row>
    <row r="834" spans="2:9" x14ac:dyDescent="0.2">
      <c r="B834" s="47">
        <v>1654.7188915385482</v>
      </c>
      <c r="C834" s="47">
        <v>77581.09375</v>
      </c>
      <c r="D834" s="47">
        <f t="shared" si="24"/>
        <v>7908.3683741080522</v>
      </c>
      <c r="G834" s="47">
        <v>1654.7188915385482</v>
      </c>
      <c r="H834" s="47">
        <v>77581.09375</v>
      </c>
      <c r="I834" s="47">
        <f t="shared" si="25"/>
        <v>7908.3683741080522</v>
      </c>
    </row>
    <row r="835" spans="2:9" x14ac:dyDescent="0.2">
      <c r="B835" s="47">
        <v>1656.7197499612093</v>
      </c>
      <c r="C835" s="47">
        <v>77574.4453125</v>
      </c>
      <c r="D835" s="47">
        <f t="shared" si="24"/>
        <v>7907.6906536697243</v>
      </c>
      <c r="G835" s="47">
        <v>1656.7197499612093</v>
      </c>
      <c r="H835" s="47">
        <v>77574.4453125</v>
      </c>
      <c r="I835" s="47">
        <f t="shared" si="25"/>
        <v>7907.6906536697243</v>
      </c>
    </row>
    <row r="836" spans="2:9" x14ac:dyDescent="0.2">
      <c r="B836" s="47">
        <v>1658.7206083838701</v>
      </c>
      <c r="C836" s="47">
        <v>77567.8046875</v>
      </c>
      <c r="D836" s="47">
        <f t="shared" si="24"/>
        <v>7907.0137296126395</v>
      </c>
      <c r="G836" s="47">
        <v>1658.7206083838701</v>
      </c>
      <c r="H836" s="47">
        <v>77567.8046875</v>
      </c>
      <c r="I836" s="47">
        <f t="shared" si="25"/>
        <v>7907.0137296126395</v>
      </c>
    </row>
    <row r="837" spans="2:9" x14ac:dyDescent="0.2">
      <c r="B837" s="47">
        <v>1660.7214668065312</v>
      </c>
      <c r="C837" s="47">
        <v>77561.1640625</v>
      </c>
      <c r="D837" s="47">
        <f t="shared" si="24"/>
        <v>7906.3368055555547</v>
      </c>
      <c r="G837" s="47">
        <v>1660.7214668065312</v>
      </c>
      <c r="H837" s="47">
        <v>77561.1640625</v>
      </c>
      <c r="I837" s="47">
        <f t="shared" si="25"/>
        <v>7906.3368055555547</v>
      </c>
    </row>
    <row r="838" spans="2:9" x14ac:dyDescent="0.2">
      <c r="B838" s="47">
        <v>1662.7223252291919</v>
      </c>
      <c r="C838" s="47">
        <v>77554.5234375</v>
      </c>
      <c r="D838" s="47">
        <f t="shared" si="24"/>
        <v>7905.6598814984709</v>
      </c>
      <c r="G838" s="47">
        <v>1662.7223252291919</v>
      </c>
      <c r="H838" s="47">
        <v>77554.5234375</v>
      </c>
      <c r="I838" s="47">
        <f t="shared" si="25"/>
        <v>7905.6598814984709</v>
      </c>
    </row>
    <row r="839" spans="2:9" x14ac:dyDescent="0.2">
      <c r="B839" s="47">
        <v>1664.7231836518531</v>
      </c>
      <c r="C839" s="47">
        <v>77547.875</v>
      </c>
      <c r="D839" s="47">
        <f t="shared" ref="D839:D902" si="26">C839/9.81</f>
        <v>7904.9821610601421</v>
      </c>
      <c r="G839" s="47">
        <v>1664.7231836518531</v>
      </c>
      <c r="H839" s="47">
        <v>77547.875</v>
      </c>
      <c r="I839" s="47">
        <f t="shared" ref="I839:I902" si="27">H839/9.81</f>
        <v>7904.9821610601421</v>
      </c>
    </row>
    <row r="840" spans="2:9" x14ac:dyDescent="0.2">
      <c r="B840" s="47">
        <v>1666.7240420745138</v>
      </c>
      <c r="C840" s="47">
        <v>77541.234375</v>
      </c>
      <c r="D840" s="47">
        <f t="shared" si="26"/>
        <v>7904.3052370030573</v>
      </c>
      <c r="G840" s="47">
        <v>1666.7240420745138</v>
      </c>
      <c r="H840" s="47">
        <v>77541.234375</v>
      </c>
      <c r="I840" s="47">
        <f t="shared" si="27"/>
        <v>7904.3052370030573</v>
      </c>
    </row>
    <row r="841" spans="2:9" x14ac:dyDescent="0.2">
      <c r="B841" s="47">
        <v>1668.724900497175</v>
      </c>
      <c r="C841" s="47">
        <v>77534.59375</v>
      </c>
      <c r="D841" s="47">
        <f t="shared" si="26"/>
        <v>7903.6283129459734</v>
      </c>
      <c r="G841" s="47">
        <v>1668.724900497175</v>
      </c>
      <c r="H841" s="47">
        <v>77534.59375</v>
      </c>
      <c r="I841" s="47">
        <f t="shared" si="27"/>
        <v>7903.6283129459734</v>
      </c>
    </row>
    <row r="842" spans="2:9" x14ac:dyDescent="0.2">
      <c r="B842" s="47">
        <v>1670.7257589198357</v>
      </c>
      <c r="C842" s="47">
        <v>77527.953125</v>
      </c>
      <c r="D842" s="47">
        <f t="shared" si="26"/>
        <v>7902.9513888888887</v>
      </c>
      <c r="G842" s="47">
        <v>1670.7257589198357</v>
      </c>
      <c r="H842" s="47">
        <v>77527.953125</v>
      </c>
      <c r="I842" s="47">
        <f t="shared" si="27"/>
        <v>7902.9513888888887</v>
      </c>
    </row>
    <row r="843" spans="2:9" x14ac:dyDescent="0.2">
      <c r="B843" s="47">
        <v>1672.7266173424969</v>
      </c>
      <c r="C843" s="47">
        <v>77521.3046875</v>
      </c>
      <c r="D843" s="47">
        <f t="shared" si="26"/>
        <v>7902.2736684505599</v>
      </c>
      <c r="G843" s="47">
        <v>1672.7266173424969</v>
      </c>
      <c r="H843" s="47">
        <v>77521.3046875</v>
      </c>
      <c r="I843" s="47">
        <f t="shared" si="27"/>
        <v>7902.2736684505599</v>
      </c>
    </row>
    <row r="844" spans="2:9" x14ac:dyDescent="0.2">
      <c r="B844" s="47">
        <v>1674.7274757651576</v>
      </c>
      <c r="C844" s="47">
        <v>77514.6640625</v>
      </c>
      <c r="D844" s="47">
        <f t="shared" si="26"/>
        <v>7901.596744393476</v>
      </c>
      <c r="G844" s="47">
        <v>1674.7274757651576</v>
      </c>
      <c r="H844" s="47">
        <v>77514.6640625</v>
      </c>
      <c r="I844" s="47">
        <f t="shared" si="27"/>
        <v>7901.596744393476</v>
      </c>
    </row>
    <row r="845" spans="2:9" x14ac:dyDescent="0.2">
      <c r="B845" s="47">
        <v>1676.7283341878187</v>
      </c>
      <c r="C845" s="47">
        <v>77508.0234375</v>
      </c>
      <c r="D845" s="47">
        <f t="shared" si="26"/>
        <v>7900.9198203363912</v>
      </c>
      <c r="G845" s="47">
        <v>1676.7283341878187</v>
      </c>
      <c r="H845" s="47">
        <v>77508.0234375</v>
      </c>
      <c r="I845" s="47">
        <f t="shared" si="27"/>
        <v>7900.9198203363912</v>
      </c>
    </row>
    <row r="846" spans="2:9" x14ac:dyDescent="0.2">
      <c r="B846" s="47">
        <v>1678.7291926104795</v>
      </c>
      <c r="C846" s="47">
        <v>77501.3828125</v>
      </c>
      <c r="D846" s="47">
        <f t="shared" si="26"/>
        <v>7900.2428962793065</v>
      </c>
      <c r="G846" s="47">
        <v>1678.7291926104795</v>
      </c>
      <c r="H846" s="47">
        <v>77501.3828125</v>
      </c>
      <c r="I846" s="47">
        <f t="shared" si="27"/>
        <v>7900.2428962793065</v>
      </c>
    </row>
    <row r="847" spans="2:9" x14ac:dyDescent="0.2">
      <c r="B847" s="47">
        <v>1680.7300510331406</v>
      </c>
      <c r="C847" s="47">
        <v>77494.734375</v>
      </c>
      <c r="D847" s="47">
        <f t="shared" si="26"/>
        <v>7899.5651758409786</v>
      </c>
      <c r="G847" s="47">
        <v>1680.7300510331406</v>
      </c>
      <c r="H847" s="47">
        <v>77494.734375</v>
      </c>
      <c r="I847" s="47">
        <f t="shared" si="27"/>
        <v>7899.5651758409786</v>
      </c>
    </row>
    <row r="848" spans="2:9" x14ac:dyDescent="0.2">
      <c r="B848" s="47">
        <v>1682.7309094558013</v>
      </c>
      <c r="C848" s="47">
        <v>77488.09375</v>
      </c>
      <c r="D848" s="47">
        <f t="shared" si="26"/>
        <v>7898.8882517838938</v>
      </c>
      <c r="G848" s="47">
        <v>1682.7309094558013</v>
      </c>
      <c r="H848" s="47">
        <v>77488.09375</v>
      </c>
      <c r="I848" s="47">
        <f t="shared" si="27"/>
        <v>7898.8882517838938</v>
      </c>
    </row>
    <row r="849" spans="2:9" x14ac:dyDescent="0.2">
      <c r="B849" s="47">
        <v>1684.7317678784625</v>
      </c>
      <c r="C849" s="47">
        <v>77481.453125</v>
      </c>
      <c r="D849" s="47">
        <f t="shared" si="26"/>
        <v>7898.211327726809</v>
      </c>
      <c r="G849" s="47">
        <v>1684.7317678784625</v>
      </c>
      <c r="H849" s="47">
        <v>77481.453125</v>
      </c>
      <c r="I849" s="47">
        <f t="shared" si="27"/>
        <v>7898.211327726809</v>
      </c>
    </row>
    <row r="850" spans="2:9" x14ac:dyDescent="0.2">
      <c r="B850" s="47">
        <v>1686.7326263011232</v>
      </c>
      <c r="C850" s="47">
        <v>77474.8125</v>
      </c>
      <c r="D850" s="47">
        <f t="shared" si="26"/>
        <v>7897.5344036697243</v>
      </c>
      <c r="G850" s="47">
        <v>1686.7326263011232</v>
      </c>
      <c r="H850" s="47">
        <v>77474.8125</v>
      </c>
      <c r="I850" s="47">
        <f t="shared" si="27"/>
        <v>7897.5344036697243</v>
      </c>
    </row>
    <row r="851" spans="2:9" x14ac:dyDescent="0.2">
      <c r="B851" s="47">
        <v>1688.7334847237844</v>
      </c>
      <c r="C851" s="47">
        <v>77468.1640625</v>
      </c>
      <c r="D851" s="47">
        <f t="shared" si="26"/>
        <v>7896.8566832313963</v>
      </c>
      <c r="G851" s="47">
        <v>1688.7334847237844</v>
      </c>
      <c r="H851" s="47">
        <v>77468.1640625</v>
      </c>
      <c r="I851" s="47">
        <f t="shared" si="27"/>
        <v>7896.8566832313963</v>
      </c>
    </row>
    <row r="852" spans="2:9" x14ac:dyDescent="0.2">
      <c r="B852" s="47">
        <v>1690.7343431464451</v>
      </c>
      <c r="C852" s="47">
        <v>77461.5234375</v>
      </c>
      <c r="D852" s="47">
        <f t="shared" si="26"/>
        <v>7896.1797591743116</v>
      </c>
      <c r="G852" s="47">
        <v>1690.7343431464451</v>
      </c>
      <c r="H852" s="47">
        <v>77461.5234375</v>
      </c>
      <c r="I852" s="47">
        <f t="shared" si="27"/>
        <v>7896.1797591743116</v>
      </c>
    </row>
    <row r="853" spans="2:9" x14ac:dyDescent="0.2">
      <c r="B853" s="47">
        <v>1692.7352015691063</v>
      </c>
      <c r="C853" s="47">
        <v>77454.8828125</v>
      </c>
      <c r="D853" s="47">
        <f t="shared" si="26"/>
        <v>7895.5028351172268</v>
      </c>
      <c r="G853" s="47">
        <v>1692.7352015691063</v>
      </c>
      <c r="H853" s="47">
        <v>77454.8828125</v>
      </c>
      <c r="I853" s="47">
        <f t="shared" si="27"/>
        <v>7895.5028351172268</v>
      </c>
    </row>
    <row r="854" spans="2:9" x14ac:dyDescent="0.2">
      <c r="B854" s="47">
        <v>1694.736059991767</v>
      </c>
      <c r="C854" s="47">
        <v>77448.2421875</v>
      </c>
      <c r="D854" s="47">
        <f t="shared" si="26"/>
        <v>7894.8259110601421</v>
      </c>
      <c r="G854" s="47">
        <v>1694.736059991767</v>
      </c>
      <c r="H854" s="47">
        <v>77448.234375</v>
      </c>
      <c r="I854" s="47">
        <f t="shared" si="27"/>
        <v>7894.8251146788989</v>
      </c>
    </row>
    <row r="855" spans="2:9" x14ac:dyDescent="0.2">
      <c r="B855" s="47">
        <v>1696.7369184144281</v>
      </c>
      <c r="C855" s="47">
        <v>77441.59375</v>
      </c>
      <c r="D855" s="47">
        <f t="shared" si="26"/>
        <v>7894.1481906218141</v>
      </c>
      <c r="G855" s="47">
        <v>1696.7369184144281</v>
      </c>
      <c r="H855" s="47">
        <v>77441.59375</v>
      </c>
      <c r="I855" s="47">
        <f t="shared" si="27"/>
        <v>7894.1481906218141</v>
      </c>
    </row>
    <row r="856" spans="2:9" x14ac:dyDescent="0.2">
      <c r="B856" s="47">
        <v>1698.7377768370889</v>
      </c>
      <c r="C856" s="47">
        <v>77434.953125</v>
      </c>
      <c r="D856" s="47">
        <f t="shared" si="26"/>
        <v>7893.4712665647294</v>
      </c>
      <c r="G856" s="47">
        <v>1698.7377768370889</v>
      </c>
      <c r="H856" s="47">
        <v>77434.953125</v>
      </c>
      <c r="I856" s="47">
        <f t="shared" si="27"/>
        <v>7893.4712665647294</v>
      </c>
    </row>
    <row r="857" spans="2:9" x14ac:dyDescent="0.2">
      <c r="B857" s="47">
        <v>1700.73863525975</v>
      </c>
      <c r="C857" s="47">
        <v>77428.3125</v>
      </c>
      <c r="D857" s="47">
        <f t="shared" si="26"/>
        <v>7892.7943425076446</v>
      </c>
      <c r="G857" s="47">
        <v>1700.73863525975</v>
      </c>
      <c r="H857" s="47">
        <v>77428.3125</v>
      </c>
      <c r="I857" s="47">
        <f t="shared" si="27"/>
        <v>7892.7943425076446</v>
      </c>
    </row>
    <row r="858" spans="2:9" x14ac:dyDescent="0.2">
      <c r="B858" s="47">
        <v>1702.7394936824107</v>
      </c>
      <c r="C858" s="47">
        <v>77421.6640625</v>
      </c>
      <c r="D858" s="47">
        <f t="shared" si="26"/>
        <v>7892.1166220693167</v>
      </c>
      <c r="G858" s="47">
        <v>1702.7394936824107</v>
      </c>
      <c r="H858" s="47">
        <v>77421.6640625</v>
      </c>
      <c r="I858" s="47">
        <f t="shared" si="27"/>
        <v>7892.1166220693167</v>
      </c>
    </row>
    <row r="859" spans="2:9" x14ac:dyDescent="0.2">
      <c r="B859" s="47">
        <v>1704.7403521050719</v>
      </c>
      <c r="C859" s="47">
        <v>77415.0234375</v>
      </c>
      <c r="D859" s="47">
        <f t="shared" si="26"/>
        <v>7891.4396980122319</v>
      </c>
      <c r="G859" s="47">
        <v>1704.7403521050719</v>
      </c>
      <c r="H859" s="47">
        <v>77415.0234375</v>
      </c>
      <c r="I859" s="47">
        <f t="shared" si="27"/>
        <v>7891.4396980122319</v>
      </c>
    </row>
    <row r="860" spans="2:9" x14ac:dyDescent="0.2">
      <c r="B860" s="47">
        <v>1706.7412105277326</v>
      </c>
      <c r="C860" s="47">
        <v>77408.3828125</v>
      </c>
      <c r="D860" s="47">
        <f t="shared" si="26"/>
        <v>7890.7627739551472</v>
      </c>
      <c r="G860" s="47">
        <v>1706.7412105277326</v>
      </c>
      <c r="H860" s="47">
        <v>77408.3828125</v>
      </c>
      <c r="I860" s="47">
        <f t="shared" si="27"/>
        <v>7890.7627739551472</v>
      </c>
    </row>
    <row r="861" spans="2:9" x14ac:dyDescent="0.2">
      <c r="B861" s="47">
        <v>1708.7420689503938</v>
      </c>
      <c r="C861" s="47">
        <v>77401.7421875</v>
      </c>
      <c r="D861" s="47">
        <f t="shared" si="26"/>
        <v>7890.0858498980624</v>
      </c>
      <c r="G861" s="47">
        <v>1708.7420689503938</v>
      </c>
      <c r="H861" s="47">
        <v>77401.7421875</v>
      </c>
      <c r="I861" s="47">
        <f t="shared" si="27"/>
        <v>7890.0858498980624</v>
      </c>
    </row>
    <row r="862" spans="2:9" x14ac:dyDescent="0.2">
      <c r="B862" s="47">
        <v>1710.7429273730545</v>
      </c>
      <c r="C862" s="47">
        <v>77395.09375</v>
      </c>
      <c r="D862" s="47">
        <f t="shared" si="26"/>
        <v>7889.4081294597345</v>
      </c>
      <c r="G862" s="47">
        <v>1710.7429273730545</v>
      </c>
      <c r="H862" s="47">
        <v>77395.09375</v>
      </c>
      <c r="I862" s="47">
        <f t="shared" si="27"/>
        <v>7889.4081294597345</v>
      </c>
    </row>
    <row r="863" spans="2:9" x14ac:dyDescent="0.2">
      <c r="B863" s="47">
        <v>1712.7437857957157</v>
      </c>
      <c r="C863" s="47">
        <v>77388.453125</v>
      </c>
      <c r="D863" s="47">
        <f t="shared" si="26"/>
        <v>7888.7312054026497</v>
      </c>
      <c r="G863" s="47">
        <v>1712.7437857957157</v>
      </c>
      <c r="H863" s="47">
        <v>77388.453125</v>
      </c>
      <c r="I863" s="47">
        <f t="shared" si="27"/>
        <v>7888.7312054026497</v>
      </c>
    </row>
    <row r="864" spans="2:9" x14ac:dyDescent="0.2">
      <c r="B864" s="47">
        <v>1714.7446442183764</v>
      </c>
      <c r="C864" s="47">
        <v>77381.8125</v>
      </c>
      <c r="D864" s="47">
        <f t="shared" si="26"/>
        <v>7888.054281345565</v>
      </c>
      <c r="G864" s="47">
        <v>1714.7446442183764</v>
      </c>
      <c r="H864" s="47">
        <v>77381.8125</v>
      </c>
      <c r="I864" s="47">
        <f t="shared" si="27"/>
        <v>7888.054281345565</v>
      </c>
    </row>
    <row r="865" spans="2:9" x14ac:dyDescent="0.2">
      <c r="B865" s="47">
        <v>1716.7455026410375</v>
      </c>
      <c r="C865" s="47">
        <v>77375.1640625</v>
      </c>
      <c r="D865" s="47">
        <f t="shared" si="26"/>
        <v>7887.376560907237</v>
      </c>
      <c r="G865" s="47">
        <v>1716.7455026410375</v>
      </c>
      <c r="H865" s="47">
        <v>77375.1640625</v>
      </c>
      <c r="I865" s="47">
        <f t="shared" si="27"/>
        <v>7887.376560907237</v>
      </c>
    </row>
    <row r="866" spans="2:9" x14ac:dyDescent="0.2">
      <c r="B866" s="47">
        <v>1718.7463610636983</v>
      </c>
      <c r="C866" s="47">
        <v>77368.5234375</v>
      </c>
      <c r="D866" s="47">
        <f t="shared" si="26"/>
        <v>7886.6996368501523</v>
      </c>
      <c r="G866" s="47">
        <v>1718.7463610636983</v>
      </c>
      <c r="H866" s="47">
        <v>77368.5234375</v>
      </c>
      <c r="I866" s="47">
        <f t="shared" si="27"/>
        <v>7886.6996368501523</v>
      </c>
    </row>
    <row r="867" spans="2:9" x14ac:dyDescent="0.2">
      <c r="B867" s="47">
        <v>1720.7472194863594</v>
      </c>
      <c r="C867" s="47">
        <v>77361.8828125</v>
      </c>
      <c r="D867" s="47">
        <f t="shared" si="26"/>
        <v>7886.0227127930675</v>
      </c>
      <c r="G867" s="47">
        <v>1720.7472194863594</v>
      </c>
      <c r="H867" s="47">
        <v>77361.8828125</v>
      </c>
      <c r="I867" s="47">
        <f t="shared" si="27"/>
        <v>7886.0227127930675</v>
      </c>
    </row>
    <row r="868" spans="2:9" x14ac:dyDescent="0.2">
      <c r="B868" s="47">
        <v>1722.7480779090201</v>
      </c>
      <c r="C868" s="47">
        <v>77355.2421875</v>
      </c>
      <c r="D868" s="47">
        <f t="shared" si="26"/>
        <v>7885.3457887359837</v>
      </c>
      <c r="G868" s="47">
        <v>1722.7480779090201</v>
      </c>
      <c r="H868" s="47">
        <v>77355.2421875</v>
      </c>
      <c r="I868" s="47">
        <f t="shared" si="27"/>
        <v>7885.3457887359837</v>
      </c>
    </row>
    <row r="869" spans="2:9" x14ac:dyDescent="0.2">
      <c r="B869" s="47">
        <v>1724.7489363316813</v>
      </c>
      <c r="C869" s="47">
        <v>77348.59375</v>
      </c>
      <c r="D869" s="47">
        <f t="shared" si="26"/>
        <v>7884.6680682976548</v>
      </c>
      <c r="G869" s="47">
        <v>1724.7489363316813</v>
      </c>
      <c r="H869" s="47">
        <v>77348.59375</v>
      </c>
      <c r="I869" s="47">
        <f t="shared" si="27"/>
        <v>7884.6680682976548</v>
      </c>
    </row>
    <row r="870" spans="2:9" x14ac:dyDescent="0.2">
      <c r="B870" s="47">
        <v>1726.749794754342</v>
      </c>
      <c r="C870" s="47">
        <v>77341.953125</v>
      </c>
      <c r="D870" s="47">
        <f t="shared" si="26"/>
        <v>7883.9911442405701</v>
      </c>
      <c r="G870" s="47">
        <v>1726.749794754342</v>
      </c>
      <c r="H870" s="47">
        <v>77341.953125</v>
      </c>
      <c r="I870" s="47">
        <f t="shared" si="27"/>
        <v>7883.9911442405701</v>
      </c>
    </row>
    <row r="871" spans="2:9" x14ac:dyDescent="0.2">
      <c r="B871" s="47">
        <v>1728.7506531770032</v>
      </c>
      <c r="C871" s="47">
        <v>77335.3125</v>
      </c>
      <c r="D871" s="47">
        <f t="shared" si="26"/>
        <v>7883.3142201834862</v>
      </c>
      <c r="G871" s="47">
        <v>1728.7506531770032</v>
      </c>
      <c r="H871" s="47">
        <v>77335.3125</v>
      </c>
      <c r="I871" s="47">
        <f t="shared" si="27"/>
        <v>7883.3142201834862</v>
      </c>
    </row>
    <row r="872" spans="2:9" x14ac:dyDescent="0.2">
      <c r="B872" s="47">
        <v>1730.7515115996639</v>
      </c>
      <c r="C872" s="47">
        <v>77328.6640625</v>
      </c>
      <c r="D872" s="47">
        <f t="shared" si="26"/>
        <v>7882.6364997451574</v>
      </c>
      <c r="G872" s="47">
        <v>1730.7515115996639</v>
      </c>
      <c r="H872" s="47">
        <v>77328.6640625</v>
      </c>
      <c r="I872" s="47">
        <f t="shared" si="27"/>
        <v>7882.6364997451574</v>
      </c>
    </row>
    <row r="873" spans="2:9" x14ac:dyDescent="0.2">
      <c r="B873" s="47">
        <v>1732.7523700223251</v>
      </c>
      <c r="C873" s="47">
        <v>77322.0234375</v>
      </c>
      <c r="D873" s="47">
        <f t="shared" si="26"/>
        <v>7881.9595756880726</v>
      </c>
      <c r="G873" s="47">
        <v>1732.7523700223251</v>
      </c>
      <c r="H873" s="47">
        <v>77322.0234375</v>
      </c>
      <c r="I873" s="47">
        <f t="shared" si="27"/>
        <v>7881.9595756880726</v>
      </c>
    </row>
    <row r="874" spans="2:9" x14ac:dyDescent="0.2">
      <c r="B874" s="47">
        <v>1734.7532284449858</v>
      </c>
      <c r="C874" s="47">
        <v>77315.3828125</v>
      </c>
      <c r="D874" s="47">
        <f t="shared" si="26"/>
        <v>7881.2826516309888</v>
      </c>
      <c r="G874" s="47">
        <v>1734.7532284449858</v>
      </c>
      <c r="H874" s="47">
        <v>77315.3828125</v>
      </c>
      <c r="I874" s="47">
        <f t="shared" si="27"/>
        <v>7881.2826516309888</v>
      </c>
    </row>
    <row r="875" spans="2:9" x14ac:dyDescent="0.2">
      <c r="B875" s="47">
        <v>1736.7540868676469</v>
      </c>
      <c r="C875" s="47">
        <v>77308.734375</v>
      </c>
      <c r="D875" s="47">
        <f t="shared" si="26"/>
        <v>7880.6049311926599</v>
      </c>
      <c r="G875" s="47">
        <v>1736.7540868676469</v>
      </c>
      <c r="H875" s="47">
        <v>77308.734375</v>
      </c>
      <c r="I875" s="47">
        <f t="shared" si="27"/>
        <v>7880.6049311926599</v>
      </c>
    </row>
    <row r="876" spans="2:9" x14ac:dyDescent="0.2">
      <c r="B876" s="47">
        <v>1738.7549452903077</v>
      </c>
      <c r="C876" s="47">
        <v>77302.09375</v>
      </c>
      <c r="D876" s="47">
        <f t="shared" si="26"/>
        <v>7879.9280071355752</v>
      </c>
      <c r="G876" s="47">
        <v>1738.7549452903077</v>
      </c>
      <c r="H876" s="47">
        <v>77302.09375</v>
      </c>
      <c r="I876" s="47">
        <f t="shared" si="27"/>
        <v>7879.9280071355752</v>
      </c>
    </row>
    <row r="877" spans="2:9" x14ac:dyDescent="0.2">
      <c r="B877" s="47">
        <v>1740.7558037129688</v>
      </c>
      <c r="C877" s="47">
        <v>77295.453125</v>
      </c>
      <c r="D877" s="47">
        <f t="shared" si="26"/>
        <v>7879.2510830784913</v>
      </c>
      <c r="G877" s="47">
        <v>1740.7558037129688</v>
      </c>
      <c r="H877" s="47">
        <v>77295.453125</v>
      </c>
      <c r="I877" s="47">
        <f t="shared" si="27"/>
        <v>7879.2510830784913</v>
      </c>
    </row>
    <row r="878" spans="2:9" x14ac:dyDescent="0.2">
      <c r="B878" s="47">
        <v>1742.7566621356295</v>
      </c>
      <c r="C878" s="47">
        <v>77288.8046875</v>
      </c>
      <c r="D878" s="47">
        <f t="shared" si="26"/>
        <v>7878.5733626401625</v>
      </c>
      <c r="G878" s="47">
        <v>1742.7566621356295</v>
      </c>
      <c r="H878" s="47">
        <v>77288.8046875</v>
      </c>
      <c r="I878" s="47">
        <f t="shared" si="27"/>
        <v>7878.5733626401625</v>
      </c>
    </row>
    <row r="879" spans="2:9" x14ac:dyDescent="0.2">
      <c r="B879" s="47">
        <v>1744.7575205582907</v>
      </c>
      <c r="C879" s="47">
        <v>77282.1640625</v>
      </c>
      <c r="D879" s="47">
        <f t="shared" si="26"/>
        <v>7877.8964385830777</v>
      </c>
      <c r="G879" s="47">
        <v>1744.7575205582907</v>
      </c>
      <c r="H879" s="47">
        <v>77282.1640625</v>
      </c>
      <c r="I879" s="47">
        <f t="shared" si="27"/>
        <v>7877.8964385830777</v>
      </c>
    </row>
    <row r="880" spans="2:9" x14ac:dyDescent="0.2">
      <c r="B880" s="47">
        <v>1746.7583789809514</v>
      </c>
      <c r="C880" s="47">
        <v>77275.5234375</v>
      </c>
      <c r="D880" s="47">
        <f t="shared" si="26"/>
        <v>7877.2195145259939</v>
      </c>
      <c r="G880" s="47">
        <v>1746.7583789809514</v>
      </c>
      <c r="H880" s="47">
        <v>77275.5234375</v>
      </c>
      <c r="I880" s="47">
        <f t="shared" si="27"/>
        <v>7877.2195145259939</v>
      </c>
    </row>
    <row r="881" spans="2:9" x14ac:dyDescent="0.2">
      <c r="B881" s="47">
        <v>1748.7592374036126</v>
      </c>
      <c r="C881" s="47">
        <v>77268.875</v>
      </c>
      <c r="D881" s="47">
        <f t="shared" si="26"/>
        <v>7876.541794087665</v>
      </c>
      <c r="G881" s="47">
        <v>1748.7592374036126</v>
      </c>
      <c r="H881" s="47">
        <v>77268.875</v>
      </c>
      <c r="I881" s="47">
        <f t="shared" si="27"/>
        <v>7876.541794087665</v>
      </c>
    </row>
    <row r="882" spans="2:9" x14ac:dyDescent="0.2">
      <c r="B882" s="47">
        <v>1750.7600958262733</v>
      </c>
      <c r="C882" s="47">
        <v>77262.234375</v>
      </c>
      <c r="D882" s="47">
        <f t="shared" si="26"/>
        <v>7875.8648700305803</v>
      </c>
      <c r="G882" s="47">
        <v>1750.7600958262733</v>
      </c>
      <c r="H882" s="47">
        <v>77262.234375</v>
      </c>
      <c r="I882" s="47">
        <f t="shared" si="27"/>
        <v>7875.8648700305803</v>
      </c>
    </row>
    <row r="883" spans="2:9" x14ac:dyDescent="0.2">
      <c r="B883" s="47">
        <v>1752.7609542489345</v>
      </c>
      <c r="C883" s="47">
        <v>77255.59375</v>
      </c>
      <c r="D883" s="47">
        <f t="shared" si="26"/>
        <v>7875.1879459734964</v>
      </c>
      <c r="G883" s="47">
        <v>1752.7609542489345</v>
      </c>
      <c r="H883" s="47">
        <v>77255.59375</v>
      </c>
      <c r="I883" s="47">
        <f t="shared" si="27"/>
        <v>7875.1879459734964</v>
      </c>
    </row>
    <row r="884" spans="2:9" x14ac:dyDescent="0.2">
      <c r="B884" s="47">
        <v>1754.7618126715952</v>
      </c>
      <c r="C884" s="47">
        <v>77248.9453125</v>
      </c>
      <c r="D884" s="47">
        <f t="shared" si="26"/>
        <v>7874.5102255351676</v>
      </c>
      <c r="G884" s="47">
        <v>1754.7618126715952</v>
      </c>
      <c r="H884" s="47">
        <v>77248.9453125</v>
      </c>
      <c r="I884" s="47">
        <f t="shared" si="27"/>
        <v>7874.5102255351676</v>
      </c>
    </row>
    <row r="885" spans="2:9" x14ac:dyDescent="0.2">
      <c r="B885" s="47">
        <v>1756.7626710942563</v>
      </c>
      <c r="C885" s="47">
        <v>77242.3046875</v>
      </c>
      <c r="D885" s="47">
        <f t="shared" si="26"/>
        <v>7873.8333014780828</v>
      </c>
      <c r="G885" s="47">
        <v>1756.7626710942563</v>
      </c>
      <c r="H885" s="47">
        <v>77242.3046875</v>
      </c>
      <c r="I885" s="47">
        <f t="shared" si="27"/>
        <v>7873.8333014780828</v>
      </c>
    </row>
    <row r="886" spans="2:9" x14ac:dyDescent="0.2">
      <c r="B886" s="47">
        <v>1758.7635295169171</v>
      </c>
      <c r="C886" s="47">
        <v>77235.6640625</v>
      </c>
      <c r="D886" s="47">
        <f t="shared" si="26"/>
        <v>7873.156377420999</v>
      </c>
      <c r="G886" s="47">
        <v>1758.7635295169171</v>
      </c>
      <c r="H886" s="47">
        <v>77235.6640625</v>
      </c>
      <c r="I886" s="47">
        <f t="shared" si="27"/>
        <v>7873.156377420999</v>
      </c>
    </row>
    <row r="887" spans="2:9" x14ac:dyDescent="0.2">
      <c r="B887" s="47">
        <v>1760.7643879395782</v>
      </c>
      <c r="C887" s="47">
        <v>77229.015625</v>
      </c>
      <c r="D887" s="47">
        <f t="shared" si="26"/>
        <v>7872.4786569826701</v>
      </c>
      <c r="G887" s="47">
        <v>1760.7643879395782</v>
      </c>
      <c r="H887" s="47">
        <v>77229.015625</v>
      </c>
      <c r="I887" s="47">
        <f t="shared" si="27"/>
        <v>7872.4786569826701</v>
      </c>
    </row>
    <row r="888" spans="2:9" x14ac:dyDescent="0.2">
      <c r="B888" s="47">
        <v>1762.7652463622389</v>
      </c>
      <c r="C888" s="47">
        <v>77222.375</v>
      </c>
      <c r="D888" s="47">
        <f t="shared" si="26"/>
        <v>7871.8017329255854</v>
      </c>
      <c r="G888" s="47">
        <v>1762.7652463622389</v>
      </c>
      <c r="H888" s="47">
        <v>77222.375</v>
      </c>
      <c r="I888" s="47">
        <f t="shared" si="27"/>
        <v>7871.8017329255854</v>
      </c>
    </row>
    <row r="889" spans="2:9" x14ac:dyDescent="0.2">
      <c r="B889" s="47">
        <v>1764.7661047849001</v>
      </c>
      <c r="C889" s="47">
        <v>77215.734375</v>
      </c>
      <c r="D889" s="47">
        <f t="shared" si="26"/>
        <v>7871.1248088685015</v>
      </c>
      <c r="G889" s="47">
        <v>1764.7661047849001</v>
      </c>
      <c r="H889" s="47">
        <v>77215.734375</v>
      </c>
      <c r="I889" s="47">
        <f t="shared" si="27"/>
        <v>7871.1248088685015</v>
      </c>
    </row>
    <row r="890" spans="2:9" x14ac:dyDescent="0.2">
      <c r="B890" s="47">
        <v>1766.7669632075608</v>
      </c>
      <c r="C890" s="47">
        <v>77209.0859375</v>
      </c>
      <c r="D890" s="47">
        <f t="shared" si="26"/>
        <v>7870.4470884301727</v>
      </c>
      <c r="G890" s="47">
        <v>1766.7669632075608</v>
      </c>
      <c r="H890" s="47">
        <v>77209.0859375</v>
      </c>
      <c r="I890" s="47">
        <f t="shared" si="27"/>
        <v>7870.4470884301727</v>
      </c>
    </row>
    <row r="891" spans="2:9" x14ac:dyDescent="0.2">
      <c r="B891" s="47">
        <v>1768.767821630222</v>
      </c>
      <c r="C891" s="47">
        <v>77202.4453125</v>
      </c>
      <c r="D891" s="47">
        <f t="shared" si="26"/>
        <v>7869.7701643730879</v>
      </c>
      <c r="G891" s="47">
        <v>1768.767821630222</v>
      </c>
      <c r="H891" s="47">
        <v>77202.4453125</v>
      </c>
      <c r="I891" s="47">
        <f t="shared" si="27"/>
        <v>7869.7701643730879</v>
      </c>
    </row>
    <row r="892" spans="2:9" x14ac:dyDescent="0.2">
      <c r="B892" s="47">
        <v>1770.7686800528827</v>
      </c>
      <c r="C892" s="47">
        <v>77195.8046875</v>
      </c>
      <c r="D892" s="47">
        <f t="shared" si="26"/>
        <v>7869.0932403160041</v>
      </c>
      <c r="G892" s="47">
        <v>1770.7686800528827</v>
      </c>
      <c r="H892" s="47">
        <v>77195.8046875</v>
      </c>
      <c r="I892" s="47">
        <f t="shared" si="27"/>
        <v>7869.0932403160041</v>
      </c>
    </row>
    <row r="893" spans="2:9" x14ac:dyDescent="0.2">
      <c r="B893" s="47">
        <v>1772.7695384755439</v>
      </c>
      <c r="C893" s="47">
        <v>77189.15625</v>
      </c>
      <c r="D893" s="47">
        <f t="shared" si="26"/>
        <v>7868.4155198776753</v>
      </c>
      <c r="G893" s="47">
        <v>1772.7695384755439</v>
      </c>
      <c r="H893" s="47">
        <v>77189.15625</v>
      </c>
      <c r="I893" s="47">
        <f t="shared" si="27"/>
        <v>7868.4155198776753</v>
      </c>
    </row>
    <row r="894" spans="2:9" x14ac:dyDescent="0.2">
      <c r="B894" s="47">
        <v>1774.7703968982046</v>
      </c>
      <c r="C894" s="47">
        <v>77182.515625</v>
      </c>
      <c r="D894" s="47">
        <f t="shared" si="26"/>
        <v>7867.7385958205905</v>
      </c>
      <c r="G894" s="47">
        <v>1774.7703968982046</v>
      </c>
      <c r="H894" s="47">
        <v>77182.515625</v>
      </c>
      <c r="I894" s="47">
        <f t="shared" si="27"/>
        <v>7867.7385958205905</v>
      </c>
    </row>
    <row r="895" spans="2:9" x14ac:dyDescent="0.2">
      <c r="B895" s="47">
        <v>1776.7712553208657</v>
      </c>
      <c r="C895" s="47">
        <v>77175.875</v>
      </c>
      <c r="D895" s="47">
        <f t="shared" si="26"/>
        <v>7867.0616717635066</v>
      </c>
      <c r="G895" s="47">
        <v>1776.7712553208657</v>
      </c>
      <c r="H895" s="47">
        <v>77175.875</v>
      </c>
      <c r="I895" s="47">
        <f t="shared" si="27"/>
        <v>7867.0616717635066</v>
      </c>
    </row>
    <row r="896" spans="2:9" x14ac:dyDescent="0.2">
      <c r="B896" s="47">
        <v>1778.7721137435265</v>
      </c>
      <c r="C896" s="47">
        <v>77169.2265625</v>
      </c>
      <c r="D896" s="47">
        <f t="shared" si="26"/>
        <v>7866.3839513251778</v>
      </c>
      <c r="G896" s="47">
        <v>1778.7721137435265</v>
      </c>
      <c r="H896" s="47">
        <v>77169.2265625</v>
      </c>
      <c r="I896" s="47">
        <f t="shared" si="27"/>
        <v>7866.3839513251778</v>
      </c>
    </row>
    <row r="897" spans="2:9" x14ac:dyDescent="0.2">
      <c r="B897" s="47">
        <v>1780.7729721661876</v>
      </c>
      <c r="C897" s="47">
        <v>77162.5859375</v>
      </c>
      <c r="D897" s="47">
        <f t="shared" si="26"/>
        <v>7865.707027268093</v>
      </c>
      <c r="G897" s="47">
        <v>1780.7729721661876</v>
      </c>
      <c r="H897" s="47">
        <v>77162.5859375</v>
      </c>
      <c r="I897" s="47">
        <f t="shared" si="27"/>
        <v>7865.707027268093</v>
      </c>
    </row>
    <row r="898" spans="2:9" x14ac:dyDescent="0.2">
      <c r="B898" s="47">
        <v>1782.7738305888483</v>
      </c>
      <c r="C898" s="47">
        <v>77155.9453125</v>
      </c>
      <c r="D898" s="47">
        <f t="shared" si="26"/>
        <v>7865.0301032110092</v>
      </c>
      <c r="G898" s="47">
        <v>1782.7738305888483</v>
      </c>
      <c r="H898" s="47">
        <v>77155.9453125</v>
      </c>
      <c r="I898" s="47">
        <f t="shared" si="27"/>
        <v>7865.0301032110092</v>
      </c>
    </row>
    <row r="899" spans="2:9" x14ac:dyDescent="0.2">
      <c r="B899" s="47">
        <v>1784.7746890115095</v>
      </c>
      <c r="C899" s="47">
        <v>77149.296875</v>
      </c>
      <c r="D899" s="47">
        <f t="shared" si="26"/>
        <v>7864.3523827726804</v>
      </c>
      <c r="G899" s="47">
        <v>1784.7746890115095</v>
      </c>
      <c r="H899" s="47">
        <v>77149.296875</v>
      </c>
      <c r="I899" s="47">
        <f t="shared" si="27"/>
        <v>7864.3523827726804</v>
      </c>
    </row>
    <row r="900" spans="2:9" x14ac:dyDescent="0.2">
      <c r="B900" s="47">
        <v>1786.7755474341702</v>
      </c>
      <c r="C900" s="47">
        <v>77142.65625</v>
      </c>
      <c r="D900" s="47">
        <f t="shared" si="26"/>
        <v>7863.6754587155956</v>
      </c>
      <c r="G900" s="47">
        <v>1786.7755474341702</v>
      </c>
      <c r="H900" s="47">
        <v>77142.65625</v>
      </c>
      <c r="I900" s="47">
        <f t="shared" si="27"/>
        <v>7863.6754587155956</v>
      </c>
    </row>
    <row r="901" spans="2:9" x14ac:dyDescent="0.2">
      <c r="B901" s="47">
        <v>1788.7764058568314</v>
      </c>
      <c r="C901" s="47">
        <v>77136.015625</v>
      </c>
      <c r="D901" s="47">
        <f t="shared" si="26"/>
        <v>7862.9985346585117</v>
      </c>
      <c r="G901" s="47">
        <v>1788.7764058568314</v>
      </c>
      <c r="H901" s="47">
        <v>77136.015625</v>
      </c>
      <c r="I901" s="47">
        <f t="shared" si="27"/>
        <v>7862.9985346585117</v>
      </c>
    </row>
    <row r="902" spans="2:9" x14ac:dyDescent="0.2">
      <c r="B902" s="47">
        <v>1790.7772642794921</v>
      </c>
      <c r="C902" s="47">
        <v>77129.3671875</v>
      </c>
      <c r="D902" s="47">
        <f t="shared" si="26"/>
        <v>7862.3208142201829</v>
      </c>
      <c r="G902" s="47">
        <v>1790.7772642794921</v>
      </c>
      <c r="H902" s="47">
        <v>77129.3671875</v>
      </c>
      <c r="I902" s="47">
        <f t="shared" si="27"/>
        <v>7862.3208142201829</v>
      </c>
    </row>
    <row r="903" spans="2:9" x14ac:dyDescent="0.2">
      <c r="B903" s="47">
        <v>1792.7781227021533</v>
      </c>
      <c r="C903" s="47">
        <v>77122.7265625</v>
      </c>
      <c r="D903" s="47">
        <f t="shared" ref="D903:D929" si="28">C903/9.81</f>
        <v>7861.6438901630981</v>
      </c>
      <c r="G903" s="47">
        <v>1792.7781227021533</v>
      </c>
      <c r="H903" s="47">
        <v>77122.7265625</v>
      </c>
      <c r="I903" s="47">
        <f t="shared" ref="I903:I929" si="29">H903/9.81</f>
        <v>7861.6438901630981</v>
      </c>
    </row>
    <row r="904" spans="2:9" x14ac:dyDescent="0.2">
      <c r="B904" s="47">
        <v>1794.778981124814</v>
      </c>
      <c r="C904" s="47">
        <v>77116.0859375</v>
      </c>
      <c r="D904" s="47">
        <f t="shared" si="28"/>
        <v>7860.9669661060143</v>
      </c>
      <c r="G904" s="47">
        <v>1794.778981124814</v>
      </c>
      <c r="H904" s="47">
        <v>77116.0859375</v>
      </c>
      <c r="I904" s="47">
        <f t="shared" si="29"/>
        <v>7860.9669661060143</v>
      </c>
    </row>
    <row r="905" spans="2:9" x14ac:dyDescent="0.2">
      <c r="B905" s="47">
        <v>1796.7798395474751</v>
      </c>
      <c r="C905" s="47">
        <v>77109.4375</v>
      </c>
      <c r="D905" s="47">
        <f t="shared" si="28"/>
        <v>7860.2892456676855</v>
      </c>
      <c r="G905" s="47">
        <v>1796.7798395474751</v>
      </c>
      <c r="H905" s="47">
        <v>77109.4375</v>
      </c>
      <c r="I905" s="47">
        <f t="shared" si="29"/>
        <v>7860.2892456676855</v>
      </c>
    </row>
    <row r="906" spans="2:9" x14ac:dyDescent="0.2">
      <c r="B906" s="47">
        <v>1798.7806979701359</v>
      </c>
      <c r="C906" s="47">
        <v>77102.796875</v>
      </c>
      <c r="D906" s="47">
        <f t="shared" si="28"/>
        <v>7859.6123216106007</v>
      </c>
      <c r="G906" s="47">
        <v>1798.7806979701359</v>
      </c>
      <c r="H906" s="47">
        <v>77102.796875</v>
      </c>
      <c r="I906" s="47">
        <f t="shared" si="29"/>
        <v>7859.6123216106007</v>
      </c>
    </row>
    <row r="907" spans="2:9" x14ac:dyDescent="0.2">
      <c r="B907" s="47">
        <v>1800.781556392797</v>
      </c>
      <c r="C907" s="47">
        <v>77096.1484375</v>
      </c>
      <c r="D907" s="47">
        <f t="shared" si="28"/>
        <v>7858.9346011722728</v>
      </c>
      <c r="G907" s="47">
        <v>1800.781556392797</v>
      </c>
      <c r="H907" s="47">
        <v>77096.1484375</v>
      </c>
      <c r="I907" s="47">
        <f t="shared" si="29"/>
        <v>7858.9346011722728</v>
      </c>
    </row>
    <row r="908" spans="2:9" x14ac:dyDescent="0.2">
      <c r="B908" s="47">
        <v>1802.7824148154577</v>
      </c>
      <c r="C908" s="47">
        <v>77089.5078125</v>
      </c>
      <c r="D908" s="47">
        <f t="shared" si="28"/>
        <v>7858.257677115188</v>
      </c>
      <c r="G908" s="47">
        <v>1802.7824148154577</v>
      </c>
      <c r="H908" s="47">
        <v>77089.5078125</v>
      </c>
      <c r="I908" s="47">
        <f t="shared" si="29"/>
        <v>7858.257677115188</v>
      </c>
    </row>
    <row r="909" spans="2:9" x14ac:dyDescent="0.2">
      <c r="B909" s="47">
        <v>1804.7832732381189</v>
      </c>
      <c r="C909" s="47">
        <v>77082.8671875</v>
      </c>
      <c r="D909" s="47">
        <f t="shared" si="28"/>
        <v>7857.5807530581033</v>
      </c>
      <c r="G909" s="47">
        <v>1804.7832732381189</v>
      </c>
      <c r="H909" s="47">
        <v>77082.8671875</v>
      </c>
      <c r="I909" s="47">
        <f t="shared" si="29"/>
        <v>7857.5807530581033</v>
      </c>
    </row>
    <row r="910" spans="2:9" x14ac:dyDescent="0.2">
      <c r="B910" s="47">
        <v>1806.7841316607796</v>
      </c>
      <c r="C910" s="47">
        <v>77076.21875</v>
      </c>
      <c r="D910" s="47">
        <f t="shared" si="28"/>
        <v>7856.9030326197753</v>
      </c>
      <c r="G910" s="47">
        <v>1806.7841316607796</v>
      </c>
      <c r="H910" s="47">
        <v>77076.21875</v>
      </c>
      <c r="I910" s="47">
        <f t="shared" si="29"/>
        <v>7856.9030326197753</v>
      </c>
    </row>
    <row r="911" spans="2:9" x14ac:dyDescent="0.2">
      <c r="B911" s="47">
        <v>1808.7849900834408</v>
      </c>
      <c r="C911" s="47">
        <v>77069.578125</v>
      </c>
      <c r="D911" s="47">
        <f t="shared" si="28"/>
        <v>7856.2261085626906</v>
      </c>
      <c r="G911" s="47">
        <v>1808.7849900834408</v>
      </c>
      <c r="H911" s="47">
        <v>77069.578125</v>
      </c>
      <c r="I911" s="47">
        <f t="shared" si="29"/>
        <v>7856.2261085626906</v>
      </c>
    </row>
    <row r="912" spans="2:9" x14ac:dyDescent="0.2">
      <c r="B912" s="47">
        <v>1810.7858485061015</v>
      </c>
      <c r="C912" s="47">
        <v>77062.9375</v>
      </c>
      <c r="D912" s="47">
        <f t="shared" si="28"/>
        <v>7855.5491845056058</v>
      </c>
      <c r="G912" s="47">
        <v>1810.7858485061015</v>
      </c>
      <c r="H912" s="47">
        <v>77062.9375</v>
      </c>
      <c r="I912" s="47">
        <f t="shared" si="29"/>
        <v>7855.5491845056058</v>
      </c>
    </row>
    <row r="913" spans="2:9" x14ac:dyDescent="0.2">
      <c r="B913" s="47">
        <v>1812.7867069287627</v>
      </c>
      <c r="C913" s="47">
        <v>77056.2890625</v>
      </c>
      <c r="D913" s="47">
        <f t="shared" si="28"/>
        <v>7854.8714640672779</v>
      </c>
      <c r="G913" s="47">
        <v>1812.7867069287627</v>
      </c>
      <c r="H913" s="47">
        <v>77056.2890625</v>
      </c>
      <c r="I913" s="47">
        <f t="shared" si="29"/>
        <v>7854.8714640672779</v>
      </c>
    </row>
    <row r="914" spans="2:9" x14ac:dyDescent="0.2">
      <c r="B914" s="47">
        <v>1814.7875653514234</v>
      </c>
      <c r="C914" s="47">
        <v>77049.6484375</v>
      </c>
      <c r="D914" s="47">
        <f t="shared" si="28"/>
        <v>7854.1945400101931</v>
      </c>
      <c r="G914" s="47">
        <v>1814.7875653514234</v>
      </c>
      <c r="H914" s="47">
        <v>77049.6484375</v>
      </c>
      <c r="I914" s="47">
        <f t="shared" si="29"/>
        <v>7854.1945400101931</v>
      </c>
    </row>
    <row r="915" spans="2:9" x14ac:dyDescent="0.2">
      <c r="B915" s="47">
        <v>1816.7884237740845</v>
      </c>
      <c r="C915" s="47">
        <v>77043</v>
      </c>
      <c r="D915" s="47">
        <f t="shared" si="28"/>
        <v>7853.5168195718652</v>
      </c>
      <c r="G915" s="47">
        <v>1816.7884237740845</v>
      </c>
      <c r="H915" s="47">
        <v>77043</v>
      </c>
      <c r="I915" s="47">
        <f t="shared" si="29"/>
        <v>7853.5168195718652</v>
      </c>
    </row>
    <row r="916" spans="2:9" x14ac:dyDescent="0.2">
      <c r="B916" s="47">
        <v>1818.7892821967453</v>
      </c>
      <c r="C916" s="47">
        <v>77036.359375</v>
      </c>
      <c r="D916" s="47">
        <f t="shared" si="28"/>
        <v>7852.8398955147804</v>
      </c>
      <c r="G916" s="47">
        <v>1818.7892821967453</v>
      </c>
      <c r="H916" s="47">
        <v>77036.359375</v>
      </c>
      <c r="I916" s="47">
        <f t="shared" si="29"/>
        <v>7852.8398955147804</v>
      </c>
    </row>
    <row r="917" spans="2:9" x14ac:dyDescent="0.2">
      <c r="B917" s="47">
        <v>1820.7901406194064</v>
      </c>
      <c r="C917" s="47">
        <v>77029.71875</v>
      </c>
      <c r="D917" s="47">
        <f t="shared" si="28"/>
        <v>7852.1629714576957</v>
      </c>
      <c r="G917" s="47">
        <v>1820.7901406194064</v>
      </c>
      <c r="H917" s="47">
        <v>77029.71875</v>
      </c>
      <c r="I917" s="47">
        <f t="shared" si="29"/>
        <v>7852.1629714576957</v>
      </c>
    </row>
    <row r="918" spans="2:9" x14ac:dyDescent="0.2">
      <c r="B918" s="47">
        <v>1822.7909990420671</v>
      </c>
      <c r="C918" s="47">
        <v>77023.0703125</v>
      </c>
      <c r="D918" s="47">
        <f t="shared" si="28"/>
        <v>7851.4852510193678</v>
      </c>
      <c r="G918" s="47">
        <v>1822.7909990420671</v>
      </c>
      <c r="H918" s="47">
        <v>77023.0703125</v>
      </c>
      <c r="I918" s="47">
        <f t="shared" si="29"/>
        <v>7851.4852510193678</v>
      </c>
    </row>
    <row r="919" spans="2:9" x14ac:dyDescent="0.2">
      <c r="B919" s="47">
        <v>1824.7918574647283</v>
      </c>
      <c r="C919" s="47">
        <v>77016.4296875</v>
      </c>
      <c r="D919" s="47">
        <f t="shared" si="28"/>
        <v>7850.808326962283</v>
      </c>
      <c r="G919" s="47">
        <v>1824.7918574647283</v>
      </c>
      <c r="H919" s="47">
        <v>77016.4296875</v>
      </c>
      <c r="I919" s="47">
        <f t="shared" si="29"/>
        <v>7850.808326962283</v>
      </c>
    </row>
    <row r="920" spans="2:9" x14ac:dyDescent="0.2">
      <c r="B920" s="47">
        <v>1826.792715887389</v>
      </c>
      <c r="C920" s="47">
        <v>77009.78125</v>
      </c>
      <c r="D920" s="47">
        <f t="shared" si="28"/>
        <v>7850.1306065239551</v>
      </c>
      <c r="G920" s="47">
        <v>1826.792715887389</v>
      </c>
      <c r="H920" s="47">
        <v>77009.78125</v>
      </c>
      <c r="I920" s="47">
        <f t="shared" si="29"/>
        <v>7850.1306065239551</v>
      </c>
    </row>
    <row r="921" spans="2:9" x14ac:dyDescent="0.2">
      <c r="B921" s="47">
        <v>1828.7935743100502</v>
      </c>
      <c r="C921" s="47">
        <v>77003.140625</v>
      </c>
      <c r="D921" s="47">
        <f t="shared" si="28"/>
        <v>7849.4536824668703</v>
      </c>
      <c r="G921" s="47">
        <v>1828.7935743100502</v>
      </c>
      <c r="H921" s="47">
        <v>77003.140625</v>
      </c>
      <c r="I921" s="47">
        <f t="shared" si="29"/>
        <v>7849.4536824668703</v>
      </c>
    </row>
    <row r="922" spans="2:9" x14ac:dyDescent="0.2">
      <c r="B922" s="47">
        <v>1830.7944327327109</v>
      </c>
      <c r="C922" s="47">
        <v>76996.5</v>
      </c>
      <c r="D922" s="47">
        <f t="shared" si="28"/>
        <v>7848.7767584097855</v>
      </c>
      <c r="G922" s="47">
        <v>1830.7944327327109</v>
      </c>
      <c r="H922" s="47">
        <v>76996.5</v>
      </c>
      <c r="I922" s="47">
        <f t="shared" si="29"/>
        <v>7848.7767584097855</v>
      </c>
    </row>
    <row r="923" spans="2:9" x14ac:dyDescent="0.2">
      <c r="B923" s="47">
        <v>1832.7952911553721</v>
      </c>
      <c r="C923" s="47">
        <v>76989.8515625</v>
      </c>
      <c r="D923" s="47">
        <f t="shared" si="28"/>
        <v>7848.0990379714576</v>
      </c>
      <c r="G923" s="47">
        <v>1832.7952911553721</v>
      </c>
      <c r="H923" s="47">
        <v>76989.8515625</v>
      </c>
      <c r="I923" s="47">
        <f t="shared" si="29"/>
        <v>7848.0990379714576</v>
      </c>
    </row>
    <row r="924" spans="2:9" x14ac:dyDescent="0.2">
      <c r="B924" s="47">
        <v>1834.7961495780328</v>
      </c>
      <c r="C924" s="47">
        <v>76983.2109375</v>
      </c>
      <c r="D924" s="47">
        <f t="shared" si="28"/>
        <v>7847.4221139143729</v>
      </c>
      <c r="G924" s="47">
        <v>1834.7961495780328</v>
      </c>
      <c r="H924" s="47">
        <v>76983.2109375</v>
      </c>
      <c r="I924" s="47">
        <f t="shared" si="29"/>
        <v>7847.4221139143729</v>
      </c>
    </row>
    <row r="925" spans="2:9" x14ac:dyDescent="0.2">
      <c r="B925" s="47">
        <v>1836.7970080006939</v>
      </c>
      <c r="C925" s="47">
        <v>76976.5625</v>
      </c>
      <c r="D925" s="47">
        <f t="shared" si="28"/>
        <v>7846.744393476044</v>
      </c>
      <c r="G925" s="47">
        <v>1836.7970080006939</v>
      </c>
      <c r="H925" s="47">
        <v>76976.5625</v>
      </c>
      <c r="I925" s="47">
        <f t="shared" si="29"/>
        <v>7846.744393476044</v>
      </c>
    </row>
    <row r="926" spans="2:9" x14ac:dyDescent="0.2">
      <c r="B926" s="47">
        <v>1838.7978664233547</v>
      </c>
      <c r="C926" s="47">
        <v>76969.921875</v>
      </c>
      <c r="D926" s="47">
        <f t="shared" si="28"/>
        <v>7846.0674694189602</v>
      </c>
      <c r="G926" s="47">
        <v>1838.7978664233547</v>
      </c>
      <c r="H926" s="47">
        <v>76969.921875</v>
      </c>
      <c r="I926" s="47">
        <f t="shared" si="29"/>
        <v>7846.0674694189602</v>
      </c>
    </row>
    <row r="927" spans="2:9" x14ac:dyDescent="0.2">
      <c r="B927" s="47">
        <v>1840.7987248460158</v>
      </c>
      <c r="C927" s="47">
        <v>76963.28125</v>
      </c>
      <c r="D927" s="47">
        <f t="shared" si="28"/>
        <v>7845.3905453618754</v>
      </c>
      <c r="G927" s="47">
        <v>1840.7987248460158</v>
      </c>
      <c r="H927" s="47">
        <v>76963.28125</v>
      </c>
      <c r="I927" s="47">
        <f t="shared" si="29"/>
        <v>7845.3905453618754</v>
      </c>
    </row>
    <row r="928" spans="2:9" x14ac:dyDescent="0.2">
      <c r="B928" s="47">
        <v>1842.7995832686765</v>
      </c>
      <c r="C928" s="47">
        <v>76956.6328125</v>
      </c>
      <c r="D928" s="47">
        <f t="shared" si="28"/>
        <v>7844.7128249235466</v>
      </c>
      <c r="G928" s="47">
        <v>1842.7995832686765</v>
      </c>
      <c r="H928" s="47">
        <v>76956.6328125</v>
      </c>
      <c r="I928" s="47">
        <f t="shared" si="29"/>
        <v>7844.7128249235466</v>
      </c>
    </row>
    <row r="929" spans="2:9" x14ac:dyDescent="0.2">
      <c r="B929" s="47">
        <v>1843.8000124800071</v>
      </c>
      <c r="C929" s="47">
        <v>76953.3125</v>
      </c>
      <c r="D929" s="47">
        <f t="shared" si="28"/>
        <v>7844.3743628950051</v>
      </c>
      <c r="G929" s="47">
        <v>1843.8000124800071</v>
      </c>
      <c r="H929" s="47">
        <v>76953.3125</v>
      </c>
      <c r="I929" s="47">
        <f t="shared" si="29"/>
        <v>7844.3743628950051</v>
      </c>
    </row>
  </sheetData>
  <mergeCells count="2">
    <mergeCell ref="B3:D3"/>
    <mergeCell ref="G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29"/>
  <sheetViews>
    <sheetView topLeftCell="A846" workbookViewId="0">
      <selection activeCell="I929" sqref="I929"/>
    </sheetView>
  </sheetViews>
  <sheetFormatPr defaultRowHeight="12.75" x14ac:dyDescent="0.2"/>
  <cols>
    <col min="1" max="16384" width="9.140625" style="37"/>
  </cols>
  <sheetData>
    <row r="3" spans="1:9" x14ac:dyDescent="0.2">
      <c r="B3" s="74" t="s">
        <v>269</v>
      </c>
      <c r="C3" s="74"/>
      <c r="D3" s="74"/>
      <c r="G3" s="74" t="s">
        <v>271</v>
      </c>
      <c r="H3" s="74"/>
      <c r="I3" s="74"/>
    </row>
    <row r="4" spans="1:9" x14ac:dyDescent="0.2">
      <c r="B4" s="14"/>
      <c r="C4" s="45" t="s">
        <v>230</v>
      </c>
      <c r="D4" s="45" t="s">
        <v>231</v>
      </c>
      <c r="G4" s="14"/>
      <c r="H4" s="45" t="s">
        <v>230</v>
      </c>
      <c r="I4" s="45" t="s">
        <v>231</v>
      </c>
    </row>
    <row r="5" spans="1:9" x14ac:dyDescent="0.2">
      <c r="A5" s="35" t="s">
        <v>250</v>
      </c>
      <c r="B5" s="45" t="s">
        <v>230</v>
      </c>
      <c r="C5" s="70" t="s">
        <v>231</v>
      </c>
      <c r="D5" s="49" t="s">
        <v>270</v>
      </c>
      <c r="F5" s="35" t="s">
        <v>250</v>
      </c>
      <c r="G5" s="45" t="s">
        <v>230</v>
      </c>
      <c r="H5" s="70" t="s">
        <v>231</v>
      </c>
      <c r="I5" s="49" t="s">
        <v>270</v>
      </c>
    </row>
    <row r="6" spans="1:9" x14ac:dyDescent="0.2">
      <c r="B6" s="47">
        <v>0</v>
      </c>
      <c r="C6" s="47">
        <v>38.318694419089852</v>
      </c>
      <c r="D6" s="47">
        <f>C6/1000</f>
        <v>3.8318694419089853E-2</v>
      </c>
      <c r="G6" s="47">
        <v>0</v>
      </c>
      <c r="H6" s="47">
        <v>38.318694419089852</v>
      </c>
      <c r="I6" s="47">
        <f>H6/1000</f>
        <v>3.8318694419089853E-2</v>
      </c>
    </row>
    <row r="7" spans="1:9" x14ac:dyDescent="0.2">
      <c r="B7" s="47">
        <v>1.2</v>
      </c>
      <c r="C7" s="47">
        <v>550.40697966345761</v>
      </c>
      <c r="D7" s="47">
        <f t="shared" ref="D7:D70" si="0">C7/1000</f>
        <v>0.55040697966345764</v>
      </c>
      <c r="G7" s="47">
        <v>1.2</v>
      </c>
      <c r="H7" s="47">
        <v>550.40697970492533</v>
      </c>
      <c r="I7" s="47">
        <f t="shared" ref="I7:I70" si="1">H7/1000</f>
        <v>0.55040697970492536</v>
      </c>
    </row>
    <row r="8" spans="1:9" x14ac:dyDescent="0.2">
      <c r="B8" s="47">
        <v>3.3</v>
      </c>
      <c r="C8" s="47">
        <v>1049.1594922937766</v>
      </c>
      <c r="D8" s="47">
        <f t="shared" si="0"/>
        <v>1.0491594922937766</v>
      </c>
      <c r="G8" s="47">
        <v>3.3</v>
      </c>
      <c r="H8" s="47">
        <v>1049.171116426043</v>
      </c>
      <c r="I8" s="47">
        <f t="shared" si="1"/>
        <v>1.0491711164260431</v>
      </c>
    </row>
    <row r="9" spans="1:9" x14ac:dyDescent="0.2">
      <c r="B9" s="47">
        <v>5.0999999999999996</v>
      </c>
      <c r="C9" s="47">
        <v>1807.6831290274383</v>
      </c>
      <c r="D9" s="47">
        <f t="shared" si="0"/>
        <v>1.8076831290274382</v>
      </c>
      <c r="G9" s="47">
        <v>5.0999999999999996</v>
      </c>
      <c r="H9" s="47">
        <v>1807.6831285388721</v>
      </c>
      <c r="I9" s="47">
        <f t="shared" si="1"/>
        <v>1.8076831285388721</v>
      </c>
    </row>
    <row r="10" spans="1:9" x14ac:dyDescent="0.2">
      <c r="B10" s="47">
        <v>6.9997084548104951</v>
      </c>
      <c r="C10" s="47">
        <v>156391.78458619775</v>
      </c>
      <c r="D10" s="47">
        <f t="shared" si="0"/>
        <v>156.39178458619776</v>
      </c>
      <c r="G10" s="47">
        <v>6.9997084548104951</v>
      </c>
      <c r="H10" s="47">
        <v>156391.10855036613</v>
      </c>
      <c r="I10" s="47">
        <f t="shared" si="1"/>
        <v>156.39110855036614</v>
      </c>
    </row>
    <row r="11" spans="1:9" x14ac:dyDescent="0.2">
      <c r="B11" s="47">
        <v>8.999125364431487</v>
      </c>
      <c r="C11" s="47">
        <v>1595156.8575510432</v>
      </c>
      <c r="D11" s="47">
        <f t="shared" si="0"/>
        <v>1595.1568575510432</v>
      </c>
      <c r="G11" s="47">
        <v>8.999125364431487</v>
      </c>
      <c r="H11" s="47">
        <v>868361.98582117097</v>
      </c>
      <c r="I11" s="47">
        <f t="shared" si="1"/>
        <v>868.36198582117095</v>
      </c>
    </row>
    <row r="12" spans="1:9" x14ac:dyDescent="0.2">
      <c r="B12" s="47">
        <v>10.998542274052479</v>
      </c>
      <c r="C12" s="47">
        <v>1625416.6052581354</v>
      </c>
      <c r="D12" s="47">
        <f t="shared" si="0"/>
        <v>1625.4166052581354</v>
      </c>
      <c r="G12" s="47">
        <v>10.998542274052479</v>
      </c>
      <c r="H12" s="47">
        <v>870116.03189856117</v>
      </c>
      <c r="I12" s="47">
        <f t="shared" si="1"/>
        <v>870.11603189856112</v>
      </c>
    </row>
    <row r="13" spans="1:9" x14ac:dyDescent="0.2">
      <c r="B13" s="47">
        <v>12.997959183673469</v>
      </c>
      <c r="C13" s="47">
        <v>1632741.7827296699</v>
      </c>
      <c r="D13" s="47">
        <f t="shared" si="0"/>
        <v>1632.7417827296699</v>
      </c>
      <c r="G13" s="47">
        <v>12.997959183673469</v>
      </c>
      <c r="H13" s="47">
        <v>870542.4061518755</v>
      </c>
      <c r="I13" s="47">
        <f t="shared" si="1"/>
        <v>870.54240615187553</v>
      </c>
    </row>
    <row r="14" spans="1:9" x14ac:dyDescent="0.2">
      <c r="B14" s="47">
        <v>14.997376093294459</v>
      </c>
      <c r="C14" s="47">
        <v>1634367.5259116641</v>
      </c>
      <c r="D14" s="47">
        <f t="shared" si="0"/>
        <v>1634.3675259116642</v>
      </c>
      <c r="G14" s="47">
        <v>14.997376093294459</v>
      </c>
      <c r="H14" s="47">
        <v>870637.13043591136</v>
      </c>
      <c r="I14" s="47">
        <f t="shared" si="1"/>
        <v>870.63713043591133</v>
      </c>
    </row>
    <row r="15" spans="1:9" x14ac:dyDescent="0.2">
      <c r="B15" s="47">
        <v>16.996793002915449</v>
      </c>
      <c r="C15" s="47">
        <v>1634645.330686277</v>
      </c>
      <c r="D15" s="47">
        <f t="shared" si="0"/>
        <v>1634.645330686277</v>
      </c>
      <c r="G15" s="47">
        <v>16.996793002915449</v>
      </c>
      <c r="H15" s="47">
        <v>870653.3213870381</v>
      </c>
      <c r="I15" s="47">
        <f t="shared" si="1"/>
        <v>870.65332138703809</v>
      </c>
    </row>
    <row r="16" spans="1:9" x14ac:dyDescent="0.2">
      <c r="B16" s="47">
        <v>18.99620991253644</v>
      </c>
      <c r="C16" s="47">
        <v>1634551.2752819515</v>
      </c>
      <c r="D16" s="47">
        <f t="shared" si="0"/>
        <v>1634.5512752819516</v>
      </c>
      <c r="G16" s="47">
        <v>18.99620991253644</v>
      </c>
      <c r="H16" s="47">
        <v>870624.85906939046</v>
      </c>
      <c r="I16" s="47">
        <f t="shared" si="1"/>
        <v>870.62485906939048</v>
      </c>
    </row>
    <row r="17" spans="2:9" x14ac:dyDescent="0.2">
      <c r="B17" s="47">
        <v>20.99562682215743</v>
      </c>
      <c r="C17" s="47">
        <v>1634302.9587756754</v>
      </c>
      <c r="D17" s="47">
        <f t="shared" si="0"/>
        <v>1634.3029587756753</v>
      </c>
      <c r="G17" s="47">
        <v>20.99562682215743</v>
      </c>
      <c r="H17" s="47">
        <v>870587.1677110669</v>
      </c>
      <c r="I17" s="47">
        <f t="shared" si="1"/>
        <v>870.58716771106685</v>
      </c>
    </row>
    <row r="18" spans="2:9" x14ac:dyDescent="0.2">
      <c r="B18" s="47">
        <v>22.99504373177842</v>
      </c>
      <c r="C18" s="47">
        <v>1634110.5691461603</v>
      </c>
      <c r="D18" s="47">
        <f t="shared" si="0"/>
        <v>1634.1105691461603</v>
      </c>
      <c r="G18" s="47">
        <v>22.99504373177842</v>
      </c>
      <c r="H18" s="47">
        <v>870552.73830114503</v>
      </c>
      <c r="I18" s="47">
        <f t="shared" si="1"/>
        <v>870.55273830114504</v>
      </c>
    </row>
    <row r="19" spans="2:9" x14ac:dyDescent="0.2">
      <c r="B19" s="47">
        <v>24.99446064139941</v>
      </c>
      <c r="C19" s="47">
        <v>1633982.4061575686</v>
      </c>
      <c r="D19" s="47">
        <f t="shared" si="0"/>
        <v>1633.9824061575687</v>
      </c>
      <c r="G19" s="47">
        <v>24.99446064139941</v>
      </c>
      <c r="H19" s="47">
        <v>870522.05462476937</v>
      </c>
      <c r="I19" s="47">
        <f t="shared" si="1"/>
        <v>870.52205462476934</v>
      </c>
    </row>
    <row r="20" spans="2:9" x14ac:dyDescent="0.2">
      <c r="B20" s="47">
        <v>26.9938775510204</v>
      </c>
      <c r="C20" s="47">
        <v>1634057.6189380153</v>
      </c>
      <c r="D20" s="47">
        <f t="shared" si="0"/>
        <v>1634.0576189380154</v>
      </c>
      <c r="G20" s="47">
        <v>26.9938775510204</v>
      </c>
      <c r="H20" s="47">
        <v>870503.22822563839</v>
      </c>
      <c r="I20" s="47">
        <f t="shared" si="1"/>
        <v>870.5032282256384</v>
      </c>
    </row>
    <row r="21" spans="2:9" x14ac:dyDescent="0.2">
      <c r="B21" s="47">
        <v>28.99329446064139</v>
      </c>
      <c r="C21" s="47">
        <v>1634265.3479519747</v>
      </c>
      <c r="D21" s="47">
        <f t="shared" si="0"/>
        <v>1634.2653479519747</v>
      </c>
      <c r="G21" s="47">
        <v>28.99329446064139</v>
      </c>
      <c r="H21" s="47">
        <v>870533.53139113728</v>
      </c>
      <c r="I21" s="47">
        <f t="shared" si="1"/>
        <v>870.53353139113733</v>
      </c>
    </row>
    <row r="22" spans="2:9" x14ac:dyDescent="0.2">
      <c r="B22" s="47">
        <v>30.992711370262381</v>
      </c>
      <c r="C22" s="47">
        <v>1634263.4857076313</v>
      </c>
      <c r="D22" s="47">
        <f t="shared" si="0"/>
        <v>1634.2634857076314</v>
      </c>
      <c r="G22" s="47">
        <v>30.992711370262381</v>
      </c>
      <c r="H22" s="47">
        <v>870552.46913184598</v>
      </c>
      <c r="I22" s="47">
        <f t="shared" si="1"/>
        <v>870.55246913184601</v>
      </c>
    </row>
    <row r="23" spans="2:9" x14ac:dyDescent="0.2">
      <c r="B23" s="47">
        <v>32.992128279883367</v>
      </c>
      <c r="C23" s="47">
        <v>1634172.0853625957</v>
      </c>
      <c r="D23" s="47">
        <f t="shared" si="0"/>
        <v>1634.1720853625957</v>
      </c>
      <c r="G23" s="47">
        <v>32.992128279883367</v>
      </c>
      <c r="H23" s="47">
        <v>870566.18786691956</v>
      </c>
      <c r="I23" s="47">
        <f t="shared" si="1"/>
        <v>870.56618786691956</v>
      </c>
    </row>
    <row r="24" spans="2:9" x14ac:dyDescent="0.2">
      <c r="B24" s="47">
        <v>34.991545189504357</v>
      </c>
      <c r="C24" s="47">
        <v>1634098.1765836999</v>
      </c>
      <c r="D24" s="47">
        <f t="shared" si="0"/>
        <v>1634.0981765836998</v>
      </c>
      <c r="G24" s="47">
        <v>34.991545189504357</v>
      </c>
      <c r="H24" s="47">
        <v>870580.92607032147</v>
      </c>
      <c r="I24" s="47">
        <f t="shared" si="1"/>
        <v>870.58092607032142</v>
      </c>
    </row>
    <row r="25" spans="2:9" x14ac:dyDescent="0.2">
      <c r="B25" s="47">
        <v>36.990962099125348</v>
      </c>
      <c r="C25" s="47">
        <v>1634087.1700007957</v>
      </c>
      <c r="D25" s="47">
        <f t="shared" si="0"/>
        <v>1634.0871700007958</v>
      </c>
      <c r="G25" s="47">
        <v>36.990962099125348</v>
      </c>
      <c r="H25" s="47">
        <v>870599.33061736112</v>
      </c>
      <c r="I25" s="47">
        <f t="shared" si="1"/>
        <v>870.59933061736115</v>
      </c>
    </row>
    <row r="26" spans="2:9" x14ac:dyDescent="0.2">
      <c r="B26" s="47">
        <v>38.990379008746338</v>
      </c>
      <c r="C26" s="47">
        <v>1633931.6158803636</v>
      </c>
      <c r="D26" s="47">
        <f t="shared" si="0"/>
        <v>1633.9316158803636</v>
      </c>
      <c r="G26" s="47">
        <v>38.990379008746338</v>
      </c>
      <c r="H26" s="47">
        <v>870609.30990973441</v>
      </c>
      <c r="I26" s="47">
        <f t="shared" si="1"/>
        <v>870.60930990973441</v>
      </c>
    </row>
    <row r="27" spans="2:9" x14ac:dyDescent="0.2">
      <c r="B27" s="47">
        <v>40.989795918367328</v>
      </c>
      <c r="C27" s="47">
        <v>1633879.5335706051</v>
      </c>
      <c r="D27" s="47">
        <f t="shared" si="0"/>
        <v>1633.8795335706052</v>
      </c>
      <c r="G27" s="47">
        <v>40.989795918367328</v>
      </c>
      <c r="H27" s="47">
        <v>870625.32023063931</v>
      </c>
      <c r="I27" s="47">
        <f t="shared" si="1"/>
        <v>870.62532023063932</v>
      </c>
    </row>
    <row r="28" spans="2:9" x14ac:dyDescent="0.2">
      <c r="B28" s="47">
        <v>42.989212827988318</v>
      </c>
      <c r="C28" s="47">
        <v>1633808.5645794361</v>
      </c>
      <c r="D28" s="47">
        <f t="shared" si="0"/>
        <v>1633.8085645794361</v>
      </c>
      <c r="G28" s="47">
        <v>42.989212827988318</v>
      </c>
      <c r="H28" s="47">
        <v>870640.2294581621</v>
      </c>
      <c r="I28" s="47">
        <f t="shared" si="1"/>
        <v>870.64022945816214</v>
      </c>
    </row>
    <row r="29" spans="2:9" x14ac:dyDescent="0.2">
      <c r="B29" s="47">
        <v>44.988629737609308</v>
      </c>
      <c r="C29" s="47">
        <v>1633712.6087577001</v>
      </c>
      <c r="D29" s="47">
        <f t="shared" si="0"/>
        <v>1633.7126087577001</v>
      </c>
      <c r="G29" s="47">
        <v>44.988629737609308</v>
      </c>
      <c r="H29" s="47">
        <v>870653.68216709537</v>
      </c>
      <c r="I29" s="47">
        <f t="shared" si="1"/>
        <v>870.65368216709533</v>
      </c>
    </row>
    <row r="30" spans="2:9" x14ac:dyDescent="0.2">
      <c r="B30" s="47">
        <v>46.988046647230298</v>
      </c>
      <c r="C30" s="47">
        <v>1633662.2591734878</v>
      </c>
      <c r="D30" s="47">
        <f t="shared" si="0"/>
        <v>1633.6622591734879</v>
      </c>
      <c r="G30" s="47">
        <v>46.988046647230298</v>
      </c>
      <c r="H30" s="47">
        <v>870669.79306216561</v>
      </c>
      <c r="I30" s="47">
        <f t="shared" si="1"/>
        <v>870.66979306216558</v>
      </c>
    </row>
    <row r="31" spans="2:9" x14ac:dyDescent="0.2">
      <c r="B31" s="47">
        <v>48.987463556851289</v>
      </c>
      <c r="C31" s="47">
        <v>1633503.8303855229</v>
      </c>
      <c r="D31" s="47">
        <f t="shared" si="0"/>
        <v>1633.5038303855229</v>
      </c>
      <c r="G31" s="47">
        <v>48.987463556851289</v>
      </c>
      <c r="H31" s="47">
        <v>870679.60416076728</v>
      </c>
      <c r="I31" s="47">
        <f t="shared" si="1"/>
        <v>870.67960416076733</v>
      </c>
    </row>
    <row r="32" spans="2:9" x14ac:dyDescent="0.2">
      <c r="B32" s="47">
        <v>50.986880466472279</v>
      </c>
      <c r="C32" s="47">
        <v>1633499.2095381604</v>
      </c>
      <c r="D32" s="47">
        <f t="shared" si="0"/>
        <v>1633.4992095381604</v>
      </c>
      <c r="G32" s="47">
        <v>50.986880466472279</v>
      </c>
      <c r="H32" s="47">
        <v>870698.38054135547</v>
      </c>
      <c r="I32" s="47">
        <f t="shared" si="1"/>
        <v>870.6983805413555</v>
      </c>
    </row>
    <row r="33" spans="2:9" x14ac:dyDescent="0.2">
      <c r="B33" s="47">
        <v>52.986297376093269</v>
      </c>
      <c r="C33" s="47">
        <v>1633420.2251251279</v>
      </c>
      <c r="D33" s="47">
        <f t="shared" si="0"/>
        <v>1633.4202251251279</v>
      </c>
      <c r="G33" s="47">
        <v>52.986297376093269</v>
      </c>
      <c r="H33" s="47">
        <v>870712.82224762405</v>
      </c>
      <c r="I33" s="47">
        <f t="shared" si="1"/>
        <v>870.7128222476241</v>
      </c>
    </row>
    <row r="34" spans="2:9" x14ac:dyDescent="0.2">
      <c r="B34" s="47">
        <v>54.985714285714259</v>
      </c>
      <c r="C34" s="47">
        <v>1633303.1814610553</v>
      </c>
      <c r="D34" s="47">
        <f t="shared" si="0"/>
        <v>1633.3031814610554</v>
      </c>
      <c r="G34" s="47">
        <v>54.985714285714259</v>
      </c>
      <c r="H34" s="47">
        <v>870725.04542048951</v>
      </c>
      <c r="I34" s="47">
        <f t="shared" si="1"/>
        <v>870.72504542048955</v>
      </c>
    </row>
    <row r="35" spans="2:9" x14ac:dyDescent="0.2">
      <c r="B35" s="47">
        <v>56.985131195335249</v>
      </c>
      <c r="C35" s="47">
        <v>1633259.1954666295</v>
      </c>
      <c r="D35" s="47">
        <f t="shared" si="0"/>
        <v>1633.2591954666295</v>
      </c>
      <c r="G35" s="47">
        <v>56.985131195335249</v>
      </c>
      <c r="H35" s="47">
        <v>870741.52694871335</v>
      </c>
      <c r="I35" s="47">
        <f t="shared" si="1"/>
        <v>870.74152694871339</v>
      </c>
    </row>
    <row r="36" spans="2:9" x14ac:dyDescent="0.2">
      <c r="B36" s="47">
        <v>58.984548104956239</v>
      </c>
      <c r="C36" s="47">
        <v>1633135.531666538</v>
      </c>
      <c r="D36" s="47">
        <f t="shared" si="0"/>
        <v>1633.1355316665379</v>
      </c>
      <c r="G36" s="47">
        <v>58.984548104956239</v>
      </c>
      <c r="H36" s="47">
        <v>870753.36420547566</v>
      </c>
      <c r="I36" s="47">
        <f t="shared" si="1"/>
        <v>870.75336420547569</v>
      </c>
    </row>
    <row r="37" spans="2:9" x14ac:dyDescent="0.2">
      <c r="B37" s="47">
        <v>60.98396501457723</v>
      </c>
      <c r="C37" s="47">
        <v>1633080.6401952587</v>
      </c>
      <c r="D37" s="47">
        <f t="shared" si="0"/>
        <v>1633.0806401952586</v>
      </c>
      <c r="G37" s="47">
        <v>60.98396501457723</v>
      </c>
      <c r="H37" s="47">
        <v>870769.21000651061</v>
      </c>
      <c r="I37" s="47">
        <f t="shared" si="1"/>
        <v>870.76921000651066</v>
      </c>
    </row>
    <row r="38" spans="2:9" x14ac:dyDescent="0.2">
      <c r="B38" s="47">
        <v>62.98338192419822</v>
      </c>
      <c r="C38" s="47">
        <v>1633014.7585143065</v>
      </c>
      <c r="D38" s="47">
        <f t="shared" si="0"/>
        <v>1633.0147585143065</v>
      </c>
      <c r="G38" s="47">
        <v>62.98338192419822</v>
      </c>
      <c r="H38" s="47">
        <v>870784.41505806672</v>
      </c>
      <c r="I38" s="47">
        <f t="shared" si="1"/>
        <v>870.78441505806677</v>
      </c>
    </row>
    <row r="39" spans="2:9" x14ac:dyDescent="0.2">
      <c r="B39" s="47">
        <v>64.982798833819203</v>
      </c>
      <c r="C39" s="47">
        <v>1632895.7600807871</v>
      </c>
      <c r="D39" s="47">
        <f t="shared" si="0"/>
        <v>1632.8957600807871</v>
      </c>
      <c r="G39" s="47">
        <v>64.982798833819203</v>
      </c>
      <c r="H39" s="47">
        <v>870796.52395964647</v>
      </c>
      <c r="I39" s="47">
        <f t="shared" si="1"/>
        <v>870.79652395964649</v>
      </c>
    </row>
    <row r="40" spans="2:9" x14ac:dyDescent="0.2">
      <c r="B40" s="47">
        <v>66.982215743440207</v>
      </c>
      <c r="C40" s="47">
        <v>1632829.2767322897</v>
      </c>
      <c r="D40" s="47">
        <f t="shared" si="0"/>
        <v>1632.8292767322896</v>
      </c>
      <c r="G40" s="47">
        <v>66.982215743440207</v>
      </c>
      <c r="H40" s="47">
        <v>870811.6938280873</v>
      </c>
      <c r="I40" s="47">
        <f t="shared" si="1"/>
        <v>870.8116938280873</v>
      </c>
    </row>
    <row r="41" spans="2:9" x14ac:dyDescent="0.2">
      <c r="B41" s="47">
        <v>68.981632653061183</v>
      </c>
      <c r="C41" s="47">
        <v>1632735.4918093299</v>
      </c>
      <c r="D41" s="47">
        <f t="shared" si="0"/>
        <v>1632.7354918093299</v>
      </c>
      <c r="G41" s="47">
        <v>68.981632653061183</v>
      </c>
      <c r="H41" s="47">
        <v>870825.27227606764</v>
      </c>
      <c r="I41" s="47">
        <f t="shared" si="1"/>
        <v>870.82527227606761</v>
      </c>
    </row>
    <row r="42" spans="2:9" x14ac:dyDescent="0.2">
      <c r="B42" s="47">
        <v>70.981049562682188</v>
      </c>
      <c r="C42" s="47">
        <v>1632695.5244074876</v>
      </c>
      <c r="D42" s="47">
        <f t="shared" si="0"/>
        <v>1632.6955244074875</v>
      </c>
      <c r="G42" s="47">
        <v>70.981049562682188</v>
      </c>
      <c r="H42" s="47">
        <v>870841.98761070962</v>
      </c>
      <c r="I42" s="47">
        <f t="shared" si="1"/>
        <v>870.84198761070957</v>
      </c>
    </row>
    <row r="43" spans="2:9" x14ac:dyDescent="0.2">
      <c r="B43" s="47">
        <v>72.980466472303192</v>
      </c>
      <c r="C43" s="47">
        <v>1632603.1283058852</v>
      </c>
      <c r="D43" s="47">
        <f t="shared" si="0"/>
        <v>1632.6031283058853</v>
      </c>
      <c r="G43" s="47">
        <v>72.980466472303192</v>
      </c>
      <c r="H43" s="47">
        <v>870855.64689189242</v>
      </c>
      <c r="I43" s="47">
        <f t="shared" si="1"/>
        <v>870.85564689189243</v>
      </c>
    </row>
    <row r="44" spans="2:9" x14ac:dyDescent="0.2">
      <c r="B44" s="47">
        <v>74.979883381924168</v>
      </c>
      <c r="C44" s="47">
        <v>1632499.839840875</v>
      </c>
      <c r="D44" s="47">
        <f t="shared" si="0"/>
        <v>1632.499839840875</v>
      </c>
      <c r="G44" s="47">
        <v>74.979883381924168</v>
      </c>
      <c r="H44" s="47">
        <v>870868.67113475502</v>
      </c>
      <c r="I44" s="47">
        <f t="shared" si="1"/>
        <v>870.868671134755</v>
      </c>
    </row>
    <row r="45" spans="2:9" x14ac:dyDescent="0.2">
      <c r="B45" s="47">
        <v>76.979300291545172</v>
      </c>
      <c r="C45" s="47">
        <v>1632427.6724780465</v>
      </c>
      <c r="D45" s="47">
        <f t="shared" si="0"/>
        <v>1632.4276724780466</v>
      </c>
      <c r="G45" s="47">
        <v>76.979300291545172</v>
      </c>
      <c r="H45" s="47">
        <v>870883.50932674482</v>
      </c>
      <c r="I45" s="47">
        <f t="shared" si="1"/>
        <v>870.88350932674484</v>
      </c>
    </row>
    <row r="46" spans="2:9" x14ac:dyDescent="0.2">
      <c r="B46" s="47">
        <v>78.978717201166148</v>
      </c>
      <c r="C46" s="47">
        <v>1632350.132546281</v>
      </c>
      <c r="D46" s="47">
        <f t="shared" si="0"/>
        <v>1632.350132546281</v>
      </c>
      <c r="G46" s="47">
        <v>78.978717201166148</v>
      </c>
      <c r="H46" s="47">
        <v>870898.03430448915</v>
      </c>
      <c r="I46" s="47">
        <f t="shared" si="1"/>
        <v>870.8980343044891</v>
      </c>
    </row>
    <row r="47" spans="2:9" x14ac:dyDescent="0.2">
      <c r="B47" s="47">
        <v>80.978134110787153</v>
      </c>
      <c r="C47" s="47">
        <v>1632230.5742283366</v>
      </c>
      <c r="D47" s="47">
        <f t="shared" si="0"/>
        <v>1632.2305742283365</v>
      </c>
      <c r="G47" s="47">
        <v>80.978134110787153</v>
      </c>
      <c r="H47" s="47">
        <v>870910.11011966271</v>
      </c>
      <c r="I47" s="47">
        <f t="shared" si="1"/>
        <v>870.9101101196627</v>
      </c>
    </row>
    <row r="48" spans="2:9" x14ac:dyDescent="0.2">
      <c r="B48" s="47">
        <v>82.977551020408129</v>
      </c>
      <c r="C48" s="47">
        <v>1632145.3169157135</v>
      </c>
      <c r="D48" s="47">
        <f t="shared" si="0"/>
        <v>1632.1453169157135</v>
      </c>
      <c r="G48" s="47">
        <v>82.977551020408129</v>
      </c>
      <c r="H48" s="47">
        <v>870924.18511075142</v>
      </c>
      <c r="I48" s="47">
        <f t="shared" si="1"/>
        <v>870.92418511075141</v>
      </c>
    </row>
    <row r="49" spans="2:9" x14ac:dyDescent="0.2">
      <c r="B49" s="47">
        <v>84.976967930029133</v>
      </c>
      <c r="C49" s="47">
        <v>1632093.3703109415</v>
      </c>
      <c r="D49" s="47">
        <f t="shared" si="0"/>
        <v>1632.0933703109415</v>
      </c>
      <c r="G49" s="47">
        <v>84.976967930029133</v>
      </c>
      <c r="H49" s="47">
        <v>870940.20159884903</v>
      </c>
      <c r="I49" s="47">
        <f t="shared" si="1"/>
        <v>870.94020159884906</v>
      </c>
    </row>
    <row r="50" spans="2:9" x14ac:dyDescent="0.2">
      <c r="B50" s="47">
        <v>86.976384839650109</v>
      </c>
      <c r="C50" s="47">
        <v>1631960.9085465488</v>
      </c>
      <c r="D50" s="47">
        <f t="shared" si="0"/>
        <v>1631.9609085465488</v>
      </c>
      <c r="G50" s="47">
        <v>86.976384839650109</v>
      </c>
      <c r="H50" s="47">
        <v>870951.52497939882</v>
      </c>
      <c r="I50" s="47">
        <f t="shared" si="1"/>
        <v>870.95152497939887</v>
      </c>
    </row>
    <row r="51" spans="2:9" x14ac:dyDescent="0.2">
      <c r="B51" s="47">
        <v>88.975801749271113</v>
      </c>
      <c r="C51" s="47">
        <v>1631859.6147355544</v>
      </c>
      <c r="D51" s="47">
        <f t="shared" si="0"/>
        <v>1631.8596147355545</v>
      </c>
      <c r="G51" s="47">
        <v>88.975801749271113</v>
      </c>
      <c r="H51" s="47">
        <v>870964.66504217451</v>
      </c>
      <c r="I51" s="47">
        <f t="shared" si="1"/>
        <v>870.96466504217449</v>
      </c>
    </row>
    <row r="52" spans="2:9" x14ac:dyDescent="0.2">
      <c r="B52" s="47">
        <v>90.975218658892089</v>
      </c>
      <c r="C52" s="47">
        <v>1631823.2530546638</v>
      </c>
      <c r="D52" s="47">
        <f t="shared" si="0"/>
        <v>1631.8232530546638</v>
      </c>
      <c r="G52" s="47">
        <v>90.975218658892089</v>
      </c>
      <c r="H52" s="47">
        <v>870981.58984575153</v>
      </c>
      <c r="I52" s="47">
        <f t="shared" si="1"/>
        <v>870.9815898457515</v>
      </c>
    </row>
    <row r="53" spans="2:9" x14ac:dyDescent="0.2">
      <c r="B53" s="47">
        <v>92.974635568513094</v>
      </c>
      <c r="C53" s="47">
        <v>1631697.8123561135</v>
      </c>
      <c r="D53" s="47">
        <f t="shared" si="0"/>
        <v>1631.6978123561134</v>
      </c>
      <c r="G53" s="47">
        <v>92.974635568513094</v>
      </c>
      <c r="H53" s="47">
        <v>870993.32242180838</v>
      </c>
      <c r="I53" s="47">
        <f t="shared" si="1"/>
        <v>870.99332242180833</v>
      </c>
    </row>
    <row r="54" spans="2:9" x14ac:dyDescent="0.2">
      <c r="B54" s="47">
        <v>94.97405247813407</v>
      </c>
      <c r="C54" s="47">
        <v>1631559.2928224786</v>
      </c>
      <c r="D54" s="47">
        <f t="shared" si="0"/>
        <v>1631.5592928224785</v>
      </c>
      <c r="G54" s="47">
        <v>94.97405247813407</v>
      </c>
      <c r="H54" s="47">
        <v>871004.29232648842</v>
      </c>
      <c r="I54" s="47">
        <f t="shared" si="1"/>
        <v>871.00429232648844</v>
      </c>
    </row>
    <row r="55" spans="2:9" x14ac:dyDescent="0.2">
      <c r="B55" s="47">
        <v>96.973469387755074</v>
      </c>
      <c r="C55" s="47">
        <v>1631563.0051137034</v>
      </c>
      <c r="D55" s="47">
        <f t="shared" si="0"/>
        <v>1631.5630051137034</v>
      </c>
      <c r="G55" s="47">
        <v>96.973469387755074</v>
      </c>
      <c r="H55" s="47">
        <v>871023.55270886724</v>
      </c>
      <c r="I55" s="47">
        <f t="shared" si="1"/>
        <v>871.02355270886721</v>
      </c>
    </row>
    <row r="56" spans="2:9" x14ac:dyDescent="0.2">
      <c r="B56" s="47">
        <v>98.97288629737605</v>
      </c>
      <c r="C56" s="47">
        <v>1631411.5303875832</v>
      </c>
      <c r="D56" s="47">
        <f t="shared" si="0"/>
        <v>1631.4115303875833</v>
      </c>
      <c r="G56" s="47">
        <v>98.97288629737605</v>
      </c>
      <c r="H56" s="47">
        <v>871033.76768779871</v>
      </c>
      <c r="I56" s="47">
        <f t="shared" si="1"/>
        <v>871.03376768779867</v>
      </c>
    </row>
    <row r="57" spans="2:9" x14ac:dyDescent="0.2">
      <c r="B57" s="47">
        <v>100.97230320699705</v>
      </c>
      <c r="C57" s="47">
        <v>1631333.0368719748</v>
      </c>
      <c r="D57" s="47">
        <f t="shared" si="0"/>
        <v>1631.3330368719749</v>
      </c>
      <c r="G57" s="47">
        <v>100.97230320699705</v>
      </c>
      <c r="H57" s="47">
        <v>871048.23634354142</v>
      </c>
      <c r="I57" s="47">
        <f t="shared" si="1"/>
        <v>871.04823634354136</v>
      </c>
    </row>
    <row r="58" spans="2:9" x14ac:dyDescent="0.2">
      <c r="B58" s="47">
        <v>102.97172011661803</v>
      </c>
      <c r="C58" s="47">
        <v>1631254.82614297</v>
      </c>
      <c r="D58" s="47">
        <f t="shared" si="0"/>
        <v>1631.2548261429699</v>
      </c>
      <c r="G58" s="47">
        <v>102.97172011661803</v>
      </c>
      <c r="H58" s="47">
        <v>871062.72140913759</v>
      </c>
      <c r="I58" s="47">
        <f t="shared" si="1"/>
        <v>871.06272140913757</v>
      </c>
    </row>
    <row r="59" spans="2:9" x14ac:dyDescent="0.2">
      <c r="B59" s="47">
        <v>104.97113702623903</v>
      </c>
      <c r="C59" s="47">
        <v>1631102.1719940589</v>
      </c>
      <c r="D59" s="47">
        <f t="shared" si="0"/>
        <v>1631.1021719940588</v>
      </c>
      <c r="G59" s="47">
        <v>104.97113702623903</v>
      </c>
      <c r="H59" s="47">
        <v>871072.86707555456</v>
      </c>
      <c r="I59" s="47">
        <f t="shared" si="1"/>
        <v>871.07286707555454</v>
      </c>
    </row>
    <row r="60" spans="2:9" x14ac:dyDescent="0.2">
      <c r="B60" s="47">
        <v>106.97055393586001</v>
      </c>
      <c r="C60" s="47">
        <v>1631064.5920383141</v>
      </c>
      <c r="D60" s="47">
        <f t="shared" si="0"/>
        <v>1631.064592038314</v>
      </c>
      <c r="G60" s="47">
        <v>106.97055393586001</v>
      </c>
      <c r="H60" s="47">
        <v>871089.72027681826</v>
      </c>
      <c r="I60" s="47">
        <f t="shared" si="1"/>
        <v>871.0897202768183</v>
      </c>
    </row>
    <row r="61" spans="2:9" x14ac:dyDescent="0.2">
      <c r="B61" s="47">
        <v>108.96997084548101</v>
      </c>
      <c r="C61" s="47">
        <v>1630956.0920099455</v>
      </c>
      <c r="D61" s="47">
        <f t="shared" si="0"/>
        <v>1630.9560920099455</v>
      </c>
      <c r="G61" s="47">
        <v>108.96997084548101</v>
      </c>
      <c r="H61" s="47">
        <v>871102.43968296528</v>
      </c>
      <c r="I61" s="47">
        <f t="shared" si="1"/>
        <v>871.10243968296527</v>
      </c>
    </row>
    <row r="62" spans="2:9" x14ac:dyDescent="0.2">
      <c r="B62" s="47">
        <v>110.96938775510199</v>
      </c>
      <c r="C62" s="47">
        <v>1630814.532946127</v>
      </c>
      <c r="D62" s="47">
        <f t="shared" si="0"/>
        <v>1630.814532946127</v>
      </c>
      <c r="G62" s="47">
        <v>110.96938775510199</v>
      </c>
      <c r="H62" s="47">
        <v>871113.23206707218</v>
      </c>
      <c r="I62" s="47">
        <f t="shared" si="1"/>
        <v>871.1132320670722</v>
      </c>
    </row>
    <row r="63" spans="2:9" x14ac:dyDescent="0.2">
      <c r="B63" s="47">
        <v>112.968804664723</v>
      </c>
      <c r="C63" s="47">
        <v>1630755.3237502349</v>
      </c>
      <c r="D63" s="47">
        <f t="shared" si="0"/>
        <v>1630.755323750235</v>
      </c>
      <c r="G63" s="47">
        <v>112.968804664723</v>
      </c>
      <c r="H63" s="47">
        <v>871128.82443063008</v>
      </c>
      <c r="I63" s="47">
        <f t="shared" si="1"/>
        <v>871.12882443063006</v>
      </c>
    </row>
    <row r="64" spans="2:9" x14ac:dyDescent="0.2">
      <c r="B64" s="47">
        <v>114.96822157434397</v>
      </c>
      <c r="C64" s="47">
        <v>1630704.9330908065</v>
      </c>
      <c r="D64" s="47">
        <f t="shared" si="0"/>
        <v>1630.7049330908064</v>
      </c>
      <c r="G64" s="47">
        <v>114.96822157434397</v>
      </c>
      <c r="H64" s="47">
        <v>871144.93068495835</v>
      </c>
      <c r="I64" s="47">
        <f t="shared" si="1"/>
        <v>871.14493068495835</v>
      </c>
    </row>
    <row r="65" spans="2:9" x14ac:dyDescent="0.2">
      <c r="B65" s="47">
        <v>116.96763848396498</v>
      </c>
      <c r="C65" s="47">
        <v>1630554.0558993744</v>
      </c>
      <c r="D65" s="47">
        <f t="shared" si="0"/>
        <v>1630.5540558993744</v>
      </c>
      <c r="G65" s="47">
        <v>116.96763848396498</v>
      </c>
      <c r="H65" s="47">
        <v>871155.17064320808</v>
      </c>
      <c r="I65" s="47">
        <f t="shared" si="1"/>
        <v>871.15517064320807</v>
      </c>
    </row>
    <row r="66" spans="2:9" x14ac:dyDescent="0.2">
      <c r="B66" s="47">
        <v>118.96705539358595</v>
      </c>
      <c r="C66" s="47">
        <v>1630454.6876023323</v>
      </c>
      <c r="D66" s="47">
        <f t="shared" si="0"/>
        <v>1630.4546876023323</v>
      </c>
      <c r="G66" s="47">
        <v>118.96705539358595</v>
      </c>
      <c r="H66" s="47">
        <v>871168.43115706381</v>
      </c>
      <c r="I66" s="47">
        <f t="shared" si="1"/>
        <v>871.16843115706376</v>
      </c>
    </row>
    <row r="67" spans="2:9" x14ac:dyDescent="0.2">
      <c r="B67" s="47">
        <v>120.96647230320696</v>
      </c>
      <c r="C67" s="47">
        <v>1630404.0449708321</v>
      </c>
      <c r="D67" s="47">
        <f t="shared" si="0"/>
        <v>1630.404044970832</v>
      </c>
      <c r="G67" s="47">
        <v>120.96647230320696</v>
      </c>
      <c r="H67" s="47">
        <v>871184.52258001908</v>
      </c>
      <c r="I67" s="47">
        <f t="shared" si="1"/>
        <v>871.18452258001912</v>
      </c>
    </row>
    <row r="68" spans="2:9" x14ac:dyDescent="0.2">
      <c r="B68" s="47">
        <v>122.96588921282793</v>
      </c>
      <c r="C68" s="47">
        <v>1630249.6502434374</v>
      </c>
      <c r="D68" s="47">
        <f t="shared" si="0"/>
        <v>1630.2496502434374</v>
      </c>
      <c r="G68" s="47">
        <v>122.96588921282793</v>
      </c>
      <c r="H68" s="47">
        <v>871194.56657003984</v>
      </c>
      <c r="I68" s="47">
        <f t="shared" si="1"/>
        <v>871.1945665700398</v>
      </c>
    </row>
    <row r="69" spans="2:9" x14ac:dyDescent="0.2">
      <c r="B69" s="47">
        <v>124.96530612244894</v>
      </c>
      <c r="C69" s="47">
        <v>1630176.4280885339</v>
      </c>
      <c r="D69" s="47">
        <f t="shared" si="0"/>
        <v>1630.1764280885338</v>
      </c>
      <c r="G69" s="47">
        <v>124.96530612244894</v>
      </c>
      <c r="H69" s="47">
        <v>871209.34181795863</v>
      </c>
      <c r="I69" s="47">
        <f t="shared" si="1"/>
        <v>871.2093418179586</v>
      </c>
    </row>
    <row r="70" spans="2:9" x14ac:dyDescent="0.2">
      <c r="B70" s="47">
        <v>126.96472303206991</v>
      </c>
      <c r="C70" s="47">
        <v>1630107.9880497991</v>
      </c>
      <c r="D70" s="47">
        <f t="shared" si="0"/>
        <v>1630.1079880497991</v>
      </c>
      <c r="G70" s="47">
        <v>126.96472303206991</v>
      </c>
      <c r="H70" s="47">
        <v>871224.39570439409</v>
      </c>
      <c r="I70" s="47">
        <f t="shared" si="1"/>
        <v>871.22439570439406</v>
      </c>
    </row>
    <row r="71" spans="2:9" x14ac:dyDescent="0.2">
      <c r="B71" s="47">
        <v>128.96413994169092</v>
      </c>
      <c r="C71" s="47">
        <v>1630006.1003209373</v>
      </c>
      <c r="D71" s="47">
        <f t="shared" ref="D71:D134" si="2">C71/1000</f>
        <v>1630.0061003209373</v>
      </c>
      <c r="G71" s="47">
        <v>128.96413994169092</v>
      </c>
      <c r="H71" s="47">
        <v>871237.49993173208</v>
      </c>
      <c r="I71" s="47">
        <f t="shared" ref="I71:I134" si="3">H71/1000</f>
        <v>871.23749993173203</v>
      </c>
    </row>
    <row r="72" spans="2:9" x14ac:dyDescent="0.2">
      <c r="B72" s="47">
        <v>130.96355685131192</v>
      </c>
      <c r="C72" s="47">
        <v>1629907.2978069303</v>
      </c>
      <c r="D72" s="47">
        <f t="shared" si="2"/>
        <v>1629.9072978069303</v>
      </c>
      <c r="G72" s="47">
        <v>130.96355685131192</v>
      </c>
      <c r="H72" s="47">
        <v>871250.78401764098</v>
      </c>
      <c r="I72" s="47">
        <f t="shared" si="3"/>
        <v>871.25078401764097</v>
      </c>
    </row>
    <row r="73" spans="2:9" x14ac:dyDescent="0.2">
      <c r="B73" s="47">
        <v>132.96297376093293</v>
      </c>
      <c r="C73" s="47">
        <v>1629812.0134452966</v>
      </c>
      <c r="D73" s="47">
        <f t="shared" si="2"/>
        <v>1629.8120134452965</v>
      </c>
      <c r="G73" s="47">
        <v>132.96297376093293</v>
      </c>
      <c r="H73" s="47">
        <v>871264.27306046477</v>
      </c>
      <c r="I73" s="47">
        <f t="shared" si="3"/>
        <v>871.2642730604648</v>
      </c>
    </row>
    <row r="74" spans="2:9" x14ac:dyDescent="0.2">
      <c r="B74" s="47">
        <v>134.96239067055393</v>
      </c>
      <c r="C74" s="47">
        <v>1629720.5557294223</v>
      </c>
      <c r="D74" s="47">
        <f t="shared" si="2"/>
        <v>1629.7205557294224</v>
      </c>
      <c r="G74" s="47">
        <v>134.96239067055393</v>
      </c>
      <c r="H74" s="47">
        <v>871277.98515831202</v>
      </c>
      <c r="I74" s="47">
        <f t="shared" si="3"/>
        <v>871.27798515831205</v>
      </c>
    </row>
    <row r="75" spans="2:9" x14ac:dyDescent="0.2">
      <c r="B75" s="47">
        <v>136.96180758017493</v>
      </c>
      <c r="C75" s="47">
        <v>1629632.7343559773</v>
      </c>
      <c r="D75" s="47">
        <f t="shared" si="2"/>
        <v>1629.6327343559772</v>
      </c>
      <c r="G75" s="47">
        <v>136.96180758017493</v>
      </c>
      <c r="H75" s="47">
        <v>871291.90912543982</v>
      </c>
      <c r="I75" s="47">
        <f t="shared" si="3"/>
        <v>871.29190912543982</v>
      </c>
    </row>
    <row r="76" spans="2:9" x14ac:dyDescent="0.2">
      <c r="B76" s="47">
        <v>138.96122448979594</v>
      </c>
      <c r="C76" s="47">
        <v>1629587.7578468348</v>
      </c>
      <c r="D76" s="47">
        <f t="shared" si="2"/>
        <v>1629.5877578468348</v>
      </c>
      <c r="G76" s="47">
        <v>138.96122448979594</v>
      </c>
      <c r="H76" s="47">
        <v>871308.33035809745</v>
      </c>
      <c r="I76" s="47">
        <f t="shared" si="3"/>
        <v>871.30833035809746</v>
      </c>
    </row>
    <row r="77" spans="2:9" x14ac:dyDescent="0.2">
      <c r="B77" s="47">
        <v>140.96064139941694</v>
      </c>
      <c r="C77" s="47">
        <v>1629473.5340858614</v>
      </c>
      <c r="D77" s="47">
        <f t="shared" si="2"/>
        <v>1629.4735340858615</v>
      </c>
      <c r="G77" s="47">
        <v>140.96064139941694</v>
      </c>
      <c r="H77" s="47">
        <v>871320.71530667855</v>
      </c>
      <c r="I77" s="47">
        <f t="shared" si="3"/>
        <v>871.32071530667861</v>
      </c>
    </row>
    <row r="78" spans="2:9" x14ac:dyDescent="0.2">
      <c r="B78" s="47">
        <v>142.96005830903795</v>
      </c>
      <c r="C78" s="47">
        <v>1629330.5442967629</v>
      </c>
      <c r="D78" s="47">
        <f t="shared" si="2"/>
        <v>1629.3305442967628</v>
      </c>
      <c r="G78" s="47">
        <v>142.96005830903795</v>
      </c>
      <c r="H78" s="47">
        <v>871331.42353758728</v>
      </c>
      <c r="I78" s="47">
        <f t="shared" si="3"/>
        <v>871.33142353758728</v>
      </c>
    </row>
    <row r="79" spans="2:9" x14ac:dyDescent="0.2">
      <c r="B79" s="47">
        <v>144.95947521865895</v>
      </c>
      <c r="C79" s="47">
        <v>1629308.7706967869</v>
      </c>
      <c r="D79" s="47">
        <f t="shared" si="2"/>
        <v>1629.308770696787</v>
      </c>
      <c r="G79" s="47">
        <v>144.95947521865895</v>
      </c>
      <c r="H79" s="47">
        <v>871349.1972876474</v>
      </c>
      <c r="I79" s="47">
        <f t="shared" si="3"/>
        <v>871.34919728764737</v>
      </c>
    </row>
    <row r="80" spans="2:9" x14ac:dyDescent="0.2">
      <c r="B80" s="47">
        <v>146.95889212827996</v>
      </c>
      <c r="C80" s="47">
        <v>1629217.0963274257</v>
      </c>
      <c r="D80" s="47">
        <f t="shared" si="2"/>
        <v>1629.2170963274257</v>
      </c>
      <c r="G80" s="47">
        <v>146.95889212827996</v>
      </c>
      <c r="H80" s="47">
        <v>871362.89650902606</v>
      </c>
      <c r="I80" s="47">
        <f t="shared" si="3"/>
        <v>871.36289650902609</v>
      </c>
    </row>
    <row r="81" spans="2:9" x14ac:dyDescent="0.2">
      <c r="B81" s="47">
        <v>148.95830903790096</v>
      </c>
      <c r="C81" s="47">
        <v>1629073.2015805573</v>
      </c>
      <c r="D81" s="47">
        <f t="shared" si="2"/>
        <v>1629.0732015805572</v>
      </c>
      <c r="G81" s="47">
        <v>148.95830903790096</v>
      </c>
      <c r="H81" s="47">
        <v>871373.55163969193</v>
      </c>
      <c r="I81" s="47">
        <f t="shared" si="3"/>
        <v>871.37355163969198</v>
      </c>
    </row>
    <row r="82" spans="2:9" x14ac:dyDescent="0.2">
      <c r="B82" s="47">
        <v>150.95772594752196</v>
      </c>
      <c r="C82" s="47">
        <v>1629026.6516795987</v>
      </c>
      <c r="D82" s="47">
        <f t="shared" si="2"/>
        <v>1629.0266516795987</v>
      </c>
      <c r="G82" s="47">
        <v>150.95772594752196</v>
      </c>
      <c r="H82" s="47">
        <v>871389.88090639678</v>
      </c>
      <c r="I82" s="47">
        <f t="shared" si="3"/>
        <v>871.3898809063968</v>
      </c>
    </row>
    <row r="83" spans="2:9" x14ac:dyDescent="0.2">
      <c r="B83" s="47">
        <v>152.95714285714297</v>
      </c>
      <c r="C83" s="47">
        <v>1628944.3242365788</v>
      </c>
      <c r="D83" s="47">
        <f t="shared" si="2"/>
        <v>1628.9443242365787</v>
      </c>
      <c r="G83" s="47">
        <v>152.95714285714297</v>
      </c>
      <c r="H83" s="47">
        <v>871404.12477200886</v>
      </c>
      <c r="I83" s="47">
        <f t="shared" si="3"/>
        <v>871.40412477200891</v>
      </c>
    </row>
    <row r="84" spans="2:9" x14ac:dyDescent="0.2">
      <c r="B84" s="47">
        <v>154.95655976676397</v>
      </c>
      <c r="C84" s="47">
        <v>1628844.8192281278</v>
      </c>
      <c r="D84" s="47">
        <f t="shared" si="2"/>
        <v>1628.8448192281278</v>
      </c>
      <c r="G84" s="47">
        <v>154.95655976676397</v>
      </c>
      <c r="H84" s="47">
        <v>871417.36737206986</v>
      </c>
      <c r="I84" s="47">
        <f t="shared" si="3"/>
        <v>871.41736737206986</v>
      </c>
    </row>
    <row r="85" spans="2:9" x14ac:dyDescent="0.2">
      <c r="B85" s="47">
        <v>156.95597667638498</v>
      </c>
      <c r="C85" s="47">
        <v>1628765.6836519355</v>
      </c>
      <c r="D85" s="47">
        <f t="shared" si="2"/>
        <v>1628.7656836519354</v>
      </c>
      <c r="G85" s="47">
        <v>156.95597667638498</v>
      </c>
      <c r="H85" s="47">
        <v>871431.79720933002</v>
      </c>
      <c r="I85" s="47">
        <f t="shared" si="3"/>
        <v>871.43179720933006</v>
      </c>
    </row>
    <row r="86" spans="2:9" x14ac:dyDescent="0.2">
      <c r="B86" s="47">
        <v>158.95539358600598</v>
      </c>
      <c r="C86" s="47">
        <v>1628686.9911760683</v>
      </c>
      <c r="D86" s="47">
        <f t="shared" si="2"/>
        <v>1628.6869911760682</v>
      </c>
      <c r="G86" s="47">
        <v>158.95539358600598</v>
      </c>
      <c r="H86" s="47">
        <v>871446.25282751315</v>
      </c>
      <c r="I86" s="47">
        <f t="shared" si="3"/>
        <v>871.44625282751315</v>
      </c>
    </row>
    <row r="87" spans="2:9" x14ac:dyDescent="0.2">
      <c r="B87" s="47">
        <v>160.95481049562699</v>
      </c>
      <c r="C87" s="47">
        <v>1628571.69307908</v>
      </c>
      <c r="D87" s="47">
        <f t="shared" si="2"/>
        <v>1628.57169307908</v>
      </c>
      <c r="G87" s="47">
        <v>160.95481049562699</v>
      </c>
      <c r="H87" s="47">
        <v>871458.57471959724</v>
      </c>
      <c r="I87" s="47">
        <f t="shared" si="3"/>
        <v>871.45857471959721</v>
      </c>
    </row>
    <row r="88" spans="2:9" x14ac:dyDescent="0.2">
      <c r="B88" s="47">
        <v>162.95422740524799</v>
      </c>
      <c r="C88" s="47">
        <v>1628513.763932995</v>
      </c>
      <c r="D88" s="47">
        <f t="shared" si="2"/>
        <v>1628.5137639329951</v>
      </c>
      <c r="G88" s="47">
        <v>162.95422740524799</v>
      </c>
      <c r="H88" s="47">
        <v>871474.24052373879</v>
      </c>
      <c r="I88" s="47">
        <f t="shared" si="3"/>
        <v>871.47424052373879</v>
      </c>
    </row>
    <row r="89" spans="2:9" x14ac:dyDescent="0.2">
      <c r="B89" s="47">
        <v>164.953644314869</v>
      </c>
      <c r="C89" s="47">
        <v>1628437.2767669221</v>
      </c>
      <c r="D89" s="47">
        <f t="shared" si="2"/>
        <v>1628.4372767669222</v>
      </c>
      <c r="G89" s="47">
        <v>164.953644314869</v>
      </c>
      <c r="H89" s="47">
        <v>871488.82456911169</v>
      </c>
      <c r="I89" s="47">
        <f t="shared" si="3"/>
        <v>871.48882456911167</v>
      </c>
    </row>
    <row r="90" spans="2:9" x14ac:dyDescent="0.2">
      <c r="B90" s="47">
        <v>166.95306122449</v>
      </c>
      <c r="C90" s="47">
        <v>1628323.9507919578</v>
      </c>
      <c r="D90" s="47">
        <f t="shared" si="2"/>
        <v>1628.3239507919577</v>
      </c>
      <c r="G90" s="47">
        <v>166.95306122449</v>
      </c>
      <c r="H90" s="47">
        <v>871501.26132226083</v>
      </c>
      <c r="I90" s="47">
        <f t="shared" si="3"/>
        <v>871.5012613222608</v>
      </c>
    </row>
    <row r="91" spans="2:9" x14ac:dyDescent="0.2">
      <c r="B91" s="47">
        <v>168.952478134111</v>
      </c>
      <c r="C91" s="47">
        <v>1628248.6979498358</v>
      </c>
      <c r="D91" s="47">
        <f t="shared" si="2"/>
        <v>1628.2486979498358</v>
      </c>
      <c r="G91" s="47">
        <v>168.952478134111</v>
      </c>
      <c r="H91" s="47">
        <v>871515.91724615509</v>
      </c>
      <c r="I91" s="47">
        <f t="shared" si="3"/>
        <v>871.51591724615514</v>
      </c>
    </row>
    <row r="92" spans="2:9" x14ac:dyDescent="0.2">
      <c r="B92" s="47">
        <v>170.95189504373201</v>
      </c>
      <c r="C92" s="47">
        <v>1628154.9233227917</v>
      </c>
      <c r="D92" s="47">
        <f t="shared" si="2"/>
        <v>1628.1549233227918</v>
      </c>
      <c r="G92" s="47">
        <v>170.95189504373201</v>
      </c>
      <c r="H92" s="47">
        <v>871529.49354207888</v>
      </c>
      <c r="I92" s="47">
        <f t="shared" si="3"/>
        <v>871.52949354207885</v>
      </c>
    </row>
    <row r="93" spans="2:9" x14ac:dyDescent="0.2">
      <c r="B93" s="47">
        <v>172.95131195335301</v>
      </c>
      <c r="C93" s="47">
        <v>1628080.3745941008</v>
      </c>
      <c r="D93" s="47">
        <f t="shared" si="2"/>
        <v>1628.0803745941007</v>
      </c>
      <c r="G93" s="47">
        <v>172.95131195335301</v>
      </c>
      <c r="H93" s="47">
        <v>871544.19043268554</v>
      </c>
      <c r="I93" s="47">
        <f t="shared" si="3"/>
        <v>871.54419043268558</v>
      </c>
    </row>
    <row r="94" spans="2:9" x14ac:dyDescent="0.2">
      <c r="B94" s="47">
        <v>174.95072886297402</v>
      </c>
      <c r="C94" s="47">
        <v>1628006.6334735313</v>
      </c>
      <c r="D94" s="47">
        <f t="shared" si="2"/>
        <v>1628.0066334735313</v>
      </c>
      <c r="G94" s="47">
        <v>174.95072886297402</v>
      </c>
      <c r="H94" s="47">
        <v>871558.93434895237</v>
      </c>
      <c r="I94" s="47">
        <f t="shared" si="3"/>
        <v>871.55893434895233</v>
      </c>
    </row>
    <row r="95" spans="2:9" x14ac:dyDescent="0.2">
      <c r="B95" s="47">
        <v>176.95014577259502</v>
      </c>
      <c r="C95" s="47">
        <v>1627914.3622713105</v>
      </c>
      <c r="D95" s="47">
        <f t="shared" si="2"/>
        <v>1627.9143622713104</v>
      </c>
      <c r="G95" s="47">
        <v>176.95014577259502</v>
      </c>
      <c r="H95" s="47">
        <v>871572.59814491565</v>
      </c>
      <c r="I95" s="47">
        <f t="shared" si="3"/>
        <v>871.57259814491567</v>
      </c>
    </row>
    <row r="96" spans="2:9" x14ac:dyDescent="0.2">
      <c r="B96" s="47">
        <v>178.94956268221603</v>
      </c>
      <c r="C96" s="47">
        <v>1627822.3620857445</v>
      </c>
      <c r="D96" s="47">
        <f t="shared" si="2"/>
        <v>1627.8223620857445</v>
      </c>
      <c r="G96" s="47">
        <v>178.94956268221603</v>
      </c>
      <c r="H96" s="47">
        <v>871586.27772417921</v>
      </c>
      <c r="I96" s="47">
        <f t="shared" si="3"/>
        <v>871.58627772417924</v>
      </c>
    </row>
    <row r="97" spans="2:9" x14ac:dyDescent="0.2">
      <c r="B97" s="47">
        <v>180.94897959183703</v>
      </c>
      <c r="C97" s="47">
        <v>1627730.9452276363</v>
      </c>
      <c r="D97" s="47">
        <f t="shared" si="2"/>
        <v>1627.7309452276363</v>
      </c>
      <c r="G97" s="47">
        <v>180.94897959183703</v>
      </c>
      <c r="H97" s="47">
        <v>871599.99124598468</v>
      </c>
      <c r="I97" s="47">
        <f t="shared" si="3"/>
        <v>871.59999124598471</v>
      </c>
    </row>
    <row r="98" spans="2:9" x14ac:dyDescent="0.2">
      <c r="B98" s="47">
        <v>182.94839650145803</v>
      </c>
      <c r="C98" s="47">
        <v>1627677.5090553232</v>
      </c>
      <c r="D98" s="47">
        <f t="shared" si="2"/>
        <v>1627.6775090553233</v>
      </c>
      <c r="G98" s="47">
        <v>182.94839650145803</v>
      </c>
      <c r="H98" s="47">
        <v>871615.91854982381</v>
      </c>
      <c r="I98" s="47">
        <f t="shared" si="3"/>
        <v>871.61591854982385</v>
      </c>
    </row>
    <row r="99" spans="2:9" x14ac:dyDescent="0.2">
      <c r="B99" s="47">
        <v>184.94781341107904</v>
      </c>
      <c r="C99" s="47">
        <v>1627568.1716104723</v>
      </c>
      <c r="D99" s="47">
        <f t="shared" si="2"/>
        <v>1627.5681716104723</v>
      </c>
      <c r="G99" s="47">
        <v>184.94781341107904</v>
      </c>
      <c r="H99" s="47">
        <v>871628.58747682429</v>
      </c>
      <c r="I99" s="47">
        <f t="shared" si="3"/>
        <v>871.62858747682435</v>
      </c>
    </row>
    <row r="100" spans="2:9" x14ac:dyDescent="0.2">
      <c r="B100" s="47">
        <v>186.94723032070004</v>
      </c>
      <c r="C100" s="47">
        <v>1627459.2675547064</v>
      </c>
      <c r="D100" s="47">
        <f t="shared" si="2"/>
        <v>1627.4592675547065</v>
      </c>
      <c r="G100" s="47">
        <v>186.94723032070004</v>
      </c>
      <c r="H100" s="47">
        <v>871641.28159242379</v>
      </c>
      <c r="I100" s="47">
        <f t="shared" si="3"/>
        <v>871.64128159242375</v>
      </c>
    </row>
    <row r="101" spans="2:9" x14ac:dyDescent="0.2">
      <c r="B101" s="47">
        <v>188.94664723032105</v>
      </c>
      <c r="C101" s="47">
        <v>1627407.1325260978</v>
      </c>
      <c r="D101" s="47">
        <f t="shared" si="2"/>
        <v>1627.4071325260977</v>
      </c>
      <c r="G101" s="47">
        <v>188.94664723032105</v>
      </c>
      <c r="H101" s="47">
        <v>871657.28465087758</v>
      </c>
      <c r="I101" s="47">
        <f t="shared" si="3"/>
        <v>871.65728465087761</v>
      </c>
    </row>
    <row r="102" spans="2:9" x14ac:dyDescent="0.2">
      <c r="B102" s="47">
        <v>190.94606413994205</v>
      </c>
      <c r="C102" s="47">
        <v>1627336.5117732086</v>
      </c>
      <c r="D102" s="47">
        <f t="shared" si="2"/>
        <v>1627.3365117732087</v>
      </c>
      <c r="G102" s="47">
        <v>190.94606413994205</v>
      </c>
      <c r="H102" s="47">
        <v>871672.21016680333</v>
      </c>
      <c r="I102" s="47">
        <f t="shared" si="3"/>
        <v>871.67221016680332</v>
      </c>
    </row>
    <row r="103" spans="2:9" x14ac:dyDescent="0.2">
      <c r="B103" s="47">
        <v>192.94548104956306</v>
      </c>
      <c r="C103" s="47">
        <v>1627210.363856073</v>
      </c>
      <c r="D103" s="47">
        <f t="shared" si="2"/>
        <v>1627.2103638560729</v>
      </c>
      <c r="G103" s="47">
        <v>192.94548104956306</v>
      </c>
      <c r="H103" s="47">
        <v>871683.89910893317</v>
      </c>
      <c r="I103" s="47">
        <f t="shared" si="3"/>
        <v>871.68389910893313</v>
      </c>
    </row>
    <row r="104" spans="2:9" x14ac:dyDescent="0.2">
      <c r="B104" s="47">
        <v>194.94489795918406</v>
      </c>
      <c r="C104" s="47">
        <v>1627140.838465973</v>
      </c>
      <c r="D104" s="47">
        <f t="shared" si="2"/>
        <v>1627.140838465973</v>
      </c>
      <c r="G104" s="47">
        <v>194.94489795918406</v>
      </c>
      <c r="H104" s="47">
        <v>871698.88842392829</v>
      </c>
      <c r="I104" s="47">
        <f t="shared" si="3"/>
        <v>871.69888842392834</v>
      </c>
    </row>
    <row r="105" spans="2:9" x14ac:dyDescent="0.2">
      <c r="B105" s="47">
        <v>196.94431486880507</v>
      </c>
      <c r="C105" s="47">
        <v>1627071.8155397337</v>
      </c>
      <c r="D105" s="47">
        <f t="shared" si="2"/>
        <v>1627.0718155397337</v>
      </c>
      <c r="G105" s="47">
        <v>196.94431486880507</v>
      </c>
      <c r="H105" s="47">
        <v>871713.90696382022</v>
      </c>
      <c r="I105" s="47">
        <f t="shared" si="3"/>
        <v>871.71390696382025</v>
      </c>
    </row>
    <row r="106" spans="2:9" x14ac:dyDescent="0.2">
      <c r="B106" s="47">
        <v>198.94373177842607</v>
      </c>
      <c r="C106" s="47">
        <v>1626984.3679454764</v>
      </c>
      <c r="D106" s="47">
        <f t="shared" si="2"/>
        <v>1626.9843679454764</v>
      </c>
      <c r="G106" s="47">
        <v>198.94373177842607</v>
      </c>
      <c r="H106" s="47">
        <v>871727.8515423683</v>
      </c>
      <c r="I106" s="47">
        <f t="shared" si="3"/>
        <v>871.72785154236828</v>
      </c>
    </row>
    <row r="107" spans="2:9" x14ac:dyDescent="0.2">
      <c r="B107" s="47">
        <v>200.94314868804707</v>
      </c>
      <c r="C107" s="47">
        <v>1626898.0653105262</v>
      </c>
      <c r="D107" s="47">
        <f t="shared" si="2"/>
        <v>1626.8980653105261</v>
      </c>
      <c r="G107" s="47">
        <v>200.94314868804707</v>
      </c>
      <c r="H107" s="47">
        <v>871741.86284398357</v>
      </c>
      <c r="I107" s="47">
        <f t="shared" si="3"/>
        <v>871.74186284398354</v>
      </c>
    </row>
    <row r="108" spans="2:9" x14ac:dyDescent="0.2">
      <c r="B108" s="47">
        <v>202.94256559766808</v>
      </c>
      <c r="C108" s="47">
        <v>1626793.2738644432</v>
      </c>
      <c r="D108" s="47">
        <f t="shared" si="2"/>
        <v>1626.7932738644431</v>
      </c>
      <c r="G108" s="47">
        <v>202.94256559766808</v>
      </c>
      <c r="H108" s="47">
        <v>871754.79641471966</v>
      </c>
      <c r="I108" s="47">
        <f t="shared" si="3"/>
        <v>871.75479641471964</v>
      </c>
    </row>
    <row r="109" spans="2:9" x14ac:dyDescent="0.2">
      <c r="B109" s="47">
        <v>204.94198250728908</v>
      </c>
      <c r="C109" s="47">
        <v>1626707.6781509423</v>
      </c>
      <c r="D109" s="47">
        <f t="shared" si="2"/>
        <v>1626.7076781509422</v>
      </c>
      <c r="G109" s="47">
        <v>204.94198250728908</v>
      </c>
      <c r="H109" s="47">
        <v>871768.84884881356</v>
      </c>
      <c r="I109" s="47">
        <f t="shared" si="3"/>
        <v>871.7688488488136</v>
      </c>
    </row>
    <row r="110" spans="2:9" x14ac:dyDescent="0.2">
      <c r="B110" s="47">
        <v>206.94139941691009</v>
      </c>
      <c r="C110" s="47">
        <v>1626642.4828614672</v>
      </c>
      <c r="D110" s="47">
        <f t="shared" si="2"/>
        <v>1626.6424828614672</v>
      </c>
      <c r="G110" s="47">
        <v>206.94139941691009</v>
      </c>
      <c r="H110" s="47">
        <v>871784.09036217339</v>
      </c>
      <c r="I110" s="47">
        <f t="shared" si="3"/>
        <v>871.7840903621734</v>
      </c>
    </row>
    <row r="111" spans="2:9" x14ac:dyDescent="0.2">
      <c r="B111" s="47">
        <v>208.94081632653109</v>
      </c>
      <c r="C111" s="47">
        <v>1626577.850768659</v>
      </c>
      <c r="D111" s="47">
        <f t="shared" si="2"/>
        <v>1626.5778507686591</v>
      </c>
      <c r="G111" s="47">
        <v>208.94081632653109</v>
      </c>
      <c r="H111" s="47">
        <v>871799.36464865319</v>
      </c>
      <c r="I111" s="47">
        <f t="shared" si="3"/>
        <v>871.79936464865318</v>
      </c>
    </row>
    <row r="112" spans="2:9" x14ac:dyDescent="0.2">
      <c r="B112" s="47">
        <v>210.9402332361521</v>
      </c>
      <c r="C112" s="47">
        <v>1626458.6871088548</v>
      </c>
      <c r="D112" s="47">
        <f t="shared" si="2"/>
        <v>1626.4586871088547</v>
      </c>
      <c r="G112" s="47">
        <v>210.9402332361521</v>
      </c>
      <c r="H112" s="47">
        <v>871811.46039668296</v>
      </c>
      <c r="I112" s="47">
        <f t="shared" si="3"/>
        <v>871.81146039668295</v>
      </c>
    </row>
    <row r="113" spans="2:9" x14ac:dyDescent="0.2">
      <c r="B113" s="47">
        <v>212.9396501457731</v>
      </c>
      <c r="C113" s="47">
        <v>1626378.7545415715</v>
      </c>
      <c r="D113" s="47">
        <f t="shared" si="2"/>
        <v>1626.3787545415714</v>
      </c>
      <c r="G113" s="47">
        <v>212.9396501457731</v>
      </c>
      <c r="H113" s="47">
        <v>871825.84280120221</v>
      </c>
      <c r="I113" s="47">
        <f t="shared" si="3"/>
        <v>871.82584280120216</v>
      </c>
    </row>
    <row r="114" spans="2:9" x14ac:dyDescent="0.2">
      <c r="B114" s="47">
        <v>214.9390670553941</v>
      </c>
      <c r="C114" s="47">
        <v>1626301.3185370988</v>
      </c>
      <c r="D114" s="47">
        <f t="shared" si="2"/>
        <v>1626.3013185370987</v>
      </c>
      <c r="G114" s="47">
        <v>214.9390670553941</v>
      </c>
      <c r="H114" s="47">
        <v>871840.3706933792</v>
      </c>
      <c r="I114" s="47">
        <f t="shared" si="3"/>
        <v>871.84037069337921</v>
      </c>
    </row>
    <row r="115" spans="2:9" x14ac:dyDescent="0.2">
      <c r="B115" s="47">
        <v>216.93848396501511</v>
      </c>
      <c r="C115" s="47">
        <v>1626208.8847005833</v>
      </c>
      <c r="D115" s="47">
        <f t="shared" si="2"/>
        <v>1626.2088847005832</v>
      </c>
      <c r="G115" s="47">
        <v>216.93848396501511</v>
      </c>
      <c r="H115" s="47">
        <v>871854.02436041681</v>
      </c>
      <c r="I115" s="47">
        <f t="shared" si="3"/>
        <v>871.85402436041682</v>
      </c>
    </row>
    <row r="116" spans="2:9" x14ac:dyDescent="0.2">
      <c r="B116" s="47">
        <v>218.93790087463611</v>
      </c>
      <c r="C116" s="47">
        <v>1626138.7249098357</v>
      </c>
      <c r="D116" s="47">
        <f t="shared" si="2"/>
        <v>1626.1387249098357</v>
      </c>
      <c r="G116" s="47">
        <v>218.93790087463611</v>
      </c>
      <c r="H116" s="47">
        <v>871868.97630692855</v>
      </c>
      <c r="I116" s="47">
        <f t="shared" si="3"/>
        <v>871.86897630692852</v>
      </c>
    </row>
    <row r="117" spans="2:9" x14ac:dyDescent="0.2">
      <c r="B117" s="47">
        <v>220.93731778425712</v>
      </c>
      <c r="C117" s="47">
        <v>1626052.6809171636</v>
      </c>
      <c r="D117" s="47">
        <f t="shared" si="2"/>
        <v>1626.0526809171636</v>
      </c>
      <c r="G117" s="47">
        <v>220.93731778425712</v>
      </c>
      <c r="H117" s="47">
        <v>871883.00236768939</v>
      </c>
      <c r="I117" s="47">
        <f t="shared" si="3"/>
        <v>871.88300236768941</v>
      </c>
    </row>
    <row r="118" spans="2:9" x14ac:dyDescent="0.2">
      <c r="B118" s="47">
        <v>222.93673469387812</v>
      </c>
      <c r="C118" s="47">
        <v>1625969.4554353356</v>
      </c>
      <c r="D118" s="47">
        <f t="shared" si="2"/>
        <v>1625.9694554353357</v>
      </c>
      <c r="G118" s="47">
        <v>222.93673469387812</v>
      </c>
      <c r="H118" s="47">
        <v>871897.19268915488</v>
      </c>
      <c r="I118" s="47">
        <f t="shared" si="3"/>
        <v>871.89719268915485</v>
      </c>
    </row>
    <row r="119" spans="2:9" x14ac:dyDescent="0.2">
      <c r="B119" s="47">
        <v>224.93615160349913</v>
      </c>
      <c r="C119" s="47">
        <v>1625869.272699968</v>
      </c>
      <c r="D119" s="47">
        <f t="shared" si="2"/>
        <v>1625.869272699968</v>
      </c>
      <c r="G119" s="47">
        <v>224.93615160349913</v>
      </c>
      <c r="H119" s="47">
        <v>871910.39458773029</v>
      </c>
      <c r="I119" s="47">
        <f t="shared" si="3"/>
        <v>871.91039458773025</v>
      </c>
    </row>
    <row r="120" spans="2:9" x14ac:dyDescent="0.2">
      <c r="B120" s="47">
        <v>226.93556851312013</v>
      </c>
      <c r="C120" s="47">
        <v>1625788.4858150112</v>
      </c>
      <c r="D120" s="47">
        <f t="shared" si="2"/>
        <v>1625.7884858150112</v>
      </c>
      <c r="G120" s="47">
        <v>226.93556851312013</v>
      </c>
      <c r="H120" s="47">
        <v>871924.72699047031</v>
      </c>
      <c r="I120" s="47">
        <f t="shared" si="3"/>
        <v>871.92472699047028</v>
      </c>
    </row>
    <row r="121" spans="2:9" x14ac:dyDescent="0.2">
      <c r="B121" s="47">
        <v>228.93498542274114</v>
      </c>
      <c r="C121" s="47">
        <v>1625727.7136020628</v>
      </c>
      <c r="D121" s="47">
        <f t="shared" si="2"/>
        <v>1625.7277136020627</v>
      </c>
      <c r="G121" s="47">
        <v>228.93498542274114</v>
      </c>
      <c r="H121" s="47">
        <v>871940.22597565013</v>
      </c>
      <c r="I121" s="47">
        <f t="shared" si="3"/>
        <v>871.94022597565015</v>
      </c>
    </row>
    <row r="122" spans="2:9" x14ac:dyDescent="0.2">
      <c r="B122" s="47">
        <v>230.93440233236214</v>
      </c>
      <c r="C122" s="47">
        <v>1625611.2602141707</v>
      </c>
      <c r="D122" s="47">
        <f t="shared" si="2"/>
        <v>1625.6112602141707</v>
      </c>
      <c r="G122" s="47">
        <v>230.93440233236214</v>
      </c>
      <c r="H122" s="47">
        <v>871952.47942316311</v>
      </c>
      <c r="I122" s="47">
        <f t="shared" si="3"/>
        <v>871.95247942316314</v>
      </c>
    </row>
    <row r="123" spans="2:9" x14ac:dyDescent="0.2">
      <c r="B123" s="47">
        <v>232.93381924198314</v>
      </c>
      <c r="C123" s="47">
        <v>1625551.4470289799</v>
      </c>
      <c r="D123" s="47">
        <f t="shared" si="2"/>
        <v>1625.55144702898</v>
      </c>
      <c r="G123" s="47">
        <v>232.93381924198314</v>
      </c>
      <c r="H123" s="47">
        <v>871968.03429091757</v>
      </c>
      <c r="I123" s="47">
        <f t="shared" si="3"/>
        <v>871.96803429091756</v>
      </c>
    </row>
    <row r="124" spans="2:9" x14ac:dyDescent="0.2">
      <c r="B124" s="47">
        <v>234.93323615160415</v>
      </c>
      <c r="C124" s="47">
        <v>1625473.4382071823</v>
      </c>
      <c r="D124" s="47">
        <f t="shared" si="2"/>
        <v>1625.4734382071824</v>
      </c>
      <c r="G124" s="47">
        <v>234.93323615160415</v>
      </c>
      <c r="H124" s="47">
        <v>871982.52850924782</v>
      </c>
      <c r="I124" s="47">
        <f t="shared" si="3"/>
        <v>871.9825285092478</v>
      </c>
    </row>
    <row r="125" spans="2:9" x14ac:dyDescent="0.2">
      <c r="B125" s="47">
        <v>236.93265306122515</v>
      </c>
      <c r="C125" s="47">
        <v>1625376.975265793</v>
      </c>
      <c r="D125" s="47">
        <f t="shared" si="2"/>
        <v>1625.3769752657931</v>
      </c>
      <c r="G125" s="47">
        <v>236.93265306122515</v>
      </c>
      <c r="H125" s="47">
        <v>871995.94702512294</v>
      </c>
      <c r="I125" s="47">
        <f t="shared" si="3"/>
        <v>871.99594702512297</v>
      </c>
    </row>
    <row r="126" spans="2:9" x14ac:dyDescent="0.2">
      <c r="B126" s="47">
        <v>238.93206997084616</v>
      </c>
      <c r="C126" s="47">
        <v>1625299.3744681289</v>
      </c>
      <c r="D126" s="47">
        <f t="shared" si="2"/>
        <v>1625.2993744681289</v>
      </c>
      <c r="G126" s="47">
        <v>238.93206997084616</v>
      </c>
      <c r="H126" s="47">
        <v>872010.46496989497</v>
      </c>
      <c r="I126" s="47">
        <f t="shared" si="3"/>
        <v>872.010464969895</v>
      </c>
    </row>
    <row r="127" spans="2:9" x14ac:dyDescent="0.2">
      <c r="B127" s="47">
        <v>240.93148688046716</v>
      </c>
      <c r="C127" s="47">
        <v>1625222.0121601601</v>
      </c>
      <c r="D127" s="47">
        <f t="shared" si="2"/>
        <v>1625.2220121601601</v>
      </c>
      <c r="G127" s="47">
        <v>240.93148688046716</v>
      </c>
      <c r="H127" s="47">
        <v>872024.9967962337</v>
      </c>
      <c r="I127" s="47">
        <f t="shared" si="3"/>
        <v>872.02499679623372</v>
      </c>
    </row>
    <row r="128" spans="2:9" x14ac:dyDescent="0.2">
      <c r="B128" s="47">
        <v>242.93090379008817</v>
      </c>
      <c r="C128" s="47">
        <v>1625126.1185439497</v>
      </c>
      <c r="D128" s="47">
        <f t="shared" si="2"/>
        <v>1625.1261185439496</v>
      </c>
      <c r="G128" s="47">
        <v>242.93090379008817</v>
      </c>
      <c r="H128" s="47">
        <v>872038.44846921891</v>
      </c>
      <c r="I128" s="47">
        <f t="shared" si="3"/>
        <v>872.03844846921891</v>
      </c>
    </row>
    <row r="129" spans="2:9" x14ac:dyDescent="0.2">
      <c r="B129" s="47">
        <v>244.93032069970917</v>
      </c>
      <c r="C129" s="47">
        <v>1625049.3574763688</v>
      </c>
      <c r="D129" s="47">
        <f t="shared" si="2"/>
        <v>1625.0493574763689</v>
      </c>
      <c r="G129" s="47">
        <v>244.93032069970917</v>
      </c>
      <c r="H129" s="47">
        <v>872053.01529510703</v>
      </c>
      <c r="I129" s="47">
        <f t="shared" si="3"/>
        <v>872.053015295107</v>
      </c>
    </row>
    <row r="130" spans="2:9" x14ac:dyDescent="0.2">
      <c r="B130" s="47">
        <v>246.92973760933018</v>
      </c>
      <c r="C130" s="47">
        <v>1624972.7846282823</v>
      </c>
      <c r="D130" s="47">
        <f t="shared" si="2"/>
        <v>1624.9727846282824</v>
      </c>
      <c r="G130" s="47">
        <v>246.92973760933018</v>
      </c>
      <c r="H130" s="47">
        <v>872067.59305185685</v>
      </c>
      <c r="I130" s="47">
        <f t="shared" si="3"/>
        <v>872.06759305185687</v>
      </c>
    </row>
    <row r="131" spans="2:9" x14ac:dyDescent="0.2">
      <c r="B131" s="47">
        <v>248.92915451895118</v>
      </c>
      <c r="C131" s="47">
        <v>1624877.6162241187</v>
      </c>
      <c r="D131" s="47">
        <f t="shared" si="2"/>
        <v>1624.8776162241188</v>
      </c>
      <c r="G131" s="47">
        <v>248.92915451895118</v>
      </c>
      <c r="H131" s="47">
        <v>872081.08686701208</v>
      </c>
      <c r="I131" s="47">
        <f t="shared" si="3"/>
        <v>872.08108686701212</v>
      </c>
    </row>
    <row r="132" spans="2:9" x14ac:dyDescent="0.2">
      <c r="B132" s="47">
        <v>250.92857142857218</v>
      </c>
      <c r="C132" s="47">
        <v>1624819.9888483349</v>
      </c>
      <c r="D132" s="47">
        <f t="shared" si="2"/>
        <v>1624.8199888483348</v>
      </c>
      <c r="G132" s="47">
        <v>250.92857142857218</v>
      </c>
      <c r="H132" s="47">
        <v>872096.76884383487</v>
      </c>
      <c r="I132" s="47">
        <f t="shared" si="3"/>
        <v>872.09676884383487</v>
      </c>
    </row>
    <row r="133" spans="2:9" x14ac:dyDescent="0.2">
      <c r="B133" s="47">
        <v>252.92798833819319</v>
      </c>
      <c r="C133" s="47">
        <v>1624724.7939946442</v>
      </c>
      <c r="D133" s="47">
        <f t="shared" si="2"/>
        <v>1624.7247939946442</v>
      </c>
      <c r="G133" s="47">
        <v>252.92798833819319</v>
      </c>
      <c r="H133" s="47">
        <v>872110.26108140172</v>
      </c>
      <c r="I133" s="47">
        <f t="shared" si="3"/>
        <v>872.11026108140175</v>
      </c>
    </row>
    <row r="134" spans="2:9" x14ac:dyDescent="0.2">
      <c r="B134" s="47">
        <v>254.92740524781419</v>
      </c>
      <c r="C134" s="47">
        <v>1624630.3318229655</v>
      </c>
      <c r="D134" s="47">
        <f t="shared" si="2"/>
        <v>1624.6303318229654</v>
      </c>
      <c r="G134" s="47">
        <v>254.92740524781419</v>
      </c>
      <c r="H134" s="47">
        <v>872123.79601644189</v>
      </c>
      <c r="I134" s="47">
        <f t="shared" si="3"/>
        <v>872.12379601644193</v>
      </c>
    </row>
    <row r="135" spans="2:9" x14ac:dyDescent="0.2">
      <c r="B135" s="47">
        <v>256.9268221574352</v>
      </c>
      <c r="C135" s="47">
        <v>1624536.0389666946</v>
      </c>
      <c r="D135" s="47">
        <f t="shared" ref="D135:D198" si="4">C135/1000</f>
        <v>1624.5360389666946</v>
      </c>
      <c r="G135" s="47">
        <v>256.9268221574352</v>
      </c>
      <c r="H135" s="47">
        <v>872137.34078735416</v>
      </c>
      <c r="I135" s="47">
        <f t="shared" ref="I135:I198" si="5">H135/1000</f>
        <v>872.13734078735411</v>
      </c>
    </row>
    <row r="136" spans="2:9" x14ac:dyDescent="0.2">
      <c r="B136" s="47">
        <v>258.9262390670562</v>
      </c>
      <c r="C136" s="47">
        <v>1624479.0923828839</v>
      </c>
      <c r="D136" s="47">
        <f t="shared" si="4"/>
        <v>1624.4790923828839</v>
      </c>
      <c r="G136" s="47">
        <v>258.9262390670562</v>
      </c>
      <c r="H136" s="47">
        <v>872153.06237696938</v>
      </c>
      <c r="I136" s="47">
        <f t="shared" si="5"/>
        <v>872.15306237696939</v>
      </c>
    </row>
    <row r="137" spans="2:9" x14ac:dyDescent="0.2">
      <c r="B137" s="47">
        <v>260.92565597667721</v>
      </c>
      <c r="C137" s="47">
        <v>1624403.5377576486</v>
      </c>
      <c r="D137" s="47">
        <f t="shared" si="4"/>
        <v>1624.4035377576486</v>
      </c>
      <c r="G137" s="47">
        <v>260.92565597667721</v>
      </c>
      <c r="H137" s="47">
        <v>872167.69930511713</v>
      </c>
      <c r="I137" s="47">
        <f t="shared" si="5"/>
        <v>872.16769930511714</v>
      </c>
    </row>
    <row r="138" spans="2:9" x14ac:dyDescent="0.2">
      <c r="B138" s="47">
        <v>262.92507288629821</v>
      </c>
      <c r="C138" s="47">
        <v>1624309.5629187154</v>
      </c>
      <c r="D138" s="47">
        <f t="shared" si="4"/>
        <v>1624.3095629187153</v>
      </c>
      <c r="G138" s="47">
        <v>262.92507288629821</v>
      </c>
      <c r="H138" s="47">
        <v>872181.26253223012</v>
      </c>
      <c r="I138" s="47">
        <f t="shared" si="5"/>
        <v>872.18126253223011</v>
      </c>
    </row>
    <row r="139" spans="2:9" x14ac:dyDescent="0.2">
      <c r="B139" s="47">
        <v>264.92448979591921</v>
      </c>
      <c r="C139" s="47">
        <v>1624234.5328601238</v>
      </c>
      <c r="D139" s="47">
        <f t="shared" si="4"/>
        <v>1624.2345328601239</v>
      </c>
      <c r="G139" s="47">
        <v>264.92448979591921</v>
      </c>
      <c r="H139" s="47">
        <v>872195.92999115051</v>
      </c>
      <c r="I139" s="47">
        <f t="shared" si="5"/>
        <v>872.19592999115048</v>
      </c>
    </row>
    <row r="140" spans="2:9" x14ac:dyDescent="0.2">
      <c r="B140" s="47">
        <v>266.92390670554022</v>
      </c>
      <c r="C140" s="47">
        <v>1624121.9318209358</v>
      </c>
      <c r="D140" s="47">
        <f t="shared" si="4"/>
        <v>1624.1219318209357</v>
      </c>
      <c r="G140" s="47">
        <v>266.92390670554022</v>
      </c>
      <c r="H140" s="47">
        <v>872208.40751079505</v>
      </c>
      <c r="I140" s="47">
        <f t="shared" si="5"/>
        <v>872.20840751079504</v>
      </c>
    </row>
    <row r="141" spans="2:9" x14ac:dyDescent="0.2">
      <c r="B141" s="47">
        <v>268.92332361516122</v>
      </c>
      <c r="C141" s="47">
        <v>1624066.0165231214</v>
      </c>
      <c r="D141" s="47">
        <f t="shared" si="4"/>
        <v>1624.0660165231213</v>
      </c>
      <c r="G141" s="47">
        <v>268.92332361516122</v>
      </c>
      <c r="H141" s="47">
        <v>872224.18912059383</v>
      </c>
      <c r="I141" s="47">
        <f t="shared" si="5"/>
        <v>872.22418912059379</v>
      </c>
    </row>
    <row r="142" spans="2:9" x14ac:dyDescent="0.2">
      <c r="B142" s="47">
        <v>270.92274052478223</v>
      </c>
      <c r="C142" s="47">
        <v>1623991.4952222095</v>
      </c>
      <c r="D142" s="47">
        <f t="shared" si="4"/>
        <v>1623.9914952222096</v>
      </c>
      <c r="G142" s="47">
        <v>270.92274052478223</v>
      </c>
      <c r="H142" s="47">
        <v>872238.88615120633</v>
      </c>
      <c r="I142" s="47">
        <f t="shared" si="5"/>
        <v>872.23888615120632</v>
      </c>
    </row>
    <row r="143" spans="2:9" x14ac:dyDescent="0.2">
      <c r="B143" s="47">
        <v>272.92215743440323</v>
      </c>
      <c r="C143" s="47">
        <v>1623879.4044997543</v>
      </c>
      <c r="D143" s="47">
        <f t="shared" si="4"/>
        <v>1623.8794044997544</v>
      </c>
      <c r="G143" s="47">
        <v>272.92215743440323</v>
      </c>
      <c r="H143" s="47">
        <v>872251.39328326029</v>
      </c>
      <c r="I143" s="47">
        <f t="shared" si="5"/>
        <v>872.25139328326031</v>
      </c>
    </row>
    <row r="144" spans="2:9" x14ac:dyDescent="0.2">
      <c r="B144" s="47">
        <v>274.92157434402424</v>
      </c>
      <c r="C144" s="47">
        <v>1623824.0019085652</v>
      </c>
      <c r="D144" s="47">
        <f t="shared" si="4"/>
        <v>1623.8240019085652</v>
      </c>
      <c r="G144" s="47">
        <v>274.92157434402424</v>
      </c>
      <c r="H144" s="47">
        <v>872267.20466111635</v>
      </c>
      <c r="I144" s="47">
        <f t="shared" si="5"/>
        <v>872.26720466111635</v>
      </c>
    </row>
    <row r="145" spans="2:9" x14ac:dyDescent="0.2">
      <c r="B145" s="47">
        <v>276.92099125364524</v>
      </c>
      <c r="C145" s="47">
        <v>1623731.4076396881</v>
      </c>
      <c r="D145" s="47">
        <f t="shared" si="4"/>
        <v>1623.7314076396881</v>
      </c>
      <c r="G145" s="47">
        <v>276.92099125364524</v>
      </c>
      <c r="H145" s="47">
        <v>872280.84820303263</v>
      </c>
      <c r="I145" s="47">
        <f t="shared" si="5"/>
        <v>872.28084820303263</v>
      </c>
    </row>
    <row r="146" spans="2:9" x14ac:dyDescent="0.2">
      <c r="B146" s="47">
        <v>278.92040816326625</v>
      </c>
      <c r="C146" s="47">
        <v>1623638.6112827202</v>
      </c>
      <c r="D146" s="47">
        <f t="shared" si="4"/>
        <v>1623.6386112827201</v>
      </c>
      <c r="G146" s="47">
        <v>278.92040816326625</v>
      </c>
      <c r="H146" s="47">
        <v>872294.47992980445</v>
      </c>
      <c r="I146" s="47">
        <f t="shared" si="5"/>
        <v>872.29447992980442</v>
      </c>
    </row>
    <row r="147" spans="2:9" x14ac:dyDescent="0.2">
      <c r="B147" s="47">
        <v>280.91982507288725</v>
      </c>
      <c r="C147" s="47">
        <v>1623583.5423886203</v>
      </c>
      <c r="D147" s="47">
        <f t="shared" si="4"/>
        <v>1623.5835423886203</v>
      </c>
      <c r="G147" s="47">
        <v>280.91982507288725</v>
      </c>
      <c r="H147" s="47">
        <v>872310.31070017035</v>
      </c>
      <c r="I147" s="47">
        <f t="shared" si="5"/>
        <v>872.31031070017036</v>
      </c>
    </row>
    <row r="148" spans="2:9" x14ac:dyDescent="0.2">
      <c r="B148" s="47">
        <v>282.91924198250825</v>
      </c>
      <c r="C148" s="47">
        <v>1623472.510194377</v>
      </c>
      <c r="D148" s="47">
        <f t="shared" si="4"/>
        <v>1623.472510194377</v>
      </c>
      <c r="G148" s="47">
        <v>282.91924198250825</v>
      </c>
      <c r="H148" s="47">
        <v>872322.87949715904</v>
      </c>
      <c r="I148" s="47">
        <f t="shared" si="5"/>
        <v>872.32287949715908</v>
      </c>
    </row>
    <row r="149" spans="2:9" x14ac:dyDescent="0.2">
      <c r="B149" s="47">
        <v>284.91865889212926</v>
      </c>
      <c r="C149" s="47">
        <v>1623399.3977974711</v>
      </c>
      <c r="D149" s="47">
        <f t="shared" si="4"/>
        <v>1623.3993977974712</v>
      </c>
      <c r="G149" s="47">
        <v>284.91865889212926</v>
      </c>
      <c r="H149" s="47">
        <v>872337.65851252677</v>
      </c>
      <c r="I149" s="47">
        <f t="shared" si="5"/>
        <v>872.33765851252679</v>
      </c>
    </row>
    <row r="150" spans="2:9" x14ac:dyDescent="0.2">
      <c r="B150" s="47">
        <v>286.91807580175026</v>
      </c>
      <c r="C150" s="47">
        <v>1623326.091384758</v>
      </c>
      <c r="D150" s="47">
        <f t="shared" si="4"/>
        <v>1623.326091384758</v>
      </c>
      <c r="G150" s="47">
        <v>286.91807580175026</v>
      </c>
      <c r="H150" s="47">
        <v>872352.42616493336</v>
      </c>
      <c r="I150" s="47">
        <f t="shared" si="5"/>
        <v>872.35242616493338</v>
      </c>
    </row>
    <row r="151" spans="2:9" x14ac:dyDescent="0.2">
      <c r="B151" s="47">
        <v>288.91749271137127</v>
      </c>
      <c r="C151" s="47">
        <v>1623234.1953078401</v>
      </c>
      <c r="D151" s="47">
        <f t="shared" si="4"/>
        <v>1623.2341953078401</v>
      </c>
      <c r="G151" s="47">
        <v>288.91749271137127</v>
      </c>
      <c r="H151" s="47">
        <v>872366.11023529095</v>
      </c>
      <c r="I151" s="47">
        <f t="shared" si="5"/>
        <v>872.36611023529099</v>
      </c>
    </row>
    <row r="152" spans="2:9" x14ac:dyDescent="0.2">
      <c r="B152" s="47">
        <v>290.91690962099227</v>
      </c>
      <c r="C152" s="47">
        <v>1623161.4555154585</v>
      </c>
      <c r="D152" s="47">
        <f t="shared" si="4"/>
        <v>1623.1614555154586</v>
      </c>
      <c r="G152" s="47">
        <v>290.91690962099227</v>
      </c>
      <c r="H152" s="47">
        <v>872380.91087545594</v>
      </c>
      <c r="I152" s="47">
        <f t="shared" si="5"/>
        <v>872.38091087545592</v>
      </c>
    </row>
    <row r="153" spans="2:9" x14ac:dyDescent="0.2">
      <c r="B153" s="47">
        <v>292.91632653061328</v>
      </c>
      <c r="C153" s="47">
        <v>1623070.1394703789</v>
      </c>
      <c r="D153" s="47">
        <f t="shared" si="4"/>
        <v>1623.0701394703788</v>
      </c>
      <c r="G153" s="47">
        <v>292.91632653061328</v>
      </c>
      <c r="H153" s="47">
        <v>872394.62872258737</v>
      </c>
      <c r="I153" s="47">
        <f t="shared" si="5"/>
        <v>872.39462872258741</v>
      </c>
    </row>
    <row r="154" spans="2:9" x14ac:dyDescent="0.2">
      <c r="B154" s="47">
        <v>294.91574344023428</v>
      </c>
      <c r="C154" s="47">
        <v>1622997.9984617527</v>
      </c>
      <c r="D154" s="47">
        <f t="shared" si="4"/>
        <v>1622.9979984617526</v>
      </c>
      <c r="G154" s="47">
        <v>294.91574344023428</v>
      </c>
      <c r="H154" s="47">
        <v>872409.46422707592</v>
      </c>
      <c r="I154" s="47">
        <f t="shared" si="5"/>
        <v>872.40946422707589</v>
      </c>
    </row>
    <row r="155" spans="2:9" x14ac:dyDescent="0.2">
      <c r="B155" s="47">
        <v>296.91516034985528</v>
      </c>
      <c r="C155" s="47">
        <v>1622906.9303573149</v>
      </c>
      <c r="D155" s="47">
        <f t="shared" si="4"/>
        <v>1622.9069303573149</v>
      </c>
      <c r="G155" s="47">
        <v>296.91516034985528</v>
      </c>
      <c r="H155" s="47">
        <v>872423.19648543594</v>
      </c>
      <c r="I155" s="47">
        <f t="shared" si="5"/>
        <v>872.42319648543594</v>
      </c>
    </row>
    <row r="156" spans="2:9" x14ac:dyDescent="0.2">
      <c r="B156" s="47">
        <v>298.91457725947629</v>
      </c>
      <c r="C156" s="47">
        <v>1622816.1094524071</v>
      </c>
      <c r="D156" s="47">
        <f t="shared" si="4"/>
        <v>1622.8161094524071</v>
      </c>
      <c r="G156" s="47">
        <v>298.91457725947629</v>
      </c>
      <c r="H156" s="47">
        <v>872436.94313647109</v>
      </c>
      <c r="I156" s="47">
        <f t="shared" si="5"/>
        <v>872.43694313647109</v>
      </c>
    </row>
    <row r="157" spans="2:9" x14ac:dyDescent="0.2">
      <c r="B157" s="47">
        <v>300.91399416909729</v>
      </c>
      <c r="C157" s="47">
        <v>1622744.5307904184</v>
      </c>
      <c r="D157" s="47">
        <f t="shared" si="4"/>
        <v>1622.7445307904184</v>
      </c>
      <c r="G157" s="47">
        <v>300.91399416909729</v>
      </c>
      <c r="H157" s="47">
        <v>872451.81136082811</v>
      </c>
      <c r="I157" s="47">
        <f t="shared" si="5"/>
        <v>872.45181136082806</v>
      </c>
    </row>
    <row r="158" spans="2:9" x14ac:dyDescent="0.2">
      <c r="B158" s="47">
        <v>302.9134110787183</v>
      </c>
      <c r="C158" s="47">
        <v>1622673.2733419628</v>
      </c>
      <c r="D158" s="47">
        <f t="shared" si="4"/>
        <v>1622.6732733419628</v>
      </c>
      <c r="G158" s="47">
        <v>302.9134110787183</v>
      </c>
      <c r="H158" s="47">
        <v>872466.69827670278</v>
      </c>
      <c r="I158" s="47">
        <f t="shared" si="5"/>
        <v>872.4666982767028</v>
      </c>
    </row>
    <row r="159" spans="2:9" x14ac:dyDescent="0.2">
      <c r="B159" s="47">
        <v>304.9128279883393</v>
      </c>
      <c r="C159" s="47">
        <v>1622564.8469097875</v>
      </c>
      <c r="D159" s="47">
        <f t="shared" si="4"/>
        <v>1622.5648469097875</v>
      </c>
      <c r="G159" s="47">
        <v>304.9128279883393</v>
      </c>
      <c r="H159" s="47">
        <v>872479.41867468343</v>
      </c>
      <c r="I159" s="47">
        <f t="shared" si="5"/>
        <v>872.47941867468342</v>
      </c>
    </row>
    <row r="160" spans="2:9" x14ac:dyDescent="0.2">
      <c r="B160" s="47">
        <v>306.91224489796031</v>
      </c>
      <c r="C160" s="47">
        <v>1622494.4441104138</v>
      </c>
      <c r="D160" s="47">
        <f t="shared" si="4"/>
        <v>1622.4944441104137</v>
      </c>
      <c r="G160" s="47">
        <v>306.91224489796031</v>
      </c>
      <c r="H160" s="47">
        <v>872494.35537628771</v>
      </c>
      <c r="I160" s="47">
        <f t="shared" si="5"/>
        <v>872.49435537628767</v>
      </c>
    </row>
    <row r="161" spans="2:9" x14ac:dyDescent="0.2">
      <c r="B161" s="47">
        <v>308.91166180758131</v>
      </c>
      <c r="C161" s="47">
        <v>1622424.6390688538</v>
      </c>
      <c r="D161" s="47">
        <f t="shared" si="4"/>
        <v>1622.4246390688538</v>
      </c>
      <c r="G161" s="47">
        <v>308.91166180758131</v>
      </c>
      <c r="H161" s="47">
        <v>872509.32688481186</v>
      </c>
      <c r="I161" s="47">
        <f t="shared" si="5"/>
        <v>872.50932688481191</v>
      </c>
    </row>
    <row r="162" spans="2:9" x14ac:dyDescent="0.2">
      <c r="B162" s="47">
        <v>310.91107871720232</v>
      </c>
      <c r="C162" s="47">
        <v>1622336.6474133932</v>
      </c>
      <c r="D162" s="47">
        <f t="shared" si="4"/>
        <v>1622.3366474133932</v>
      </c>
      <c r="G162" s="47">
        <v>310.91107871720232</v>
      </c>
      <c r="H162" s="47">
        <v>872523.2383147456</v>
      </c>
      <c r="I162" s="47">
        <f t="shared" si="5"/>
        <v>872.52323831474564</v>
      </c>
    </row>
    <row r="163" spans="2:9" x14ac:dyDescent="0.2">
      <c r="B163" s="47">
        <v>312.91049562682332</v>
      </c>
      <c r="C163" s="47">
        <v>1622249.880656288</v>
      </c>
      <c r="D163" s="47">
        <f t="shared" si="4"/>
        <v>1622.249880656288</v>
      </c>
      <c r="G163" s="47">
        <v>312.91049562682332</v>
      </c>
      <c r="H163" s="47">
        <v>872537.22112718504</v>
      </c>
      <c r="I163" s="47">
        <f t="shared" si="5"/>
        <v>872.53722112718503</v>
      </c>
    </row>
    <row r="164" spans="2:9" x14ac:dyDescent="0.2">
      <c r="B164" s="47">
        <v>314.90991253644432</v>
      </c>
      <c r="C164" s="47">
        <v>1622164.5188389271</v>
      </c>
      <c r="D164" s="47">
        <f t="shared" si="4"/>
        <v>1622.1645188389271</v>
      </c>
      <c r="G164" s="47">
        <v>314.90991253644432</v>
      </c>
      <c r="H164" s="47">
        <v>872551.28580739175</v>
      </c>
      <c r="I164" s="47">
        <f t="shared" si="5"/>
        <v>872.55128580739176</v>
      </c>
    </row>
    <row r="165" spans="2:9" x14ac:dyDescent="0.2">
      <c r="B165" s="47">
        <v>316.90932944606533</v>
      </c>
      <c r="C165" s="47">
        <v>1622099.865615123</v>
      </c>
      <c r="D165" s="47">
        <f t="shared" si="4"/>
        <v>1622.099865615123</v>
      </c>
      <c r="G165" s="47">
        <v>316.90932944606533</v>
      </c>
      <c r="H165" s="47">
        <v>872566.55753055715</v>
      </c>
      <c r="I165" s="47">
        <f t="shared" si="5"/>
        <v>872.56655753055713</v>
      </c>
    </row>
    <row r="166" spans="2:9" x14ac:dyDescent="0.2">
      <c r="B166" s="47">
        <v>318.90874635568633</v>
      </c>
      <c r="C166" s="47">
        <v>1622000.0488518316</v>
      </c>
      <c r="D166" s="47">
        <f t="shared" si="4"/>
        <v>1622.0000488518315</v>
      </c>
      <c r="G166" s="47">
        <v>318.90874635568633</v>
      </c>
      <c r="H166" s="47">
        <v>872579.77963551285</v>
      </c>
      <c r="I166" s="47">
        <f t="shared" si="5"/>
        <v>872.57977963551286</v>
      </c>
    </row>
    <row r="167" spans="2:9" x14ac:dyDescent="0.2">
      <c r="B167" s="47">
        <v>320.90816326530734</v>
      </c>
      <c r="C167" s="47">
        <v>1621920.2780116878</v>
      </c>
      <c r="D167" s="47">
        <f t="shared" si="4"/>
        <v>1621.9202780116877</v>
      </c>
      <c r="G167" s="47">
        <v>320.90816326530734</v>
      </c>
      <c r="H167" s="47">
        <v>872594.1701379763</v>
      </c>
      <c r="I167" s="47">
        <f t="shared" si="5"/>
        <v>872.59417013797633</v>
      </c>
    </row>
    <row r="168" spans="2:9" x14ac:dyDescent="0.2">
      <c r="B168" s="47">
        <v>322.90758017492834</v>
      </c>
      <c r="C168" s="47">
        <v>1621842.1788390365</v>
      </c>
      <c r="D168" s="47">
        <f t="shared" si="4"/>
        <v>1621.8421788390365</v>
      </c>
      <c r="G168" s="47">
        <v>322.90758017492834</v>
      </c>
      <c r="H168" s="47">
        <v>872608.65805901075</v>
      </c>
      <c r="I168" s="47">
        <f t="shared" si="5"/>
        <v>872.60865805901074</v>
      </c>
    </row>
    <row r="169" spans="2:9" x14ac:dyDescent="0.2">
      <c r="B169" s="47">
        <v>324.90699708454935</v>
      </c>
      <c r="C169" s="47">
        <v>1621765.1839372742</v>
      </c>
      <c r="D169" s="47">
        <f t="shared" si="4"/>
        <v>1621.7651839372741</v>
      </c>
      <c r="G169" s="47">
        <v>324.90699708454935</v>
      </c>
      <c r="H169" s="47">
        <v>872623.21033318911</v>
      </c>
      <c r="I169" s="47">
        <f t="shared" si="5"/>
        <v>872.62321033318915</v>
      </c>
    </row>
    <row r="170" spans="2:9" x14ac:dyDescent="0.2">
      <c r="B170" s="47">
        <v>326.90641399417035</v>
      </c>
      <c r="C170" s="47">
        <v>1621669.6867101858</v>
      </c>
      <c r="D170" s="47">
        <f t="shared" si="4"/>
        <v>1621.6696867101859</v>
      </c>
      <c r="G170" s="47">
        <v>326.90641399417035</v>
      </c>
      <c r="H170" s="47">
        <v>872636.68413945381</v>
      </c>
      <c r="I170" s="47">
        <f t="shared" si="5"/>
        <v>872.63668413945379</v>
      </c>
    </row>
    <row r="171" spans="2:9" x14ac:dyDescent="0.2">
      <c r="B171" s="47">
        <v>328.90583090379135</v>
      </c>
      <c r="C171" s="47">
        <v>1621593.6220005127</v>
      </c>
      <c r="D171" s="47">
        <f t="shared" si="4"/>
        <v>1621.5936220005126</v>
      </c>
      <c r="G171" s="47">
        <v>328.90583090379135</v>
      </c>
      <c r="H171" s="47">
        <v>872651.29059524485</v>
      </c>
      <c r="I171" s="47">
        <f t="shared" si="5"/>
        <v>872.65129059524486</v>
      </c>
    </row>
    <row r="172" spans="2:9" x14ac:dyDescent="0.2">
      <c r="B172" s="47">
        <v>330.90524781341236</v>
      </c>
      <c r="C172" s="47">
        <v>1621517.8965883504</v>
      </c>
      <c r="D172" s="47">
        <f t="shared" si="4"/>
        <v>1621.5178965883504</v>
      </c>
      <c r="G172" s="47">
        <v>330.90524781341236</v>
      </c>
      <c r="H172" s="47">
        <v>872665.9167952796</v>
      </c>
      <c r="I172" s="47">
        <f t="shared" si="5"/>
        <v>872.6659167952796</v>
      </c>
    </row>
    <row r="173" spans="2:9" x14ac:dyDescent="0.2">
      <c r="B173" s="47">
        <v>332.90466472303336</v>
      </c>
      <c r="C173" s="47">
        <v>1621423.6449854369</v>
      </c>
      <c r="D173" s="47">
        <f t="shared" si="4"/>
        <v>1621.423644985437</v>
      </c>
      <c r="G173" s="47">
        <v>332.90466472303336</v>
      </c>
      <c r="H173" s="47">
        <v>872679.46311176335</v>
      </c>
      <c r="I173" s="47">
        <f t="shared" si="5"/>
        <v>872.67946311176331</v>
      </c>
    </row>
    <row r="174" spans="2:9" x14ac:dyDescent="0.2">
      <c r="B174" s="47">
        <v>334.90408163265437</v>
      </c>
      <c r="C174" s="47">
        <v>1621367.1328296051</v>
      </c>
      <c r="D174" s="47">
        <f t="shared" si="4"/>
        <v>1621.3671328296052</v>
      </c>
      <c r="G174" s="47">
        <v>334.90408163265437</v>
      </c>
      <c r="H174" s="47">
        <v>872695.20916556299</v>
      </c>
      <c r="I174" s="47">
        <f t="shared" si="5"/>
        <v>872.69520916556303</v>
      </c>
    </row>
    <row r="175" spans="2:9" x14ac:dyDescent="0.2">
      <c r="B175" s="47">
        <v>336.90349854227537</v>
      </c>
      <c r="C175" s="47">
        <v>1621273.2126627332</v>
      </c>
      <c r="D175" s="47">
        <f t="shared" si="4"/>
        <v>1621.2732126627332</v>
      </c>
      <c r="G175" s="47">
        <v>336.90349854227537</v>
      </c>
      <c r="H175" s="47">
        <v>872708.77477936936</v>
      </c>
      <c r="I175" s="47">
        <f t="shared" si="5"/>
        <v>872.70877477936938</v>
      </c>
    </row>
    <row r="176" spans="2:9" x14ac:dyDescent="0.2">
      <c r="B176" s="47">
        <v>338.90291545189638</v>
      </c>
      <c r="C176" s="47">
        <v>1621198.182148518</v>
      </c>
      <c r="D176" s="47">
        <f t="shared" si="4"/>
        <v>1621.1981821485181</v>
      </c>
      <c r="G176" s="47">
        <v>338.90291545189638</v>
      </c>
      <c r="H176" s="47">
        <v>872723.44141303748</v>
      </c>
      <c r="I176" s="47">
        <f t="shared" si="5"/>
        <v>872.72344141303745</v>
      </c>
    </row>
    <row r="177" spans="2:9" x14ac:dyDescent="0.2">
      <c r="B177" s="47">
        <v>340.90233236151738</v>
      </c>
      <c r="C177" s="47">
        <v>1621104.278909968</v>
      </c>
      <c r="D177" s="47">
        <f t="shared" si="4"/>
        <v>1621.1042789099679</v>
      </c>
      <c r="G177" s="47">
        <v>340.90233236151738</v>
      </c>
      <c r="H177" s="47">
        <v>872737.00798130501</v>
      </c>
      <c r="I177" s="47">
        <f t="shared" si="5"/>
        <v>872.73700798130506</v>
      </c>
    </row>
    <row r="178" spans="2:9" x14ac:dyDescent="0.2">
      <c r="B178" s="47">
        <v>342.90174927113839</v>
      </c>
      <c r="C178" s="47">
        <v>1621010.6428006517</v>
      </c>
      <c r="D178" s="47">
        <f t="shared" si="4"/>
        <v>1621.0106428006518</v>
      </c>
      <c r="G178" s="47">
        <v>342.90174927113839</v>
      </c>
      <c r="H178" s="47">
        <v>872750.5900855331</v>
      </c>
      <c r="I178" s="47">
        <f t="shared" si="5"/>
        <v>872.75059008553308</v>
      </c>
    </row>
    <row r="179" spans="2:9" x14ac:dyDescent="0.2">
      <c r="B179" s="47">
        <v>344.90116618075939</v>
      </c>
      <c r="C179" s="47">
        <v>1620954.8156178845</v>
      </c>
      <c r="D179" s="47">
        <f t="shared" si="4"/>
        <v>1620.9548156178846</v>
      </c>
      <c r="G179" s="47">
        <v>344.90116618075939</v>
      </c>
      <c r="H179" s="47">
        <v>872766.37598529493</v>
      </c>
      <c r="I179" s="47">
        <f t="shared" si="5"/>
        <v>872.76637598529499</v>
      </c>
    </row>
    <row r="180" spans="2:9" x14ac:dyDescent="0.2">
      <c r="B180" s="47">
        <v>346.90058309038039</v>
      </c>
      <c r="C180" s="47">
        <v>1620880.0515353722</v>
      </c>
      <c r="D180" s="47">
        <f t="shared" si="4"/>
        <v>1620.8800515353721</v>
      </c>
      <c r="G180" s="47">
        <v>346.90058309038039</v>
      </c>
      <c r="H180" s="47">
        <v>872781.05806898349</v>
      </c>
      <c r="I180" s="47">
        <f t="shared" si="5"/>
        <v>872.7810580689835</v>
      </c>
    </row>
    <row r="181" spans="2:9" x14ac:dyDescent="0.2">
      <c r="B181" s="47">
        <v>348.9000000000014</v>
      </c>
      <c r="C181" s="47">
        <v>1620767.8233952106</v>
      </c>
      <c r="D181" s="47">
        <f t="shared" si="4"/>
        <v>1620.7678233952106</v>
      </c>
      <c r="G181" s="47">
        <v>348.9000000000014</v>
      </c>
      <c r="H181" s="47">
        <v>872793.55644477264</v>
      </c>
      <c r="I181" s="47">
        <f t="shared" si="5"/>
        <v>872.79355644477266</v>
      </c>
    </row>
    <row r="182" spans="2:9" x14ac:dyDescent="0.2">
      <c r="B182" s="47">
        <v>350.8994169096224</v>
      </c>
      <c r="C182" s="47">
        <v>1620712.1648874278</v>
      </c>
      <c r="D182" s="47">
        <f t="shared" si="4"/>
        <v>1620.7121648874279</v>
      </c>
      <c r="G182" s="47">
        <v>350.8994169096224</v>
      </c>
      <c r="H182" s="47">
        <v>872809.35215039819</v>
      </c>
      <c r="I182" s="47">
        <f t="shared" si="5"/>
        <v>872.80935215039824</v>
      </c>
    </row>
    <row r="183" spans="2:9" x14ac:dyDescent="0.2">
      <c r="B183" s="47">
        <v>352.89883381924341</v>
      </c>
      <c r="C183" s="47">
        <v>1620637.4015105786</v>
      </c>
      <c r="D183" s="47">
        <f t="shared" si="4"/>
        <v>1620.6374015105787</v>
      </c>
      <c r="G183" s="47">
        <v>352.89883381924341</v>
      </c>
      <c r="H183" s="47">
        <v>872824.03420949075</v>
      </c>
      <c r="I183" s="47">
        <f t="shared" si="5"/>
        <v>872.82403420949072</v>
      </c>
    </row>
    <row r="184" spans="2:9" x14ac:dyDescent="0.2">
      <c r="B184" s="47">
        <v>354.89825072886441</v>
      </c>
      <c r="C184" s="47">
        <v>1620525.134566932</v>
      </c>
      <c r="D184" s="47">
        <f t="shared" si="4"/>
        <v>1620.5251345669319</v>
      </c>
      <c r="G184" s="47">
        <v>354.89825072886441</v>
      </c>
      <c r="H184" s="47">
        <v>872836.53022229823</v>
      </c>
      <c r="I184" s="47">
        <f t="shared" si="5"/>
        <v>872.83653022229828</v>
      </c>
    </row>
    <row r="185" spans="2:9" x14ac:dyDescent="0.2">
      <c r="B185" s="47">
        <v>356.89766763848542</v>
      </c>
      <c r="C185" s="47">
        <v>1620450.8459917922</v>
      </c>
      <c r="D185" s="47">
        <f t="shared" si="4"/>
        <v>1620.4508459917922</v>
      </c>
      <c r="G185" s="47">
        <v>356.89766763848542</v>
      </c>
      <c r="H185" s="47">
        <v>872851.23993025115</v>
      </c>
      <c r="I185" s="47">
        <f t="shared" si="5"/>
        <v>872.85123993025115</v>
      </c>
    </row>
    <row r="186" spans="2:9" x14ac:dyDescent="0.2">
      <c r="B186" s="47">
        <v>358.89708454810642</v>
      </c>
      <c r="C186" s="47">
        <v>1620395.1905570037</v>
      </c>
      <c r="D186" s="47">
        <f t="shared" si="4"/>
        <v>1620.3951905570036</v>
      </c>
      <c r="G186" s="47">
        <v>358.89708454810642</v>
      </c>
      <c r="H186" s="47">
        <v>872867.03572352754</v>
      </c>
      <c r="I186" s="47">
        <f t="shared" si="5"/>
        <v>872.86703572352758</v>
      </c>
    </row>
    <row r="187" spans="2:9" x14ac:dyDescent="0.2">
      <c r="B187" s="47">
        <v>360.89650145772742</v>
      </c>
      <c r="C187" s="47">
        <v>1620302.0296014505</v>
      </c>
      <c r="D187" s="47">
        <f t="shared" si="4"/>
        <v>1620.3020296014506</v>
      </c>
      <c r="G187" s="47">
        <v>360.89650145772742</v>
      </c>
      <c r="H187" s="47">
        <v>872880.64537927869</v>
      </c>
      <c r="I187" s="47">
        <f t="shared" si="5"/>
        <v>872.88064537927869</v>
      </c>
    </row>
    <row r="188" spans="2:9" x14ac:dyDescent="0.2">
      <c r="B188" s="47">
        <v>362.89591836734843</v>
      </c>
      <c r="C188" s="47">
        <v>1620208.7249576044</v>
      </c>
      <c r="D188" s="47">
        <f t="shared" si="4"/>
        <v>1620.2087249576043</v>
      </c>
      <c r="G188" s="47">
        <v>362.89591836734843</v>
      </c>
      <c r="H188" s="47">
        <v>872894.24660607707</v>
      </c>
      <c r="I188" s="47">
        <f t="shared" si="5"/>
        <v>872.8942466060771</v>
      </c>
    </row>
    <row r="189" spans="2:9" x14ac:dyDescent="0.2">
      <c r="B189" s="47">
        <v>364.89533527696943</v>
      </c>
      <c r="C189" s="47">
        <v>1620134.4319469042</v>
      </c>
      <c r="D189" s="47">
        <f t="shared" si="4"/>
        <v>1620.1344319469042</v>
      </c>
      <c r="G189" s="47">
        <v>364.89533527696943</v>
      </c>
      <c r="H189" s="47">
        <v>872908.95597702009</v>
      </c>
      <c r="I189" s="47">
        <f t="shared" si="5"/>
        <v>872.90895597702013</v>
      </c>
    </row>
    <row r="190" spans="2:9" x14ac:dyDescent="0.2">
      <c r="B190" s="47">
        <v>366.89475218659044</v>
      </c>
      <c r="C190" s="47">
        <v>1620060.374490089</v>
      </c>
      <c r="D190" s="47">
        <f t="shared" si="4"/>
        <v>1620.0603744900891</v>
      </c>
      <c r="G190" s="47">
        <v>366.89475218659044</v>
      </c>
      <c r="H190" s="47">
        <v>872923.67907338298</v>
      </c>
      <c r="I190" s="47">
        <f t="shared" si="5"/>
        <v>872.92367907338303</v>
      </c>
    </row>
    <row r="191" spans="2:9" x14ac:dyDescent="0.2">
      <c r="B191" s="47">
        <v>368.89416909621144</v>
      </c>
      <c r="C191" s="47">
        <v>1619967.3975333865</v>
      </c>
      <c r="D191" s="47">
        <f t="shared" si="4"/>
        <v>1619.9673975333865</v>
      </c>
      <c r="G191" s="47">
        <v>368.89416909621144</v>
      </c>
      <c r="H191" s="47">
        <v>872937.29938121408</v>
      </c>
      <c r="I191" s="47">
        <f t="shared" si="5"/>
        <v>872.93729938121407</v>
      </c>
    </row>
    <row r="192" spans="2:9" x14ac:dyDescent="0.2">
      <c r="B192" s="47">
        <v>370.89358600583245</v>
      </c>
      <c r="C192" s="47">
        <v>1619893.2099620115</v>
      </c>
      <c r="D192" s="47">
        <f t="shared" si="4"/>
        <v>1619.8932099620115</v>
      </c>
      <c r="G192" s="47">
        <v>370.89358600583245</v>
      </c>
      <c r="H192" s="47">
        <v>872952.01485501952</v>
      </c>
      <c r="I192" s="47">
        <f t="shared" si="5"/>
        <v>872.95201485501957</v>
      </c>
    </row>
    <row r="193" spans="2:9" x14ac:dyDescent="0.2">
      <c r="B193" s="47">
        <v>372.89300291545345</v>
      </c>
      <c r="C193" s="47">
        <v>1619819.101316232</v>
      </c>
      <c r="D193" s="47">
        <f t="shared" si="4"/>
        <v>1619.819101316232</v>
      </c>
      <c r="G193" s="47">
        <v>372.89300291545345</v>
      </c>
      <c r="H193" s="47">
        <v>872966.73489321687</v>
      </c>
      <c r="I193" s="47">
        <f t="shared" si="5"/>
        <v>872.96673489321688</v>
      </c>
    </row>
    <row r="194" spans="2:9" x14ac:dyDescent="0.2">
      <c r="B194" s="47">
        <v>374.89241982507446</v>
      </c>
      <c r="C194" s="47">
        <v>1619726.2630849937</v>
      </c>
      <c r="D194" s="47">
        <f t="shared" si="4"/>
        <v>1619.7262630849937</v>
      </c>
      <c r="G194" s="47">
        <v>374.89241982507446</v>
      </c>
      <c r="H194" s="47">
        <v>872980.36319910572</v>
      </c>
      <c r="I194" s="47">
        <f t="shared" si="5"/>
        <v>872.98036319910568</v>
      </c>
    </row>
    <row r="195" spans="2:9" x14ac:dyDescent="0.2">
      <c r="B195" s="47">
        <v>376.89183673469546</v>
      </c>
      <c r="C195" s="47">
        <v>1619652.2476875971</v>
      </c>
      <c r="D195" s="47">
        <f t="shared" si="4"/>
        <v>1619.6522476875971</v>
      </c>
      <c r="G195" s="47">
        <v>376.89183673469546</v>
      </c>
      <c r="H195" s="47">
        <v>872995.08864184679</v>
      </c>
      <c r="I195" s="47">
        <f t="shared" si="5"/>
        <v>872.99508864184679</v>
      </c>
    </row>
    <row r="196" spans="2:9" x14ac:dyDescent="0.2">
      <c r="B196" s="47">
        <v>378.89125364431646</v>
      </c>
      <c r="C196" s="47">
        <v>1619578.2792528211</v>
      </c>
      <c r="D196" s="47">
        <f t="shared" si="4"/>
        <v>1619.5782792528212</v>
      </c>
      <c r="G196" s="47">
        <v>378.89125364431646</v>
      </c>
      <c r="H196" s="47">
        <v>873009.81681611214</v>
      </c>
      <c r="I196" s="47">
        <f t="shared" si="5"/>
        <v>873.00981681611211</v>
      </c>
    </row>
    <row r="197" spans="2:9" x14ac:dyDescent="0.2">
      <c r="B197" s="47">
        <v>380.89067055393747</v>
      </c>
      <c r="C197" s="47">
        <v>1619485.5825398182</v>
      </c>
      <c r="D197" s="47">
        <f t="shared" si="4"/>
        <v>1619.4855825398183</v>
      </c>
      <c r="G197" s="47">
        <v>380.89067055393747</v>
      </c>
      <c r="H197" s="47">
        <v>873023.45335015911</v>
      </c>
      <c r="I197" s="47">
        <f t="shared" si="5"/>
        <v>873.02345335015912</v>
      </c>
    </row>
    <row r="198" spans="2:9" x14ac:dyDescent="0.2">
      <c r="B198" s="47">
        <v>382.89008746355847</v>
      </c>
      <c r="C198" s="47">
        <v>1619392.9337304479</v>
      </c>
      <c r="D198" s="47">
        <f t="shared" si="4"/>
        <v>1619.3929337304478</v>
      </c>
      <c r="G198" s="47">
        <v>382.89008746355847</v>
      </c>
      <c r="H198" s="47">
        <v>873037.09262611892</v>
      </c>
      <c r="I198" s="47">
        <f t="shared" si="5"/>
        <v>873.03709262611892</v>
      </c>
    </row>
    <row r="199" spans="2:9" x14ac:dyDescent="0.2">
      <c r="B199" s="47">
        <v>384.88950437317948</v>
      </c>
      <c r="C199" s="47">
        <v>1619337.8856274881</v>
      </c>
      <c r="D199" s="47">
        <f t="shared" ref="D199:D262" si="6">C199/1000</f>
        <v>1619.337885627488</v>
      </c>
      <c r="G199" s="47">
        <v>384.88950437317948</v>
      </c>
      <c r="H199" s="47">
        <v>873052.92355080554</v>
      </c>
      <c r="I199" s="47">
        <f t="shared" ref="I199:I262" si="7">H199/1000</f>
        <v>873.05292355080553</v>
      </c>
    </row>
    <row r="200" spans="2:9" x14ac:dyDescent="0.2">
      <c r="B200" s="47">
        <v>386.88892128280048</v>
      </c>
      <c r="C200" s="47">
        <v>1619245.3352283021</v>
      </c>
      <c r="D200" s="47">
        <f t="shared" si="6"/>
        <v>1619.2453352283021</v>
      </c>
      <c r="G200" s="47">
        <v>386.88892128280048</v>
      </c>
      <c r="H200" s="47">
        <v>873066.56854201306</v>
      </c>
      <c r="I200" s="47">
        <f t="shared" si="7"/>
        <v>873.0665685420131</v>
      </c>
    </row>
    <row r="201" spans="2:9" x14ac:dyDescent="0.2">
      <c r="B201" s="47">
        <v>388.88833819242149</v>
      </c>
      <c r="C201" s="47">
        <v>1619171.5789079897</v>
      </c>
      <c r="D201" s="47">
        <f t="shared" si="6"/>
        <v>1619.1715789079897</v>
      </c>
      <c r="G201" s="47">
        <v>388.88833819242149</v>
      </c>
      <c r="H201" s="47">
        <v>873081.30898407951</v>
      </c>
      <c r="I201" s="47">
        <f t="shared" si="7"/>
        <v>873.08130898407956</v>
      </c>
    </row>
    <row r="202" spans="2:9" x14ac:dyDescent="0.2">
      <c r="B202" s="47">
        <v>390.88775510204249</v>
      </c>
      <c r="C202" s="47">
        <v>1619079.2270889136</v>
      </c>
      <c r="D202" s="47">
        <f t="shared" si="6"/>
        <v>1619.0792270889135</v>
      </c>
      <c r="G202" s="47">
        <v>390.88775510204249</v>
      </c>
      <c r="H202" s="47">
        <v>873094.96552442177</v>
      </c>
      <c r="I202" s="47">
        <f t="shared" si="7"/>
        <v>873.09496552442181</v>
      </c>
    </row>
    <row r="203" spans="2:9" x14ac:dyDescent="0.2">
      <c r="B203" s="47">
        <v>392.88717201166349</v>
      </c>
      <c r="C203" s="47">
        <v>1618986.7402109869</v>
      </c>
      <c r="D203" s="47">
        <f t="shared" si="6"/>
        <v>1618.9867402109869</v>
      </c>
      <c r="G203" s="47">
        <v>392.88717201166349</v>
      </c>
      <c r="H203" s="47">
        <v>873108.61415940954</v>
      </c>
      <c r="I203" s="47">
        <f t="shared" si="7"/>
        <v>873.10861415940951</v>
      </c>
    </row>
    <row r="204" spans="2:9" x14ac:dyDescent="0.2">
      <c r="B204" s="47">
        <v>394.8865889212845</v>
      </c>
      <c r="C204" s="47">
        <v>1618932.1486199438</v>
      </c>
      <c r="D204" s="47">
        <f t="shared" si="6"/>
        <v>1618.9321486199437</v>
      </c>
      <c r="G204" s="47">
        <v>394.8865889212845</v>
      </c>
      <c r="H204" s="47">
        <v>873124.47162501421</v>
      </c>
      <c r="I204" s="47">
        <f t="shared" si="7"/>
        <v>873.12447162501417</v>
      </c>
    </row>
    <row r="205" spans="2:9" x14ac:dyDescent="0.2">
      <c r="B205" s="47">
        <v>396.8860058309055</v>
      </c>
      <c r="C205" s="47">
        <v>1618839.7828652847</v>
      </c>
      <c r="D205" s="47">
        <f t="shared" si="6"/>
        <v>1618.8397828652846</v>
      </c>
      <c r="G205" s="47">
        <v>396.8860058309055</v>
      </c>
      <c r="H205" s="47">
        <v>873138.12730124255</v>
      </c>
      <c r="I205" s="47">
        <f t="shared" si="7"/>
        <v>873.13812730124255</v>
      </c>
    </row>
    <row r="206" spans="2:9" x14ac:dyDescent="0.2">
      <c r="B206" s="47">
        <v>398.88542274052651</v>
      </c>
      <c r="C206" s="47">
        <v>1618747.4864813527</v>
      </c>
      <c r="D206" s="47">
        <f t="shared" si="6"/>
        <v>1618.7474864813528</v>
      </c>
      <c r="G206" s="47">
        <v>398.88542274052651</v>
      </c>
      <c r="H206" s="47">
        <v>873151.78698723938</v>
      </c>
      <c r="I206" s="47">
        <f t="shared" si="7"/>
        <v>873.15178698723935</v>
      </c>
    </row>
    <row r="207" spans="2:9" x14ac:dyDescent="0.2">
      <c r="B207" s="47">
        <v>400.88483965014751</v>
      </c>
      <c r="C207" s="47">
        <v>1618693.1056513125</v>
      </c>
      <c r="D207" s="47">
        <f t="shared" si="6"/>
        <v>1618.6931056513124</v>
      </c>
      <c r="G207" s="47">
        <v>400.88483965014751</v>
      </c>
      <c r="H207" s="47">
        <v>873167.65668434312</v>
      </c>
      <c r="I207" s="47">
        <f t="shared" si="7"/>
        <v>873.16765668434311</v>
      </c>
    </row>
    <row r="208" spans="2:9" x14ac:dyDescent="0.2">
      <c r="B208" s="47">
        <v>402.88425655976852</v>
      </c>
      <c r="C208" s="47">
        <v>1618601.0411410765</v>
      </c>
      <c r="D208" s="47">
        <f t="shared" si="6"/>
        <v>1618.6010411410764</v>
      </c>
      <c r="G208" s="47">
        <v>402.88425655976852</v>
      </c>
      <c r="H208" s="47">
        <v>873181.32986556133</v>
      </c>
      <c r="I208" s="47">
        <f t="shared" si="7"/>
        <v>873.18132986556134</v>
      </c>
    </row>
    <row r="209" spans="2:9" x14ac:dyDescent="0.2">
      <c r="B209" s="47">
        <v>404.88367346938952</v>
      </c>
      <c r="C209" s="47">
        <v>1618490.2482484628</v>
      </c>
      <c r="D209" s="47">
        <f t="shared" si="6"/>
        <v>1618.4902482484629</v>
      </c>
      <c r="G209" s="47">
        <v>404.88367346938952</v>
      </c>
      <c r="H209" s="47">
        <v>873193.91137425462</v>
      </c>
      <c r="I209" s="47">
        <f t="shared" si="7"/>
        <v>873.19391137425464</v>
      </c>
    </row>
    <row r="210" spans="2:9" x14ac:dyDescent="0.2">
      <c r="B210" s="47">
        <v>406.88309037901053</v>
      </c>
      <c r="C210" s="47">
        <v>1618436.2039915435</v>
      </c>
      <c r="D210" s="47">
        <f t="shared" si="6"/>
        <v>1618.4362039915436</v>
      </c>
      <c r="G210" s="47">
        <v>406.88309037901053</v>
      </c>
      <c r="H210" s="47">
        <v>873209.80065610982</v>
      </c>
      <c r="I210" s="47">
        <f t="shared" si="7"/>
        <v>873.20980065610979</v>
      </c>
    </row>
    <row r="211" spans="2:9" x14ac:dyDescent="0.2">
      <c r="B211" s="47">
        <v>408.88250728863153</v>
      </c>
      <c r="C211" s="47">
        <v>1618382.1416049243</v>
      </c>
      <c r="D211" s="47">
        <f t="shared" si="6"/>
        <v>1618.3821416049243</v>
      </c>
      <c r="G211" s="47">
        <v>408.88250728863153</v>
      </c>
      <c r="H211" s="47">
        <v>873225.68882859556</v>
      </c>
      <c r="I211" s="47">
        <f t="shared" si="7"/>
        <v>873.22568882859559</v>
      </c>
    </row>
    <row r="212" spans="2:9" x14ac:dyDescent="0.2">
      <c r="B212" s="47">
        <v>410.88192419825253</v>
      </c>
      <c r="C212" s="47">
        <v>1618271.7853347238</v>
      </c>
      <c r="D212" s="47">
        <f t="shared" si="6"/>
        <v>1618.2717853347237</v>
      </c>
      <c r="G212" s="47">
        <v>410.88192419825253</v>
      </c>
      <c r="H212" s="47">
        <v>873238.29575537879</v>
      </c>
      <c r="I212" s="47">
        <f t="shared" si="7"/>
        <v>873.23829575537877</v>
      </c>
    </row>
    <row r="213" spans="2:9" x14ac:dyDescent="0.2">
      <c r="B213" s="47">
        <v>412.88134110787354</v>
      </c>
      <c r="C213" s="47">
        <v>1618180.7884402971</v>
      </c>
      <c r="D213" s="47">
        <f t="shared" si="6"/>
        <v>1618.1807884402972</v>
      </c>
      <c r="G213" s="47">
        <v>412.88134110787354</v>
      </c>
      <c r="H213" s="47">
        <v>873252.03106858244</v>
      </c>
      <c r="I213" s="47">
        <f t="shared" si="7"/>
        <v>873.25203106858248</v>
      </c>
    </row>
    <row r="214" spans="2:9" x14ac:dyDescent="0.2">
      <c r="B214" s="47">
        <v>414.88075801749454</v>
      </c>
      <c r="C214" s="47">
        <v>1618108.8748878483</v>
      </c>
      <c r="D214" s="47">
        <f t="shared" si="6"/>
        <v>1618.1088748878483</v>
      </c>
      <c r="G214" s="47">
        <v>414.88075801749454</v>
      </c>
      <c r="H214" s="47">
        <v>873266.87869760219</v>
      </c>
      <c r="I214" s="47">
        <f t="shared" si="7"/>
        <v>873.26687869760224</v>
      </c>
    </row>
    <row r="215" spans="2:9" x14ac:dyDescent="0.2">
      <c r="B215" s="47">
        <v>416.88017492711555</v>
      </c>
      <c r="C215" s="47">
        <v>1618018.8938859273</v>
      </c>
      <c r="D215" s="47">
        <f t="shared" si="6"/>
        <v>1618.0188938859274</v>
      </c>
      <c r="G215" s="47">
        <v>416.88017492711555</v>
      </c>
      <c r="H215" s="47">
        <v>873280.67319797538</v>
      </c>
      <c r="I215" s="47">
        <f t="shared" si="7"/>
        <v>873.28067319797537</v>
      </c>
    </row>
    <row r="216" spans="2:9" x14ac:dyDescent="0.2">
      <c r="B216" s="47">
        <v>418.87959183673655</v>
      </c>
      <c r="C216" s="47">
        <v>1617966.9334293478</v>
      </c>
      <c r="D216" s="47">
        <f t="shared" si="6"/>
        <v>1617.9669334293478</v>
      </c>
      <c r="G216" s="47">
        <v>418.87959183673655</v>
      </c>
      <c r="H216" s="47">
        <v>873296.68383801728</v>
      </c>
      <c r="I216" s="47">
        <f t="shared" si="7"/>
        <v>873.29668383801732</v>
      </c>
    </row>
    <row r="217" spans="2:9" x14ac:dyDescent="0.2">
      <c r="B217" s="47">
        <v>420.87900874635756</v>
      </c>
      <c r="C217" s="47">
        <v>1617877.756134097</v>
      </c>
      <c r="D217" s="47">
        <f t="shared" si="6"/>
        <v>1617.8777561340969</v>
      </c>
      <c r="G217" s="47">
        <v>420.87900874635756</v>
      </c>
      <c r="H217" s="47">
        <v>873310.5251617895</v>
      </c>
      <c r="I217" s="47">
        <f t="shared" si="7"/>
        <v>873.31052516178954</v>
      </c>
    </row>
    <row r="218" spans="2:9" x14ac:dyDescent="0.2">
      <c r="B218" s="47">
        <v>422.87842565597856</v>
      </c>
      <c r="C218" s="47">
        <v>1617770.5592200679</v>
      </c>
      <c r="D218" s="47">
        <f t="shared" si="6"/>
        <v>1617.770559220068</v>
      </c>
      <c r="G218" s="47">
        <v>422.87842565597856</v>
      </c>
      <c r="H218" s="47">
        <v>873323.31610826927</v>
      </c>
      <c r="I218" s="47">
        <f t="shared" si="7"/>
        <v>873.3233161082693</v>
      </c>
    </row>
    <row r="219" spans="2:9" x14ac:dyDescent="0.2">
      <c r="B219" s="47">
        <v>424.87784256559956</v>
      </c>
      <c r="C219" s="47">
        <v>1617700.9935333207</v>
      </c>
      <c r="D219" s="47">
        <f t="shared" si="6"/>
        <v>1617.7009935333208</v>
      </c>
      <c r="G219" s="47">
        <v>424.87784256559956</v>
      </c>
      <c r="H219" s="47">
        <v>873338.30050602765</v>
      </c>
      <c r="I219" s="47">
        <f t="shared" si="7"/>
        <v>873.33830050602762</v>
      </c>
    </row>
    <row r="220" spans="2:9" x14ac:dyDescent="0.2">
      <c r="B220" s="47">
        <v>426.87725947522057</v>
      </c>
      <c r="C220" s="47">
        <v>1617631.5284762885</v>
      </c>
      <c r="D220" s="47">
        <f t="shared" si="6"/>
        <v>1617.6315284762886</v>
      </c>
      <c r="G220" s="47">
        <v>426.87725947522057</v>
      </c>
      <c r="H220" s="47">
        <v>873353.29075842479</v>
      </c>
      <c r="I220" s="47">
        <f t="shared" si="7"/>
        <v>873.35329075842481</v>
      </c>
    </row>
    <row r="221" spans="2:9" x14ac:dyDescent="0.2">
      <c r="B221" s="47">
        <v>428.87667638484157</v>
      </c>
      <c r="C221" s="47">
        <v>1617543.6837779246</v>
      </c>
      <c r="D221" s="47">
        <f t="shared" si="6"/>
        <v>1617.5436837779246</v>
      </c>
      <c r="G221" s="47">
        <v>428.87667638484157</v>
      </c>
      <c r="H221" s="47">
        <v>873367.20968551422</v>
      </c>
      <c r="I221" s="47">
        <f t="shared" si="7"/>
        <v>873.36720968551424</v>
      </c>
    </row>
    <row r="222" spans="2:9" x14ac:dyDescent="0.2">
      <c r="B222" s="47">
        <v>430.87609329446258</v>
      </c>
      <c r="C222" s="47">
        <v>1617474.5651123624</v>
      </c>
      <c r="D222" s="47">
        <f t="shared" si="6"/>
        <v>1617.4745651123624</v>
      </c>
      <c r="G222" s="47">
        <v>430.87609329446258</v>
      </c>
      <c r="H222" s="47">
        <v>873382.22010393476</v>
      </c>
      <c r="I222" s="47">
        <f t="shared" si="7"/>
        <v>873.38222010393474</v>
      </c>
    </row>
    <row r="223" spans="2:9" x14ac:dyDescent="0.2">
      <c r="B223" s="47">
        <v>432.87551020408358</v>
      </c>
      <c r="C223" s="47">
        <v>1617386.7521513382</v>
      </c>
      <c r="D223" s="47">
        <f t="shared" si="6"/>
        <v>1617.3867521513382</v>
      </c>
      <c r="G223" s="47">
        <v>432.87551020408358</v>
      </c>
      <c r="H223" s="47">
        <v>873396.14085382991</v>
      </c>
      <c r="I223" s="47">
        <f t="shared" si="7"/>
        <v>873.39614085382993</v>
      </c>
    </row>
    <row r="224" spans="2:9" x14ac:dyDescent="0.2">
      <c r="B224" s="47">
        <v>434.87492711370459</v>
      </c>
      <c r="C224" s="47">
        <v>1617280.2268934916</v>
      </c>
      <c r="D224" s="47">
        <f t="shared" si="6"/>
        <v>1617.2802268934915</v>
      </c>
      <c r="G224" s="47">
        <v>434.87492711370459</v>
      </c>
      <c r="H224" s="47">
        <v>873408.970850994</v>
      </c>
      <c r="I224" s="47">
        <f t="shared" si="7"/>
        <v>873.40897085099402</v>
      </c>
    </row>
    <row r="225" spans="2:9" x14ac:dyDescent="0.2">
      <c r="B225" s="47">
        <v>436.87434402332559</v>
      </c>
      <c r="C225" s="47">
        <v>1617230.080257812</v>
      </c>
      <c r="D225" s="47">
        <f t="shared" si="6"/>
        <v>1617.230080257812</v>
      </c>
      <c r="G225" s="47">
        <v>436.87434402332559</v>
      </c>
      <c r="H225" s="47">
        <v>873425.08705025702</v>
      </c>
      <c r="I225" s="47">
        <f t="shared" si="7"/>
        <v>873.42508705025705</v>
      </c>
    </row>
    <row r="226" spans="2:9" x14ac:dyDescent="0.2">
      <c r="B226" s="47">
        <v>438.8737609329466</v>
      </c>
      <c r="C226" s="47">
        <v>1617161.3570008026</v>
      </c>
      <c r="D226" s="47">
        <f t="shared" si="6"/>
        <v>1617.1613570008026</v>
      </c>
      <c r="G226" s="47">
        <v>438.8737609329466</v>
      </c>
      <c r="H226" s="47">
        <v>873440.1112748594</v>
      </c>
      <c r="I226" s="47">
        <f t="shared" si="7"/>
        <v>873.44011127485942</v>
      </c>
    </row>
    <row r="227" spans="2:9" x14ac:dyDescent="0.2">
      <c r="B227" s="47">
        <v>440.8731778425676</v>
      </c>
      <c r="C227" s="47">
        <v>1617054.9605879285</v>
      </c>
      <c r="D227" s="47">
        <f t="shared" si="6"/>
        <v>1617.0549605879285</v>
      </c>
      <c r="G227" s="47">
        <v>440.8731778425676</v>
      </c>
      <c r="H227" s="47">
        <v>873452.95792924252</v>
      </c>
      <c r="I227" s="47">
        <f t="shared" si="7"/>
        <v>873.45295792924253</v>
      </c>
    </row>
    <row r="228" spans="2:9" x14ac:dyDescent="0.2">
      <c r="B228" s="47">
        <v>442.8725947521886</v>
      </c>
      <c r="C228" s="47">
        <v>1616967.276184709</v>
      </c>
      <c r="D228" s="47">
        <f t="shared" si="6"/>
        <v>1616.9672761847091</v>
      </c>
      <c r="G228" s="47">
        <v>442.8725947521886</v>
      </c>
      <c r="H228" s="47">
        <v>873466.88607560867</v>
      </c>
      <c r="I228" s="47">
        <f t="shared" si="7"/>
        <v>873.46688607560861</v>
      </c>
    </row>
    <row r="229" spans="2:9" x14ac:dyDescent="0.2">
      <c r="B229" s="47">
        <v>444.87201166180961</v>
      </c>
      <c r="C229" s="47">
        <v>1616898.4914838905</v>
      </c>
      <c r="D229" s="47">
        <f t="shared" si="6"/>
        <v>1616.8984914838904</v>
      </c>
      <c r="G229" s="47">
        <v>444.87201166180961</v>
      </c>
      <c r="H229" s="47">
        <v>873481.9158330427</v>
      </c>
      <c r="I229" s="47">
        <f t="shared" si="7"/>
        <v>873.48191583304265</v>
      </c>
    </row>
    <row r="230" spans="2:9" x14ac:dyDescent="0.2">
      <c r="B230" s="47">
        <v>446.87142857143061</v>
      </c>
      <c r="C230" s="47">
        <v>1616829.8285360879</v>
      </c>
      <c r="D230" s="47">
        <f t="shared" si="6"/>
        <v>1616.8298285360879</v>
      </c>
      <c r="G230" s="47">
        <v>446.87142857143061</v>
      </c>
      <c r="H230" s="47">
        <v>873496.95267999626</v>
      </c>
      <c r="I230" s="47">
        <f t="shared" si="7"/>
        <v>873.4969526799963</v>
      </c>
    </row>
    <row r="231" spans="2:9" x14ac:dyDescent="0.2">
      <c r="B231" s="47">
        <v>448.87084548105162</v>
      </c>
      <c r="C231" s="47">
        <v>1616742.3191548088</v>
      </c>
      <c r="D231" s="47">
        <f t="shared" si="6"/>
        <v>1616.7423191548087</v>
      </c>
      <c r="G231" s="47">
        <v>448.87084548105162</v>
      </c>
      <c r="H231" s="47">
        <v>873510.89099152375</v>
      </c>
      <c r="I231" s="47">
        <f t="shared" si="7"/>
        <v>873.51089099152375</v>
      </c>
    </row>
    <row r="232" spans="2:9" x14ac:dyDescent="0.2">
      <c r="B232" s="47">
        <v>450.87026239067262</v>
      </c>
      <c r="C232" s="47">
        <v>1616654.8953948806</v>
      </c>
      <c r="D232" s="47">
        <f t="shared" si="6"/>
        <v>1616.6548953948807</v>
      </c>
      <c r="G232" s="47">
        <v>450.87026239067262</v>
      </c>
      <c r="H232" s="47">
        <v>873524.83426701499</v>
      </c>
      <c r="I232" s="47">
        <f t="shared" si="7"/>
        <v>873.52483426701497</v>
      </c>
    </row>
    <row r="233" spans="2:9" x14ac:dyDescent="0.2">
      <c r="B233" s="47">
        <v>452.86967930029363</v>
      </c>
      <c r="C233" s="47">
        <v>1616567.5284855659</v>
      </c>
      <c r="D233" s="47">
        <f t="shared" si="6"/>
        <v>1616.5675284855658</v>
      </c>
      <c r="G233" s="47">
        <v>452.86967930029363</v>
      </c>
      <c r="H233" s="47">
        <v>873538.78085071815</v>
      </c>
      <c r="I233" s="47">
        <f t="shared" si="7"/>
        <v>873.53878085071813</v>
      </c>
    </row>
    <row r="234" spans="2:9" x14ac:dyDescent="0.2">
      <c r="B234" s="47">
        <v>454.86909620991463</v>
      </c>
      <c r="C234" s="47">
        <v>1616498.7692849683</v>
      </c>
      <c r="D234" s="47">
        <f t="shared" si="6"/>
        <v>1616.4987692849684</v>
      </c>
      <c r="G234" s="47">
        <v>454.86909620991463</v>
      </c>
      <c r="H234" s="47">
        <v>873553.81202813063</v>
      </c>
      <c r="I234" s="47">
        <f t="shared" si="7"/>
        <v>873.55381202813066</v>
      </c>
    </row>
    <row r="235" spans="2:9" x14ac:dyDescent="0.2">
      <c r="B235" s="47">
        <v>456.86851311953563</v>
      </c>
      <c r="C235" s="47">
        <v>1616430.0324905259</v>
      </c>
      <c r="D235" s="47">
        <f t="shared" si="6"/>
        <v>1616.4300324905259</v>
      </c>
      <c r="G235" s="47">
        <v>456.86851311953563</v>
      </c>
      <c r="H235" s="47">
        <v>873568.84447427862</v>
      </c>
      <c r="I235" s="47">
        <f t="shared" si="7"/>
        <v>873.56884447427865</v>
      </c>
    </row>
    <row r="236" spans="2:9" x14ac:dyDescent="0.2">
      <c r="B236" s="47">
        <v>458.86793002915664</v>
      </c>
      <c r="C236" s="47">
        <v>1616324.0525360783</v>
      </c>
      <c r="D236" s="47">
        <f t="shared" si="6"/>
        <v>1616.3240525360782</v>
      </c>
      <c r="G236" s="47">
        <v>458.86793002915664</v>
      </c>
      <c r="H236" s="47">
        <v>873581.70608366106</v>
      </c>
      <c r="I236" s="47">
        <f t="shared" si="7"/>
        <v>873.58170608366106</v>
      </c>
    </row>
    <row r="237" spans="2:9" x14ac:dyDescent="0.2">
      <c r="B237" s="47">
        <v>460.86734693877764</v>
      </c>
      <c r="C237" s="47">
        <v>1616255.6127634342</v>
      </c>
      <c r="D237" s="47">
        <f t="shared" si="6"/>
        <v>1616.2556127634341</v>
      </c>
      <c r="G237" s="47">
        <v>460.86734693877764</v>
      </c>
      <c r="H237" s="47">
        <v>873596.7558266751</v>
      </c>
      <c r="I237" s="47">
        <f t="shared" si="7"/>
        <v>873.59675582667512</v>
      </c>
    </row>
    <row r="238" spans="2:9" x14ac:dyDescent="0.2">
      <c r="B238" s="47">
        <v>462.86676384839865</v>
      </c>
      <c r="C238" s="47">
        <v>1616168.0709909531</v>
      </c>
      <c r="D238" s="47">
        <f t="shared" si="6"/>
        <v>1616.1680709909531</v>
      </c>
      <c r="G238" s="47">
        <v>462.86676384839865</v>
      </c>
      <c r="H238" s="47">
        <v>873610.69213711983</v>
      </c>
      <c r="I238" s="47">
        <f t="shared" si="7"/>
        <v>873.61069213711983</v>
      </c>
    </row>
    <row r="239" spans="2:9" x14ac:dyDescent="0.2">
      <c r="B239" s="47">
        <v>464.86618075801965</v>
      </c>
      <c r="C239" s="47">
        <v>1616099.6137047838</v>
      </c>
      <c r="D239" s="47">
        <f t="shared" si="6"/>
        <v>1616.0996137047839</v>
      </c>
      <c r="G239" s="47">
        <v>464.86618075801965</v>
      </c>
      <c r="H239" s="47">
        <v>873625.74083595234</v>
      </c>
      <c r="I239" s="47">
        <f t="shared" si="7"/>
        <v>873.62574083595234</v>
      </c>
    </row>
    <row r="240" spans="2:9" x14ac:dyDescent="0.2">
      <c r="B240" s="47">
        <v>466.86559766764066</v>
      </c>
      <c r="C240" s="47">
        <v>1616012.3070965293</v>
      </c>
      <c r="D240" s="47">
        <f t="shared" si="6"/>
        <v>1616.0123070965292</v>
      </c>
      <c r="G240" s="47">
        <v>466.86559766764066</v>
      </c>
      <c r="H240" s="47">
        <v>873639.69082913827</v>
      </c>
      <c r="I240" s="47">
        <f t="shared" si="7"/>
        <v>873.63969082913832</v>
      </c>
    </row>
    <row r="241" spans="2:9" x14ac:dyDescent="0.2">
      <c r="B241" s="47">
        <v>468.86501457726166</v>
      </c>
      <c r="C241" s="47">
        <v>1615925.0843283362</v>
      </c>
      <c r="D241" s="47">
        <f t="shared" si="6"/>
        <v>1615.9250843283362</v>
      </c>
      <c r="G241" s="47">
        <v>468.86501457726166</v>
      </c>
      <c r="H241" s="47">
        <v>873653.64567471587</v>
      </c>
      <c r="I241" s="47">
        <f t="shared" si="7"/>
        <v>873.6536456747159</v>
      </c>
    </row>
    <row r="242" spans="2:9" x14ac:dyDescent="0.2">
      <c r="B242" s="47">
        <v>470.86443148688267</v>
      </c>
      <c r="C242" s="47">
        <v>1615875.5650145034</v>
      </c>
      <c r="D242" s="47">
        <f t="shared" si="6"/>
        <v>1615.8755650145035</v>
      </c>
      <c r="G242" s="47">
        <v>470.86443148688267</v>
      </c>
      <c r="H242" s="47">
        <v>873669.79815224162</v>
      </c>
      <c r="I242" s="47">
        <f t="shared" si="7"/>
        <v>873.66979815224158</v>
      </c>
    </row>
    <row r="243" spans="2:9" x14ac:dyDescent="0.2">
      <c r="B243" s="47">
        <v>472.86384839650367</v>
      </c>
      <c r="C243" s="47">
        <v>1615750.677834132</v>
      </c>
      <c r="D243" s="47">
        <f t="shared" si="6"/>
        <v>1615.7506778341319</v>
      </c>
      <c r="G243" s="47">
        <v>472.86384839650367</v>
      </c>
      <c r="H243" s="47">
        <v>873681.55762424378</v>
      </c>
      <c r="I243" s="47">
        <f t="shared" si="7"/>
        <v>873.68155762424374</v>
      </c>
    </row>
    <row r="244" spans="2:9" x14ac:dyDescent="0.2">
      <c r="B244" s="47">
        <v>474.86326530612467</v>
      </c>
      <c r="C244" s="47">
        <v>1615682.1408010577</v>
      </c>
      <c r="D244" s="47">
        <f t="shared" si="6"/>
        <v>1615.6821408010576</v>
      </c>
      <c r="G244" s="47">
        <v>474.86326530612467</v>
      </c>
      <c r="H244" s="47">
        <v>873696.60160290706</v>
      </c>
      <c r="I244" s="47">
        <f t="shared" si="7"/>
        <v>873.69660160290709</v>
      </c>
    </row>
    <row r="245" spans="2:9" x14ac:dyDescent="0.2">
      <c r="B245" s="47">
        <v>476.86268221574568</v>
      </c>
      <c r="C245" s="47">
        <v>1615632.4977674463</v>
      </c>
      <c r="D245" s="47">
        <f t="shared" si="6"/>
        <v>1615.6324977674462</v>
      </c>
      <c r="G245" s="47">
        <v>476.86268221574568</v>
      </c>
      <c r="H245" s="47">
        <v>873712.74680113012</v>
      </c>
      <c r="I245" s="47">
        <f t="shared" si="7"/>
        <v>873.71274680113015</v>
      </c>
    </row>
    <row r="246" spans="2:9" x14ac:dyDescent="0.2">
      <c r="B246" s="47">
        <v>478.86209912536668</v>
      </c>
      <c r="C246" s="47">
        <v>1615526.8026659584</v>
      </c>
      <c r="D246" s="47">
        <f t="shared" si="6"/>
        <v>1615.5268026659585</v>
      </c>
      <c r="G246" s="47">
        <v>478.86209912536668</v>
      </c>
      <c r="H246" s="47">
        <v>873725.62485800614</v>
      </c>
      <c r="I246" s="47">
        <f t="shared" si="7"/>
        <v>873.72562485800609</v>
      </c>
    </row>
    <row r="247" spans="2:9" x14ac:dyDescent="0.2">
      <c r="B247" s="47">
        <v>480.86151603498769</v>
      </c>
      <c r="C247" s="47">
        <v>1615439.6536864084</v>
      </c>
      <c r="D247" s="47">
        <f t="shared" si="6"/>
        <v>1615.4396536864085</v>
      </c>
      <c r="G247" s="47">
        <v>480.86151603498769</v>
      </c>
      <c r="H247" s="47">
        <v>873739.5839219999</v>
      </c>
      <c r="I247" s="47">
        <f t="shared" si="7"/>
        <v>873.73958392199995</v>
      </c>
    </row>
    <row r="248" spans="2:9" x14ac:dyDescent="0.2">
      <c r="B248" s="47">
        <v>482.86093294460869</v>
      </c>
      <c r="C248" s="47">
        <v>1615352.4324374455</v>
      </c>
      <c r="D248" s="47">
        <f t="shared" si="6"/>
        <v>1615.3524324374455</v>
      </c>
      <c r="G248" s="47">
        <v>482.86093294460869</v>
      </c>
      <c r="H248" s="47">
        <v>873753.53875709639</v>
      </c>
      <c r="I248" s="47">
        <f t="shared" si="7"/>
        <v>873.75353875709641</v>
      </c>
    </row>
    <row r="249" spans="2:9" x14ac:dyDescent="0.2">
      <c r="B249" s="47">
        <v>484.8603498542297</v>
      </c>
      <c r="C249" s="47">
        <v>1615302.8822751017</v>
      </c>
      <c r="D249" s="47">
        <f t="shared" si="6"/>
        <v>1615.3028822751016</v>
      </c>
      <c r="G249" s="47">
        <v>484.8603498542297</v>
      </c>
      <c r="H249" s="47">
        <v>873769.68936715054</v>
      </c>
      <c r="I249" s="47">
        <f t="shared" si="7"/>
        <v>873.76968936715059</v>
      </c>
    </row>
    <row r="250" spans="2:9" x14ac:dyDescent="0.2">
      <c r="B250" s="47">
        <v>486.8597667638507</v>
      </c>
      <c r="C250" s="47">
        <v>1615216.0573882405</v>
      </c>
      <c r="D250" s="47">
        <f t="shared" si="6"/>
        <v>1615.2160573882404</v>
      </c>
      <c r="G250" s="47">
        <v>486.8597667638507</v>
      </c>
      <c r="H250" s="47">
        <v>873783.66728574084</v>
      </c>
      <c r="I250" s="47">
        <f t="shared" si="7"/>
        <v>873.78366728574088</v>
      </c>
    </row>
    <row r="251" spans="2:9" x14ac:dyDescent="0.2">
      <c r="B251" s="47">
        <v>488.8591836734717</v>
      </c>
      <c r="C251" s="47">
        <v>1615110.2286395261</v>
      </c>
      <c r="D251" s="47">
        <f t="shared" si="6"/>
        <v>1615.110228639526</v>
      </c>
      <c r="G251" s="47">
        <v>488.8591836734717</v>
      </c>
      <c r="H251" s="47">
        <v>873796.53745851642</v>
      </c>
      <c r="I251" s="47">
        <f t="shared" si="7"/>
        <v>873.79653745851647</v>
      </c>
    </row>
    <row r="252" spans="2:9" x14ac:dyDescent="0.2">
      <c r="B252" s="47">
        <v>490.85860058309271</v>
      </c>
      <c r="C252" s="47">
        <v>1615041.7862409372</v>
      </c>
      <c r="D252" s="47">
        <f t="shared" si="6"/>
        <v>1615.0417862409372</v>
      </c>
      <c r="G252" s="47">
        <v>490.85860058309271</v>
      </c>
      <c r="H252" s="47">
        <v>873811.58680830675</v>
      </c>
      <c r="I252" s="47">
        <f t="shared" si="7"/>
        <v>873.81158680830674</v>
      </c>
    </row>
    <row r="253" spans="2:9" x14ac:dyDescent="0.2">
      <c r="B253" s="47">
        <v>492.85801749271371</v>
      </c>
      <c r="C253" s="47">
        <v>1614973.6579455857</v>
      </c>
      <c r="D253" s="47">
        <f t="shared" si="6"/>
        <v>1614.9736579455857</v>
      </c>
      <c r="G253" s="47">
        <v>492.85801749271371</v>
      </c>
      <c r="H253" s="47">
        <v>873826.65446196473</v>
      </c>
      <c r="I253" s="47">
        <f t="shared" si="7"/>
        <v>873.82665446196472</v>
      </c>
    </row>
    <row r="254" spans="2:9" x14ac:dyDescent="0.2">
      <c r="B254" s="47">
        <v>494.85743440233472</v>
      </c>
      <c r="C254" s="47">
        <v>1614886.9398800696</v>
      </c>
      <c r="D254" s="47">
        <f t="shared" si="6"/>
        <v>1614.8869398800696</v>
      </c>
      <c r="G254" s="47">
        <v>494.85743440233472</v>
      </c>
      <c r="H254" s="47">
        <v>873840.63854242046</v>
      </c>
      <c r="I254" s="47">
        <f t="shared" si="7"/>
        <v>873.84063854242049</v>
      </c>
    </row>
    <row r="255" spans="2:9" x14ac:dyDescent="0.2">
      <c r="B255" s="47">
        <v>496.85685131195572</v>
      </c>
      <c r="C255" s="47">
        <v>1614799.9046698278</v>
      </c>
      <c r="D255" s="47">
        <f t="shared" si="6"/>
        <v>1614.7999046698278</v>
      </c>
      <c r="G255" s="47">
        <v>496.85685131195572</v>
      </c>
      <c r="H255" s="47">
        <v>873854.60411147086</v>
      </c>
      <c r="I255" s="47">
        <f t="shared" si="7"/>
        <v>873.85460411147085</v>
      </c>
    </row>
    <row r="256" spans="2:9" x14ac:dyDescent="0.2">
      <c r="B256" s="47">
        <v>498.85626822157673</v>
      </c>
      <c r="C256" s="47">
        <v>1614713.0000339877</v>
      </c>
      <c r="D256" s="47">
        <f t="shared" si="6"/>
        <v>1614.7130000339878</v>
      </c>
      <c r="G256" s="47">
        <v>498.85626822157673</v>
      </c>
      <c r="H256" s="47">
        <v>873868.57728552632</v>
      </c>
      <c r="I256" s="47">
        <f t="shared" si="7"/>
        <v>873.86857728552627</v>
      </c>
    </row>
    <row r="257" spans="2:9" x14ac:dyDescent="0.2">
      <c r="B257" s="47">
        <v>500.85568513119773</v>
      </c>
      <c r="C257" s="47">
        <v>1614644.911033974</v>
      </c>
      <c r="D257" s="47">
        <f t="shared" si="6"/>
        <v>1614.644911033974</v>
      </c>
      <c r="G257" s="47">
        <v>500.85568513119773</v>
      </c>
      <c r="H257" s="47">
        <v>873883.6471764961</v>
      </c>
      <c r="I257" s="47">
        <f t="shared" si="7"/>
        <v>873.88364717649608</v>
      </c>
    </row>
    <row r="258" spans="2:9" x14ac:dyDescent="0.2">
      <c r="B258" s="47">
        <v>502.85510204081874</v>
      </c>
      <c r="C258" s="47">
        <v>1614577.0257926977</v>
      </c>
      <c r="D258" s="47">
        <f t="shared" si="6"/>
        <v>1614.5770257926977</v>
      </c>
      <c r="G258" s="47">
        <v>502.85510204081874</v>
      </c>
      <c r="H258" s="47">
        <v>873898.72890587361</v>
      </c>
      <c r="I258" s="47">
        <f t="shared" si="7"/>
        <v>873.89872890587355</v>
      </c>
    </row>
    <row r="259" spans="2:9" x14ac:dyDescent="0.2">
      <c r="B259" s="47">
        <v>504.85451895043974</v>
      </c>
      <c r="C259" s="47">
        <v>1614471.4876760584</v>
      </c>
      <c r="D259" s="47">
        <f t="shared" si="6"/>
        <v>1614.4714876760584</v>
      </c>
      <c r="G259" s="47">
        <v>504.85451895043974</v>
      </c>
      <c r="H259" s="47">
        <v>873911.61591608205</v>
      </c>
      <c r="I259" s="47">
        <f t="shared" si="7"/>
        <v>873.91161591608204</v>
      </c>
    </row>
    <row r="260" spans="2:9" x14ac:dyDescent="0.2">
      <c r="B260" s="47">
        <v>506.85393586006074</v>
      </c>
      <c r="C260" s="47">
        <v>1614403.5710123824</v>
      </c>
      <c r="D260" s="47">
        <f t="shared" si="6"/>
        <v>1614.4035710123824</v>
      </c>
      <c r="G260" s="47">
        <v>506.85393586006074</v>
      </c>
      <c r="H260" s="47">
        <v>873926.69579983444</v>
      </c>
      <c r="I260" s="47">
        <f t="shared" si="7"/>
        <v>873.92669579983442</v>
      </c>
    </row>
    <row r="261" spans="2:9" x14ac:dyDescent="0.2">
      <c r="B261" s="47">
        <v>508.85335276968175</v>
      </c>
      <c r="C261" s="47">
        <v>1614316.9669794734</v>
      </c>
      <c r="D261" s="47">
        <f t="shared" si="6"/>
        <v>1614.3169669794734</v>
      </c>
      <c r="G261" s="47">
        <v>508.85335276968175</v>
      </c>
      <c r="H261" s="47">
        <v>873940.68642082182</v>
      </c>
      <c r="I261" s="47">
        <f t="shared" si="7"/>
        <v>873.94068642082186</v>
      </c>
    </row>
    <row r="262" spans="2:9" x14ac:dyDescent="0.2">
      <c r="B262" s="47">
        <v>510.85276967930275</v>
      </c>
      <c r="C262" s="47">
        <v>1614230.5395966223</v>
      </c>
      <c r="D262" s="47">
        <f t="shared" si="6"/>
        <v>1614.2305395966223</v>
      </c>
      <c r="G262" s="47">
        <v>510.85276967930275</v>
      </c>
      <c r="H262" s="47">
        <v>873954.68731495144</v>
      </c>
      <c r="I262" s="47">
        <f t="shared" si="7"/>
        <v>873.95468731495146</v>
      </c>
    </row>
    <row r="263" spans="2:9" x14ac:dyDescent="0.2">
      <c r="B263" s="47">
        <v>512.8521865889237</v>
      </c>
      <c r="C263" s="47">
        <v>1614163.0752261891</v>
      </c>
      <c r="D263" s="47">
        <f t="shared" ref="D263:D326" si="8">C263/1000</f>
        <v>1614.163075226189</v>
      </c>
      <c r="G263" s="47">
        <v>512.8521865889237</v>
      </c>
      <c r="H263" s="47">
        <v>873969.79351092281</v>
      </c>
      <c r="I263" s="47">
        <f t="shared" ref="I263:I326" si="9">H263/1000</f>
        <v>873.96979351092284</v>
      </c>
    </row>
    <row r="264" spans="2:9" x14ac:dyDescent="0.2">
      <c r="B264" s="47">
        <v>514.8516034985447</v>
      </c>
      <c r="C264" s="47">
        <v>1614077.0405614583</v>
      </c>
      <c r="D264" s="47">
        <f t="shared" si="8"/>
        <v>1614.0770405614583</v>
      </c>
      <c r="G264" s="47">
        <v>514.8516034985447</v>
      </c>
      <c r="H264" s="47">
        <v>873983.81727191957</v>
      </c>
      <c r="I264" s="47">
        <f t="shared" si="9"/>
        <v>873.98381727191952</v>
      </c>
    </row>
    <row r="265" spans="2:9" x14ac:dyDescent="0.2">
      <c r="B265" s="47">
        <v>516.85102040816571</v>
      </c>
      <c r="C265" s="47">
        <v>1614009.7744064764</v>
      </c>
      <c r="D265" s="47">
        <f t="shared" si="8"/>
        <v>1614.0097744064765</v>
      </c>
      <c r="G265" s="47">
        <v>516.85102040816571</v>
      </c>
      <c r="H265" s="47">
        <v>873998.93499704287</v>
      </c>
      <c r="I265" s="47">
        <f t="shared" si="9"/>
        <v>873.99893499704285</v>
      </c>
    </row>
    <row r="266" spans="2:9" x14ac:dyDescent="0.2">
      <c r="B266" s="47">
        <v>518.85043731778671</v>
      </c>
      <c r="C266" s="47">
        <v>1613905.6220921548</v>
      </c>
      <c r="D266" s="47">
        <f t="shared" si="8"/>
        <v>1613.9056220921548</v>
      </c>
      <c r="G266" s="47">
        <v>518.85043731778671</v>
      </c>
      <c r="H266" s="47">
        <v>874011.90271062555</v>
      </c>
      <c r="I266" s="47">
        <f t="shared" si="9"/>
        <v>874.01190271062558</v>
      </c>
    </row>
    <row r="267" spans="2:9" x14ac:dyDescent="0.2">
      <c r="B267" s="47">
        <v>520.84985422740772</v>
      </c>
      <c r="C267" s="47">
        <v>1613839.2268299689</v>
      </c>
      <c r="D267" s="47">
        <f t="shared" si="8"/>
        <v>1613.8392268299688</v>
      </c>
      <c r="G267" s="47">
        <v>520.84985422740772</v>
      </c>
      <c r="H267" s="47">
        <v>874027.07119027548</v>
      </c>
      <c r="I267" s="47">
        <f t="shared" si="9"/>
        <v>874.02707119027548</v>
      </c>
    </row>
    <row r="268" spans="2:9" x14ac:dyDescent="0.2">
      <c r="B268" s="47">
        <v>522.84927113702872</v>
      </c>
      <c r="C268" s="47">
        <v>1613772.9278173114</v>
      </c>
      <c r="D268" s="47">
        <f t="shared" si="8"/>
        <v>1613.7729278173115</v>
      </c>
      <c r="G268" s="47">
        <v>522.84927113702872</v>
      </c>
      <c r="H268" s="47">
        <v>874042.2452200863</v>
      </c>
      <c r="I268" s="47">
        <f t="shared" si="9"/>
        <v>874.04224522008633</v>
      </c>
    </row>
    <row r="269" spans="2:9" x14ac:dyDescent="0.2">
      <c r="B269" s="47">
        <v>524.84868804664973</v>
      </c>
      <c r="C269" s="47">
        <v>1613650.4403002693</v>
      </c>
      <c r="D269" s="47">
        <f t="shared" si="8"/>
        <v>1613.6504403002693</v>
      </c>
      <c r="G269" s="47">
        <v>524.84868804664973</v>
      </c>
      <c r="H269" s="47">
        <v>874054.14411836606</v>
      </c>
      <c r="I269" s="47">
        <f t="shared" si="9"/>
        <v>874.05414411836603</v>
      </c>
    </row>
    <row r="270" spans="2:9" x14ac:dyDescent="0.2">
      <c r="B270" s="47">
        <v>526.84810495627073</v>
      </c>
      <c r="C270" s="47">
        <v>1613603.2197259823</v>
      </c>
      <c r="D270" s="47">
        <f t="shared" si="8"/>
        <v>1613.6032197259824</v>
      </c>
      <c r="G270" s="47">
        <v>526.84810495627073</v>
      </c>
      <c r="H270" s="47">
        <v>874070.43020351802</v>
      </c>
      <c r="I270" s="47">
        <f t="shared" si="9"/>
        <v>874.07043020351807</v>
      </c>
    </row>
    <row r="271" spans="2:9" x14ac:dyDescent="0.2">
      <c r="B271" s="47">
        <v>528.84752186589174</v>
      </c>
      <c r="C271" s="47">
        <v>1613518.4613925149</v>
      </c>
      <c r="D271" s="47">
        <f t="shared" si="8"/>
        <v>1613.5184613925148</v>
      </c>
      <c r="G271" s="47">
        <v>528.84752186589174</v>
      </c>
      <c r="H271" s="47">
        <v>874084.5282620478</v>
      </c>
      <c r="I271" s="47">
        <f t="shared" si="9"/>
        <v>874.0845282620478</v>
      </c>
    </row>
    <row r="272" spans="2:9" x14ac:dyDescent="0.2">
      <c r="B272" s="47">
        <v>530.84693877551274</v>
      </c>
      <c r="C272" s="47">
        <v>1613414.9838313188</v>
      </c>
      <c r="D272" s="47">
        <f t="shared" si="8"/>
        <v>1613.4149838313188</v>
      </c>
      <c r="G272" s="47">
        <v>530.84693877551274</v>
      </c>
      <c r="H272" s="47">
        <v>874097.53517376026</v>
      </c>
      <c r="I272" s="47">
        <f t="shared" si="9"/>
        <v>874.09753517376021</v>
      </c>
    </row>
    <row r="273" spans="2:9" x14ac:dyDescent="0.2">
      <c r="B273" s="47">
        <v>532.84635568513374</v>
      </c>
      <c r="C273" s="47">
        <v>1613367.973383155</v>
      </c>
      <c r="D273" s="47">
        <f t="shared" si="8"/>
        <v>1613.367973383155</v>
      </c>
      <c r="G273" s="47">
        <v>532.84635568513374</v>
      </c>
      <c r="H273" s="47">
        <v>874113.83344554133</v>
      </c>
      <c r="I273" s="47">
        <f t="shared" si="9"/>
        <v>874.11383344554133</v>
      </c>
    </row>
    <row r="274" spans="2:9" x14ac:dyDescent="0.2">
      <c r="B274" s="47">
        <v>534.84577259475475</v>
      </c>
      <c r="C274" s="47">
        <v>1613283.5064683906</v>
      </c>
      <c r="D274" s="47">
        <f t="shared" si="8"/>
        <v>1613.2835064683907</v>
      </c>
      <c r="G274" s="47">
        <v>534.84577259475475</v>
      </c>
      <c r="H274" s="47">
        <v>874127.94844488427</v>
      </c>
      <c r="I274" s="47">
        <f t="shared" si="9"/>
        <v>874.12794844488428</v>
      </c>
    </row>
    <row r="275" spans="2:9" x14ac:dyDescent="0.2">
      <c r="B275" s="47">
        <v>536.84518950437575</v>
      </c>
      <c r="C275" s="47">
        <v>1613180.037977251</v>
      </c>
      <c r="D275" s="47">
        <f t="shared" si="8"/>
        <v>1613.180037977251</v>
      </c>
      <c r="G275" s="47">
        <v>536.84518950437575</v>
      </c>
      <c r="H275" s="47">
        <v>874140.95585562906</v>
      </c>
      <c r="I275" s="47">
        <f t="shared" si="9"/>
        <v>874.14095585562904</v>
      </c>
    </row>
    <row r="276" spans="2:9" x14ac:dyDescent="0.2">
      <c r="B276" s="47">
        <v>538.84460641399676</v>
      </c>
      <c r="C276" s="47">
        <v>1613114.2399558562</v>
      </c>
      <c r="D276" s="47">
        <f t="shared" si="8"/>
        <v>1613.1142399558562</v>
      </c>
      <c r="G276" s="47">
        <v>538.84460641399676</v>
      </c>
      <c r="H276" s="47">
        <v>874156.15899854258</v>
      </c>
      <c r="I276" s="47">
        <f t="shared" si="9"/>
        <v>874.15615899854254</v>
      </c>
    </row>
    <row r="277" spans="2:9" x14ac:dyDescent="0.2">
      <c r="B277" s="47">
        <v>540.84402332361776</v>
      </c>
      <c r="C277" s="47">
        <v>1613029.9385386682</v>
      </c>
      <c r="D277" s="47">
        <f t="shared" si="8"/>
        <v>1613.0299385386681</v>
      </c>
      <c r="G277" s="47">
        <v>540.84402332361776</v>
      </c>
      <c r="H277" s="47">
        <v>874170.28360154154</v>
      </c>
      <c r="I277" s="47">
        <f t="shared" si="9"/>
        <v>874.17028360154154</v>
      </c>
    </row>
    <row r="278" spans="2:9" x14ac:dyDescent="0.2">
      <c r="B278" s="47">
        <v>542.84344023323877</v>
      </c>
      <c r="C278" s="47">
        <v>1612945.3051654415</v>
      </c>
      <c r="D278" s="47">
        <f t="shared" si="8"/>
        <v>1612.9453051654414</v>
      </c>
      <c r="G278" s="47">
        <v>542.84344023323877</v>
      </c>
      <c r="H278" s="47">
        <v>874184.38883405365</v>
      </c>
      <c r="I278" s="47">
        <f t="shared" si="9"/>
        <v>874.18438883405361</v>
      </c>
    </row>
    <row r="279" spans="2:9" x14ac:dyDescent="0.2">
      <c r="B279" s="47">
        <v>544.84285714285977</v>
      </c>
      <c r="C279" s="47">
        <v>1612879.5591034307</v>
      </c>
      <c r="D279" s="47">
        <f t="shared" si="8"/>
        <v>1612.8795591034307</v>
      </c>
      <c r="G279" s="47">
        <v>544.84285714285977</v>
      </c>
      <c r="H279" s="47">
        <v>874199.59495337494</v>
      </c>
      <c r="I279" s="47">
        <f t="shared" si="9"/>
        <v>874.19959495337491</v>
      </c>
    </row>
    <row r="280" spans="2:9" x14ac:dyDescent="0.2">
      <c r="B280" s="47">
        <v>546.84227405248078</v>
      </c>
      <c r="C280" s="47">
        <v>1612795.3045000159</v>
      </c>
      <c r="D280" s="47">
        <f t="shared" si="8"/>
        <v>1612.7953045000158</v>
      </c>
      <c r="G280" s="47">
        <v>546.84227405248078</v>
      </c>
      <c r="H280" s="47">
        <v>874213.72223921167</v>
      </c>
      <c r="I280" s="47">
        <f t="shared" si="9"/>
        <v>874.21372223921162</v>
      </c>
    </row>
    <row r="281" spans="2:9" x14ac:dyDescent="0.2">
      <c r="B281" s="47">
        <v>548.84169096210178</v>
      </c>
      <c r="C281" s="47">
        <v>1612710.7143165832</v>
      </c>
      <c r="D281" s="47">
        <f t="shared" si="8"/>
        <v>1612.7107143165833</v>
      </c>
      <c r="G281" s="47">
        <v>548.84169096210178</v>
      </c>
      <c r="H281" s="47">
        <v>874227.8299488246</v>
      </c>
      <c r="I281" s="47">
        <f t="shared" si="9"/>
        <v>874.22782994882459</v>
      </c>
    </row>
    <row r="282" spans="2:9" x14ac:dyDescent="0.2">
      <c r="B282" s="47">
        <v>550.84110787172278</v>
      </c>
      <c r="C282" s="47">
        <v>1612626.2329898681</v>
      </c>
      <c r="D282" s="47">
        <f t="shared" si="8"/>
        <v>1612.6262329898682</v>
      </c>
      <c r="G282" s="47">
        <v>550.84110787172278</v>
      </c>
      <c r="H282" s="47">
        <v>874241.94398973766</v>
      </c>
      <c r="I282" s="47">
        <f t="shared" si="9"/>
        <v>874.24194398973771</v>
      </c>
    </row>
    <row r="283" spans="2:9" x14ac:dyDescent="0.2">
      <c r="B283" s="47">
        <v>552.84052478134379</v>
      </c>
      <c r="C283" s="47">
        <v>1612541.7642008385</v>
      </c>
      <c r="D283" s="47">
        <f t="shared" si="8"/>
        <v>1612.5417642008385</v>
      </c>
      <c r="G283" s="47">
        <v>552.84052478134379</v>
      </c>
      <c r="H283" s="47">
        <v>874256.05874768936</v>
      </c>
      <c r="I283" s="47">
        <f t="shared" si="9"/>
        <v>874.25605874768939</v>
      </c>
    </row>
    <row r="284" spans="2:9" x14ac:dyDescent="0.2">
      <c r="B284" s="47">
        <v>554.83994169096479</v>
      </c>
      <c r="C284" s="47">
        <v>1612457.4648780716</v>
      </c>
      <c r="D284" s="47">
        <f t="shared" si="8"/>
        <v>1612.4574648780715</v>
      </c>
      <c r="G284" s="47">
        <v>554.83994169096479</v>
      </c>
      <c r="H284" s="47">
        <v>874270.18336968217</v>
      </c>
      <c r="I284" s="47">
        <f t="shared" si="9"/>
        <v>874.27018336968217</v>
      </c>
    </row>
    <row r="285" spans="2:9" x14ac:dyDescent="0.2">
      <c r="B285" s="47">
        <v>556.8393586005858</v>
      </c>
      <c r="C285" s="47">
        <v>1612391.7964284876</v>
      </c>
      <c r="D285" s="47">
        <f t="shared" si="8"/>
        <v>1612.3917964284876</v>
      </c>
      <c r="G285" s="47">
        <v>556.8393586005858</v>
      </c>
      <c r="H285" s="47">
        <v>874285.39393741754</v>
      </c>
      <c r="I285" s="47">
        <f t="shared" si="9"/>
        <v>874.28539393741755</v>
      </c>
    </row>
    <row r="286" spans="2:9" x14ac:dyDescent="0.2">
      <c r="B286" s="47">
        <v>558.8387755102068</v>
      </c>
      <c r="C286" s="47">
        <v>1612326.1399845856</v>
      </c>
      <c r="D286" s="47">
        <f t="shared" si="8"/>
        <v>1612.3261399845856</v>
      </c>
      <c r="G286" s="47">
        <v>558.8387755102068</v>
      </c>
      <c r="H286" s="47">
        <v>874300.60518168448</v>
      </c>
      <c r="I286" s="47">
        <f t="shared" si="9"/>
        <v>874.30060518168443</v>
      </c>
    </row>
    <row r="287" spans="2:9" x14ac:dyDescent="0.2">
      <c r="B287" s="47">
        <v>560.83819241982781</v>
      </c>
      <c r="C287" s="47">
        <v>1612223.1007996141</v>
      </c>
      <c r="D287" s="47">
        <f t="shared" si="8"/>
        <v>1612.223100799614</v>
      </c>
      <c r="G287" s="47">
        <v>560.83819241982781</v>
      </c>
      <c r="H287" s="47">
        <v>874313.63746189198</v>
      </c>
      <c r="I287" s="47">
        <f t="shared" si="9"/>
        <v>874.31363746189197</v>
      </c>
    </row>
    <row r="288" spans="2:9" x14ac:dyDescent="0.2">
      <c r="B288" s="47">
        <v>562.83760932944881</v>
      </c>
      <c r="C288" s="47">
        <v>1612138.6922955106</v>
      </c>
      <c r="D288" s="47">
        <f t="shared" si="8"/>
        <v>1612.1386922955105</v>
      </c>
      <c r="G288" s="47">
        <v>562.83760932944881</v>
      </c>
      <c r="H288" s="47">
        <v>874327.7556616459</v>
      </c>
      <c r="I288" s="47">
        <f t="shared" si="9"/>
        <v>874.32775566164594</v>
      </c>
    </row>
    <row r="289" spans="2:9" x14ac:dyDescent="0.2">
      <c r="B289" s="47">
        <v>564.83702623906981</v>
      </c>
      <c r="C289" s="47">
        <v>1612073.0716649923</v>
      </c>
      <c r="D289" s="47">
        <f t="shared" si="8"/>
        <v>1612.0730716649923</v>
      </c>
      <c r="G289" s="47">
        <v>564.83702623906981</v>
      </c>
      <c r="H289" s="47">
        <v>874342.96895158663</v>
      </c>
      <c r="I289" s="47">
        <f t="shared" si="9"/>
        <v>874.34296895158661</v>
      </c>
    </row>
    <row r="290" spans="2:9" x14ac:dyDescent="0.2">
      <c r="B290" s="47">
        <v>566.83644314869082</v>
      </c>
      <c r="C290" s="47">
        <v>1611988.9402837094</v>
      </c>
      <c r="D290" s="47">
        <f t="shared" si="8"/>
        <v>1611.9889402837093</v>
      </c>
      <c r="G290" s="47">
        <v>566.83644314869082</v>
      </c>
      <c r="H290" s="47">
        <v>874357.10327902064</v>
      </c>
      <c r="I290" s="47">
        <f t="shared" si="9"/>
        <v>874.35710327902063</v>
      </c>
    </row>
    <row r="291" spans="2:9" x14ac:dyDescent="0.2">
      <c r="B291" s="47">
        <v>568.83586005831182</v>
      </c>
      <c r="C291" s="47">
        <v>1611904.4716127568</v>
      </c>
      <c r="D291" s="47">
        <f t="shared" si="8"/>
        <v>1611.9044716127569</v>
      </c>
      <c r="G291" s="47">
        <v>568.83586005831182</v>
      </c>
      <c r="H291" s="47">
        <v>874371.21793029353</v>
      </c>
      <c r="I291" s="47">
        <f t="shared" si="9"/>
        <v>874.37121793029348</v>
      </c>
    </row>
    <row r="292" spans="2:9" x14ac:dyDescent="0.2">
      <c r="B292" s="47">
        <v>570.83527696793283</v>
      </c>
      <c r="C292" s="47">
        <v>1611820.0149974599</v>
      </c>
      <c r="D292" s="47">
        <f t="shared" si="8"/>
        <v>1611.82001499746</v>
      </c>
      <c r="G292" s="47">
        <v>570.83527696793283</v>
      </c>
      <c r="H292" s="47">
        <v>874385.33327016851</v>
      </c>
      <c r="I292" s="47">
        <f t="shared" si="9"/>
        <v>874.38533327016853</v>
      </c>
    </row>
    <row r="293" spans="2:9" x14ac:dyDescent="0.2">
      <c r="B293" s="47">
        <v>572.83469387755383</v>
      </c>
      <c r="C293" s="47">
        <v>1611735.7626164935</v>
      </c>
      <c r="D293" s="47">
        <f t="shared" si="8"/>
        <v>1611.7357626164935</v>
      </c>
      <c r="G293" s="47">
        <v>572.83469387755383</v>
      </c>
      <c r="H293" s="47">
        <v>874399.46050263103</v>
      </c>
      <c r="I293" s="47">
        <f t="shared" si="9"/>
        <v>874.39946050263109</v>
      </c>
    </row>
    <row r="294" spans="2:9" x14ac:dyDescent="0.2">
      <c r="B294" s="47">
        <v>574.83411078717484</v>
      </c>
      <c r="C294" s="47">
        <v>1611670.3595720155</v>
      </c>
      <c r="D294" s="47">
        <f t="shared" si="8"/>
        <v>1611.6703595720155</v>
      </c>
      <c r="G294" s="47">
        <v>574.83411078717484</v>
      </c>
      <c r="H294" s="47">
        <v>874414.68641436414</v>
      </c>
      <c r="I294" s="47">
        <f t="shared" si="9"/>
        <v>874.41468641436416</v>
      </c>
    </row>
    <row r="295" spans="2:9" x14ac:dyDescent="0.2">
      <c r="B295" s="47">
        <v>576.83352769679584</v>
      </c>
      <c r="C295" s="47">
        <v>1611604.811708811</v>
      </c>
      <c r="D295" s="47">
        <f t="shared" si="8"/>
        <v>1611.604811708811</v>
      </c>
      <c r="G295" s="47">
        <v>576.83352769679584</v>
      </c>
      <c r="H295" s="47">
        <v>874429.90386131697</v>
      </c>
      <c r="I295" s="47">
        <f t="shared" si="9"/>
        <v>874.42990386131692</v>
      </c>
    </row>
    <row r="296" spans="2:9" x14ac:dyDescent="0.2">
      <c r="B296" s="47">
        <v>578.83294460641685</v>
      </c>
      <c r="C296" s="47">
        <v>1611501.7244776953</v>
      </c>
      <c r="D296" s="47">
        <f t="shared" si="8"/>
        <v>1611.5017244776952</v>
      </c>
      <c r="G296" s="47">
        <v>578.83294460641685</v>
      </c>
      <c r="H296" s="47">
        <v>874442.93321448576</v>
      </c>
      <c r="I296" s="47">
        <f t="shared" si="9"/>
        <v>874.44293321448572</v>
      </c>
    </row>
    <row r="297" spans="2:9" x14ac:dyDescent="0.2">
      <c r="B297" s="47">
        <v>580.83236151603785</v>
      </c>
      <c r="C297" s="47">
        <v>1611398.7110762966</v>
      </c>
      <c r="D297" s="47">
        <f t="shared" si="8"/>
        <v>1611.3987110762966</v>
      </c>
      <c r="G297" s="47">
        <v>580.83236151603785</v>
      </c>
      <c r="H297" s="47">
        <v>874455.96684201434</v>
      </c>
      <c r="I297" s="47">
        <f t="shared" si="9"/>
        <v>874.45596684201439</v>
      </c>
    </row>
    <row r="298" spans="2:9" x14ac:dyDescent="0.2">
      <c r="B298" s="47">
        <v>582.83177842565885</v>
      </c>
      <c r="C298" s="47">
        <v>1611352.0736849713</v>
      </c>
      <c r="D298" s="47">
        <f t="shared" si="8"/>
        <v>1611.3520736849714</v>
      </c>
      <c r="G298" s="47">
        <v>582.83177842565885</v>
      </c>
      <c r="H298" s="47">
        <v>874472.28652736533</v>
      </c>
      <c r="I298" s="47">
        <f t="shared" si="9"/>
        <v>874.47228652736533</v>
      </c>
    </row>
    <row r="299" spans="2:9" x14ac:dyDescent="0.2">
      <c r="B299" s="47">
        <v>584.83119533527986</v>
      </c>
      <c r="C299" s="47">
        <v>1611267.8016960935</v>
      </c>
      <c r="D299" s="47">
        <f t="shared" si="8"/>
        <v>1611.2678016960936</v>
      </c>
      <c r="G299" s="47">
        <v>584.83119533527986</v>
      </c>
      <c r="H299" s="47">
        <v>874486.41253943706</v>
      </c>
      <c r="I299" s="47">
        <f t="shared" si="9"/>
        <v>874.48641253943708</v>
      </c>
    </row>
    <row r="300" spans="2:9" x14ac:dyDescent="0.2">
      <c r="B300" s="47">
        <v>586.83061224490086</v>
      </c>
      <c r="C300" s="47">
        <v>1611164.9249667891</v>
      </c>
      <c r="D300" s="47">
        <f t="shared" si="8"/>
        <v>1611.1649249667892</v>
      </c>
      <c r="G300" s="47">
        <v>586.83061224490086</v>
      </c>
      <c r="H300" s="47">
        <v>874499.45407787699</v>
      </c>
      <c r="I300" s="47">
        <f t="shared" si="9"/>
        <v>874.49945407787698</v>
      </c>
    </row>
    <row r="301" spans="2:9" x14ac:dyDescent="0.2">
      <c r="B301" s="47">
        <v>588.83002915452187</v>
      </c>
      <c r="C301" s="47">
        <v>1611118.2336977257</v>
      </c>
      <c r="D301" s="47">
        <f t="shared" si="8"/>
        <v>1611.1182336977256</v>
      </c>
      <c r="G301" s="47">
        <v>588.83002915452187</v>
      </c>
      <c r="H301" s="47">
        <v>874515.77055791719</v>
      </c>
      <c r="I301" s="47">
        <f t="shared" si="9"/>
        <v>874.51577055791722</v>
      </c>
    </row>
    <row r="302" spans="2:9" x14ac:dyDescent="0.2">
      <c r="B302" s="47">
        <v>590.82944606414287</v>
      </c>
      <c r="C302" s="47">
        <v>1611015.1342032561</v>
      </c>
      <c r="D302" s="47">
        <f t="shared" si="8"/>
        <v>1611.0151342032561</v>
      </c>
      <c r="G302" s="47">
        <v>590.82944606414287</v>
      </c>
      <c r="H302" s="47">
        <v>874528.799127748</v>
      </c>
      <c r="I302" s="47">
        <f t="shared" si="9"/>
        <v>874.52879912774802</v>
      </c>
    </row>
    <row r="303" spans="2:9" x14ac:dyDescent="0.2">
      <c r="B303" s="47">
        <v>592.82886297376388</v>
      </c>
      <c r="C303" s="47">
        <v>1610931.177347006</v>
      </c>
      <c r="D303" s="47">
        <f t="shared" si="8"/>
        <v>1610.931177347006</v>
      </c>
      <c r="G303" s="47">
        <v>592.82886297376388</v>
      </c>
      <c r="H303" s="47">
        <v>874542.94344284956</v>
      </c>
      <c r="I303" s="47">
        <f t="shared" si="9"/>
        <v>874.54294344284961</v>
      </c>
    </row>
    <row r="304" spans="2:9" x14ac:dyDescent="0.2">
      <c r="B304" s="47">
        <v>594.82827988338488</v>
      </c>
      <c r="C304" s="47">
        <v>1610884.5382859651</v>
      </c>
      <c r="D304" s="47">
        <f t="shared" si="8"/>
        <v>1610.8845382859652</v>
      </c>
      <c r="G304" s="47">
        <v>594.82827988338488</v>
      </c>
      <c r="H304" s="47">
        <v>874559.26290375681</v>
      </c>
      <c r="I304" s="47">
        <f t="shared" si="9"/>
        <v>874.5592629037568</v>
      </c>
    </row>
    <row r="305" spans="2:9" x14ac:dyDescent="0.2">
      <c r="B305" s="47">
        <v>596.82769679300588</v>
      </c>
      <c r="C305" s="47">
        <v>1610781.5932374303</v>
      </c>
      <c r="D305" s="47">
        <f t="shared" si="8"/>
        <v>1610.7815932374303</v>
      </c>
      <c r="G305" s="47">
        <v>596.82769679300588</v>
      </c>
      <c r="H305" s="47">
        <v>874572.3004203306</v>
      </c>
      <c r="I305" s="47">
        <f t="shared" si="9"/>
        <v>874.57230042033063</v>
      </c>
    </row>
    <row r="306" spans="2:9" x14ac:dyDescent="0.2">
      <c r="B306" s="47">
        <v>598.82711370262689</v>
      </c>
      <c r="C306" s="47">
        <v>1610678.7349050087</v>
      </c>
      <c r="D306" s="47">
        <f t="shared" si="8"/>
        <v>1610.6787349050087</v>
      </c>
      <c r="G306" s="47">
        <v>598.82711370262689</v>
      </c>
      <c r="H306" s="47">
        <v>874585.34296227654</v>
      </c>
      <c r="I306" s="47">
        <f t="shared" si="9"/>
        <v>874.58534296227651</v>
      </c>
    </row>
    <row r="307" spans="2:9" x14ac:dyDescent="0.2">
      <c r="B307" s="47">
        <v>600.82653061224789</v>
      </c>
      <c r="C307" s="47">
        <v>1610613.398582632</v>
      </c>
      <c r="D307" s="47">
        <f t="shared" si="8"/>
        <v>1610.613398582632</v>
      </c>
      <c r="G307" s="47">
        <v>600.82653061224789</v>
      </c>
      <c r="H307" s="47">
        <v>874600.57258429262</v>
      </c>
      <c r="I307" s="47">
        <f t="shared" si="9"/>
        <v>874.60057258429265</v>
      </c>
    </row>
    <row r="308" spans="2:9" x14ac:dyDescent="0.2">
      <c r="B308" s="47">
        <v>602.8259475218689</v>
      </c>
      <c r="C308" s="47">
        <v>1610548.1969104714</v>
      </c>
      <c r="D308" s="47">
        <f t="shared" si="8"/>
        <v>1610.5481969104715</v>
      </c>
      <c r="G308" s="47">
        <v>602.8259475218689</v>
      </c>
      <c r="H308" s="47">
        <v>874615.81003289483</v>
      </c>
      <c r="I308" s="47">
        <f t="shared" si="9"/>
        <v>874.61581003289484</v>
      </c>
    </row>
    <row r="309" spans="2:9" x14ac:dyDescent="0.2">
      <c r="B309" s="47">
        <v>604.8253644314899</v>
      </c>
      <c r="C309" s="47">
        <v>1610464.3290698817</v>
      </c>
      <c r="D309" s="47">
        <f t="shared" si="8"/>
        <v>1610.4643290698816</v>
      </c>
      <c r="G309" s="47">
        <v>604.8253644314899</v>
      </c>
      <c r="H309" s="47">
        <v>874629.95945972705</v>
      </c>
      <c r="I309" s="47">
        <f t="shared" si="9"/>
        <v>874.62995945972705</v>
      </c>
    </row>
    <row r="310" spans="2:9" x14ac:dyDescent="0.2">
      <c r="B310" s="47">
        <v>606.82478134111091</v>
      </c>
      <c r="C310" s="47">
        <v>1610380.3672975933</v>
      </c>
      <c r="D310" s="47">
        <f t="shared" si="8"/>
        <v>1610.3803672975932</v>
      </c>
      <c r="G310" s="47">
        <v>606.82478134111091</v>
      </c>
      <c r="H310" s="47">
        <v>874644.10339701688</v>
      </c>
      <c r="I310" s="47">
        <f t="shared" si="9"/>
        <v>874.64410339701692</v>
      </c>
    </row>
    <row r="311" spans="2:9" x14ac:dyDescent="0.2">
      <c r="B311" s="47">
        <v>608.82419825073191</v>
      </c>
      <c r="C311" s="47">
        <v>1610296.3927248665</v>
      </c>
      <c r="D311" s="47">
        <f t="shared" si="8"/>
        <v>1610.2963927248666</v>
      </c>
      <c r="G311" s="47">
        <v>608.82419825073191</v>
      </c>
      <c r="H311" s="47">
        <v>874658.24657370616</v>
      </c>
      <c r="I311" s="47">
        <f t="shared" si="9"/>
        <v>874.65824657370615</v>
      </c>
    </row>
    <row r="312" spans="2:9" x14ac:dyDescent="0.2">
      <c r="B312" s="47">
        <v>610.82361516035292</v>
      </c>
      <c r="C312" s="47">
        <v>1610212.7831870101</v>
      </c>
      <c r="D312" s="47">
        <f t="shared" si="8"/>
        <v>1610.21278318701</v>
      </c>
      <c r="G312" s="47">
        <v>610.82361516035292</v>
      </c>
      <c r="H312" s="47">
        <v>874672.41101525153</v>
      </c>
      <c r="I312" s="47">
        <f t="shared" si="9"/>
        <v>874.67241101525155</v>
      </c>
    </row>
    <row r="313" spans="2:9" x14ac:dyDescent="0.2">
      <c r="B313" s="47">
        <v>612.82303206997392</v>
      </c>
      <c r="C313" s="47">
        <v>1610129.2636945867</v>
      </c>
      <c r="D313" s="47">
        <f t="shared" si="8"/>
        <v>1610.1292636945866</v>
      </c>
      <c r="G313" s="47">
        <v>612.82303206997392</v>
      </c>
      <c r="H313" s="47">
        <v>874686.58069311967</v>
      </c>
      <c r="I313" s="47">
        <f t="shared" si="9"/>
        <v>874.68658069311971</v>
      </c>
    </row>
    <row r="314" spans="2:9" x14ac:dyDescent="0.2">
      <c r="B314" s="47">
        <v>614.82244897959492</v>
      </c>
      <c r="C314" s="47">
        <v>1610064.6299788344</v>
      </c>
      <c r="D314" s="47">
        <f t="shared" si="8"/>
        <v>1610.0646299788343</v>
      </c>
      <c r="G314" s="47">
        <v>614.82244897959492</v>
      </c>
      <c r="H314" s="47">
        <v>874701.85117419134</v>
      </c>
      <c r="I314" s="47">
        <f t="shared" si="9"/>
        <v>874.70185117419135</v>
      </c>
    </row>
    <row r="315" spans="2:9" x14ac:dyDescent="0.2">
      <c r="B315" s="47">
        <v>616.82186588921593</v>
      </c>
      <c r="C315" s="47">
        <v>1609981.5640023395</v>
      </c>
      <c r="D315" s="47">
        <f t="shared" si="8"/>
        <v>1609.9815640023394</v>
      </c>
      <c r="G315" s="47">
        <v>616.82186588921593</v>
      </c>
      <c r="H315" s="47">
        <v>874716.04725943995</v>
      </c>
      <c r="I315" s="47">
        <f t="shared" si="9"/>
        <v>874.71604725943996</v>
      </c>
    </row>
    <row r="316" spans="2:9" x14ac:dyDescent="0.2">
      <c r="B316" s="47">
        <v>618.82128279883693</v>
      </c>
      <c r="C316" s="47">
        <v>1609898.7577185484</v>
      </c>
      <c r="D316" s="47">
        <f t="shared" si="8"/>
        <v>1609.8987577185485</v>
      </c>
      <c r="G316" s="47">
        <v>618.82128279883693</v>
      </c>
      <c r="H316" s="47">
        <v>874730.2584656243</v>
      </c>
      <c r="I316" s="47">
        <f t="shared" si="9"/>
        <v>874.73025846562427</v>
      </c>
    </row>
    <row r="317" spans="2:9" x14ac:dyDescent="0.2">
      <c r="B317" s="47">
        <v>620.82069970845794</v>
      </c>
      <c r="C317" s="47">
        <v>1609816.3168787672</v>
      </c>
      <c r="D317" s="47">
        <f t="shared" si="8"/>
        <v>1609.8163168787671</v>
      </c>
      <c r="G317" s="47">
        <v>620.82069970845794</v>
      </c>
      <c r="H317" s="47">
        <v>874744.49096364179</v>
      </c>
      <c r="I317" s="47">
        <f t="shared" si="9"/>
        <v>874.74449096364174</v>
      </c>
    </row>
    <row r="318" spans="2:9" x14ac:dyDescent="0.2">
      <c r="B318" s="47">
        <v>622.82011661807894</v>
      </c>
      <c r="C318" s="47">
        <v>1609715.3539203077</v>
      </c>
      <c r="D318" s="47">
        <f t="shared" si="8"/>
        <v>1609.7153539203077</v>
      </c>
      <c r="G318" s="47">
        <v>622.82011661807894</v>
      </c>
      <c r="H318" s="47">
        <v>874757.64382295648</v>
      </c>
      <c r="I318" s="47">
        <f t="shared" si="9"/>
        <v>874.75764382295642</v>
      </c>
    </row>
    <row r="319" spans="2:9" x14ac:dyDescent="0.2">
      <c r="B319" s="47">
        <v>624.81953352769995</v>
      </c>
      <c r="C319" s="47">
        <v>1609651.8280728769</v>
      </c>
      <c r="D319" s="47">
        <f t="shared" si="8"/>
        <v>1609.6518280728769</v>
      </c>
      <c r="G319" s="47">
        <v>624.81953352769995</v>
      </c>
      <c r="H319" s="47">
        <v>874772.97881124797</v>
      </c>
      <c r="I319" s="47">
        <f t="shared" si="9"/>
        <v>874.77297881124798</v>
      </c>
    </row>
    <row r="320" spans="2:9" x14ac:dyDescent="0.2">
      <c r="B320" s="47">
        <v>626.81895043732095</v>
      </c>
      <c r="C320" s="47">
        <v>1609588.6554515532</v>
      </c>
      <c r="D320" s="47">
        <f t="shared" si="8"/>
        <v>1609.5886554515532</v>
      </c>
      <c r="G320" s="47">
        <v>626.81895043732095</v>
      </c>
      <c r="H320" s="47">
        <v>874788.33436520537</v>
      </c>
      <c r="I320" s="47">
        <f t="shared" si="9"/>
        <v>874.7883343652054</v>
      </c>
    </row>
    <row r="321" spans="2:9" x14ac:dyDescent="0.2">
      <c r="B321" s="47">
        <v>628.81836734694195</v>
      </c>
      <c r="C321" s="47">
        <v>1609506.7179653626</v>
      </c>
      <c r="D321" s="47">
        <f t="shared" si="8"/>
        <v>1609.5067179653627</v>
      </c>
      <c r="G321" s="47">
        <v>628.81836734694195</v>
      </c>
      <c r="H321" s="47">
        <v>874802.59614715434</v>
      </c>
      <c r="I321" s="47">
        <f t="shared" si="9"/>
        <v>874.8025961471543</v>
      </c>
    </row>
    <row r="322" spans="2:9" x14ac:dyDescent="0.2">
      <c r="B322" s="47">
        <v>630.81778425656296</v>
      </c>
      <c r="C322" s="47">
        <v>1609405.8640843288</v>
      </c>
      <c r="D322" s="47">
        <f t="shared" si="8"/>
        <v>1609.4058640843289</v>
      </c>
      <c r="G322" s="47">
        <v>630.81778425656296</v>
      </c>
      <c r="H322" s="47">
        <v>874815.75532377639</v>
      </c>
      <c r="I322" s="47">
        <f t="shared" si="9"/>
        <v>874.81575532377644</v>
      </c>
    </row>
    <row r="323" spans="2:9" x14ac:dyDescent="0.2">
      <c r="B323" s="47">
        <v>632.81720116618396</v>
      </c>
      <c r="C323" s="47">
        <v>1609324.0778239153</v>
      </c>
      <c r="D323" s="47">
        <f t="shared" si="8"/>
        <v>1609.3240778239153</v>
      </c>
      <c r="G323" s="47">
        <v>632.81720116618396</v>
      </c>
      <c r="H323" s="47">
        <v>874830.0258920599</v>
      </c>
      <c r="I323" s="47">
        <f t="shared" si="9"/>
        <v>874.83002589205989</v>
      </c>
    </row>
    <row r="324" spans="2:9" x14ac:dyDescent="0.2">
      <c r="B324" s="47">
        <v>634.81661807580497</v>
      </c>
      <c r="C324" s="47">
        <v>1609261.0347327746</v>
      </c>
      <c r="D324" s="47">
        <f t="shared" si="8"/>
        <v>1609.2610347327745</v>
      </c>
      <c r="G324" s="47">
        <v>634.81661807580497</v>
      </c>
      <c r="H324" s="47">
        <v>874845.38894386089</v>
      </c>
      <c r="I324" s="47">
        <f t="shared" si="9"/>
        <v>874.84538894386094</v>
      </c>
    </row>
    <row r="325" spans="2:9" x14ac:dyDescent="0.2">
      <c r="B325" s="47">
        <v>636.81603498542597</v>
      </c>
      <c r="C325" s="47">
        <v>1609160.3640887626</v>
      </c>
      <c r="D325" s="47">
        <f t="shared" si="8"/>
        <v>1609.1603640887627</v>
      </c>
      <c r="G325" s="47">
        <v>636.81603498542597</v>
      </c>
      <c r="H325" s="47">
        <v>874858.55876123346</v>
      </c>
      <c r="I325" s="47">
        <f t="shared" si="9"/>
        <v>874.85855876123344</v>
      </c>
    </row>
    <row r="326" spans="2:9" x14ac:dyDescent="0.2">
      <c r="B326" s="47">
        <v>638.81545189504698</v>
      </c>
      <c r="C326" s="47">
        <v>1609097.3219956534</v>
      </c>
      <c r="D326" s="47">
        <f t="shared" si="8"/>
        <v>1609.0973219956534</v>
      </c>
      <c r="G326" s="47">
        <v>638.81545189504698</v>
      </c>
      <c r="H326" s="47">
        <v>874873.92186370119</v>
      </c>
      <c r="I326" s="47">
        <f t="shared" si="9"/>
        <v>874.87392186370118</v>
      </c>
    </row>
    <row r="327" spans="2:9" x14ac:dyDescent="0.2">
      <c r="B327" s="47">
        <v>640.81486880466798</v>
      </c>
      <c r="C327" s="47">
        <v>1609015.3586450182</v>
      </c>
      <c r="D327" s="47">
        <f t="shared" ref="D327:D390" si="10">C327/1000</f>
        <v>1609.0153586450183</v>
      </c>
      <c r="G327" s="47">
        <v>640.81486880466798</v>
      </c>
      <c r="H327" s="47">
        <v>874888.18205873587</v>
      </c>
      <c r="I327" s="47">
        <f t="shared" ref="I327:I390" si="11">H327/1000</f>
        <v>874.88818205873588</v>
      </c>
    </row>
    <row r="328" spans="2:9" x14ac:dyDescent="0.2">
      <c r="B328" s="47">
        <v>642.81428571428899</v>
      </c>
      <c r="C328" s="47">
        <v>1608933.6937443295</v>
      </c>
      <c r="D328" s="47">
        <f t="shared" si="10"/>
        <v>1608.9336937443295</v>
      </c>
      <c r="G328" s="47">
        <v>642.81428571428899</v>
      </c>
      <c r="H328" s="47">
        <v>874902.45963523502</v>
      </c>
      <c r="I328" s="47">
        <f t="shared" si="11"/>
        <v>874.902459635235</v>
      </c>
    </row>
    <row r="329" spans="2:9" x14ac:dyDescent="0.2">
      <c r="B329" s="47">
        <v>644.81370262390999</v>
      </c>
      <c r="C329" s="47">
        <v>1608870.7768015706</v>
      </c>
      <c r="D329" s="47">
        <f t="shared" si="10"/>
        <v>1608.8707768015706</v>
      </c>
      <c r="G329" s="47">
        <v>644.81370262390999</v>
      </c>
      <c r="H329" s="47">
        <v>874917.82996167138</v>
      </c>
      <c r="I329" s="47">
        <f t="shared" si="11"/>
        <v>874.91782996167137</v>
      </c>
    </row>
    <row r="330" spans="2:9" x14ac:dyDescent="0.2">
      <c r="B330" s="47">
        <v>646.81311953353099</v>
      </c>
      <c r="C330" s="47">
        <v>1608751.1879836507</v>
      </c>
      <c r="D330" s="47">
        <f t="shared" si="10"/>
        <v>1608.7511879836507</v>
      </c>
      <c r="G330" s="47">
        <v>646.81311953353099</v>
      </c>
      <c r="H330" s="47">
        <v>874929.8970039835</v>
      </c>
      <c r="I330" s="47">
        <f t="shared" si="11"/>
        <v>874.92989700398346</v>
      </c>
    </row>
    <row r="331" spans="2:9" x14ac:dyDescent="0.2">
      <c r="B331" s="47">
        <v>648.812536443152</v>
      </c>
      <c r="C331" s="47">
        <v>1608688.4752008552</v>
      </c>
      <c r="D331" s="47">
        <f t="shared" si="10"/>
        <v>1608.6884752008552</v>
      </c>
      <c r="G331" s="47">
        <v>648.812536443152</v>
      </c>
      <c r="H331" s="47">
        <v>874945.27923883346</v>
      </c>
      <c r="I331" s="47">
        <f t="shared" si="11"/>
        <v>874.94527923883345</v>
      </c>
    </row>
    <row r="332" spans="2:9" x14ac:dyDescent="0.2">
      <c r="B332" s="47">
        <v>650.811953352773</v>
      </c>
      <c r="C332" s="47">
        <v>1608625.4169487248</v>
      </c>
      <c r="D332" s="47">
        <f t="shared" si="10"/>
        <v>1608.6254169487247</v>
      </c>
      <c r="G332" s="47">
        <v>650.811953352773</v>
      </c>
      <c r="H332" s="47">
        <v>874960.64128856699</v>
      </c>
      <c r="I332" s="47">
        <f t="shared" si="11"/>
        <v>874.96064128856699</v>
      </c>
    </row>
    <row r="333" spans="2:9" x14ac:dyDescent="0.2">
      <c r="B333" s="47">
        <v>652.81137026239401</v>
      </c>
      <c r="C333" s="47">
        <v>1608524.6178671145</v>
      </c>
      <c r="D333" s="47">
        <f t="shared" si="10"/>
        <v>1608.5246178671146</v>
      </c>
      <c r="G333" s="47">
        <v>652.81137026239401</v>
      </c>
      <c r="H333" s="47">
        <v>874973.8034988367</v>
      </c>
      <c r="I333" s="47">
        <f t="shared" si="11"/>
        <v>874.97380349883667</v>
      </c>
    </row>
    <row r="334" spans="2:9" x14ac:dyDescent="0.2">
      <c r="B334" s="47">
        <v>654.81078717201501</v>
      </c>
      <c r="C334" s="47">
        <v>1608443.044917787</v>
      </c>
      <c r="D334" s="47">
        <f t="shared" si="10"/>
        <v>1608.4430449177869</v>
      </c>
      <c r="G334" s="47">
        <v>654.81078717201501</v>
      </c>
      <c r="H334" s="47">
        <v>874988.08635674883</v>
      </c>
      <c r="I334" s="47">
        <f t="shared" si="11"/>
        <v>874.98808635674879</v>
      </c>
    </row>
    <row r="335" spans="2:9" x14ac:dyDescent="0.2">
      <c r="B335" s="47">
        <v>656.81020408163602</v>
      </c>
      <c r="C335" s="47">
        <v>1608380.0943108459</v>
      </c>
      <c r="D335" s="47">
        <f t="shared" si="10"/>
        <v>1608.3800943108458</v>
      </c>
      <c r="G335" s="47">
        <v>656.81020408163602</v>
      </c>
      <c r="H335" s="47">
        <v>875003.45466518775</v>
      </c>
      <c r="I335" s="47">
        <f t="shared" si="11"/>
        <v>875.00345466518775</v>
      </c>
    </row>
    <row r="336" spans="2:9" x14ac:dyDescent="0.2">
      <c r="B336" s="47">
        <v>658.80962099125702</v>
      </c>
      <c r="C336" s="47">
        <v>1608298.2745355498</v>
      </c>
      <c r="D336" s="47">
        <f t="shared" si="10"/>
        <v>1608.2982745355498</v>
      </c>
      <c r="G336" s="47">
        <v>658.80962099125702</v>
      </c>
      <c r="H336" s="47">
        <v>875017.72310958104</v>
      </c>
      <c r="I336" s="47">
        <f t="shared" si="11"/>
        <v>875.01772310958108</v>
      </c>
    </row>
    <row r="337" spans="2:9" x14ac:dyDescent="0.2">
      <c r="B337" s="47">
        <v>660.80903790087802</v>
      </c>
      <c r="C337" s="47">
        <v>1608197.6461697638</v>
      </c>
      <c r="D337" s="47">
        <f t="shared" si="10"/>
        <v>1608.1976461697639</v>
      </c>
      <c r="G337" s="47">
        <v>660.80903790087802</v>
      </c>
      <c r="H337" s="47">
        <v>875030.89521767641</v>
      </c>
      <c r="I337" s="47">
        <f t="shared" si="11"/>
        <v>875.0308952176764</v>
      </c>
    </row>
    <row r="338" spans="2:9" x14ac:dyDescent="0.2">
      <c r="B338" s="47">
        <v>662.80845481049903</v>
      </c>
      <c r="C338" s="47">
        <v>1608115.9290931842</v>
      </c>
      <c r="D338" s="47">
        <f t="shared" si="10"/>
        <v>1608.1159290931841</v>
      </c>
      <c r="G338" s="47">
        <v>662.80845481049903</v>
      </c>
      <c r="H338" s="47">
        <v>875045.16962165141</v>
      </c>
      <c r="I338" s="47">
        <f t="shared" si="11"/>
        <v>875.04516962165144</v>
      </c>
    </row>
    <row r="339" spans="2:9" x14ac:dyDescent="0.2">
      <c r="B339" s="47">
        <v>664.80787172012003</v>
      </c>
      <c r="C339" s="47">
        <v>1608053.1483004082</v>
      </c>
      <c r="D339" s="47">
        <f t="shared" si="10"/>
        <v>1608.0531483004081</v>
      </c>
      <c r="G339" s="47">
        <v>664.80787172012003</v>
      </c>
      <c r="H339" s="47">
        <v>875060.54777497263</v>
      </c>
      <c r="I339" s="47">
        <f t="shared" si="11"/>
        <v>875.06054777497263</v>
      </c>
    </row>
    <row r="340" spans="2:9" x14ac:dyDescent="0.2">
      <c r="B340" s="47">
        <v>666.80728862974104</v>
      </c>
      <c r="C340" s="47">
        <v>1607990.0204545793</v>
      </c>
      <c r="D340" s="47">
        <f t="shared" si="10"/>
        <v>1607.9900204545793</v>
      </c>
      <c r="G340" s="47">
        <v>666.80728862974104</v>
      </c>
      <c r="H340" s="47">
        <v>875075.90567342413</v>
      </c>
      <c r="I340" s="47">
        <f t="shared" si="11"/>
        <v>875.07590567342413</v>
      </c>
    </row>
    <row r="341" spans="2:9" x14ac:dyDescent="0.2">
      <c r="B341" s="47">
        <v>668.80670553936204</v>
      </c>
      <c r="C341" s="47">
        <v>1607889.4399091599</v>
      </c>
      <c r="D341" s="47">
        <f t="shared" si="10"/>
        <v>1607.8894399091598</v>
      </c>
      <c r="G341" s="47">
        <v>668.80670553936204</v>
      </c>
      <c r="H341" s="47">
        <v>875089.08053114417</v>
      </c>
      <c r="I341" s="47">
        <f t="shared" si="11"/>
        <v>875.08908053114419</v>
      </c>
    </row>
    <row r="342" spans="2:9" x14ac:dyDescent="0.2">
      <c r="B342" s="47">
        <v>670.80612244898305</v>
      </c>
      <c r="C342" s="47">
        <v>1607807.7956169532</v>
      </c>
      <c r="D342" s="47">
        <f t="shared" si="10"/>
        <v>1607.8077956169532</v>
      </c>
      <c r="G342" s="47">
        <v>670.80612244898305</v>
      </c>
      <c r="H342" s="47">
        <v>875103.35912320856</v>
      </c>
      <c r="I342" s="47">
        <f t="shared" si="11"/>
        <v>875.10335912320852</v>
      </c>
    </row>
    <row r="343" spans="2:9" x14ac:dyDescent="0.2">
      <c r="B343" s="47">
        <v>672.80553935860405</v>
      </c>
      <c r="C343" s="47">
        <v>1607725.9971122295</v>
      </c>
      <c r="D343" s="47">
        <f t="shared" si="10"/>
        <v>1607.7259971122294</v>
      </c>
      <c r="G343" s="47">
        <v>672.80553935860405</v>
      </c>
      <c r="H343" s="47">
        <v>875117.62871586508</v>
      </c>
      <c r="I343" s="47">
        <f t="shared" si="11"/>
        <v>875.11762871586507</v>
      </c>
    </row>
    <row r="344" spans="2:9" x14ac:dyDescent="0.2">
      <c r="B344" s="47">
        <v>674.80495626822506</v>
      </c>
      <c r="C344" s="47">
        <v>1607644.2016338531</v>
      </c>
      <c r="D344" s="47">
        <f t="shared" si="10"/>
        <v>1607.6442016338531</v>
      </c>
      <c r="G344" s="47">
        <v>674.80495626822506</v>
      </c>
      <c r="H344" s="47">
        <v>875131.89846997487</v>
      </c>
      <c r="I344" s="47">
        <f t="shared" si="11"/>
        <v>875.13189846997489</v>
      </c>
    </row>
    <row r="345" spans="2:9" x14ac:dyDescent="0.2">
      <c r="B345" s="47">
        <v>676.80437317784606</v>
      </c>
      <c r="C345" s="47">
        <v>1607562.6628593102</v>
      </c>
      <c r="D345" s="47">
        <f t="shared" si="10"/>
        <v>1607.5626628593102</v>
      </c>
      <c r="G345" s="47">
        <v>676.80437317784606</v>
      </c>
      <c r="H345" s="47">
        <v>875146.18317604798</v>
      </c>
      <c r="I345" s="47">
        <f t="shared" si="11"/>
        <v>875.146183176048</v>
      </c>
    </row>
    <row r="346" spans="2:9" x14ac:dyDescent="0.2">
      <c r="B346" s="47">
        <v>678.80379008746706</v>
      </c>
      <c r="C346" s="47">
        <v>1607480.7769669527</v>
      </c>
      <c r="D346" s="47">
        <f t="shared" si="10"/>
        <v>1607.4807769669528</v>
      </c>
      <c r="G346" s="47">
        <v>678.80379008746706</v>
      </c>
      <c r="H346" s="47">
        <v>875160.44763212348</v>
      </c>
      <c r="I346" s="47">
        <f t="shared" si="11"/>
        <v>875.16044763212346</v>
      </c>
    </row>
    <row r="347" spans="2:9" x14ac:dyDescent="0.2">
      <c r="B347" s="47">
        <v>680.80320699708807</v>
      </c>
      <c r="C347" s="47">
        <v>1607417.8274308415</v>
      </c>
      <c r="D347" s="47">
        <f t="shared" si="10"/>
        <v>1607.4178274308415</v>
      </c>
      <c r="G347" s="47">
        <v>680.80320699708807</v>
      </c>
      <c r="H347" s="47">
        <v>875175.815831827</v>
      </c>
      <c r="I347" s="47">
        <f t="shared" si="11"/>
        <v>875.17581583182698</v>
      </c>
    </row>
    <row r="348" spans="2:9" x14ac:dyDescent="0.2">
      <c r="B348" s="47">
        <v>682.80262390670907</v>
      </c>
      <c r="C348" s="47">
        <v>1607336.2373741022</v>
      </c>
      <c r="D348" s="47">
        <f t="shared" si="10"/>
        <v>1607.3362373741022</v>
      </c>
      <c r="G348" s="47">
        <v>682.80262390670907</v>
      </c>
      <c r="H348" s="47">
        <v>875190.09750917589</v>
      </c>
      <c r="I348" s="47">
        <f t="shared" si="11"/>
        <v>875.19009750917587</v>
      </c>
    </row>
    <row r="349" spans="2:9" x14ac:dyDescent="0.2">
      <c r="B349" s="47">
        <v>684.80204081633008</v>
      </c>
      <c r="C349" s="47">
        <v>1607254.3609827363</v>
      </c>
      <c r="D349" s="47">
        <f t="shared" si="10"/>
        <v>1607.2543609827364</v>
      </c>
      <c r="G349" s="47">
        <v>684.80204081633008</v>
      </c>
      <c r="H349" s="47">
        <v>875204.36248153343</v>
      </c>
      <c r="I349" s="47">
        <f t="shared" si="11"/>
        <v>875.20436248153339</v>
      </c>
    </row>
    <row r="350" spans="2:9" x14ac:dyDescent="0.2">
      <c r="B350" s="47">
        <v>686.80145772595108</v>
      </c>
      <c r="C350" s="47">
        <v>1607153.8690809072</v>
      </c>
      <c r="D350" s="47">
        <f t="shared" si="10"/>
        <v>1607.1538690809073</v>
      </c>
      <c r="G350" s="47">
        <v>686.80145772595108</v>
      </c>
      <c r="H350" s="47">
        <v>875217.54238800576</v>
      </c>
      <c r="I350" s="47">
        <f t="shared" si="11"/>
        <v>875.21754238800577</v>
      </c>
    </row>
    <row r="351" spans="2:9" x14ac:dyDescent="0.2">
      <c r="B351" s="47">
        <v>688.80087463557209</v>
      </c>
      <c r="C351" s="47">
        <v>1607072.2892152993</v>
      </c>
      <c r="D351" s="47">
        <f t="shared" si="10"/>
        <v>1607.0722892152994</v>
      </c>
      <c r="G351" s="47">
        <v>688.80087463557209</v>
      </c>
      <c r="H351" s="47">
        <v>875231.82461975259</v>
      </c>
      <c r="I351" s="47">
        <f t="shared" si="11"/>
        <v>875.23182461975262</v>
      </c>
    </row>
    <row r="352" spans="2:9" x14ac:dyDescent="0.2">
      <c r="B352" s="47">
        <v>690.80029154519309</v>
      </c>
      <c r="C352" s="47">
        <v>1607028.1328339225</v>
      </c>
      <c r="D352" s="47">
        <f t="shared" si="10"/>
        <v>1607.0281328339224</v>
      </c>
      <c r="G352" s="47">
        <v>690.80029154519309</v>
      </c>
      <c r="H352" s="47">
        <v>875248.28817429475</v>
      </c>
      <c r="I352" s="47">
        <f t="shared" si="11"/>
        <v>875.24828817429477</v>
      </c>
    </row>
    <row r="353" spans="2:9" x14ac:dyDescent="0.2">
      <c r="B353" s="47">
        <v>692.79970845481409</v>
      </c>
      <c r="C353" s="47">
        <v>1606927.5915884557</v>
      </c>
      <c r="D353" s="47">
        <f t="shared" si="10"/>
        <v>1606.9275915884557</v>
      </c>
      <c r="G353" s="47">
        <v>692.79970845481409</v>
      </c>
      <c r="H353" s="47">
        <v>875261.46517907013</v>
      </c>
      <c r="I353" s="47">
        <f t="shared" si="11"/>
        <v>875.26146517907011</v>
      </c>
    </row>
    <row r="354" spans="2:9" x14ac:dyDescent="0.2">
      <c r="B354" s="47">
        <v>694.7991253644351</v>
      </c>
      <c r="C354" s="47">
        <v>1606827.0547400489</v>
      </c>
      <c r="D354" s="47">
        <f t="shared" si="10"/>
        <v>1606.8270547400489</v>
      </c>
      <c r="G354" s="47">
        <v>694.7991253644351</v>
      </c>
      <c r="H354" s="47">
        <v>875274.6423877913</v>
      </c>
      <c r="I354" s="47">
        <f t="shared" si="11"/>
        <v>875.27464238779135</v>
      </c>
    </row>
    <row r="355" spans="2:9" x14ac:dyDescent="0.2">
      <c r="B355" s="47">
        <v>696.7985422740561</v>
      </c>
      <c r="C355" s="47">
        <v>1606783.0083879263</v>
      </c>
      <c r="D355" s="47">
        <f t="shared" si="10"/>
        <v>1606.7830083879262</v>
      </c>
      <c r="G355" s="47">
        <v>696.7985422740561</v>
      </c>
      <c r="H355" s="47">
        <v>875291.11231701088</v>
      </c>
      <c r="I355" s="47">
        <f t="shared" si="11"/>
        <v>875.29111231701086</v>
      </c>
    </row>
    <row r="356" spans="2:9" x14ac:dyDescent="0.2">
      <c r="B356" s="47">
        <v>698.79795918367711</v>
      </c>
      <c r="C356" s="47">
        <v>1606682.4822847662</v>
      </c>
      <c r="D356" s="47">
        <f t="shared" si="10"/>
        <v>1606.6824822847661</v>
      </c>
      <c r="G356" s="47">
        <v>698.79795918367711</v>
      </c>
      <c r="H356" s="47">
        <v>875304.29016560013</v>
      </c>
      <c r="I356" s="47">
        <f t="shared" si="11"/>
        <v>875.30429016560015</v>
      </c>
    </row>
    <row r="357" spans="2:9" x14ac:dyDescent="0.2">
      <c r="B357" s="47">
        <v>700.79737609329811</v>
      </c>
      <c r="C357" s="47">
        <v>1606600.8962813553</v>
      </c>
      <c r="D357" s="47">
        <f t="shared" si="10"/>
        <v>1606.6008962813553</v>
      </c>
      <c r="G357" s="47">
        <v>700.79737609329811</v>
      </c>
      <c r="H357" s="47">
        <v>875318.57195839356</v>
      </c>
      <c r="I357" s="47">
        <f t="shared" si="11"/>
        <v>875.31857195839359</v>
      </c>
    </row>
    <row r="358" spans="2:9" x14ac:dyDescent="0.2">
      <c r="B358" s="47">
        <v>702.79679300291912</v>
      </c>
      <c r="C358" s="47">
        <v>1606537.9374210872</v>
      </c>
      <c r="D358" s="47">
        <f t="shared" si="10"/>
        <v>1606.5379374210872</v>
      </c>
      <c r="G358" s="47">
        <v>702.79679300291912</v>
      </c>
      <c r="H358" s="47">
        <v>875333.93946094555</v>
      </c>
      <c r="I358" s="47">
        <f t="shared" si="11"/>
        <v>875.33393946094554</v>
      </c>
    </row>
    <row r="359" spans="2:9" x14ac:dyDescent="0.2">
      <c r="B359" s="47">
        <v>704.79620991254012</v>
      </c>
      <c r="C359" s="47">
        <v>1606437.3400089776</v>
      </c>
      <c r="D359" s="47">
        <f t="shared" si="10"/>
        <v>1606.4373400089776</v>
      </c>
      <c r="G359" s="47">
        <v>704.79620991254012</v>
      </c>
      <c r="H359" s="47">
        <v>875347.11308759358</v>
      </c>
      <c r="I359" s="47">
        <f t="shared" si="11"/>
        <v>875.34711308759358</v>
      </c>
    </row>
    <row r="360" spans="2:9" x14ac:dyDescent="0.2">
      <c r="B360" s="47">
        <v>706.79562682216113</v>
      </c>
      <c r="C360" s="47">
        <v>1606355.882159353</v>
      </c>
      <c r="D360" s="47">
        <f t="shared" si="10"/>
        <v>1606.3558821593531</v>
      </c>
      <c r="G360" s="47">
        <v>706.79562682216113</v>
      </c>
      <c r="H360" s="47">
        <v>875361.40231543535</v>
      </c>
      <c r="I360" s="47">
        <f t="shared" si="11"/>
        <v>875.36140231543538</v>
      </c>
    </row>
    <row r="361" spans="2:9" x14ac:dyDescent="0.2">
      <c r="B361" s="47">
        <v>708.79504373178213</v>
      </c>
      <c r="C361" s="47">
        <v>1606293.060161904</v>
      </c>
      <c r="D361" s="47">
        <f t="shared" si="10"/>
        <v>1606.2930601619039</v>
      </c>
      <c r="G361" s="47">
        <v>708.79504373178213</v>
      </c>
      <c r="H361" s="47">
        <v>875376.77778091433</v>
      </c>
      <c r="I361" s="47">
        <f t="shared" si="11"/>
        <v>875.37677778091438</v>
      </c>
    </row>
    <row r="362" spans="2:9" x14ac:dyDescent="0.2">
      <c r="B362" s="47">
        <v>710.79446064140313</v>
      </c>
      <c r="C362" s="47">
        <v>1606211.4482130606</v>
      </c>
      <c r="D362" s="47">
        <f t="shared" si="10"/>
        <v>1606.2114482130605</v>
      </c>
      <c r="G362" s="47">
        <v>710.79446064140313</v>
      </c>
      <c r="H362" s="47">
        <v>875391.05799931218</v>
      </c>
      <c r="I362" s="47">
        <f t="shared" si="11"/>
        <v>875.39105799931212</v>
      </c>
    </row>
    <row r="363" spans="2:9" x14ac:dyDescent="0.2">
      <c r="B363" s="47">
        <v>712.79387755102414</v>
      </c>
      <c r="C363" s="47">
        <v>1606110.9325630222</v>
      </c>
      <c r="D363" s="47">
        <f t="shared" si="10"/>
        <v>1606.1109325630223</v>
      </c>
      <c r="G363" s="47">
        <v>712.79387755102414</v>
      </c>
      <c r="H363" s="47">
        <v>875404.23633951484</v>
      </c>
      <c r="I363" s="47">
        <f t="shared" si="11"/>
        <v>875.4042363395148</v>
      </c>
    </row>
    <row r="364" spans="2:9" x14ac:dyDescent="0.2">
      <c r="B364" s="47">
        <v>714.79329446064514</v>
      </c>
      <c r="C364" s="47">
        <v>1606048.2023157312</v>
      </c>
      <c r="D364" s="47">
        <f t="shared" si="10"/>
        <v>1606.0482023157313</v>
      </c>
      <c r="G364" s="47">
        <v>714.79329446064514</v>
      </c>
      <c r="H364" s="47">
        <v>875419.61711379932</v>
      </c>
      <c r="I364" s="47">
        <f t="shared" si="11"/>
        <v>875.41961711379929</v>
      </c>
    </row>
    <row r="365" spans="2:9" x14ac:dyDescent="0.2">
      <c r="B365" s="47">
        <v>716.79271137026615</v>
      </c>
      <c r="C365" s="47">
        <v>1605966.9071848048</v>
      </c>
      <c r="D365" s="47">
        <f t="shared" si="10"/>
        <v>1605.9669071848048</v>
      </c>
      <c r="G365" s="47">
        <v>716.79271137026615</v>
      </c>
      <c r="H365" s="47">
        <v>875433.91576166241</v>
      </c>
      <c r="I365" s="47">
        <f t="shared" si="11"/>
        <v>875.43391576166243</v>
      </c>
    </row>
    <row r="366" spans="2:9" x14ac:dyDescent="0.2">
      <c r="B366" s="47">
        <v>718.79212827988715</v>
      </c>
      <c r="C366" s="47">
        <v>1605866.5464144212</v>
      </c>
      <c r="D366" s="47">
        <f t="shared" si="10"/>
        <v>1605.8665464144212</v>
      </c>
      <c r="G366" s="47">
        <v>718.79212827988715</v>
      </c>
      <c r="H366" s="47">
        <v>875447.10309030511</v>
      </c>
      <c r="I366" s="47">
        <f t="shared" si="11"/>
        <v>875.44710309030506</v>
      </c>
    </row>
    <row r="367" spans="2:9" x14ac:dyDescent="0.2">
      <c r="B367" s="47">
        <v>720.79154518950816</v>
      </c>
      <c r="C367" s="47">
        <v>1605803.9466882611</v>
      </c>
      <c r="D367" s="47">
        <f t="shared" si="10"/>
        <v>1605.803946688261</v>
      </c>
      <c r="G367" s="47">
        <v>720.79154518950816</v>
      </c>
      <c r="H367" s="47">
        <v>875462.49143081089</v>
      </c>
      <c r="I367" s="47">
        <f t="shared" si="11"/>
        <v>875.46249143081093</v>
      </c>
    </row>
    <row r="368" spans="2:9" x14ac:dyDescent="0.2">
      <c r="B368" s="47">
        <v>722.79096209912916</v>
      </c>
      <c r="C368" s="47">
        <v>1605741.3240724774</v>
      </c>
      <c r="D368" s="47">
        <f t="shared" si="10"/>
        <v>1605.7413240724775</v>
      </c>
      <c r="G368" s="47">
        <v>722.79096209912916</v>
      </c>
      <c r="H368" s="47">
        <v>875477.87841493113</v>
      </c>
      <c r="I368" s="47">
        <f t="shared" si="11"/>
        <v>875.47787841493107</v>
      </c>
    </row>
    <row r="369" spans="2:9" x14ac:dyDescent="0.2">
      <c r="B369" s="47">
        <v>724.79037900875016</v>
      </c>
      <c r="C369" s="47">
        <v>1605641.527330887</v>
      </c>
      <c r="D369" s="47">
        <f t="shared" si="10"/>
        <v>1605.6415273308871</v>
      </c>
      <c r="G369" s="47">
        <v>724.79037900875016</v>
      </c>
      <c r="H369" s="47">
        <v>875491.09859759489</v>
      </c>
      <c r="I369" s="47">
        <f t="shared" si="11"/>
        <v>875.49109859759494</v>
      </c>
    </row>
    <row r="370" spans="2:9" x14ac:dyDescent="0.2">
      <c r="B370" s="47">
        <v>726.78979591837117</v>
      </c>
      <c r="C370" s="47">
        <v>1605560.0797579866</v>
      </c>
      <c r="D370" s="47">
        <f t="shared" si="10"/>
        <v>1605.5600797579866</v>
      </c>
      <c r="G370" s="47">
        <v>726.78979591837117</v>
      </c>
      <c r="H370" s="47">
        <v>875505.38829262007</v>
      </c>
      <c r="I370" s="47">
        <f t="shared" si="11"/>
        <v>875.50538829262007</v>
      </c>
    </row>
    <row r="371" spans="2:9" x14ac:dyDescent="0.2">
      <c r="B371" s="47">
        <v>728.78921282799217</v>
      </c>
      <c r="C371" s="47">
        <v>1605478.6471715232</v>
      </c>
      <c r="D371" s="47">
        <f t="shared" si="10"/>
        <v>1605.4786471715231</v>
      </c>
      <c r="G371" s="47">
        <v>728.78921282799217</v>
      </c>
      <c r="H371" s="47">
        <v>875519.67884963634</v>
      </c>
      <c r="I371" s="47">
        <f t="shared" si="11"/>
        <v>875.51967884963631</v>
      </c>
    </row>
    <row r="372" spans="2:9" x14ac:dyDescent="0.2">
      <c r="B372" s="47">
        <v>730.78862973761318</v>
      </c>
      <c r="C372" s="47">
        <v>1605397.5762234691</v>
      </c>
      <c r="D372" s="47">
        <f t="shared" si="10"/>
        <v>1605.3975762234691</v>
      </c>
      <c r="G372" s="47">
        <v>730.78862973761318</v>
      </c>
      <c r="H372" s="47">
        <v>875533.99047339032</v>
      </c>
      <c r="I372" s="47">
        <f t="shared" si="11"/>
        <v>875.5339904733903</v>
      </c>
    </row>
    <row r="373" spans="2:9" x14ac:dyDescent="0.2">
      <c r="B373" s="47">
        <v>732.78804664723418</v>
      </c>
      <c r="C373" s="47">
        <v>1605335.0357091906</v>
      </c>
      <c r="D373" s="47">
        <f t="shared" si="10"/>
        <v>1605.3350357091906</v>
      </c>
      <c r="G373" s="47">
        <v>732.78804664723418</v>
      </c>
      <c r="H373" s="47">
        <v>875549.38217947865</v>
      </c>
      <c r="I373" s="47">
        <f t="shared" si="11"/>
        <v>875.5493821794787</v>
      </c>
    </row>
    <row r="374" spans="2:9" x14ac:dyDescent="0.2">
      <c r="B374" s="47">
        <v>734.78746355685519</v>
      </c>
      <c r="C374" s="47">
        <v>1605235.1059492966</v>
      </c>
      <c r="D374" s="47">
        <f t="shared" si="10"/>
        <v>1605.2351059492967</v>
      </c>
      <c r="G374" s="47">
        <v>734.78746355685519</v>
      </c>
      <c r="H374" s="47">
        <v>875562.59454305784</v>
      </c>
      <c r="I374" s="47">
        <f t="shared" si="11"/>
        <v>875.5625945430578</v>
      </c>
    </row>
    <row r="375" spans="2:9" x14ac:dyDescent="0.2">
      <c r="B375" s="47">
        <v>736.78688046647619</v>
      </c>
      <c r="C375" s="47">
        <v>1605153.7992003756</v>
      </c>
      <c r="D375" s="47">
        <f t="shared" si="10"/>
        <v>1605.1537992003755</v>
      </c>
      <c r="G375" s="47">
        <v>736.78688046647619</v>
      </c>
      <c r="H375" s="47">
        <v>875576.89238279429</v>
      </c>
      <c r="I375" s="47">
        <f t="shared" si="11"/>
        <v>875.57689238279431</v>
      </c>
    </row>
    <row r="376" spans="2:9" x14ac:dyDescent="0.2">
      <c r="B376" s="47">
        <v>738.7862973760972</v>
      </c>
      <c r="C376" s="47">
        <v>1605091.2709794033</v>
      </c>
      <c r="D376" s="47">
        <f t="shared" si="10"/>
        <v>1605.0912709794034</v>
      </c>
      <c r="G376" s="47">
        <v>738.7862973760972</v>
      </c>
      <c r="H376" s="47">
        <v>875592.28476566565</v>
      </c>
      <c r="I376" s="47">
        <f t="shared" si="11"/>
        <v>875.59228476566568</v>
      </c>
    </row>
    <row r="377" spans="2:9" x14ac:dyDescent="0.2">
      <c r="B377" s="47">
        <v>740.7857142857182</v>
      </c>
      <c r="C377" s="47">
        <v>1604991.2516645524</v>
      </c>
      <c r="D377" s="47">
        <f t="shared" si="10"/>
        <v>1604.9912516645525</v>
      </c>
      <c r="G377" s="47">
        <v>740.7857142857182</v>
      </c>
      <c r="H377" s="47">
        <v>875605.4918695176</v>
      </c>
      <c r="I377" s="47">
        <f t="shared" si="11"/>
        <v>875.60549186951755</v>
      </c>
    </row>
    <row r="378" spans="2:9" x14ac:dyDescent="0.2">
      <c r="B378" s="47">
        <v>742.7851311953392</v>
      </c>
      <c r="C378" s="47">
        <v>1604928.8200197355</v>
      </c>
      <c r="D378" s="47">
        <f t="shared" si="10"/>
        <v>1604.9288200197354</v>
      </c>
      <c r="G378" s="47">
        <v>742.7851311953392</v>
      </c>
      <c r="H378" s="47">
        <v>875620.88988036301</v>
      </c>
      <c r="I378" s="47">
        <f t="shared" si="11"/>
        <v>875.62088988036305</v>
      </c>
    </row>
    <row r="379" spans="2:9" x14ac:dyDescent="0.2">
      <c r="B379" s="47">
        <v>744.78454810496021</v>
      </c>
      <c r="C379" s="47">
        <v>1604847.6695743315</v>
      </c>
      <c r="D379" s="47">
        <f t="shared" si="10"/>
        <v>1604.8476695743316</v>
      </c>
      <c r="G379" s="47">
        <v>744.78454810496021</v>
      </c>
      <c r="H379" s="47">
        <v>875635.19678220118</v>
      </c>
      <c r="I379" s="47">
        <f t="shared" si="11"/>
        <v>875.63519678220121</v>
      </c>
    </row>
    <row r="380" spans="2:9" x14ac:dyDescent="0.2">
      <c r="B380" s="47">
        <v>746.78396501458121</v>
      </c>
      <c r="C380" s="47">
        <v>1604747.5801014861</v>
      </c>
      <c r="D380" s="47">
        <f t="shared" si="10"/>
        <v>1604.7475801014862</v>
      </c>
      <c r="G380" s="47">
        <v>746.78396501458121</v>
      </c>
      <c r="H380" s="47">
        <v>875648.39973333536</v>
      </c>
      <c r="I380" s="47">
        <f t="shared" si="11"/>
        <v>875.6483997333354</v>
      </c>
    </row>
    <row r="381" spans="2:9" x14ac:dyDescent="0.2">
      <c r="B381" s="47">
        <v>748.78338192420222</v>
      </c>
      <c r="C381" s="47">
        <v>1604685.1910192214</v>
      </c>
      <c r="D381" s="47">
        <f t="shared" si="10"/>
        <v>1604.6851910192215</v>
      </c>
      <c r="G381" s="47">
        <v>748.78338192420222</v>
      </c>
      <c r="H381" s="47">
        <v>875663.80016225541</v>
      </c>
      <c r="I381" s="47">
        <f t="shared" si="11"/>
        <v>875.66380016225537</v>
      </c>
    </row>
    <row r="382" spans="2:9" x14ac:dyDescent="0.2">
      <c r="B382" s="47">
        <v>750.78279883382322</v>
      </c>
      <c r="C382" s="47">
        <v>1604603.7580342945</v>
      </c>
      <c r="D382" s="47">
        <f t="shared" si="10"/>
        <v>1604.6037580342945</v>
      </c>
      <c r="G382" s="47">
        <v>750.78279883382322</v>
      </c>
      <c r="H382" s="47">
        <v>875678.09055411082</v>
      </c>
      <c r="I382" s="47">
        <f t="shared" si="11"/>
        <v>875.67809055411078</v>
      </c>
    </row>
    <row r="383" spans="2:9" x14ac:dyDescent="0.2">
      <c r="B383" s="47">
        <v>752.78221574344423</v>
      </c>
      <c r="C383" s="47">
        <v>1604522.4985121884</v>
      </c>
      <c r="D383" s="47">
        <f t="shared" si="10"/>
        <v>1604.5224985121883</v>
      </c>
      <c r="G383" s="47">
        <v>752.78221574344423</v>
      </c>
      <c r="H383" s="47">
        <v>875692.39104570821</v>
      </c>
      <c r="I383" s="47">
        <f t="shared" si="11"/>
        <v>875.69239104570818</v>
      </c>
    </row>
    <row r="384" spans="2:9" x14ac:dyDescent="0.2">
      <c r="B384" s="47">
        <v>754.78163265306523</v>
      </c>
      <c r="C384" s="47">
        <v>1604422.4944293445</v>
      </c>
      <c r="D384" s="47">
        <f t="shared" si="10"/>
        <v>1604.4224944293446</v>
      </c>
      <c r="G384" s="47">
        <v>754.78163265306523</v>
      </c>
      <c r="H384" s="47">
        <v>875705.59894901991</v>
      </c>
      <c r="I384" s="47">
        <f t="shared" si="11"/>
        <v>875.70559894901987</v>
      </c>
    </row>
    <row r="385" spans="2:9" x14ac:dyDescent="0.2">
      <c r="B385" s="47">
        <v>756.78104956268623</v>
      </c>
      <c r="C385" s="47">
        <v>1604359.7480524532</v>
      </c>
      <c r="D385" s="47">
        <f t="shared" si="10"/>
        <v>1604.3597480524531</v>
      </c>
      <c r="G385" s="47">
        <v>756.78104956268623</v>
      </c>
      <c r="H385" s="47">
        <v>875720.97852365044</v>
      </c>
      <c r="I385" s="47">
        <f t="shared" si="11"/>
        <v>875.72097852365039</v>
      </c>
    </row>
    <row r="386" spans="2:9" x14ac:dyDescent="0.2">
      <c r="B386" s="47">
        <v>758.78046647230724</v>
      </c>
      <c r="C386" s="47">
        <v>1604297.2953134966</v>
      </c>
      <c r="D386" s="47">
        <f t="shared" si="10"/>
        <v>1604.2972953134965</v>
      </c>
      <c r="G386" s="47">
        <v>758.78046647230724</v>
      </c>
      <c r="H386" s="47">
        <v>875736.37516883004</v>
      </c>
      <c r="I386" s="47">
        <f t="shared" si="11"/>
        <v>875.73637516883002</v>
      </c>
    </row>
    <row r="387" spans="2:9" x14ac:dyDescent="0.2">
      <c r="B387" s="47">
        <v>760.77988338192824</v>
      </c>
      <c r="C387" s="47">
        <v>1604196.9563975458</v>
      </c>
      <c r="D387" s="47">
        <f t="shared" si="10"/>
        <v>1604.1969563975458</v>
      </c>
      <c r="G387" s="47">
        <v>760.77988338192824</v>
      </c>
      <c r="H387" s="47">
        <v>875749.56350469077</v>
      </c>
      <c r="I387" s="47">
        <f t="shared" si="11"/>
        <v>875.74956350469074</v>
      </c>
    </row>
    <row r="388" spans="2:9" x14ac:dyDescent="0.2">
      <c r="B388" s="47">
        <v>762.77930029154925</v>
      </c>
      <c r="C388" s="47">
        <v>1604115.3429720835</v>
      </c>
      <c r="D388" s="47">
        <f t="shared" si="10"/>
        <v>1604.1153429720835</v>
      </c>
      <c r="G388" s="47">
        <v>762.77930029154925</v>
      </c>
      <c r="H388" s="47">
        <v>875763.84330357413</v>
      </c>
      <c r="I388" s="47">
        <f t="shared" si="11"/>
        <v>875.76384330357416</v>
      </c>
    </row>
    <row r="389" spans="2:9" x14ac:dyDescent="0.2">
      <c r="B389" s="47">
        <v>764.77871720117025</v>
      </c>
      <c r="C389" s="47">
        <v>1604033.6118006718</v>
      </c>
      <c r="D389" s="47">
        <f t="shared" si="10"/>
        <v>1604.0336118006717</v>
      </c>
      <c r="G389" s="47">
        <v>764.77871720117025</v>
      </c>
      <c r="H389" s="47">
        <v>875778.11622817547</v>
      </c>
      <c r="I389" s="47">
        <f t="shared" si="11"/>
        <v>875.77811622817546</v>
      </c>
    </row>
    <row r="390" spans="2:9" x14ac:dyDescent="0.2">
      <c r="B390" s="47">
        <v>766.77813411079126</v>
      </c>
      <c r="C390" s="47">
        <v>1603970.3462896703</v>
      </c>
      <c r="D390" s="47">
        <f t="shared" si="10"/>
        <v>1603.9703462896703</v>
      </c>
      <c r="G390" s="47">
        <v>766.77813411079126</v>
      </c>
      <c r="H390" s="47">
        <v>875793.46546976082</v>
      </c>
      <c r="I390" s="47">
        <f t="shared" si="11"/>
        <v>875.7934654697608</v>
      </c>
    </row>
    <row r="391" spans="2:9" x14ac:dyDescent="0.2">
      <c r="B391" s="47">
        <v>768.77755102041226</v>
      </c>
      <c r="C391" s="47">
        <v>1603869.4431556051</v>
      </c>
      <c r="D391" s="47">
        <f t="shared" ref="D391:D454" si="12">C391/1000</f>
        <v>1603.869443155605</v>
      </c>
      <c r="G391" s="47">
        <v>768.77755102041226</v>
      </c>
      <c r="H391" s="47">
        <v>875806.62089399039</v>
      </c>
      <c r="I391" s="47">
        <f t="shared" ref="I391:I454" si="13">H391/1000</f>
        <v>875.80662089399038</v>
      </c>
    </row>
    <row r="392" spans="2:9" x14ac:dyDescent="0.2">
      <c r="B392" s="47">
        <v>770.77696793003327</v>
      </c>
      <c r="C392" s="47">
        <v>1603786.8599163445</v>
      </c>
      <c r="D392" s="47">
        <f t="shared" si="12"/>
        <v>1603.7868599163446</v>
      </c>
      <c r="G392" s="47">
        <v>770.77696793003327</v>
      </c>
      <c r="H392" s="47">
        <v>875820.84411010495</v>
      </c>
      <c r="I392" s="47">
        <f t="shared" si="13"/>
        <v>875.82084411010499</v>
      </c>
    </row>
    <row r="393" spans="2:9" x14ac:dyDescent="0.2">
      <c r="B393" s="47">
        <v>772.77638483965427</v>
      </c>
      <c r="C393" s="47">
        <v>1603723.2607377807</v>
      </c>
      <c r="D393" s="47">
        <f t="shared" si="12"/>
        <v>1603.7232607377807</v>
      </c>
      <c r="G393" s="47">
        <v>772.77638483965427</v>
      </c>
      <c r="H393" s="47">
        <v>875836.17384388705</v>
      </c>
      <c r="I393" s="47">
        <f t="shared" si="13"/>
        <v>875.83617384388708</v>
      </c>
    </row>
    <row r="394" spans="2:9" x14ac:dyDescent="0.2">
      <c r="B394" s="47">
        <v>774.77580174927527</v>
      </c>
      <c r="C394" s="47">
        <v>1603640.5309928167</v>
      </c>
      <c r="D394" s="47">
        <f t="shared" si="12"/>
        <v>1603.6405309928166</v>
      </c>
      <c r="G394" s="47">
        <v>774.77580174927527</v>
      </c>
      <c r="H394" s="47">
        <v>875850.38849748136</v>
      </c>
      <c r="I394" s="47">
        <f t="shared" si="13"/>
        <v>875.85038849748139</v>
      </c>
    </row>
    <row r="395" spans="2:9" x14ac:dyDescent="0.2">
      <c r="B395" s="47">
        <v>776.77521865889628</v>
      </c>
      <c r="C395" s="47">
        <v>1603576.5683881713</v>
      </c>
      <c r="D395" s="47">
        <f t="shared" si="12"/>
        <v>1603.5765683881712</v>
      </c>
      <c r="G395" s="47">
        <v>776.77521865889628</v>
      </c>
      <c r="H395" s="47">
        <v>875865.69703189132</v>
      </c>
      <c r="I395" s="47">
        <f t="shared" si="13"/>
        <v>875.86569703189127</v>
      </c>
    </row>
    <row r="396" spans="2:9" x14ac:dyDescent="0.2">
      <c r="B396" s="47">
        <v>778.77463556851728</v>
      </c>
      <c r="C396" s="47">
        <v>1603475.0427273607</v>
      </c>
      <c r="D396" s="47">
        <f t="shared" si="12"/>
        <v>1603.4750427273607</v>
      </c>
      <c r="G396" s="47">
        <v>778.77463556851728</v>
      </c>
      <c r="H396" s="47">
        <v>875878.81609477219</v>
      </c>
      <c r="I396" s="47">
        <f t="shared" si="13"/>
        <v>875.87881609477222</v>
      </c>
    </row>
    <row r="397" spans="2:9" x14ac:dyDescent="0.2">
      <c r="B397" s="47">
        <v>780.77405247813829</v>
      </c>
      <c r="C397" s="47">
        <v>1603373.2921766669</v>
      </c>
      <c r="D397" s="47">
        <f t="shared" si="12"/>
        <v>1603.3732921766668</v>
      </c>
      <c r="G397" s="47">
        <v>780.77405247813829</v>
      </c>
      <c r="H397" s="47">
        <v>875891.92202189402</v>
      </c>
      <c r="I397" s="47">
        <f t="shared" si="13"/>
        <v>875.89192202189406</v>
      </c>
    </row>
    <row r="398" spans="2:9" x14ac:dyDescent="0.2">
      <c r="B398" s="47">
        <v>782.77346938775929</v>
      </c>
      <c r="C398" s="47">
        <v>1603309.425407164</v>
      </c>
      <c r="D398" s="47">
        <f t="shared" si="12"/>
        <v>1603.3094254071641</v>
      </c>
      <c r="G398" s="47">
        <v>782.77346938775929</v>
      </c>
      <c r="H398" s="47">
        <v>875907.23611706228</v>
      </c>
      <c r="I398" s="47">
        <f t="shared" si="13"/>
        <v>875.90723611706233</v>
      </c>
    </row>
    <row r="399" spans="2:9" x14ac:dyDescent="0.2">
      <c r="B399" s="47">
        <v>784.7728862973803</v>
      </c>
      <c r="C399" s="47">
        <v>1603245.2930769061</v>
      </c>
      <c r="D399" s="47">
        <f t="shared" si="12"/>
        <v>1603.2452930769061</v>
      </c>
      <c r="G399" s="47">
        <v>784.7728862973803</v>
      </c>
      <c r="H399" s="47">
        <v>875922.53470941796</v>
      </c>
      <c r="I399" s="47">
        <f t="shared" si="13"/>
        <v>875.92253470941796</v>
      </c>
    </row>
    <row r="400" spans="2:9" x14ac:dyDescent="0.2">
      <c r="B400" s="47">
        <v>786.7723032070013</v>
      </c>
      <c r="C400" s="47">
        <v>1603162.5359373349</v>
      </c>
      <c r="D400" s="47">
        <f t="shared" si="12"/>
        <v>1603.162535937335</v>
      </c>
      <c r="G400" s="47">
        <v>786.7723032070013</v>
      </c>
      <c r="H400" s="47">
        <v>875936.74769220722</v>
      </c>
      <c r="I400" s="47">
        <f t="shared" si="13"/>
        <v>875.93674769220718</v>
      </c>
    </row>
    <row r="401" spans="2:9" x14ac:dyDescent="0.2">
      <c r="B401" s="47">
        <v>788.7717201166223</v>
      </c>
      <c r="C401" s="47">
        <v>1603079.6196353051</v>
      </c>
      <c r="D401" s="47">
        <f t="shared" si="12"/>
        <v>1603.0796196353051</v>
      </c>
      <c r="G401" s="47">
        <v>788.7717201166223</v>
      </c>
      <c r="H401" s="47">
        <v>875950.95138442144</v>
      </c>
      <c r="I401" s="47">
        <f t="shared" si="13"/>
        <v>875.95095138442139</v>
      </c>
    </row>
    <row r="402" spans="2:9" x14ac:dyDescent="0.2">
      <c r="B402" s="47">
        <v>790.77113702624331</v>
      </c>
      <c r="C402" s="47">
        <v>1602996.7640020356</v>
      </c>
      <c r="D402" s="47">
        <f t="shared" si="12"/>
        <v>1602.9967640020357</v>
      </c>
      <c r="G402" s="47">
        <v>790.77113702624331</v>
      </c>
      <c r="H402" s="47">
        <v>875965.15859954094</v>
      </c>
      <c r="I402" s="47">
        <f t="shared" si="13"/>
        <v>875.96515859954093</v>
      </c>
    </row>
    <row r="403" spans="2:9" x14ac:dyDescent="0.2">
      <c r="B403" s="47">
        <v>792.77055393586431</v>
      </c>
      <c r="C403" s="47">
        <v>1602913.8496327098</v>
      </c>
      <c r="D403" s="47">
        <f t="shared" si="12"/>
        <v>1602.9138496327098</v>
      </c>
      <c r="G403" s="47">
        <v>792.77055393586431</v>
      </c>
      <c r="H403" s="47">
        <v>875979.36237998807</v>
      </c>
      <c r="I403" s="47">
        <f t="shared" si="13"/>
        <v>875.97936237998806</v>
      </c>
    </row>
    <row r="404" spans="2:9" x14ac:dyDescent="0.2">
      <c r="B404" s="47">
        <v>794.76997084548532</v>
      </c>
      <c r="C404" s="47">
        <v>1602831.190973779</v>
      </c>
      <c r="D404" s="47">
        <f t="shared" si="12"/>
        <v>1602.831190973779</v>
      </c>
      <c r="G404" s="47">
        <v>794.76997084548532</v>
      </c>
      <c r="H404" s="47">
        <v>875993.58105418878</v>
      </c>
      <c r="I404" s="47">
        <f t="shared" si="13"/>
        <v>875.99358105418878</v>
      </c>
    </row>
    <row r="405" spans="2:9" x14ac:dyDescent="0.2">
      <c r="B405" s="47">
        <v>796.76938775510632</v>
      </c>
      <c r="C405" s="47">
        <v>1602748.2787108971</v>
      </c>
      <c r="D405" s="47">
        <f t="shared" si="12"/>
        <v>1602.748278710897</v>
      </c>
      <c r="G405" s="47">
        <v>796.76938775510632</v>
      </c>
      <c r="H405" s="47">
        <v>876007.78493304213</v>
      </c>
      <c r="I405" s="47">
        <f t="shared" si="13"/>
        <v>876.0077849330421</v>
      </c>
    </row>
    <row r="406" spans="2:9" x14ac:dyDescent="0.2">
      <c r="B406" s="47">
        <v>798.76880466472733</v>
      </c>
      <c r="C406" s="47">
        <v>1602684.0440166485</v>
      </c>
      <c r="D406" s="47">
        <f t="shared" si="12"/>
        <v>1602.6840440166486</v>
      </c>
      <c r="G406" s="47">
        <v>798.76880466472733</v>
      </c>
      <c r="H406" s="47">
        <v>876023.077480415</v>
      </c>
      <c r="I406" s="47">
        <f t="shared" si="13"/>
        <v>876.02307748041505</v>
      </c>
    </row>
    <row r="407" spans="2:9" x14ac:dyDescent="0.2">
      <c r="B407" s="47">
        <v>800.76822157434833</v>
      </c>
      <c r="C407" s="47">
        <v>1602601.3787014277</v>
      </c>
      <c r="D407" s="47">
        <f t="shared" si="12"/>
        <v>1602.6013787014276</v>
      </c>
      <c r="G407" s="47">
        <v>800.76822157434833</v>
      </c>
      <c r="H407" s="47">
        <v>876037.29573067382</v>
      </c>
      <c r="I407" s="47">
        <f t="shared" si="13"/>
        <v>876.0372957306738</v>
      </c>
    </row>
    <row r="408" spans="2:9" x14ac:dyDescent="0.2">
      <c r="B408" s="47">
        <v>802.76763848396934</v>
      </c>
      <c r="C408" s="47">
        <v>1602499.6719838339</v>
      </c>
      <c r="D408" s="47">
        <f t="shared" si="12"/>
        <v>1602.4996719838339</v>
      </c>
      <c r="G408" s="47">
        <v>802.76763848396934</v>
      </c>
      <c r="H408" s="47">
        <v>876050.40407526144</v>
      </c>
      <c r="I408" s="47">
        <f t="shared" si="13"/>
        <v>876.05040407526144</v>
      </c>
    </row>
    <row r="409" spans="2:9" x14ac:dyDescent="0.2">
      <c r="B409" s="47">
        <v>804.76705539359034</v>
      </c>
      <c r="C409" s="47">
        <v>1602435.5590869999</v>
      </c>
      <c r="D409" s="47">
        <f t="shared" si="12"/>
        <v>1602.4355590869998</v>
      </c>
      <c r="G409" s="47">
        <v>804.76705539359034</v>
      </c>
      <c r="H409" s="47">
        <v>876065.70368431089</v>
      </c>
      <c r="I409" s="47">
        <f t="shared" si="13"/>
        <v>876.06570368431085</v>
      </c>
    </row>
    <row r="410" spans="2:9" x14ac:dyDescent="0.2">
      <c r="B410" s="47">
        <v>806.76647230321134</v>
      </c>
      <c r="C410" s="47">
        <v>1602352.6766114826</v>
      </c>
      <c r="D410" s="47">
        <f t="shared" si="12"/>
        <v>1602.3526766114826</v>
      </c>
      <c r="G410" s="47">
        <v>806.76647230321134</v>
      </c>
      <c r="H410" s="47">
        <v>876079.90923918318</v>
      </c>
      <c r="I410" s="47">
        <f t="shared" si="13"/>
        <v>876.07990923918317</v>
      </c>
    </row>
    <row r="411" spans="2:9" x14ac:dyDescent="0.2">
      <c r="B411" s="47">
        <v>808.76588921283235</v>
      </c>
      <c r="C411" s="47">
        <v>1602269.8087788373</v>
      </c>
      <c r="D411" s="47">
        <f t="shared" si="12"/>
        <v>1602.2698087788374</v>
      </c>
      <c r="G411" s="47">
        <v>808.76588921283235</v>
      </c>
      <c r="H411" s="47">
        <v>876094.11563069944</v>
      </c>
      <c r="I411" s="47">
        <f t="shared" si="13"/>
        <v>876.09411563069943</v>
      </c>
    </row>
    <row r="412" spans="2:9" x14ac:dyDescent="0.2">
      <c r="B412" s="47">
        <v>810.76530612245335</v>
      </c>
      <c r="C412" s="47">
        <v>1602205.396038152</v>
      </c>
      <c r="D412" s="47">
        <f t="shared" si="12"/>
        <v>1602.205396038152</v>
      </c>
      <c r="G412" s="47">
        <v>810.76530612245335</v>
      </c>
      <c r="H412" s="47">
        <v>876109.39771469159</v>
      </c>
      <c r="I412" s="47">
        <f t="shared" si="13"/>
        <v>876.10939771469157</v>
      </c>
    </row>
    <row r="413" spans="2:9" x14ac:dyDescent="0.2">
      <c r="B413" s="47">
        <v>812.76472303207436</v>
      </c>
      <c r="C413" s="47">
        <v>1602103.4311741611</v>
      </c>
      <c r="D413" s="47">
        <f t="shared" si="12"/>
        <v>1602.1034311741612</v>
      </c>
      <c r="G413" s="47">
        <v>812.76472303207436</v>
      </c>
      <c r="H413" s="47">
        <v>876122.49096458207</v>
      </c>
      <c r="I413" s="47">
        <f t="shared" si="13"/>
        <v>876.12249096458208</v>
      </c>
    </row>
    <row r="414" spans="2:9" x14ac:dyDescent="0.2">
      <c r="B414" s="47">
        <v>814.76413994169536</v>
      </c>
      <c r="C414" s="47">
        <v>1602020.3595320114</v>
      </c>
      <c r="D414" s="47">
        <f t="shared" si="12"/>
        <v>1602.0203595320115</v>
      </c>
      <c r="G414" s="47">
        <v>814.76413994169536</v>
      </c>
      <c r="H414" s="47">
        <v>876136.68544109084</v>
      </c>
      <c r="I414" s="47">
        <f t="shared" si="13"/>
        <v>876.13668544109089</v>
      </c>
    </row>
    <row r="415" spans="2:9" x14ac:dyDescent="0.2">
      <c r="B415" s="47">
        <v>816.76355685131637</v>
      </c>
      <c r="C415" s="47">
        <v>1601955.6167679762</v>
      </c>
      <c r="D415" s="47">
        <f t="shared" si="12"/>
        <v>1601.9556167679762</v>
      </c>
      <c r="G415" s="47">
        <v>816.76355685131637</v>
      </c>
      <c r="H415" s="47">
        <v>876151.94825352228</v>
      </c>
      <c r="I415" s="47">
        <f t="shared" si="13"/>
        <v>876.15194825352228</v>
      </c>
    </row>
    <row r="416" spans="2:9" x14ac:dyDescent="0.2">
      <c r="B416" s="47">
        <v>818.76297376093737</v>
      </c>
      <c r="C416" s="47">
        <v>1601890.8123296993</v>
      </c>
      <c r="D416" s="47">
        <f t="shared" si="12"/>
        <v>1601.8908123296992</v>
      </c>
      <c r="G416" s="47">
        <v>818.76297376093737</v>
      </c>
      <c r="H416" s="47">
        <v>876167.20746787544</v>
      </c>
      <c r="I416" s="47">
        <f t="shared" si="13"/>
        <v>876.16720746787541</v>
      </c>
    </row>
    <row r="417" spans="2:9" x14ac:dyDescent="0.2">
      <c r="B417" s="47">
        <v>820.76239067055837</v>
      </c>
      <c r="C417" s="47">
        <v>1601788.0228922265</v>
      </c>
      <c r="D417" s="47">
        <f t="shared" si="12"/>
        <v>1601.7880228922265</v>
      </c>
      <c r="G417" s="47">
        <v>820.76239067055837</v>
      </c>
      <c r="H417" s="47">
        <v>876180.25261948979</v>
      </c>
      <c r="I417" s="47">
        <f t="shared" si="13"/>
        <v>876.18025261948981</v>
      </c>
    </row>
    <row r="418" spans="2:9" x14ac:dyDescent="0.2">
      <c r="B418" s="47">
        <v>822.76180758017938</v>
      </c>
      <c r="C418" s="47">
        <v>1601685.4651799561</v>
      </c>
      <c r="D418" s="47">
        <f t="shared" si="12"/>
        <v>1601.6854651799561</v>
      </c>
      <c r="G418" s="47">
        <v>822.76180758017938</v>
      </c>
      <c r="H418" s="47">
        <v>876193.31122288655</v>
      </c>
      <c r="I418" s="47">
        <f t="shared" si="13"/>
        <v>876.19331122288656</v>
      </c>
    </row>
    <row r="419" spans="2:9" x14ac:dyDescent="0.2">
      <c r="B419" s="47">
        <v>824.76122448980038</v>
      </c>
      <c r="C419" s="47">
        <v>1601638.9052442731</v>
      </c>
      <c r="D419" s="47">
        <f t="shared" si="12"/>
        <v>1601.6389052442732</v>
      </c>
      <c r="G419" s="47">
        <v>824.76122448980038</v>
      </c>
      <c r="H419" s="47">
        <v>876209.63382884918</v>
      </c>
      <c r="I419" s="47">
        <f t="shared" si="13"/>
        <v>876.20963382884918</v>
      </c>
    </row>
    <row r="420" spans="2:9" x14ac:dyDescent="0.2">
      <c r="B420" s="47">
        <v>826.76064139942139</v>
      </c>
      <c r="C420" s="47">
        <v>1601573.5832976417</v>
      </c>
      <c r="D420" s="47">
        <f t="shared" si="12"/>
        <v>1601.5735832976418</v>
      </c>
      <c r="G420" s="47">
        <v>826.76064139942139</v>
      </c>
      <c r="H420" s="47">
        <v>876224.86281878303</v>
      </c>
      <c r="I420" s="47">
        <f t="shared" si="13"/>
        <v>876.22486281878298</v>
      </c>
    </row>
    <row r="421" spans="2:9" x14ac:dyDescent="0.2">
      <c r="B421" s="47">
        <v>828.76005830904239</v>
      </c>
      <c r="C421" s="47">
        <v>1601451.9459643476</v>
      </c>
      <c r="D421" s="47">
        <f t="shared" si="12"/>
        <v>1601.4519459643475</v>
      </c>
      <c r="G421" s="47">
        <v>828.76005830904239</v>
      </c>
      <c r="H421" s="47">
        <v>876236.80932260631</v>
      </c>
      <c r="I421" s="47">
        <f t="shared" si="13"/>
        <v>876.23680932260629</v>
      </c>
    </row>
    <row r="422" spans="2:9" x14ac:dyDescent="0.2">
      <c r="B422" s="47">
        <v>830.7594752186634</v>
      </c>
      <c r="C422" s="47">
        <v>1601386.5936962087</v>
      </c>
      <c r="D422" s="47">
        <f t="shared" si="12"/>
        <v>1601.3865936962086</v>
      </c>
      <c r="G422" s="47">
        <v>830.7594752186634</v>
      </c>
      <c r="H422" s="47">
        <v>876252.03654954035</v>
      </c>
      <c r="I422" s="47">
        <f t="shared" si="13"/>
        <v>876.25203654954032</v>
      </c>
    </row>
    <row r="423" spans="2:9" x14ac:dyDescent="0.2">
      <c r="B423" s="47">
        <v>832.7588921282844</v>
      </c>
      <c r="C423" s="47">
        <v>1601321.2833296768</v>
      </c>
      <c r="D423" s="47">
        <f t="shared" si="12"/>
        <v>1601.3212833296768</v>
      </c>
      <c r="G423" s="47">
        <v>832.7588921282844</v>
      </c>
      <c r="H423" s="47">
        <v>876267.26616038382</v>
      </c>
      <c r="I423" s="47">
        <f t="shared" si="13"/>
        <v>876.26726616038377</v>
      </c>
    </row>
    <row r="424" spans="2:9" x14ac:dyDescent="0.2">
      <c r="B424" s="47">
        <v>834.75830903790541</v>
      </c>
      <c r="C424" s="47">
        <v>1601218.2399384363</v>
      </c>
      <c r="D424" s="47">
        <f t="shared" si="12"/>
        <v>1601.2182399384362</v>
      </c>
      <c r="G424" s="47">
        <v>834.75830903790541</v>
      </c>
      <c r="H424" s="47">
        <v>876280.29638048192</v>
      </c>
      <c r="I424" s="47">
        <f t="shared" si="13"/>
        <v>876.2802963804819</v>
      </c>
    </row>
    <row r="425" spans="2:9" x14ac:dyDescent="0.2">
      <c r="B425" s="47">
        <v>836.75772594752641</v>
      </c>
      <c r="C425" s="47">
        <v>1601153.1206543453</v>
      </c>
      <c r="D425" s="47">
        <f t="shared" si="12"/>
        <v>1601.1531206543452</v>
      </c>
      <c r="G425" s="47">
        <v>836.75772594752641</v>
      </c>
      <c r="H425" s="47">
        <v>876295.53712461598</v>
      </c>
      <c r="I425" s="47">
        <f t="shared" si="13"/>
        <v>876.29553712461598</v>
      </c>
    </row>
    <row r="426" spans="2:9" x14ac:dyDescent="0.2">
      <c r="B426" s="47">
        <v>838.75714285714741</v>
      </c>
      <c r="C426" s="47">
        <v>1601068.9955728939</v>
      </c>
      <c r="D426" s="47">
        <f t="shared" si="12"/>
        <v>1601.068995572894</v>
      </c>
      <c r="G426" s="47">
        <v>838.75714285714741</v>
      </c>
      <c r="H426" s="47">
        <v>876309.67005204561</v>
      </c>
      <c r="I426" s="47">
        <f t="shared" si="13"/>
        <v>876.30967005204559</v>
      </c>
    </row>
    <row r="427" spans="2:9" x14ac:dyDescent="0.2">
      <c r="B427" s="47">
        <v>840.75655976676842</v>
      </c>
      <c r="C427" s="47">
        <v>1600984.9588707662</v>
      </c>
      <c r="D427" s="47">
        <f t="shared" si="12"/>
        <v>1600.9849588707661</v>
      </c>
      <c r="G427" s="47">
        <v>840.75655976676842</v>
      </c>
      <c r="H427" s="47">
        <v>876323.80811789015</v>
      </c>
      <c r="I427" s="47">
        <f t="shared" si="13"/>
        <v>876.32380811789017</v>
      </c>
    </row>
    <row r="428" spans="2:9" x14ac:dyDescent="0.2">
      <c r="B428" s="47">
        <v>842.75597667638942</v>
      </c>
      <c r="C428" s="47">
        <v>1600919.7662781049</v>
      </c>
      <c r="D428" s="47">
        <f t="shared" si="12"/>
        <v>1600.9197662781048</v>
      </c>
      <c r="G428" s="47">
        <v>842.75597667638942</v>
      </c>
      <c r="H428" s="47">
        <v>876339.04456184327</v>
      </c>
      <c r="I428" s="47">
        <f t="shared" si="13"/>
        <v>876.33904456184325</v>
      </c>
    </row>
    <row r="429" spans="2:9" x14ac:dyDescent="0.2">
      <c r="B429" s="47">
        <v>844.75539358601043</v>
      </c>
      <c r="C429" s="47">
        <v>1600817.1138472324</v>
      </c>
      <c r="D429" s="47">
        <f t="shared" si="12"/>
        <v>1600.8171138472323</v>
      </c>
      <c r="G429" s="47">
        <v>844.75539358601043</v>
      </c>
      <c r="H429" s="47">
        <v>876352.09755384235</v>
      </c>
      <c r="I429" s="47">
        <f t="shared" si="13"/>
        <v>876.35209755384233</v>
      </c>
    </row>
    <row r="430" spans="2:9" x14ac:dyDescent="0.2">
      <c r="B430" s="47">
        <v>846.75481049563143</v>
      </c>
      <c r="C430" s="47">
        <v>1600733.1146806858</v>
      </c>
      <c r="D430" s="47">
        <f t="shared" si="12"/>
        <v>1600.7331146806857</v>
      </c>
      <c r="G430" s="47">
        <v>846.75481049563143</v>
      </c>
      <c r="H430" s="47">
        <v>876366.2377661732</v>
      </c>
      <c r="I430" s="47">
        <f t="shared" si="13"/>
        <v>876.36623776617319</v>
      </c>
    </row>
    <row r="431" spans="2:9" x14ac:dyDescent="0.2">
      <c r="B431" s="47">
        <v>848.75422740525244</v>
      </c>
      <c r="C431" s="47">
        <v>1600686.7634674911</v>
      </c>
      <c r="D431" s="47">
        <f t="shared" si="12"/>
        <v>1600.6867634674911</v>
      </c>
      <c r="G431" s="47">
        <v>848.75422740525244</v>
      </c>
      <c r="H431" s="47">
        <v>876382.57236990111</v>
      </c>
      <c r="I431" s="47">
        <f t="shared" si="13"/>
        <v>876.38257236990114</v>
      </c>
    </row>
    <row r="432" spans="2:9" x14ac:dyDescent="0.2">
      <c r="B432" s="47">
        <v>850.75364431487344</v>
      </c>
      <c r="C432" s="47">
        <v>1600584.1563500138</v>
      </c>
      <c r="D432" s="47">
        <f t="shared" si="12"/>
        <v>1600.5841563500137</v>
      </c>
      <c r="G432" s="47">
        <v>850.75364431487344</v>
      </c>
      <c r="H432" s="47">
        <v>876395.62795214786</v>
      </c>
      <c r="I432" s="47">
        <f t="shared" si="13"/>
        <v>876.39562795214783</v>
      </c>
    </row>
    <row r="433" spans="2:9" x14ac:dyDescent="0.2">
      <c r="B433" s="47">
        <v>852.75306122449445</v>
      </c>
      <c r="C433" s="47">
        <v>1600500.1680214216</v>
      </c>
      <c r="D433" s="47">
        <f t="shared" si="12"/>
        <v>1600.5001680214216</v>
      </c>
      <c r="G433" s="47">
        <v>852.75306122449445</v>
      </c>
      <c r="H433" s="47">
        <v>876409.76876244694</v>
      </c>
      <c r="I433" s="47">
        <f t="shared" si="13"/>
        <v>876.4097687624469</v>
      </c>
    </row>
    <row r="434" spans="2:9" x14ac:dyDescent="0.2">
      <c r="B434" s="47">
        <v>854.75247813411545</v>
      </c>
      <c r="C434" s="47">
        <v>1600416.5683785006</v>
      </c>
      <c r="D434" s="47">
        <f t="shared" si="12"/>
        <v>1600.4165683785006</v>
      </c>
      <c r="G434" s="47">
        <v>854.75247813411545</v>
      </c>
      <c r="H434" s="47">
        <v>876423.93222264189</v>
      </c>
      <c r="I434" s="47">
        <f t="shared" si="13"/>
        <v>876.42393222264184</v>
      </c>
    </row>
    <row r="435" spans="2:9" x14ac:dyDescent="0.2">
      <c r="B435" s="47">
        <v>856.75189504373645</v>
      </c>
      <c r="C435" s="47">
        <v>1600351.5284217508</v>
      </c>
      <c r="D435" s="47">
        <f t="shared" si="12"/>
        <v>1600.3515284217508</v>
      </c>
      <c r="G435" s="47">
        <v>856.75189504373645</v>
      </c>
      <c r="H435" s="47">
        <v>876439.17748783471</v>
      </c>
      <c r="I435" s="47">
        <f t="shared" si="13"/>
        <v>876.43917748783474</v>
      </c>
    </row>
    <row r="436" spans="2:9" x14ac:dyDescent="0.2">
      <c r="B436" s="47">
        <v>858.75131195335746</v>
      </c>
      <c r="C436" s="47">
        <v>1600286.5865301779</v>
      </c>
      <c r="D436" s="47">
        <f t="shared" si="12"/>
        <v>1600.2865865301778</v>
      </c>
      <c r="G436" s="47">
        <v>858.75131195335746</v>
      </c>
      <c r="H436" s="47">
        <v>876454.4284273478</v>
      </c>
      <c r="I436" s="47">
        <f t="shared" si="13"/>
        <v>876.45442842734781</v>
      </c>
    </row>
    <row r="437" spans="2:9" x14ac:dyDescent="0.2">
      <c r="B437" s="47">
        <v>860.75072886297846</v>
      </c>
      <c r="C437" s="47">
        <v>1600165.3909618123</v>
      </c>
      <c r="D437" s="47">
        <f t="shared" si="12"/>
        <v>1600.1653909618124</v>
      </c>
      <c r="G437" s="47">
        <v>860.75072886297846</v>
      </c>
      <c r="H437" s="47">
        <v>876466.40046111541</v>
      </c>
      <c r="I437" s="47">
        <f t="shared" si="13"/>
        <v>876.46640046111543</v>
      </c>
    </row>
    <row r="438" spans="2:9" x14ac:dyDescent="0.2">
      <c r="B438" s="47">
        <v>862.75014577259947</v>
      </c>
      <c r="C438" s="47">
        <v>1600100.6231373986</v>
      </c>
      <c r="D438" s="47">
        <f t="shared" si="12"/>
        <v>1600.1006231373985</v>
      </c>
      <c r="G438" s="47">
        <v>862.75014577259947</v>
      </c>
      <c r="H438" s="47">
        <v>876481.66155278648</v>
      </c>
      <c r="I438" s="47">
        <f t="shared" si="13"/>
        <v>876.48166155278648</v>
      </c>
    </row>
    <row r="439" spans="2:9" x14ac:dyDescent="0.2">
      <c r="B439" s="47">
        <v>864.74956268222047</v>
      </c>
      <c r="C439" s="47">
        <v>1600035.7369285459</v>
      </c>
      <c r="D439" s="47">
        <f t="shared" si="12"/>
        <v>1600.0357369285459</v>
      </c>
      <c r="G439" s="47">
        <v>864.74956268222047</v>
      </c>
      <c r="H439" s="47">
        <v>876496.91570174682</v>
      </c>
      <c r="I439" s="47">
        <f t="shared" si="13"/>
        <v>876.49691570174684</v>
      </c>
    </row>
    <row r="440" spans="2:9" x14ac:dyDescent="0.2">
      <c r="B440" s="47">
        <v>866.74897959184148</v>
      </c>
      <c r="C440" s="47">
        <v>1599933.3970645801</v>
      </c>
      <c r="D440" s="47">
        <f t="shared" si="12"/>
        <v>1599.93339706458</v>
      </c>
      <c r="G440" s="47">
        <v>866.74897959184148</v>
      </c>
      <c r="H440" s="47">
        <v>876509.98674992379</v>
      </c>
      <c r="I440" s="47">
        <f t="shared" si="13"/>
        <v>876.50998674992377</v>
      </c>
    </row>
    <row r="441" spans="2:9" x14ac:dyDescent="0.2">
      <c r="B441" s="47">
        <v>868.74839650146248</v>
      </c>
      <c r="C441" s="47">
        <v>1599868.6863801274</v>
      </c>
      <c r="D441" s="47">
        <f t="shared" si="12"/>
        <v>1599.8686863801274</v>
      </c>
      <c r="G441" s="47">
        <v>868.74839650146248</v>
      </c>
      <c r="H441" s="47">
        <v>876525.25112672104</v>
      </c>
      <c r="I441" s="47">
        <f t="shared" si="13"/>
        <v>876.52525112672106</v>
      </c>
    </row>
    <row r="442" spans="2:9" x14ac:dyDescent="0.2">
      <c r="B442" s="47">
        <v>870.74781341108348</v>
      </c>
      <c r="C442" s="47">
        <v>1599785.2015981334</v>
      </c>
      <c r="D442" s="47">
        <f t="shared" si="12"/>
        <v>1599.7852015981334</v>
      </c>
      <c r="G442" s="47">
        <v>870.74781341108348</v>
      </c>
      <c r="H442" s="47">
        <v>876539.42118502804</v>
      </c>
      <c r="I442" s="47">
        <f t="shared" si="13"/>
        <v>876.539421185028</v>
      </c>
    </row>
    <row r="443" spans="2:9" x14ac:dyDescent="0.2">
      <c r="B443" s="47">
        <v>872.74723032070449</v>
      </c>
      <c r="C443" s="47">
        <v>1599683.0172824475</v>
      </c>
      <c r="D443" s="47">
        <f t="shared" si="12"/>
        <v>1599.6830172824475</v>
      </c>
      <c r="G443" s="47">
        <v>872.74723032070449</v>
      </c>
      <c r="H443" s="47">
        <v>876552.50126650697</v>
      </c>
      <c r="I443" s="47">
        <f t="shared" si="13"/>
        <v>876.55250126650697</v>
      </c>
    </row>
    <row r="444" spans="2:9" x14ac:dyDescent="0.2">
      <c r="B444" s="47">
        <v>874.74664723032549</v>
      </c>
      <c r="C444" s="47">
        <v>1599637.1047796931</v>
      </c>
      <c r="D444" s="47">
        <f t="shared" si="12"/>
        <v>1599.6371047796931</v>
      </c>
      <c r="G444" s="47">
        <v>874.74664723032549</v>
      </c>
      <c r="H444" s="47">
        <v>876568.86133159883</v>
      </c>
      <c r="I444" s="47">
        <f t="shared" si="13"/>
        <v>876.56886133159878</v>
      </c>
    </row>
    <row r="445" spans="2:9" x14ac:dyDescent="0.2">
      <c r="B445" s="47">
        <v>876.7460641399465</v>
      </c>
      <c r="C445" s="47">
        <v>1599553.7395218739</v>
      </c>
      <c r="D445" s="47">
        <f t="shared" si="12"/>
        <v>1599.5537395218739</v>
      </c>
      <c r="G445" s="47">
        <v>876.7460641399465</v>
      </c>
      <c r="H445" s="47">
        <v>876583.03832341998</v>
      </c>
      <c r="I445" s="47">
        <f t="shared" si="13"/>
        <v>876.58303832341994</v>
      </c>
    </row>
    <row r="446" spans="2:9" x14ac:dyDescent="0.2">
      <c r="B446" s="47">
        <v>878.7454810495675</v>
      </c>
      <c r="C446" s="47">
        <v>1599451.7724454966</v>
      </c>
      <c r="D446" s="47">
        <f t="shared" si="12"/>
        <v>1599.4517724454965</v>
      </c>
      <c r="G446" s="47">
        <v>878.7454810495675</v>
      </c>
      <c r="H446" s="47">
        <v>876596.13101829588</v>
      </c>
      <c r="I446" s="47">
        <f t="shared" si="13"/>
        <v>876.59613101829586</v>
      </c>
    </row>
    <row r="447" spans="2:9" x14ac:dyDescent="0.2">
      <c r="B447" s="47">
        <v>880.74489795918851</v>
      </c>
      <c r="C447" s="47">
        <v>1599387.1668660911</v>
      </c>
      <c r="D447" s="47">
        <f t="shared" si="12"/>
        <v>1599.3871668660911</v>
      </c>
      <c r="G447" s="47">
        <v>880.74489795918851</v>
      </c>
      <c r="H447" s="47">
        <v>876611.4014385218</v>
      </c>
      <c r="I447" s="47">
        <f t="shared" si="13"/>
        <v>876.61140143852185</v>
      </c>
    </row>
    <row r="448" spans="2:9" x14ac:dyDescent="0.2">
      <c r="B448" s="47">
        <v>882.74431486880951</v>
      </c>
      <c r="C448" s="47">
        <v>1599285.0862294999</v>
      </c>
      <c r="D448" s="47">
        <f t="shared" si="12"/>
        <v>1599.2850862294999</v>
      </c>
      <c r="G448" s="47">
        <v>882.74431486880951</v>
      </c>
      <c r="H448" s="47">
        <v>876624.48751727783</v>
      </c>
      <c r="I448" s="47">
        <f t="shared" si="13"/>
        <v>876.62448751727777</v>
      </c>
    </row>
    <row r="449" spans="2:9" x14ac:dyDescent="0.2">
      <c r="B449" s="47">
        <v>884.74373177843052</v>
      </c>
      <c r="C449" s="47">
        <v>1599220.9506819157</v>
      </c>
      <c r="D449" s="47">
        <f t="shared" si="12"/>
        <v>1599.2209506819158</v>
      </c>
      <c r="G449" s="47">
        <v>884.74373177843052</v>
      </c>
      <c r="H449" s="47">
        <v>876639.78533468081</v>
      </c>
      <c r="I449" s="47">
        <f t="shared" si="13"/>
        <v>876.63978533468082</v>
      </c>
    </row>
    <row r="450" spans="2:9" x14ac:dyDescent="0.2">
      <c r="B450" s="47">
        <v>886.74314868805152</v>
      </c>
      <c r="C450" s="47">
        <v>1599156.4070236858</v>
      </c>
      <c r="D450" s="47">
        <f t="shared" si="12"/>
        <v>1599.1564070236857</v>
      </c>
      <c r="G450" s="47">
        <v>886.74314868805152</v>
      </c>
      <c r="H450" s="47">
        <v>876655.05931904179</v>
      </c>
      <c r="I450" s="47">
        <f t="shared" si="13"/>
        <v>876.65505931904181</v>
      </c>
    </row>
    <row r="451" spans="2:9" x14ac:dyDescent="0.2">
      <c r="B451" s="47">
        <v>888.74256559767252</v>
      </c>
      <c r="C451" s="47">
        <v>1599054.5085786397</v>
      </c>
      <c r="D451" s="47">
        <f t="shared" si="12"/>
        <v>1599.0545085786398</v>
      </c>
      <c r="G451" s="47">
        <v>888.74256559767252</v>
      </c>
      <c r="H451" s="47">
        <v>876668.15596615977</v>
      </c>
      <c r="I451" s="47">
        <f t="shared" si="13"/>
        <v>876.66815596615982</v>
      </c>
    </row>
    <row r="452" spans="2:9" x14ac:dyDescent="0.2">
      <c r="B452" s="47">
        <v>890.74198250729353</v>
      </c>
      <c r="C452" s="47">
        <v>1598990.1439374259</v>
      </c>
      <c r="D452" s="47">
        <f t="shared" si="12"/>
        <v>1598.990143937426</v>
      </c>
      <c r="G452" s="47">
        <v>890.74198250729353</v>
      </c>
      <c r="H452" s="47">
        <v>876683.44038284628</v>
      </c>
      <c r="I452" s="47">
        <f t="shared" si="13"/>
        <v>876.68344038284624</v>
      </c>
    </row>
    <row r="453" spans="2:9" x14ac:dyDescent="0.2">
      <c r="B453" s="47">
        <v>892.74139941691453</v>
      </c>
      <c r="C453" s="47">
        <v>1598888.5218411519</v>
      </c>
      <c r="D453" s="47">
        <f t="shared" si="12"/>
        <v>1598.8885218411519</v>
      </c>
      <c r="G453" s="47">
        <v>892.74139941691453</v>
      </c>
      <c r="H453" s="47">
        <v>876696.55314560421</v>
      </c>
      <c r="I453" s="47">
        <f t="shared" si="13"/>
        <v>876.69655314560418</v>
      </c>
    </row>
    <row r="454" spans="2:9" x14ac:dyDescent="0.2">
      <c r="B454" s="47">
        <v>894.74081632653554</v>
      </c>
      <c r="C454" s="47">
        <v>1598824.2390915866</v>
      </c>
      <c r="D454" s="47">
        <f t="shared" si="12"/>
        <v>1598.8242390915866</v>
      </c>
      <c r="G454" s="47">
        <v>894.74081632653554</v>
      </c>
      <c r="H454" s="47">
        <v>876711.84233370307</v>
      </c>
      <c r="I454" s="47">
        <f t="shared" si="13"/>
        <v>876.71184233370309</v>
      </c>
    </row>
    <row r="455" spans="2:9" x14ac:dyDescent="0.2">
      <c r="B455" s="47">
        <v>896.74023323615654</v>
      </c>
      <c r="C455" s="47">
        <v>1598741.2206856492</v>
      </c>
      <c r="D455" s="47">
        <f t="shared" ref="D455:D518" si="14">C455/1000</f>
        <v>1598.7412206856493</v>
      </c>
      <c r="G455" s="47">
        <v>896.74023323615654</v>
      </c>
      <c r="H455" s="47">
        <v>876726.03942696727</v>
      </c>
      <c r="I455" s="47">
        <f t="shared" ref="I455:I518" si="15">H455/1000</f>
        <v>876.7260394269673</v>
      </c>
    </row>
    <row r="456" spans="2:9" x14ac:dyDescent="0.2">
      <c r="B456" s="47">
        <v>898.73965014577755</v>
      </c>
      <c r="C456" s="47">
        <v>1598658.4000353788</v>
      </c>
      <c r="D456" s="47">
        <f t="shared" si="14"/>
        <v>1598.6584000353787</v>
      </c>
      <c r="G456" s="47">
        <v>898.73965014577755</v>
      </c>
      <c r="H456" s="47">
        <v>876740.24802379252</v>
      </c>
      <c r="I456" s="47">
        <f t="shared" si="15"/>
        <v>876.74024802379256</v>
      </c>
    </row>
    <row r="457" spans="2:9" x14ac:dyDescent="0.2">
      <c r="B457" s="47">
        <v>900.73906705539855</v>
      </c>
      <c r="C457" s="47">
        <v>1598584.7533097414</v>
      </c>
      <c r="D457" s="47">
        <f t="shared" si="14"/>
        <v>1598.5847533097415</v>
      </c>
      <c r="G457" s="47">
        <v>900.73906705539855</v>
      </c>
      <c r="H457" s="47">
        <v>876754.99133127485</v>
      </c>
      <c r="I457" s="47">
        <f t="shared" si="15"/>
        <v>876.75499133127482</v>
      </c>
    </row>
    <row r="458" spans="2:9" x14ac:dyDescent="0.2">
      <c r="B458" s="47">
        <v>902.73848396501955</v>
      </c>
      <c r="C458" s="47">
        <v>1598483.3332449319</v>
      </c>
      <c r="D458" s="47">
        <f t="shared" si="14"/>
        <v>1598.4833332449318</v>
      </c>
      <c r="G458" s="47">
        <v>902.73848396501955</v>
      </c>
      <c r="H458" s="47">
        <v>876768.1157624285</v>
      </c>
      <c r="I458" s="47">
        <f t="shared" si="15"/>
        <v>876.76811576242847</v>
      </c>
    </row>
    <row r="459" spans="2:9" x14ac:dyDescent="0.2">
      <c r="B459" s="47">
        <v>904.73790087464056</v>
      </c>
      <c r="C459" s="47">
        <v>1598428.638552516</v>
      </c>
      <c r="D459" s="47">
        <f t="shared" si="14"/>
        <v>1598.4286385525161</v>
      </c>
      <c r="G459" s="47">
        <v>904.73790087464056</v>
      </c>
      <c r="H459" s="47">
        <v>876783.96372155356</v>
      </c>
      <c r="I459" s="47">
        <f t="shared" si="15"/>
        <v>876.78396372155362</v>
      </c>
    </row>
    <row r="460" spans="2:9" x14ac:dyDescent="0.2">
      <c r="B460" s="47">
        <v>906.73731778426156</v>
      </c>
      <c r="C460" s="47">
        <v>1598336.5856390162</v>
      </c>
      <c r="D460" s="47">
        <f t="shared" si="14"/>
        <v>1598.3365856390162</v>
      </c>
      <c r="G460" s="47">
        <v>906.73731778426156</v>
      </c>
      <c r="H460" s="47">
        <v>876797.6341497415</v>
      </c>
      <c r="I460" s="47">
        <f t="shared" si="15"/>
        <v>876.7976341497415</v>
      </c>
    </row>
    <row r="461" spans="2:9" x14ac:dyDescent="0.2">
      <c r="B461" s="47">
        <v>908.73673469388257</v>
      </c>
      <c r="C461" s="47">
        <v>1598253.7994345755</v>
      </c>
      <c r="D461" s="47">
        <f t="shared" si="14"/>
        <v>1598.2537994345755</v>
      </c>
      <c r="G461" s="47">
        <v>908.73673469388257</v>
      </c>
      <c r="H461" s="47">
        <v>876811.8447002566</v>
      </c>
      <c r="I461" s="47">
        <f t="shared" si="15"/>
        <v>876.81184470025664</v>
      </c>
    </row>
    <row r="462" spans="2:9" x14ac:dyDescent="0.2">
      <c r="B462" s="47">
        <v>910.73615160350357</v>
      </c>
      <c r="C462" s="47">
        <v>1598180.4945335947</v>
      </c>
      <c r="D462" s="47">
        <f t="shared" si="14"/>
        <v>1598.1804945335948</v>
      </c>
      <c r="G462" s="47">
        <v>910.73615160350357</v>
      </c>
      <c r="H462" s="47">
        <v>876826.60788389936</v>
      </c>
      <c r="I462" s="47">
        <f t="shared" si="15"/>
        <v>876.82660788389933</v>
      </c>
    </row>
    <row r="463" spans="2:9" x14ac:dyDescent="0.2">
      <c r="B463" s="47">
        <v>912.73556851312458</v>
      </c>
      <c r="C463" s="47">
        <v>1598097.8685238189</v>
      </c>
      <c r="D463" s="47">
        <f t="shared" si="14"/>
        <v>1598.097868523819</v>
      </c>
      <c r="G463" s="47">
        <v>912.73556851312458</v>
      </c>
      <c r="H463" s="47">
        <v>876840.82775069668</v>
      </c>
      <c r="I463" s="47">
        <f t="shared" si="15"/>
        <v>876.84082775069669</v>
      </c>
    </row>
    <row r="464" spans="2:9" x14ac:dyDescent="0.2">
      <c r="B464" s="47">
        <v>914.73498542274558</v>
      </c>
      <c r="C464" s="47">
        <v>1598015.3273015923</v>
      </c>
      <c r="D464" s="47">
        <f t="shared" si="14"/>
        <v>1598.0153273015924</v>
      </c>
      <c r="G464" s="47">
        <v>914.73498542274558</v>
      </c>
      <c r="H464" s="47">
        <v>876855.05254750955</v>
      </c>
      <c r="I464" s="47">
        <f t="shared" si="15"/>
        <v>876.85505254750956</v>
      </c>
    </row>
    <row r="465" spans="2:9" x14ac:dyDescent="0.2">
      <c r="B465" s="47">
        <v>916.73440233236659</v>
      </c>
      <c r="C465" s="47">
        <v>1597941.9381176562</v>
      </c>
      <c r="D465" s="47">
        <f t="shared" si="14"/>
        <v>1597.9419381176563</v>
      </c>
      <c r="G465" s="47">
        <v>916.73440233236659</v>
      </c>
      <c r="H465" s="47">
        <v>876869.81078666076</v>
      </c>
      <c r="I465" s="47">
        <f t="shared" si="15"/>
        <v>876.86981078666076</v>
      </c>
    </row>
    <row r="466" spans="2:9" x14ac:dyDescent="0.2">
      <c r="B466" s="47">
        <v>918.73381924198759</v>
      </c>
      <c r="C466" s="47">
        <v>1597849.9829419295</v>
      </c>
      <c r="D466" s="47">
        <f t="shared" si="14"/>
        <v>1597.8499829419295</v>
      </c>
      <c r="G466" s="47">
        <v>918.73381924198759</v>
      </c>
      <c r="H466" s="47">
        <v>876883.4868475229</v>
      </c>
      <c r="I466" s="47">
        <f t="shared" si="15"/>
        <v>876.88348684752293</v>
      </c>
    </row>
    <row r="467" spans="2:9" x14ac:dyDescent="0.2">
      <c r="B467" s="47">
        <v>920.73323615160859</v>
      </c>
      <c r="C467" s="47">
        <v>1597776.8862424949</v>
      </c>
      <c r="D467" s="47">
        <f t="shared" si="14"/>
        <v>1597.7768862424948</v>
      </c>
      <c r="G467" s="47">
        <v>920.73323615160859</v>
      </c>
      <c r="H467" s="47">
        <v>876898.26211763336</v>
      </c>
      <c r="I467" s="47">
        <f t="shared" si="15"/>
        <v>876.89826211763341</v>
      </c>
    </row>
    <row r="468" spans="2:9" x14ac:dyDescent="0.2">
      <c r="B468" s="47">
        <v>922.7326530612296</v>
      </c>
      <c r="C468" s="47">
        <v>1597703.6629693036</v>
      </c>
      <c r="D468" s="47">
        <f t="shared" si="14"/>
        <v>1597.7036629693037</v>
      </c>
      <c r="G468" s="47">
        <v>922.7326530612296</v>
      </c>
      <c r="H468" s="47">
        <v>876913.02998689178</v>
      </c>
      <c r="I468" s="47">
        <f t="shared" si="15"/>
        <v>876.91302998689173</v>
      </c>
    </row>
    <row r="469" spans="2:9" x14ac:dyDescent="0.2">
      <c r="B469" s="47">
        <v>924.7320699708506</v>
      </c>
      <c r="C469" s="47">
        <v>1597611.8572854053</v>
      </c>
      <c r="D469" s="47">
        <f t="shared" si="14"/>
        <v>1597.6118572854052</v>
      </c>
      <c r="G469" s="47">
        <v>924.7320699708506</v>
      </c>
      <c r="H469" s="47">
        <v>876926.71471396438</v>
      </c>
      <c r="I469" s="47">
        <f t="shared" si="15"/>
        <v>876.92671471396443</v>
      </c>
    </row>
    <row r="470" spans="2:9" x14ac:dyDescent="0.2">
      <c r="B470" s="47">
        <v>926.73148688047161</v>
      </c>
      <c r="C470" s="47">
        <v>1597538.6151277856</v>
      </c>
      <c r="D470" s="47">
        <f t="shared" si="14"/>
        <v>1597.5386151277855</v>
      </c>
      <c r="G470" s="47">
        <v>926.73148688047161</v>
      </c>
      <c r="H470" s="47">
        <v>876941.48146302893</v>
      </c>
      <c r="I470" s="47">
        <f t="shared" si="15"/>
        <v>876.94148146302894</v>
      </c>
    </row>
    <row r="471" spans="2:9" x14ac:dyDescent="0.2">
      <c r="B471" s="47">
        <v>928.73090379009261</v>
      </c>
      <c r="C471" s="47">
        <v>1597446.9933911285</v>
      </c>
      <c r="D471" s="47">
        <f t="shared" si="14"/>
        <v>1597.4469933911284</v>
      </c>
      <c r="G471" s="47">
        <v>928.73090379009261</v>
      </c>
      <c r="H471" s="47">
        <v>876955.1768978911</v>
      </c>
      <c r="I471" s="47">
        <f t="shared" si="15"/>
        <v>876.95517689789108</v>
      </c>
    </row>
    <row r="472" spans="2:9" x14ac:dyDescent="0.2">
      <c r="B472" s="47">
        <v>930.73032069971362</v>
      </c>
      <c r="C472" s="47">
        <v>1597374.038649143</v>
      </c>
      <c r="D472" s="47">
        <f t="shared" si="14"/>
        <v>1597.3740386491429</v>
      </c>
      <c r="G472" s="47">
        <v>930.73032069971362</v>
      </c>
      <c r="H472" s="47">
        <v>876969.96038280288</v>
      </c>
      <c r="I472" s="47">
        <f t="shared" si="15"/>
        <v>876.96996038280292</v>
      </c>
    </row>
    <row r="473" spans="2:9" x14ac:dyDescent="0.2">
      <c r="B473" s="47">
        <v>932.72973760933462</v>
      </c>
      <c r="C473" s="47">
        <v>1597310.3869226542</v>
      </c>
      <c r="D473" s="47">
        <f t="shared" si="14"/>
        <v>1597.3103869226543</v>
      </c>
      <c r="G473" s="47">
        <v>932.72973760933462</v>
      </c>
      <c r="H473" s="47">
        <v>876985.28609819221</v>
      </c>
      <c r="I473" s="47">
        <f t="shared" si="15"/>
        <v>876.9852860981922</v>
      </c>
    </row>
    <row r="474" spans="2:9" x14ac:dyDescent="0.2">
      <c r="B474" s="47">
        <v>934.72915451895562</v>
      </c>
      <c r="C474" s="47">
        <v>1597209.2708939149</v>
      </c>
      <c r="D474" s="47">
        <f t="shared" si="14"/>
        <v>1597.2092708939149</v>
      </c>
      <c r="G474" s="47">
        <v>934.72915451895562</v>
      </c>
      <c r="H474" s="47">
        <v>876998.42809956009</v>
      </c>
      <c r="I474" s="47">
        <f t="shared" si="15"/>
        <v>876.9984280995601</v>
      </c>
    </row>
    <row r="475" spans="2:9" x14ac:dyDescent="0.2">
      <c r="B475" s="47">
        <v>936.72857142857663</v>
      </c>
      <c r="C475" s="47">
        <v>1597127.3356494152</v>
      </c>
      <c r="D475" s="47">
        <f t="shared" si="14"/>
        <v>1597.127335649415</v>
      </c>
      <c r="G475" s="47">
        <v>936.72857142857663</v>
      </c>
      <c r="H475" s="47">
        <v>877012.68809153489</v>
      </c>
      <c r="I475" s="47">
        <f t="shared" si="15"/>
        <v>877.01268809153487</v>
      </c>
    </row>
    <row r="476" spans="2:9" x14ac:dyDescent="0.2">
      <c r="B476" s="47">
        <v>938.72798833819763</v>
      </c>
      <c r="C476" s="47">
        <v>1597063.7809320299</v>
      </c>
      <c r="D476" s="47">
        <f t="shared" si="14"/>
        <v>1597.0637809320299</v>
      </c>
      <c r="G476" s="47">
        <v>938.72798833819763</v>
      </c>
      <c r="H476" s="47">
        <v>877028.01942801161</v>
      </c>
      <c r="I476" s="47">
        <f t="shared" si="15"/>
        <v>877.02801942801159</v>
      </c>
    </row>
    <row r="477" spans="2:9" x14ac:dyDescent="0.2">
      <c r="B477" s="47">
        <v>940.72740524781864</v>
      </c>
      <c r="C477" s="47">
        <v>1596972.1154895842</v>
      </c>
      <c r="D477" s="47">
        <f t="shared" si="14"/>
        <v>1596.9721154895842</v>
      </c>
      <c r="G477" s="47">
        <v>940.72740524781864</v>
      </c>
      <c r="H477" s="47">
        <v>877041.71224411076</v>
      </c>
      <c r="I477" s="47">
        <f t="shared" si="15"/>
        <v>877.04171224411073</v>
      </c>
    </row>
    <row r="478" spans="2:9" x14ac:dyDescent="0.2">
      <c r="B478" s="47">
        <v>942.72682215743964</v>
      </c>
      <c r="C478" s="47">
        <v>1596890.2449372376</v>
      </c>
      <c r="D478" s="47">
        <f t="shared" si="14"/>
        <v>1596.8902449372376</v>
      </c>
      <c r="G478" s="47">
        <v>942.72682215743964</v>
      </c>
      <c r="H478" s="47">
        <v>877055.97597201238</v>
      </c>
      <c r="I478" s="47">
        <f t="shared" si="15"/>
        <v>877.05597597201233</v>
      </c>
    </row>
    <row r="479" spans="2:9" x14ac:dyDescent="0.2">
      <c r="B479" s="47">
        <v>944.72623906706065</v>
      </c>
      <c r="C479" s="47">
        <v>1596808.1750214957</v>
      </c>
      <c r="D479" s="47">
        <f t="shared" si="14"/>
        <v>1596.8081750214956</v>
      </c>
      <c r="G479" s="47">
        <v>944.72623906706065</v>
      </c>
      <c r="H479" s="47">
        <v>877070.22806887806</v>
      </c>
      <c r="I479" s="47">
        <f t="shared" si="15"/>
        <v>877.07022806887801</v>
      </c>
    </row>
    <row r="480" spans="2:9" x14ac:dyDescent="0.2">
      <c r="B480" s="47">
        <v>946.72565597668165</v>
      </c>
      <c r="C480" s="47">
        <v>1596735.7062516322</v>
      </c>
      <c r="D480" s="47">
        <f t="shared" si="14"/>
        <v>1596.7357062516321</v>
      </c>
      <c r="G480" s="47">
        <v>946.72565597668165</v>
      </c>
      <c r="H480" s="47">
        <v>877085.03978787118</v>
      </c>
      <c r="I480" s="47">
        <f t="shared" si="15"/>
        <v>877.08503978787121</v>
      </c>
    </row>
    <row r="481" spans="2:9" x14ac:dyDescent="0.2">
      <c r="B481" s="47">
        <v>948.72507288630266</v>
      </c>
      <c r="C481" s="47">
        <v>1596663.136359165</v>
      </c>
      <c r="D481" s="47">
        <f t="shared" si="14"/>
        <v>1596.663136359165</v>
      </c>
      <c r="G481" s="47">
        <v>948.72507288630266</v>
      </c>
      <c r="H481" s="47">
        <v>877099.84559350472</v>
      </c>
      <c r="I481" s="47">
        <f t="shared" si="15"/>
        <v>877.09984559350471</v>
      </c>
    </row>
    <row r="482" spans="2:9" x14ac:dyDescent="0.2">
      <c r="B482" s="47">
        <v>950.72448979592366</v>
      </c>
      <c r="C482" s="47">
        <v>1596562.5178897714</v>
      </c>
      <c r="D482" s="47">
        <f t="shared" si="14"/>
        <v>1596.5625178897715</v>
      </c>
      <c r="G482" s="47">
        <v>950.72448979592366</v>
      </c>
      <c r="H482" s="47">
        <v>877113.01649776951</v>
      </c>
      <c r="I482" s="47">
        <f t="shared" si="15"/>
        <v>877.11301649776954</v>
      </c>
    </row>
    <row r="483" spans="2:9" x14ac:dyDescent="0.2">
      <c r="B483" s="47">
        <v>952.72390670554466</v>
      </c>
      <c r="C483" s="47">
        <v>1596490.1586625711</v>
      </c>
      <c r="D483" s="47">
        <f t="shared" si="14"/>
        <v>1596.490158662571</v>
      </c>
      <c r="G483" s="47">
        <v>952.72390670554466</v>
      </c>
      <c r="H483" s="47">
        <v>877127.83456892066</v>
      </c>
      <c r="I483" s="47">
        <f t="shared" si="15"/>
        <v>877.12783456892066</v>
      </c>
    </row>
    <row r="484" spans="2:9" x14ac:dyDescent="0.2">
      <c r="B484" s="47">
        <v>954.72332361516567</v>
      </c>
      <c r="C484" s="47">
        <v>1596427.3046017999</v>
      </c>
      <c r="D484" s="47">
        <f t="shared" si="14"/>
        <v>1596.4273046018</v>
      </c>
      <c r="G484" s="47">
        <v>954.72332361516567</v>
      </c>
      <c r="H484" s="47">
        <v>877143.20665539138</v>
      </c>
      <c r="I484" s="47">
        <f t="shared" si="15"/>
        <v>877.1432066553914</v>
      </c>
    </row>
    <row r="485" spans="2:9" x14ac:dyDescent="0.2">
      <c r="B485" s="47">
        <v>956.72274052478667</v>
      </c>
      <c r="C485" s="47">
        <v>1596326.7976912407</v>
      </c>
      <c r="D485" s="47">
        <f t="shared" si="14"/>
        <v>1596.3267976912407</v>
      </c>
      <c r="G485" s="47">
        <v>956.72274052478667</v>
      </c>
      <c r="H485" s="47">
        <v>877156.38403583993</v>
      </c>
      <c r="I485" s="47">
        <f t="shared" si="15"/>
        <v>877.15638403583989</v>
      </c>
    </row>
    <row r="486" spans="2:9" x14ac:dyDescent="0.2">
      <c r="B486" s="47">
        <v>958.72215743440768</v>
      </c>
      <c r="C486" s="47">
        <v>1596245.2822431903</v>
      </c>
      <c r="D486" s="47">
        <f t="shared" si="14"/>
        <v>1596.2452822431903</v>
      </c>
      <c r="G486" s="47">
        <v>958.72215743440768</v>
      </c>
      <c r="H486" s="47">
        <v>877170.66837003501</v>
      </c>
      <c r="I486" s="47">
        <f t="shared" si="15"/>
        <v>877.17066837003506</v>
      </c>
    </row>
    <row r="487" spans="2:9" x14ac:dyDescent="0.2">
      <c r="B487" s="47">
        <v>960.72157434402868</v>
      </c>
      <c r="C487" s="47">
        <v>1596182.3467650299</v>
      </c>
      <c r="D487" s="47">
        <f t="shared" si="14"/>
        <v>1596.1823467650299</v>
      </c>
      <c r="G487" s="47">
        <v>960.72157434402868</v>
      </c>
      <c r="H487" s="47">
        <v>877186.03567585896</v>
      </c>
      <c r="I487" s="47">
        <f t="shared" si="15"/>
        <v>877.18603567585899</v>
      </c>
    </row>
    <row r="488" spans="2:9" x14ac:dyDescent="0.2">
      <c r="B488" s="47">
        <v>962.72099125364969</v>
      </c>
      <c r="C488" s="47">
        <v>1596091.4996203256</v>
      </c>
      <c r="D488" s="47">
        <f t="shared" si="14"/>
        <v>1596.0914996203255</v>
      </c>
      <c r="G488" s="47">
        <v>962.72099125364969</v>
      </c>
      <c r="H488" s="47">
        <v>877199.77606644237</v>
      </c>
      <c r="I488" s="47">
        <f t="shared" si="15"/>
        <v>877.19977606644238</v>
      </c>
    </row>
    <row r="489" spans="2:9" x14ac:dyDescent="0.2">
      <c r="B489" s="47">
        <v>964.72040816327069</v>
      </c>
      <c r="C489" s="47">
        <v>1596000.8682636858</v>
      </c>
      <c r="D489" s="47">
        <f t="shared" si="14"/>
        <v>1596.0008682636858</v>
      </c>
      <c r="G489" s="47">
        <v>964.72040816327069</v>
      </c>
      <c r="H489" s="47">
        <v>877213.52901981492</v>
      </c>
      <c r="I489" s="47">
        <f t="shared" si="15"/>
        <v>877.21352901981493</v>
      </c>
    </row>
    <row r="490" spans="2:9" x14ac:dyDescent="0.2">
      <c r="B490" s="47">
        <v>966.71982507289169</v>
      </c>
      <c r="C490" s="47">
        <v>1595938.1085930001</v>
      </c>
      <c r="D490" s="47">
        <f t="shared" si="14"/>
        <v>1595.9381085930002</v>
      </c>
      <c r="G490" s="47">
        <v>966.71982507289169</v>
      </c>
      <c r="H490" s="47">
        <v>877228.90654926037</v>
      </c>
      <c r="I490" s="47">
        <f t="shared" si="15"/>
        <v>877.22890654926039</v>
      </c>
    </row>
    <row r="491" spans="2:9" x14ac:dyDescent="0.2">
      <c r="B491" s="47">
        <v>968.7192419825127</v>
      </c>
      <c r="C491" s="47">
        <v>1595856.7886772107</v>
      </c>
      <c r="D491" s="47">
        <f t="shared" si="14"/>
        <v>1595.8567886772107</v>
      </c>
      <c r="G491" s="47">
        <v>968.7192419825127</v>
      </c>
      <c r="H491" s="47">
        <v>877243.2022242021</v>
      </c>
      <c r="I491" s="47">
        <f t="shared" si="15"/>
        <v>877.24320222420215</v>
      </c>
    </row>
    <row r="492" spans="2:9" x14ac:dyDescent="0.2">
      <c r="B492" s="47">
        <v>970.7186588921337</v>
      </c>
      <c r="C492" s="47">
        <v>1595766.1776278862</v>
      </c>
      <c r="D492" s="47">
        <f t="shared" si="14"/>
        <v>1595.7661776278862</v>
      </c>
      <c r="G492" s="47">
        <v>970.7186588921337</v>
      </c>
      <c r="H492" s="47">
        <v>877256.95632299304</v>
      </c>
      <c r="I492" s="47">
        <f t="shared" si="15"/>
        <v>877.25695632299301</v>
      </c>
    </row>
    <row r="493" spans="2:9" x14ac:dyDescent="0.2">
      <c r="B493" s="47">
        <v>972.71807580175471</v>
      </c>
      <c r="C493" s="47">
        <v>1595685.0743166611</v>
      </c>
      <c r="D493" s="47">
        <f t="shared" si="14"/>
        <v>1595.685074316661</v>
      </c>
      <c r="G493" s="47">
        <v>972.71807580175471</v>
      </c>
      <c r="H493" s="47">
        <v>877271.26460190827</v>
      </c>
      <c r="I493" s="47">
        <f t="shared" si="15"/>
        <v>877.27126460190823</v>
      </c>
    </row>
    <row r="494" spans="2:9" x14ac:dyDescent="0.2">
      <c r="B494" s="47">
        <v>974.71749271137571</v>
      </c>
      <c r="C494" s="47">
        <v>1595613.1646589225</v>
      </c>
      <c r="D494" s="47">
        <f t="shared" si="14"/>
        <v>1595.6131646589224</v>
      </c>
      <c r="G494" s="47">
        <v>974.71749271137571</v>
      </c>
      <c r="H494" s="47">
        <v>877286.10875185428</v>
      </c>
      <c r="I494" s="47">
        <f t="shared" si="15"/>
        <v>877.28610875185427</v>
      </c>
    </row>
    <row r="495" spans="2:9" x14ac:dyDescent="0.2">
      <c r="B495" s="47">
        <v>976.71690962099672</v>
      </c>
      <c r="C495" s="47">
        <v>1595532.2790845786</v>
      </c>
      <c r="D495" s="47">
        <f t="shared" si="14"/>
        <v>1595.5322790845787</v>
      </c>
      <c r="G495" s="47">
        <v>976.71690962099672</v>
      </c>
      <c r="H495" s="47">
        <v>877300.42970148136</v>
      </c>
      <c r="I495" s="47">
        <f t="shared" si="15"/>
        <v>877.30042970148133</v>
      </c>
    </row>
    <row r="496" spans="2:9" x14ac:dyDescent="0.2">
      <c r="B496" s="47">
        <v>978.71632653061772</v>
      </c>
      <c r="C496" s="47">
        <v>1595451.2968764426</v>
      </c>
      <c r="D496" s="47">
        <f t="shared" si="14"/>
        <v>1595.4512968764427</v>
      </c>
      <c r="G496" s="47">
        <v>978.71632653061772</v>
      </c>
      <c r="H496" s="47">
        <v>877314.74500585941</v>
      </c>
      <c r="I496" s="47">
        <f t="shared" si="15"/>
        <v>877.31474500585944</v>
      </c>
    </row>
    <row r="497" spans="2:9" x14ac:dyDescent="0.2">
      <c r="B497" s="47">
        <v>980.71574344023873</v>
      </c>
      <c r="C497" s="47">
        <v>1595370.1804961415</v>
      </c>
      <c r="D497" s="47">
        <f t="shared" si="14"/>
        <v>1595.3701804961415</v>
      </c>
      <c r="G497" s="47">
        <v>980.71574344023873</v>
      </c>
      <c r="H497" s="47">
        <v>877329.05247693695</v>
      </c>
      <c r="I497" s="47">
        <f t="shared" si="15"/>
        <v>877.32905247693691</v>
      </c>
    </row>
    <row r="498" spans="2:9" x14ac:dyDescent="0.2">
      <c r="B498" s="47">
        <v>982.71516034985973</v>
      </c>
      <c r="C498" s="47">
        <v>1595289.2823476458</v>
      </c>
      <c r="D498" s="47">
        <f t="shared" si="14"/>
        <v>1595.2892823476459</v>
      </c>
      <c r="G498" s="47">
        <v>982.71516034985973</v>
      </c>
      <c r="H498" s="47">
        <v>877343.37265553407</v>
      </c>
      <c r="I498" s="47">
        <f t="shared" si="15"/>
        <v>877.34337265553404</v>
      </c>
    </row>
    <row r="499" spans="2:9" x14ac:dyDescent="0.2">
      <c r="B499" s="47">
        <v>984.71457725948073</v>
      </c>
      <c r="C499" s="47">
        <v>1595208.4832687324</v>
      </c>
      <c r="D499" s="47">
        <f t="shared" si="14"/>
        <v>1595.2084832687324</v>
      </c>
      <c r="G499" s="47">
        <v>984.71457725948073</v>
      </c>
      <c r="H499" s="47">
        <v>877357.69860036718</v>
      </c>
      <c r="I499" s="47">
        <f t="shared" si="15"/>
        <v>877.35769860036714</v>
      </c>
    </row>
    <row r="500" spans="2:9" x14ac:dyDescent="0.2">
      <c r="B500" s="47">
        <v>986.71399416910174</v>
      </c>
      <c r="C500" s="47">
        <v>1595127.805400291</v>
      </c>
      <c r="D500" s="47">
        <f t="shared" si="14"/>
        <v>1595.127805400291</v>
      </c>
      <c r="G500" s="47">
        <v>986.71399416910174</v>
      </c>
      <c r="H500" s="47">
        <v>877372.03159792186</v>
      </c>
      <c r="I500" s="47">
        <f t="shared" si="15"/>
        <v>877.37203159792182</v>
      </c>
    </row>
    <row r="501" spans="2:9" x14ac:dyDescent="0.2">
      <c r="B501" s="47">
        <v>988.71341107872274</v>
      </c>
      <c r="C501" s="47">
        <v>1595056.3228608782</v>
      </c>
      <c r="D501" s="47">
        <f t="shared" si="14"/>
        <v>1595.0563228608783</v>
      </c>
      <c r="G501" s="47">
        <v>988.71341107872274</v>
      </c>
      <c r="H501" s="47">
        <v>877386.90055680403</v>
      </c>
      <c r="I501" s="47">
        <f t="shared" si="15"/>
        <v>877.38690055680399</v>
      </c>
    </row>
    <row r="502" spans="2:9" x14ac:dyDescent="0.2">
      <c r="B502" s="47">
        <v>990.71282798834375</v>
      </c>
      <c r="C502" s="47">
        <v>1594966.4777613776</v>
      </c>
      <c r="D502" s="47">
        <f t="shared" si="14"/>
        <v>1594.9664777613775</v>
      </c>
      <c r="G502" s="47">
        <v>990.71282798834375</v>
      </c>
      <c r="H502" s="47">
        <v>877400.69919348613</v>
      </c>
      <c r="I502" s="47">
        <f t="shared" si="15"/>
        <v>877.40069919348616</v>
      </c>
    </row>
    <row r="503" spans="2:9" x14ac:dyDescent="0.2">
      <c r="B503" s="47">
        <v>992.71224489796475</v>
      </c>
      <c r="C503" s="47">
        <v>1594895.3141166796</v>
      </c>
      <c r="D503" s="47">
        <f t="shared" si="14"/>
        <v>1594.8953141166796</v>
      </c>
      <c r="G503" s="47">
        <v>992.71224489796475</v>
      </c>
      <c r="H503" s="47">
        <v>877415.5867248734</v>
      </c>
      <c r="I503" s="47">
        <f t="shared" si="15"/>
        <v>877.41558672487338</v>
      </c>
    </row>
    <row r="504" spans="2:9" x14ac:dyDescent="0.2">
      <c r="B504" s="47">
        <v>994.71166180758576</v>
      </c>
      <c r="C504" s="47">
        <v>1594805.3980397838</v>
      </c>
      <c r="D504" s="47">
        <f t="shared" si="14"/>
        <v>1594.8053980397838</v>
      </c>
      <c r="G504" s="47">
        <v>994.71166180758576</v>
      </c>
      <c r="H504" s="47">
        <v>877429.38120551989</v>
      </c>
      <c r="I504" s="47">
        <f t="shared" si="15"/>
        <v>877.42938120551992</v>
      </c>
    </row>
    <row r="505" spans="2:9" x14ac:dyDescent="0.2">
      <c r="B505" s="47">
        <v>996.71107871720676</v>
      </c>
      <c r="C505" s="47">
        <v>1594724.7751178849</v>
      </c>
      <c r="D505" s="47">
        <f t="shared" si="14"/>
        <v>1594.7247751178847</v>
      </c>
      <c r="G505" s="47">
        <v>996.71107871720676</v>
      </c>
      <c r="H505" s="47">
        <v>877443.71734822856</v>
      </c>
      <c r="I505" s="47">
        <f t="shared" si="15"/>
        <v>877.44371734822857</v>
      </c>
    </row>
    <row r="506" spans="2:9" x14ac:dyDescent="0.2">
      <c r="B506" s="47">
        <v>998.71049562682776</v>
      </c>
      <c r="C506" s="47">
        <v>1594653.7974500998</v>
      </c>
      <c r="D506" s="47">
        <f t="shared" si="14"/>
        <v>1594.6537974500998</v>
      </c>
      <c r="G506" s="47">
        <v>998.71049562682776</v>
      </c>
      <c r="H506" s="47">
        <v>877458.61567935324</v>
      </c>
      <c r="I506" s="47">
        <f t="shared" si="15"/>
        <v>877.45861567935322</v>
      </c>
    </row>
    <row r="507" spans="2:9" x14ac:dyDescent="0.2">
      <c r="B507" s="47">
        <v>1000.7099125364488</v>
      </c>
      <c r="C507" s="47">
        <v>1594564.1643879008</v>
      </c>
      <c r="D507" s="47">
        <f t="shared" si="14"/>
        <v>1594.5641643879007</v>
      </c>
      <c r="G507" s="47">
        <v>1000.7099125364488</v>
      </c>
      <c r="H507" s="47">
        <v>877472.42661766603</v>
      </c>
      <c r="I507" s="47">
        <f t="shared" si="15"/>
        <v>877.47242661766609</v>
      </c>
    </row>
    <row r="508" spans="2:9" x14ac:dyDescent="0.2">
      <c r="B508" s="47">
        <v>1002.7093294460698</v>
      </c>
      <c r="C508" s="47">
        <v>1594483.8235680538</v>
      </c>
      <c r="D508" s="47">
        <f t="shared" si="14"/>
        <v>1594.4838235680538</v>
      </c>
      <c r="G508" s="47">
        <v>1002.7093294460698</v>
      </c>
      <c r="H508" s="47">
        <v>877486.77917148068</v>
      </c>
      <c r="I508" s="47">
        <f t="shared" si="15"/>
        <v>877.48677917148063</v>
      </c>
    </row>
    <row r="509" spans="2:9" x14ac:dyDescent="0.2">
      <c r="B509" s="47">
        <v>1004.7087463556908</v>
      </c>
      <c r="C509" s="47">
        <v>1594413.0885724823</v>
      </c>
      <c r="D509" s="47">
        <f t="shared" si="14"/>
        <v>1594.4130885724824</v>
      </c>
      <c r="G509" s="47">
        <v>1004.7087463556908</v>
      </c>
      <c r="H509" s="47">
        <v>877501.69161877071</v>
      </c>
      <c r="I509" s="47">
        <f t="shared" si="15"/>
        <v>877.50169161877068</v>
      </c>
    </row>
    <row r="510" spans="2:9" x14ac:dyDescent="0.2">
      <c r="B510" s="47">
        <v>1006.7081632653118</v>
      </c>
      <c r="C510" s="47">
        <v>1594332.7696579762</v>
      </c>
      <c r="D510" s="47">
        <f t="shared" si="14"/>
        <v>1594.3327696579763</v>
      </c>
      <c r="G510" s="47">
        <v>1006.7081632653118</v>
      </c>
      <c r="H510" s="47">
        <v>877516.04542638781</v>
      </c>
      <c r="I510" s="47">
        <f t="shared" si="15"/>
        <v>877.51604542638779</v>
      </c>
    </row>
    <row r="511" spans="2:9" x14ac:dyDescent="0.2">
      <c r="B511" s="47">
        <v>1008.7075801749328</v>
      </c>
      <c r="C511" s="47">
        <v>1594243.4721507477</v>
      </c>
      <c r="D511" s="47">
        <f t="shared" si="14"/>
        <v>1594.2434721507477</v>
      </c>
      <c r="G511" s="47">
        <v>1008.7075801749328</v>
      </c>
      <c r="H511" s="47">
        <v>877529.87587964826</v>
      </c>
      <c r="I511" s="47">
        <f t="shared" si="15"/>
        <v>877.52987587964822</v>
      </c>
    </row>
    <row r="512" spans="2:9" x14ac:dyDescent="0.2">
      <c r="B512" s="47">
        <v>1010.7069970845538</v>
      </c>
      <c r="C512" s="47">
        <v>1594172.751664394</v>
      </c>
      <c r="D512" s="47">
        <f t="shared" si="14"/>
        <v>1594.1727516643941</v>
      </c>
      <c r="G512" s="47">
        <v>1010.7069970845538</v>
      </c>
      <c r="H512" s="47">
        <v>877544.78914034658</v>
      </c>
      <c r="I512" s="47">
        <f t="shared" si="15"/>
        <v>877.54478914034655</v>
      </c>
    </row>
    <row r="513" spans="2:9" x14ac:dyDescent="0.2">
      <c r="B513" s="47">
        <v>1012.7064139941748</v>
      </c>
      <c r="C513" s="47">
        <v>1594083.4634544651</v>
      </c>
      <c r="D513" s="47">
        <f t="shared" si="14"/>
        <v>1594.0834634544651</v>
      </c>
      <c r="G513" s="47">
        <v>1012.7064139941748</v>
      </c>
      <c r="H513" s="47">
        <v>877558.62011842686</v>
      </c>
      <c r="I513" s="47">
        <f t="shared" si="15"/>
        <v>877.5586201184268</v>
      </c>
    </row>
    <row r="514" spans="2:9" x14ac:dyDescent="0.2">
      <c r="B514" s="47">
        <v>1014.7058309037958</v>
      </c>
      <c r="C514" s="47">
        <v>1594003.4535663072</v>
      </c>
      <c r="D514" s="47">
        <f t="shared" si="14"/>
        <v>1594.0034535663071</v>
      </c>
      <c r="G514" s="47">
        <v>1014.7058309037958</v>
      </c>
      <c r="H514" s="47">
        <v>877572.99189472303</v>
      </c>
      <c r="I514" s="47">
        <f t="shared" si="15"/>
        <v>877.57299189472303</v>
      </c>
    </row>
    <row r="515" spans="2:9" x14ac:dyDescent="0.2">
      <c r="B515" s="47">
        <v>1016.7052478134168</v>
      </c>
      <c r="C515" s="47">
        <v>1593932.8728924009</v>
      </c>
      <c r="D515" s="47">
        <f t="shared" si="14"/>
        <v>1593.9328728924008</v>
      </c>
      <c r="G515" s="47">
        <v>1016.7052478134168</v>
      </c>
      <c r="H515" s="47">
        <v>877587.91326408903</v>
      </c>
      <c r="I515" s="47">
        <f t="shared" si="15"/>
        <v>877.58791326408902</v>
      </c>
    </row>
    <row r="516" spans="2:9" x14ac:dyDescent="0.2">
      <c r="B516" s="47">
        <v>1018.7046647230378</v>
      </c>
      <c r="C516" s="47">
        <v>1593853.0937858659</v>
      </c>
      <c r="D516" s="47">
        <f t="shared" si="14"/>
        <v>1593.8530937858659</v>
      </c>
      <c r="G516" s="47">
        <v>1018.7046647230378</v>
      </c>
      <c r="H516" s="47">
        <v>877602.29846904881</v>
      </c>
      <c r="I516" s="47">
        <f t="shared" si="15"/>
        <v>877.60229846904883</v>
      </c>
    </row>
    <row r="517" spans="2:9" x14ac:dyDescent="0.2">
      <c r="B517" s="47">
        <v>1020.7040816326588</v>
      </c>
      <c r="C517" s="47">
        <v>1593763.6962598737</v>
      </c>
      <c r="D517" s="47">
        <f t="shared" si="14"/>
        <v>1593.7636962598738</v>
      </c>
      <c r="G517" s="47">
        <v>1020.7040816326588</v>
      </c>
      <c r="H517" s="47">
        <v>877616.12302915251</v>
      </c>
      <c r="I517" s="47">
        <f t="shared" si="15"/>
        <v>877.6161230291525</v>
      </c>
    </row>
    <row r="518" spans="2:9" x14ac:dyDescent="0.2">
      <c r="B518" s="47">
        <v>1022.7034985422798</v>
      </c>
      <c r="C518" s="47">
        <v>1593684.0579987471</v>
      </c>
      <c r="D518" s="47">
        <f t="shared" si="14"/>
        <v>1593.684057998747</v>
      </c>
      <c r="G518" s="47">
        <v>1022.7034985422798</v>
      </c>
      <c r="H518" s="47">
        <v>877630.51642302517</v>
      </c>
      <c r="I518" s="47">
        <f t="shared" si="15"/>
        <v>877.63051642302514</v>
      </c>
    </row>
    <row r="519" spans="2:9" x14ac:dyDescent="0.2">
      <c r="B519" s="47">
        <v>1024.7029154519009</v>
      </c>
      <c r="C519" s="47">
        <v>1593613.6649356456</v>
      </c>
      <c r="D519" s="47">
        <f t="shared" ref="D519:D582" si="16">C519/1000</f>
        <v>1593.6136649356456</v>
      </c>
      <c r="G519" s="47">
        <v>1024.7029154519009</v>
      </c>
      <c r="H519" s="47">
        <v>877645.44868374814</v>
      </c>
      <c r="I519" s="47">
        <f t="shared" ref="I519:I582" si="17">H519/1000</f>
        <v>877.6454486837481</v>
      </c>
    </row>
    <row r="520" spans="2:9" x14ac:dyDescent="0.2">
      <c r="B520" s="47">
        <v>1026.7023323615217</v>
      </c>
      <c r="C520" s="47">
        <v>1593524.370248667</v>
      </c>
      <c r="D520" s="47">
        <f t="shared" si="16"/>
        <v>1593.5243702486669</v>
      </c>
      <c r="G520" s="47">
        <v>1026.7023323615217</v>
      </c>
      <c r="H520" s="47">
        <v>877659.27919752907</v>
      </c>
      <c r="I520" s="47">
        <f t="shared" si="17"/>
        <v>877.65927919752903</v>
      </c>
    </row>
    <row r="521" spans="2:9" x14ac:dyDescent="0.2">
      <c r="B521" s="47">
        <v>1028.7017492711429</v>
      </c>
      <c r="C521" s="47">
        <v>1593444.5101380756</v>
      </c>
      <c r="D521" s="47">
        <f t="shared" si="16"/>
        <v>1593.4445101380757</v>
      </c>
      <c r="G521" s="47">
        <v>1028.7017492711429</v>
      </c>
      <c r="H521" s="47">
        <v>877673.6596253349</v>
      </c>
      <c r="I521" s="47">
        <f t="shared" si="17"/>
        <v>877.67365962533495</v>
      </c>
    </row>
    <row r="522" spans="2:9" x14ac:dyDescent="0.2">
      <c r="B522" s="47">
        <v>1030.7011661807637</v>
      </c>
      <c r="C522" s="47">
        <v>1593365.0088086294</v>
      </c>
      <c r="D522" s="47">
        <f t="shared" si="16"/>
        <v>1593.3650088086295</v>
      </c>
      <c r="G522" s="47">
        <v>1030.7011661807637</v>
      </c>
      <c r="H522" s="47">
        <v>877688.06095643097</v>
      </c>
      <c r="I522" s="47">
        <f t="shared" si="17"/>
        <v>877.68806095643095</v>
      </c>
    </row>
    <row r="523" spans="2:9" x14ac:dyDescent="0.2">
      <c r="B523" s="47">
        <v>1032.700583090385</v>
      </c>
      <c r="C523" s="47">
        <v>1593285.0625234211</v>
      </c>
      <c r="D523" s="47">
        <f t="shared" si="16"/>
        <v>1593.2850625234212</v>
      </c>
      <c r="G523" s="47">
        <v>1032.700583090385</v>
      </c>
      <c r="H523" s="47">
        <v>877702.43633814226</v>
      </c>
      <c r="I523" s="47">
        <f t="shared" si="17"/>
        <v>877.70243633814221</v>
      </c>
    </row>
    <row r="524" spans="2:9" x14ac:dyDescent="0.2">
      <c r="B524" s="47">
        <v>1034.7000000000057</v>
      </c>
      <c r="C524" s="47">
        <v>1593214.5086481001</v>
      </c>
      <c r="D524" s="47">
        <f t="shared" si="16"/>
        <v>1593.2145086481</v>
      </c>
      <c r="G524" s="47">
        <v>1034.7000000000057</v>
      </c>
      <c r="H524" s="47">
        <v>877717.35917389637</v>
      </c>
      <c r="I524" s="47">
        <f t="shared" si="17"/>
        <v>877.7173591738964</v>
      </c>
    </row>
    <row r="525" spans="2:9" x14ac:dyDescent="0.2">
      <c r="B525" s="47">
        <v>1036.699416909627</v>
      </c>
      <c r="C525" s="47">
        <v>1593125.5337747643</v>
      </c>
      <c r="D525" s="47">
        <f t="shared" si="16"/>
        <v>1593.1255337747643</v>
      </c>
      <c r="G525" s="47">
        <v>1036.699416909627</v>
      </c>
      <c r="H525" s="47">
        <v>877731.20828137908</v>
      </c>
      <c r="I525" s="47">
        <f t="shared" si="17"/>
        <v>877.73120828137905</v>
      </c>
    </row>
    <row r="526" spans="2:9" x14ac:dyDescent="0.2">
      <c r="B526" s="47">
        <v>1038.6988338192477</v>
      </c>
      <c r="C526" s="47">
        <v>1593045.6952414783</v>
      </c>
      <c r="D526" s="47">
        <f t="shared" si="16"/>
        <v>1593.0456952414784</v>
      </c>
      <c r="G526" s="47">
        <v>1038.6988338192477</v>
      </c>
      <c r="H526" s="47">
        <v>877745.58991143294</v>
      </c>
      <c r="I526" s="47">
        <f t="shared" si="17"/>
        <v>877.74558991143294</v>
      </c>
    </row>
    <row r="527" spans="2:9" x14ac:dyDescent="0.2">
      <c r="B527" s="47">
        <v>1040.698250728869</v>
      </c>
      <c r="C527" s="47">
        <v>1592966.0162729898</v>
      </c>
      <c r="D527" s="47">
        <f t="shared" si="16"/>
        <v>1592.9660162729897</v>
      </c>
      <c r="G527" s="47">
        <v>1040.698250728869</v>
      </c>
      <c r="H527" s="47">
        <v>877759.98083016626</v>
      </c>
      <c r="I527" s="47">
        <f t="shared" si="17"/>
        <v>877.75998083016623</v>
      </c>
    </row>
    <row r="528" spans="2:9" x14ac:dyDescent="0.2">
      <c r="B528" s="47">
        <v>1042.6976676384897</v>
      </c>
      <c r="C528" s="47">
        <v>1592886.1822048975</v>
      </c>
      <c r="D528" s="47">
        <f t="shared" si="16"/>
        <v>1592.8861822048975</v>
      </c>
      <c r="G528" s="47">
        <v>1042.6976676384897</v>
      </c>
      <c r="H528" s="47">
        <v>877774.36269729794</v>
      </c>
      <c r="I528" s="47">
        <f t="shared" si="17"/>
        <v>877.77436269729799</v>
      </c>
    </row>
    <row r="529" spans="2:9" x14ac:dyDescent="0.2">
      <c r="B529" s="47">
        <v>1044.697084548111</v>
      </c>
      <c r="C529" s="47">
        <v>1592806.4095479632</v>
      </c>
      <c r="D529" s="47">
        <f t="shared" si="16"/>
        <v>1592.8064095479631</v>
      </c>
      <c r="G529" s="47">
        <v>1044.697084548111</v>
      </c>
      <c r="H529" s="47">
        <v>877788.74813197751</v>
      </c>
      <c r="I529" s="47">
        <f t="shared" si="17"/>
        <v>877.78874813197751</v>
      </c>
    </row>
    <row r="530" spans="2:9" x14ac:dyDescent="0.2">
      <c r="B530" s="47">
        <v>1046.6965014577318</v>
      </c>
      <c r="C530" s="47">
        <v>1592717.2883255554</v>
      </c>
      <c r="D530" s="47">
        <f t="shared" si="16"/>
        <v>1592.7172883255555</v>
      </c>
      <c r="G530" s="47">
        <v>1046.6965014577318</v>
      </c>
      <c r="H530" s="47">
        <v>877802.58864464192</v>
      </c>
      <c r="I530" s="47">
        <f t="shared" si="17"/>
        <v>877.8025886446419</v>
      </c>
    </row>
    <row r="531" spans="2:9" x14ac:dyDescent="0.2">
      <c r="B531" s="47">
        <v>1048.695918367353</v>
      </c>
      <c r="C531" s="47">
        <v>1592656.2361995496</v>
      </c>
      <c r="D531" s="47">
        <f t="shared" si="16"/>
        <v>1592.6562361995495</v>
      </c>
      <c r="G531" s="47">
        <v>1048.695918367353</v>
      </c>
      <c r="H531" s="47">
        <v>877818.06523929466</v>
      </c>
      <c r="I531" s="47">
        <f t="shared" si="17"/>
        <v>877.8180652392947</v>
      </c>
    </row>
    <row r="532" spans="2:9" x14ac:dyDescent="0.2">
      <c r="B532" s="47">
        <v>1050.6953352769738</v>
      </c>
      <c r="C532" s="47">
        <v>1592567.1776405955</v>
      </c>
      <c r="D532" s="47">
        <f t="shared" si="16"/>
        <v>1592.5671776405954</v>
      </c>
      <c r="G532" s="47">
        <v>1050.6953352769738</v>
      </c>
      <c r="H532" s="47">
        <v>877831.90938994149</v>
      </c>
      <c r="I532" s="47">
        <f t="shared" si="17"/>
        <v>877.83190938994153</v>
      </c>
    </row>
    <row r="533" spans="2:9" x14ac:dyDescent="0.2">
      <c r="B533" s="47">
        <v>1052.694752186595</v>
      </c>
      <c r="C533" s="47">
        <v>1592477.9633359539</v>
      </c>
      <c r="D533" s="47">
        <f t="shared" si="16"/>
        <v>1592.477963335954</v>
      </c>
      <c r="G533" s="47">
        <v>1052.694752186595</v>
      </c>
      <c r="H533" s="47">
        <v>877845.744442172</v>
      </c>
      <c r="I533" s="47">
        <f t="shared" si="17"/>
        <v>877.84574444217196</v>
      </c>
    </row>
    <row r="534" spans="2:9" x14ac:dyDescent="0.2">
      <c r="B534" s="47">
        <v>1054.6941690962158</v>
      </c>
      <c r="C534" s="47">
        <v>1592407.5867395576</v>
      </c>
      <c r="D534" s="47">
        <f t="shared" si="16"/>
        <v>1592.4075867395575</v>
      </c>
      <c r="G534" s="47">
        <v>1054.6941690962158</v>
      </c>
      <c r="H534" s="47">
        <v>877860.67749644991</v>
      </c>
      <c r="I534" s="47">
        <f t="shared" si="17"/>
        <v>877.86067749644985</v>
      </c>
    </row>
    <row r="535" spans="2:9" x14ac:dyDescent="0.2">
      <c r="B535" s="47">
        <v>1056.693586005837</v>
      </c>
      <c r="C535" s="47">
        <v>1592327.8612892209</v>
      </c>
      <c r="D535" s="47">
        <f t="shared" si="16"/>
        <v>1592.3278612892209</v>
      </c>
      <c r="G535" s="47">
        <v>1056.693586005837</v>
      </c>
      <c r="H535" s="47">
        <v>877875.06561760884</v>
      </c>
      <c r="I535" s="47">
        <f t="shared" si="17"/>
        <v>877.87506561760881</v>
      </c>
    </row>
    <row r="536" spans="2:9" x14ac:dyDescent="0.2">
      <c r="B536" s="47">
        <v>1058.6930029154578</v>
      </c>
      <c r="C536" s="47">
        <v>1592248.1967154306</v>
      </c>
      <c r="D536" s="47">
        <f t="shared" si="16"/>
        <v>1592.2481967154306</v>
      </c>
      <c r="G536" s="47">
        <v>1058.6930029154578</v>
      </c>
      <c r="H536" s="47">
        <v>877889.45727549563</v>
      </c>
      <c r="I536" s="47">
        <f t="shared" si="17"/>
        <v>877.8894572754956</v>
      </c>
    </row>
    <row r="537" spans="2:9" x14ac:dyDescent="0.2">
      <c r="B537" s="47">
        <v>1060.692419825079</v>
      </c>
      <c r="C537" s="47">
        <v>1592168.3763148163</v>
      </c>
      <c r="D537" s="47">
        <f t="shared" si="16"/>
        <v>1592.1683763148162</v>
      </c>
      <c r="G537" s="47">
        <v>1060.692419825079</v>
      </c>
      <c r="H537" s="47">
        <v>877903.83983890084</v>
      </c>
      <c r="I537" s="47">
        <f t="shared" si="17"/>
        <v>877.90383983890081</v>
      </c>
    </row>
    <row r="538" spans="2:9" x14ac:dyDescent="0.2">
      <c r="B538" s="47">
        <v>1062.6918367346998</v>
      </c>
      <c r="C538" s="47">
        <v>1592079.1688438104</v>
      </c>
      <c r="D538" s="47">
        <f t="shared" si="16"/>
        <v>1592.0791688438105</v>
      </c>
      <c r="G538" s="47">
        <v>1062.6918367346998</v>
      </c>
      <c r="H538" s="47">
        <v>877917.67523931339</v>
      </c>
      <c r="I538" s="47">
        <f t="shared" si="17"/>
        <v>877.91767523931344</v>
      </c>
    </row>
    <row r="539" spans="2:9" x14ac:dyDescent="0.2">
      <c r="B539" s="47">
        <v>1064.691253644321</v>
      </c>
      <c r="C539" s="47">
        <v>1592008.7990109487</v>
      </c>
      <c r="D539" s="47">
        <f t="shared" si="16"/>
        <v>1592.0087990109487</v>
      </c>
      <c r="G539" s="47">
        <v>1064.691253644321</v>
      </c>
      <c r="H539" s="47">
        <v>877932.60863803898</v>
      </c>
      <c r="I539" s="47">
        <f t="shared" si="17"/>
        <v>877.93260863803903</v>
      </c>
    </row>
    <row r="540" spans="2:9" x14ac:dyDescent="0.2">
      <c r="B540" s="47">
        <v>1066.6906705539418</v>
      </c>
      <c r="C540" s="47">
        <v>1591929.0803040408</v>
      </c>
      <c r="D540" s="47">
        <f t="shared" si="16"/>
        <v>1591.9290803040408</v>
      </c>
      <c r="G540" s="47">
        <v>1066.6906705539418</v>
      </c>
      <c r="H540" s="47">
        <v>877946.99709594564</v>
      </c>
      <c r="I540" s="47">
        <f t="shared" si="17"/>
        <v>877.94699709594568</v>
      </c>
    </row>
    <row r="541" spans="2:9" x14ac:dyDescent="0.2">
      <c r="B541" s="47">
        <v>1068.690087463563</v>
      </c>
      <c r="C541" s="47">
        <v>1591840.0340199983</v>
      </c>
      <c r="D541" s="47">
        <f t="shared" si="16"/>
        <v>1591.8400340199983</v>
      </c>
      <c r="G541" s="47">
        <v>1068.690087463563</v>
      </c>
      <c r="H541" s="47">
        <v>877960.84185303689</v>
      </c>
      <c r="I541" s="47">
        <f t="shared" si="17"/>
        <v>877.96084185303687</v>
      </c>
    </row>
    <row r="542" spans="2:9" x14ac:dyDescent="0.2">
      <c r="B542" s="47">
        <v>1070.6895043731838</v>
      </c>
      <c r="C542" s="47">
        <v>1591760.2202932367</v>
      </c>
      <c r="D542" s="47">
        <f t="shared" si="16"/>
        <v>1591.7602202932367</v>
      </c>
      <c r="G542" s="47">
        <v>1070.6895043731838</v>
      </c>
      <c r="H542" s="47">
        <v>877975.22474925022</v>
      </c>
      <c r="I542" s="47">
        <f t="shared" si="17"/>
        <v>877.97522474925017</v>
      </c>
    </row>
    <row r="543" spans="2:9" x14ac:dyDescent="0.2">
      <c r="B543" s="47">
        <v>1072.688921282805</v>
      </c>
      <c r="C543" s="47">
        <v>1591689.7963186004</v>
      </c>
      <c r="D543" s="47">
        <f t="shared" si="16"/>
        <v>1591.6897963186004</v>
      </c>
      <c r="G543" s="47">
        <v>1072.688921282805</v>
      </c>
      <c r="H543" s="47">
        <v>877990.15494771849</v>
      </c>
      <c r="I543" s="47">
        <f t="shared" si="17"/>
        <v>877.99015494771845</v>
      </c>
    </row>
    <row r="544" spans="2:9" x14ac:dyDescent="0.2">
      <c r="B544" s="47">
        <v>1074.6883381924258</v>
      </c>
      <c r="C544" s="47">
        <v>1591610.0447467717</v>
      </c>
      <c r="D544" s="47">
        <f t="shared" si="16"/>
        <v>1591.6100447467718</v>
      </c>
      <c r="G544" s="47">
        <v>1074.6883381924258</v>
      </c>
      <c r="H544" s="47">
        <v>878004.54144339275</v>
      </c>
      <c r="I544" s="47">
        <f t="shared" si="17"/>
        <v>878.00454144339278</v>
      </c>
    </row>
    <row r="545" spans="2:9" x14ac:dyDescent="0.2">
      <c r="B545" s="47">
        <v>1076.687755102047</v>
      </c>
      <c r="C545" s="47">
        <v>1591511.5559414576</v>
      </c>
      <c r="D545" s="47">
        <f t="shared" si="16"/>
        <v>1591.5115559414576</v>
      </c>
      <c r="G545" s="47">
        <v>1076.687755102047</v>
      </c>
      <c r="H545" s="47">
        <v>878017.83576944063</v>
      </c>
      <c r="I545" s="47">
        <f t="shared" si="17"/>
        <v>878.01783576944058</v>
      </c>
    </row>
    <row r="546" spans="2:9" x14ac:dyDescent="0.2">
      <c r="B546" s="47">
        <v>1078.6871720116678</v>
      </c>
      <c r="C546" s="47">
        <v>1591450.6816220738</v>
      </c>
      <c r="D546" s="47">
        <f t="shared" si="16"/>
        <v>1591.4506816220737</v>
      </c>
      <c r="G546" s="47">
        <v>1078.6871720116678</v>
      </c>
      <c r="H546" s="47">
        <v>878033.32256606093</v>
      </c>
      <c r="I546" s="47">
        <f t="shared" si="17"/>
        <v>878.03332256606097</v>
      </c>
    </row>
    <row r="547" spans="2:9" x14ac:dyDescent="0.2">
      <c r="B547" s="47">
        <v>1080.6865889212891</v>
      </c>
      <c r="C547" s="47">
        <v>1591370.7769153416</v>
      </c>
      <c r="D547" s="47">
        <f t="shared" si="16"/>
        <v>1591.3707769153416</v>
      </c>
      <c r="G547" s="47">
        <v>1080.6865889212891</v>
      </c>
      <c r="H547" s="47">
        <v>878047.70010297198</v>
      </c>
      <c r="I547" s="47">
        <f t="shared" si="17"/>
        <v>878.04770010297193</v>
      </c>
    </row>
    <row r="548" spans="2:9" x14ac:dyDescent="0.2">
      <c r="B548" s="47">
        <v>1082.6860058309098</v>
      </c>
      <c r="C548" s="47">
        <v>1591281.8378062979</v>
      </c>
      <c r="D548" s="47">
        <f t="shared" si="16"/>
        <v>1591.281837806298</v>
      </c>
      <c r="G548" s="47">
        <v>1082.6860058309098</v>
      </c>
      <c r="H548" s="47">
        <v>878061.55102970637</v>
      </c>
      <c r="I548" s="47">
        <f t="shared" si="17"/>
        <v>878.06155102970638</v>
      </c>
    </row>
    <row r="549" spans="2:9" x14ac:dyDescent="0.2">
      <c r="B549" s="47">
        <v>1084.6854227405311</v>
      </c>
      <c r="C549" s="47">
        <v>1591202.1313085579</v>
      </c>
      <c r="D549" s="47">
        <f t="shared" si="16"/>
        <v>1591.2021313085579</v>
      </c>
      <c r="G549" s="47">
        <v>1084.6854227405311</v>
      </c>
      <c r="H549" s="47">
        <v>878075.94009864214</v>
      </c>
      <c r="I549" s="47">
        <f t="shared" si="17"/>
        <v>878.07594009864215</v>
      </c>
    </row>
    <row r="550" spans="2:9" x14ac:dyDescent="0.2">
      <c r="B550" s="47">
        <v>1086.6848396501518</v>
      </c>
      <c r="C550" s="47">
        <v>1591122.1329632022</v>
      </c>
      <c r="D550" s="47">
        <f t="shared" si="16"/>
        <v>1591.1221329632021</v>
      </c>
      <c r="G550" s="47">
        <v>1086.6848396501518</v>
      </c>
      <c r="H550" s="47">
        <v>878090.31214261125</v>
      </c>
      <c r="I550" s="47">
        <f t="shared" si="17"/>
        <v>878.0903121426112</v>
      </c>
    </row>
    <row r="551" spans="2:9" x14ac:dyDescent="0.2">
      <c r="B551" s="47">
        <v>1088.6842565597731</v>
      </c>
      <c r="C551" s="47">
        <v>1591042.4886790912</v>
      </c>
      <c r="D551" s="47">
        <f t="shared" si="16"/>
        <v>1591.0424886790913</v>
      </c>
      <c r="G551" s="47">
        <v>1088.6842565597731</v>
      </c>
      <c r="H551" s="47">
        <v>878104.70481442416</v>
      </c>
      <c r="I551" s="47">
        <f t="shared" si="17"/>
        <v>878.10470481442417</v>
      </c>
    </row>
    <row r="552" spans="2:9" x14ac:dyDescent="0.2">
      <c r="B552" s="47">
        <v>1090.6836734693939</v>
      </c>
      <c r="C552" s="47">
        <v>1590962.8841086761</v>
      </c>
      <c r="D552" s="47">
        <f t="shared" si="16"/>
        <v>1590.962884108676</v>
      </c>
      <c r="G552" s="47">
        <v>1090.6836734693939</v>
      </c>
      <c r="H552" s="47">
        <v>878119.09979188279</v>
      </c>
      <c r="I552" s="47">
        <f t="shared" si="17"/>
        <v>878.11909979188283</v>
      </c>
    </row>
    <row r="553" spans="2:9" x14ac:dyDescent="0.2">
      <c r="B553" s="47">
        <v>1092.6830903790151</v>
      </c>
      <c r="C553" s="47">
        <v>1590892.5332961911</v>
      </c>
      <c r="D553" s="47">
        <f t="shared" si="16"/>
        <v>1590.8925332961912</v>
      </c>
      <c r="G553" s="47">
        <v>1092.6830903790151</v>
      </c>
      <c r="H553" s="47">
        <v>878134.03413591406</v>
      </c>
      <c r="I553" s="47">
        <f t="shared" si="17"/>
        <v>878.13403413591402</v>
      </c>
    </row>
    <row r="554" spans="2:9" x14ac:dyDescent="0.2">
      <c r="B554" s="47">
        <v>1094.6825072886359</v>
      </c>
      <c r="C554" s="47">
        <v>1590803.2498320916</v>
      </c>
      <c r="D554" s="47">
        <f t="shared" si="16"/>
        <v>1590.8032498320915</v>
      </c>
      <c r="G554" s="47">
        <v>1094.6825072886359</v>
      </c>
      <c r="H554" s="47">
        <v>878147.86492629198</v>
      </c>
      <c r="I554" s="47">
        <f t="shared" si="17"/>
        <v>878.14786492629196</v>
      </c>
    </row>
    <row r="555" spans="2:9" x14ac:dyDescent="0.2">
      <c r="B555" s="47">
        <v>1096.6819241982571</v>
      </c>
      <c r="C555" s="47">
        <v>1590723.4539722567</v>
      </c>
      <c r="D555" s="47">
        <f t="shared" si="16"/>
        <v>1590.7234539722567</v>
      </c>
      <c r="G555" s="47">
        <v>1096.6819241982571</v>
      </c>
      <c r="H555" s="47">
        <v>878162.24871857977</v>
      </c>
      <c r="I555" s="47">
        <f t="shared" si="17"/>
        <v>878.1622487185798</v>
      </c>
    </row>
    <row r="556" spans="2:9" x14ac:dyDescent="0.2">
      <c r="B556" s="47">
        <v>1098.6813411078779</v>
      </c>
      <c r="C556" s="47">
        <v>1590643.9144985685</v>
      </c>
      <c r="D556" s="47">
        <f t="shared" si="16"/>
        <v>1590.6439144985686</v>
      </c>
      <c r="G556" s="47">
        <v>1098.6813411078779</v>
      </c>
      <c r="H556" s="47">
        <v>878176.6474453035</v>
      </c>
      <c r="I556" s="47">
        <f t="shared" si="17"/>
        <v>878.1766474453035</v>
      </c>
    </row>
    <row r="557" spans="2:9" x14ac:dyDescent="0.2">
      <c r="B557" s="47">
        <v>1100.6807580174991</v>
      </c>
      <c r="C557" s="47">
        <v>1590554.8308369899</v>
      </c>
      <c r="D557" s="47">
        <f t="shared" si="16"/>
        <v>1590.5548308369898</v>
      </c>
      <c r="G557" s="47">
        <v>1100.6807580174991</v>
      </c>
      <c r="H557" s="47">
        <v>878190.48984810966</v>
      </c>
      <c r="I557" s="47">
        <f t="shared" si="17"/>
        <v>878.19048984810968</v>
      </c>
    </row>
    <row r="558" spans="2:9" x14ac:dyDescent="0.2">
      <c r="B558" s="47">
        <v>1102.6801749271199</v>
      </c>
      <c r="C558" s="47">
        <v>1590484.3893305894</v>
      </c>
      <c r="D558" s="47">
        <f t="shared" si="16"/>
        <v>1590.4843893305895</v>
      </c>
      <c r="G558" s="47">
        <v>1102.6801749271199</v>
      </c>
      <c r="H558" s="47">
        <v>878205.41885231633</v>
      </c>
      <c r="I558" s="47">
        <f t="shared" si="17"/>
        <v>878.20541885231637</v>
      </c>
    </row>
    <row r="559" spans="2:9" x14ac:dyDescent="0.2">
      <c r="B559" s="47">
        <v>1104.6795918367411</v>
      </c>
      <c r="C559" s="47">
        <v>1590414.0854544307</v>
      </c>
      <c r="D559" s="47">
        <f t="shared" si="16"/>
        <v>1590.4140854544307</v>
      </c>
      <c r="G559" s="47">
        <v>1104.6795918367411</v>
      </c>
      <c r="H559" s="47">
        <v>878220.35586615547</v>
      </c>
      <c r="I559" s="47">
        <f t="shared" si="17"/>
        <v>878.2203558661555</v>
      </c>
    </row>
    <row r="560" spans="2:9" x14ac:dyDescent="0.2">
      <c r="B560" s="47">
        <v>1106.6790087463619</v>
      </c>
      <c r="C560" s="47">
        <v>1590325.0655108241</v>
      </c>
      <c r="D560" s="47">
        <f t="shared" si="16"/>
        <v>1590.3250655108241</v>
      </c>
      <c r="G560" s="47">
        <v>1106.6790087463619</v>
      </c>
      <c r="H560" s="47">
        <v>878234.20195056871</v>
      </c>
      <c r="I560" s="47">
        <f t="shared" si="17"/>
        <v>878.23420195056872</v>
      </c>
    </row>
    <row r="561" spans="2:9" x14ac:dyDescent="0.2">
      <c r="B561" s="47">
        <v>1108.6784256559831</v>
      </c>
      <c r="C561" s="47">
        <v>1590235.7920589198</v>
      </c>
      <c r="D561" s="47">
        <f t="shared" si="16"/>
        <v>1590.2357920589197</v>
      </c>
      <c r="G561" s="47">
        <v>1108.6784256559831</v>
      </c>
      <c r="H561" s="47">
        <v>878248.03324362962</v>
      </c>
      <c r="I561" s="47">
        <f t="shared" si="17"/>
        <v>878.24803324362961</v>
      </c>
    </row>
    <row r="562" spans="2:9" x14ac:dyDescent="0.2">
      <c r="B562" s="47">
        <v>1110.6778425656039</v>
      </c>
      <c r="C562" s="47">
        <v>1590156.1041043841</v>
      </c>
      <c r="D562" s="47">
        <f t="shared" si="16"/>
        <v>1590.156104104384</v>
      </c>
      <c r="G562" s="47">
        <v>1110.6778425656039</v>
      </c>
      <c r="H562" s="47">
        <v>878262.42324743315</v>
      </c>
      <c r="I562" s="47">
        <f t="shared" si="17"/>
        <v>878.26242324743316</v>
      </c>
    </row>
    <row r="563" spans="2:9" x14ac:dyDescent="0.2">
      <c r="B563" s="47">
        <v>1112.6772594752251</v>
      </c>
      <c r="C563" s="47">
        <v>1590085.8654810844</v>
      </c>
      <c r="D563" s="47">
        <f t="shared" si="16"/>
        <v>1590.0858654810845</v>
      </c>
      <c r="G563" s="47">
        <v>1112.6772594752251</v>
      </c>
      <c r="H563" s="47">
        <v>878277.3640229149</v>
      </c>
      <c r="I563" s="47">
        <f t="shared" si="17"/>
        <v>878.27736402291487</v>
      </c>
    </row>
    <row r="564" spans="2:9" x14ac:dyDescent="0.2">
      <c r="B564" s="47">
        <v>1114.6766763848459</v>
      </c>
      <c r="C564" s="47">
        <v>1590005.9848670363</v>
      </c>
      <c r="D564" s="47">
        <f t="shared" si="16"/>
        <v>1590.0059848670364</v>
      </c>
      <c r="G564" s="47">
        <v>1114.6766763848459</v>
      </c>
      <c r="H564" s="47">
        <v>878291.74277327082</v>
      </c>
      <c r="I564" s="47">
        <f t="shared" si="17"/>
        <v>878.29174277327081</v>
      </c>
    </row>
    <row r="565" spans="2:9" x14ac:dyDescent="0.2">
      <c r="B565" s="47">
        <v>1116.6760932944671</v>
      </c>
      <c r="C565" s="47">
        <v>1589926.4096710642</v>
      </c>
      <c r="D565" s="47">
        <f t="shared" si="16"/>
        <v>1589.9264096710642</v>
      </c>
      <c r="G565" s="47">
        <v>1116.6760932944671</v>
      </c>
      <c r="H565" s="47">
        <v>878306.13931649551</v>
      </c>
      <c r="I565" s="47">
        <f t="shared" si="17"/>
        <v>878.30613931649555</v>
      </c>
    </row>
    <row r="566" spans="2:9" x14ac:dyDescent="0.2">
      <c r="B566" s="47">
        <v>1118.6755102040879</v>
      </c>
      <c r="C566" s="47">
        <v>1589846.7765974002</v>
      </c>
      <c r="D566" s="47">
        <f t="shared" si="16"/>
        <v>1589.8467765974001</v>
      </c>
      <c r="G566" s="47">
        <v>1118.6755102040879</v>
      </c>
      <c r="H566" s="47">
        <v>878320.53247513308</v>
      </c>
      <c r="I566" s="47">
        <f t="shared" si="17"/>
        <v>878.32053247513306</v>
      </c>
    </row>
    <row r="567" spans="2:9" x14ac:dyDescent="0.2">
      <c r="B567" s="47">
        <v>1120.6749271137091</v>
      </c>
      <c r="C567" s="47">
        <v>1589757.4630996911</v>
      </c>
      <c r="D567" s="47">
        <f t="shared" si="16"/>
        <v>1589.757463099691</v>
      </c>
      <c r="G567" s="47">
        <v>1120.6749271137091</v>
      </c>
      <c r="H567" s="47">
        <v>878334.36136657279</v>
      </c>
      <c r="I567" s="47">
        <f t="shared" si="17"/>
        <v>878.33436136657281</v>
      </c>
    </row>
    <row r="568" spans="2:9" x14ac:dyDescent="0.2">
      <c r="B568" s="47">
        <v>1122.6743440233299</v>
      </c>
      <c r="C568" s="47">
        <v>1589677.7945768363</v>
      </c>
      <c r="D568" s="47">
        <f t="shared" si="16"/>
        <v>1589.6777945768363</v>
      </c>
      <c r="G568" s="47">
        <v>1122.6743440233299</v>
      </c>
      <c r="H568" s="47">
        <v>878348.75243433216</v>
      </c>
      <c r="I568" s="47">
        <f t="shared" si="17"/>
        <v>878.34875243433214</v>
      </c>
    </row>
    <row r="569" spans="2:9" x14ac:dyDescent="0.2">
      <c r="B569" s="47">
        <v>1124.6737609329512</v>
      </c>
      <c r="C569" s="47">
        <v>1589607.5056185653</v>
      </c>
      <c r="D569" s="47">
        <f t="shared" si="16"/>
        <v>1589.6075056185653</v>
      </c>
      <c r="G569" s="47">
        <v>1124.6737609329512</v>
      </c>
      <c r="H569" s="47">
        <v>878363.69020944263</v>
      </c>
      <c r="I569" s="47">
        <f t="shared" si="17"/>
        <v>878.36369020944267</v>
      </c>
    </row>
    <row r="570" spans="2:9" x14ac:dyDescent="0.2">
      <c r="B570" s="47">
        <v>1126.6731778425719</v>
      </c>
      <c r="C570" s="47">
        <v>1589518.5005943207</v>
      </c>
      <c r="D570" s="47">
        <f t="shared" si="16"/>
        <v>1589.5185005943208</v>
      </c>
      <c r="G570" s="47">
        <v>1126.6731778425719</v>
      </c>
      <c r="H570" s="47">
        <v>878377.53705486737</v>
      </c>
      <c r="I570" s="47">
        <f t="shared" si="17"/>
        <v>878.37753705486739</v>
      </c>
    </row>
    <row r="571" spans="2:9" x14ac:dyDescent="0.2">
      <c r="B571" s="47">
        <v>1128.6725947521932</v>
      </c>
      <c r="C571" s="47">
        <v>1589438.679476267</v>
      </c>
      <c r="D571" s="47">
        <f t="shared" si="16"/>
        <v>1589.438679476267</v>
      </c>
      <c r="G571" s="47">
        <v>1128.6725947521932</v>
      </c>
      <c r="H571" s="47">
        <v>878391.91919509589</v>
      </c>
      <c r="I571" s="47">
        <f t="shared" si="17"/>
        <v>878.39191919509585</v>
      </c>
    </row>
    <row r="572" spans="2:9" x14ac:dyDescent="0.2">
      <c r="B572" s="47">
        <v>1130.6720116618139</v>
      </c>
      <c r="C572" s="47">
        <v>1589368.2972840597</v>
      </c>
      <c r="D572" s="47">
        <f t="shared" si="16"/>
        <v>1589.3682972840597</v>
      </c>
      <c r="G572" s="47">
        <v>1130.6720116618139</v>
      </c>
      <c r="H572" s="47">
        <v>878406.85149500158</v>
      </c>
      <c r="I572" s="47">
        <f t="shared" si="17"/>
        <v>878.40685149500155</v>
      </c>
    </row>
    <row r="573" spans="2:9" x14ac:dyDescent="0.2">
      <c r="B573" s="47">
        <v>1132.6714285714352</v>
      </c>
      <c r="C573" s="47">
        <v>1589279.3458238225</v>
      </c>
      <c r="D573" s="47">
        <f t="shared" si="16"/>
        <v>1589.2793458238225</v>
      </c>
      <c r="G573" s="47">
        <v>1132.6714285714352</v>
      </c>
      <c r="H573" s="47">
        <v>878420.70142338995</v>
      </c>
      <c r="I573" s="47">
        <f t="shared" si="17"/>
        <v>878.42070142338991</v>
      </c>
    </row>
    <row r="574" spans="2:9" x14ac:dyDescent="0.2">
      <c r="B574" s="47">
        <v>1134.6708454810559</v>
      </c>
      <c r="C574" s="47">
        <v>1589208.9667599155</v>
      </c>
      <c r="D574" s="47">
        <f t="shared" si="16"/>
        <v>1589.2089667599155</v>
      </c>
      <c r="G574" s="47">
        <v>1134.6708454810559</v>
      </c>
      <c r="H574" s="47">
        <v>878435.63388930785</v>
      </c>
      <c r="I574" s="47">
        <f t="shared" si="17"/>
        <v>878.43563388930784</v>
      </c>
    </row>
    <row r="575" spans="2:9" x14ac:dyDescent="0.2">
      <c r="B575" s="47">
        <v>1136.6702623906772</v>
      </c>
      <c r="C575" s="47">
        <v>1589119.87162487</v>
      </c>
      <c r="D575" s="47">
        <f t="shared" si="16"/>
        <v>1589.11987162487</v>
      </c>
      <c r="G575" s="47">
        <v>1136.6702623906772</v>
      </c>
      <c r="H575" s="47">
        <v>878449.46626321343</v>
      </c>
      <c r="I575" s="47">
        <f t="shared" si="17"/>
        <v>878.44946626321348</v>
      </c>
    </row>
    <row r="576" spans="2:9" x14ac:dyDescent="0.2">
      <c r="B576" s="47">
        <v>1138.669679300298</v>
      </c>
      <c r="C576" s="47">
        <v>1589040.2051055203</v>
      </c>
      <c r="D576" s="47">
        <f t="shared" si="16"/>
        <v>1589.0402051055203</v>
      </c>
      <c r="G576" s="47">
        <v>1138.669679300298</v>
      </c>
      <c r="H576" s="47">
        <v>878463.86652196036</v>
      </c>
      <c r="I576" s="47">
        <f t="shared" si="17"/>
        <v>878.46386652196031</v>
      </c>
    </row>
    <row r="577" spans="2:9" x14ac:dyDescent="0.2">
      <c r="B577" s="47">
        <v>1140.6690962099192</v>
      </c>
      <c r="C577" s="47">
        <v>1588960.4422862693</v>
      </c>
      <c r="D577" s="47">
        <f t="shared" si="16"/>
        <v>1588.9604422862692</v>
      </c>
      <c r="G577" s="47">
        <v>1140.6690962099192</v>
      </c>
      <c r="H577" s="47">
        <v>878478.25199305359</v>
      </c>
      <c r="I577" s="47">
        <f t="shared" si="17"/>
        <v>878.47825199305362</v>
      </c>
    </row>
    <row r="578" spans="2:9" x14ac:dyDescent="0.2">
      <c r="B578" s="47">
        <v>1142.66851311954</v>
      </c>
      <c r="C578" s="47">
        <v>1588880.7893225029</v>
      </c>
      <c r="D578" s="47">
        <f t="shared" si="16"/>
        <v>1588.880789322503</v>
      </c>
      <c r="G578" s="47">
        <v>1142.66851311954</v>
      </c>
      <c r="H578" s="47">
        <v>878492.64385598525</v>
      </c>
      <c r="I578" s="47">
        <f t="shared" si="17"/>
        <v>878.49264385598531</v>
      </c>
    </row>
    <row r="579" spans="2:9" x14ac:dyDescent="0.2">
      <c r="B579" s="47">
        <v>1144.6679300291612</v>
      </c>
      <c r="C579" s="47">
        <v>1588801.0296989589</v>
      </c>
      <c r="D579" s="47">
        <f t="shared" si="16"/>
        <v>1588.8010296989589</v>
      </c>
      <c r="G579" s="47">
        <v>1144.6679300291612</v>
      </c>
      <c r="H579" s="47">
        <v>878507.02949066169</v>
      </c>
      <c r="I579" s="47">
        <f t="shared" si="17"/>
        <v>878.50702949066169</v>
      </c>
    </row>
    <row r="580" spans="2:9" x14ac:dyDescent="0.2">
      <c r="B580" s="47">
        <v>1146.667346938782</v>
      </c>
      <c r="C580" s="47">
        <v>1588721.27170003</v>
      </c>
      <c r="D580" s="47">
        <f t="shared" si="16"/>
        <v>1588.72127170003</v>
      </c>
      <c r="G580" s="47">
        <v>1146.667346938782</v>
      </c>
      <c r="H580" s="47">
        <v>878521.41520977125</v>
      </c>
      <c r="I580" s="47">
        <f t="shared" si="17"/>
        <v>878.52141520977125</v>
      </c>
    </row>
    <row r="581" spans="2:9" x14ac:dyDescent="0.2">
      <c r="B581" s="47">
        <v>1148.6667638484032</v>
      </c>
      <c r="C581" s="47">
        <v>1588641.7214456121</v>
      </c>
      <c r="D581" s="47">
        <f t="shared" si="16"/>
        <v>1588.6417214456121</v>
      </c>
      <c r="G581" s="47">
        <v>1148.6667638484032</v>
      </c>
      <c r="H581" s="47">
        <v>878535.81302652217</v>
      </c>
      <c r="I581" s="47">
        <f t="shared" si="17"/>
        <v>878.53581302652219</v>
      </c>
    </row>
    <row r="582" spans="2:9" x14ac:dyDescent="0.2">
      <c r="B582" s="47">
        <v>1150.666180758024</v>
      </c>
      <c r="C582" s="47">
        <v>1588561.9666982938</v>
      </c>
      <c r="D582" s="47">
        <f t="shared" si="16"/>
        <v>1588.5619666982939</v>
      </c>
      <c r="G582" s="47">
        <v>1150.666180758024</v>
      </c>
      <c r="H582" s="47">
        <v>878550.1989124323</v>
      </c>
      <c r="I582" s="47">
        <f t="shared" si="17"/>
        <v>878.55019891243228</v>
      </c>
    </row>
    <row r="583" spans="2:9" x14ac:dyDescent="0.2">
      <c r="B583" s="47">
        <v>1152.6655976676452</v>
      </c>
      <c r="C583" s="47">
        <v>1588482.3218066986</v>
      </c>
      <c r="D583" s="47">
        <f t="shared" ref="D583:D646" si="18">C583/1000</f>
        <v>1588.4823218066986</v>
      </c>
      <c r="G583" s="47">
        <v>1152.6655976676452</v>
      </c>
      <c r="H583" s="47">
        <v>878564.5911891677</v>
      </c>
      <c r="I583" s="47">
        <f t="shared" ref="I583:I646" si="19">H583/1000</f>
        <v>878.56459118916769</v>
      </c>
    </row>
    <row r="584" spans="2:9" x14ac:dyDescent="0.2">
      <c r="B584" s="47">
        <v>1154.665014577266</v>
      </c>
      <c r="C584" s="47">
        <v>1588393.1818314993</v>
      </c>
      <c r="D584" s="47">
        <f t="shared" si="18"/>
        <v>1588.3931818314993</v>
      </c>
      <c r="G584" s="47">
        <v>1154.665014577266</v>
      </c>
      <c r="H584" s="47">
        <v>878578.43000227492</v>
      </c>
      <c r="I584" s="47">
        <f t="shared" si="19"/>
        <v>878.5784300022749</v>
      </c>
    </row>
    <row r="585" spans="2:9" x14ac:dyDescent="0.2">
      <c r="B585" s="47">
        <v>1156.6644314868872</v>
      </c>
      <c r="C585" s="47">
        <v>1588332.2090142886</v>
      </c>
      <c r="D585" s="47">
        <f t="shared" si="18"/>
        <v>1588.3322090142885</v>
      </c>
      <c r="G585" s="47">
        <v>1156.6644314868872</v>
      </c>
      <c r="H585" s="47">
        <v>878593.91061399598</v>
      </c>
      <c r="I585" s="47">
        <f t="shared" si="19"/>
        <v>878.59391061399594</v>
      </c>
    </row>
    <row r="586" spans="2:9" x14ac:dyDescent="0.2">
      <c r="B586" s="47">
        <v>1158.663848396508</v>
      </c>
      <c r="C586" s="47">
        <v>1588243.2295429101</v>
      </c>
      <c r="D586" s="47">
        <f t="shared" si="18"/>
        <v>1588.2432295429101</v>
      </c>
      <c r="G586" s="47">
        <v>1158.663848396508</v>
      </c>
      <c r="H586" s="47">
        <v>878607.75876955537</v>
      </c>
      <c r="I586" s="47">
        <f t="shared" si="19"/>
        <v>878.6077587695554</v>
      </c>
    </row>
    <row r="587" spans="2:9" x14ac:dyDescent="0.2">
      <c r="B587" s="47">
        <v>1160.6632653061292</v>
      </c>
      <c r="C587" s="47">
        <v>1588154.1435150856</v>
      </c>
      <c r="D587" s="47">
        <f t="shared" si="18"/>
        <v>1588.1541435150855</v>
      </c>
      <c r="G587" s="47">
        <v>1160.6632653061292</v>
      </c>
      <c r="H587" s="47">
        <v>878621.60069469106</v>
      </c>
      <c r="I587" s="47">
        <f t="shared" si="19"/>
        <v>878.6216006946911</v>
      </c>
    </row>
    <row r="588" spans="2:9" x14ac:dyDescent="0.2">
      <c r="B588" s="47">
        <v>1162.66268221575</v>
      </c>
      <c r="C588" s="47">
        <v>1588074.3987079698</v>
      </c>
      <c r="D588" s="47">
        <f t="shared" si="18"/>
        <v>1588.0743987079697</v>
      </c>
      <c r="G588" s="47">
        <v>1162.66268221575</v>
      </c>
      <c r="H588" s="47">
        <v>878635.98709237634</v>
      </c>
      <c r="I588" s="47">
        <f t="shared" si="19"/>
        <v>878.63598709237635</v>
      </c>
    </row>
    <row r="589" spans="2:9" x14ac:dyDescent="0.2">
      <c r="B589" s="47">
        <v>1164.6620991253712</v>
      </c>
      <c r="C589" s="47">
        <v>1588004.1523295555</v>
      </c>
      <c r="D589" s="47">
        <f t="shared" si="18"/>
        <v>1588.0041523295554</v>
      </c>
      <c r="G589" s="47">
        <v>1164.6620991253712</v>
      </c>
      <c r="H589" s="47">
        <v>878650.92712659773</v>
      </c>
      <c r="I589" s="47">
        <f t="shared" si="19"/>
        <v>878.65092712659771</v>
      </c>
    </row>
    <row r="590" spans="2:9" x14ac:dyDescent="0.2">
      <c r="B590" s="47">
        <v>1166.661516034992</v>
      </c>
      <c r="C590" s="47">
        <v>1587924.4109144008</v>
      </c>
      <c r="D590" s="47">
        <f t="shared" si="18"/>
        <v>1587.9244109144008</v>
      </c>
      <c r="G590" s="47">
        <v>1166.661516034992</v>
      </c>
      <c r="H590" s="47">
        <v>878665.31369900692</v>
      </c>
      <c r="I590" s="47">
        <f t="shared" si="19"/>
        <v>878.6653136990069</v>
      </c>
    </row>
    <row r="591" spans="2:9" x14ac:dyDescent="0.2">
      <c r="B591" s="47">
        <v>1168.6609329446133</v>
      </c>
      <c r="C591" s="47">
        <v>1587835.439874155</v>
      </c>
      <c r="D591" s="47">
        <f t="shared" si="18"/>
        <v>1587.8354398741549</v>
      </c>
      <c r="G591" s="47">
        <v>1168.6609329446133</v>
      </c>
      <c r="H591" s="47">
        <v>878679.16228084429</v>
      </c>
      <c r="I591" s="47">
        <f t="shared" si="19"/>
        <v>878.67916228084425</v>
      </c>
    </row>
    <row r="592" spans="2:9" x14ac:dyDescent="0.2">
      <c r="B592" s="47">
        <v>1170.660349854234</v>
      </c>
      <c r="C592" s="47">
        <v>1587765.1393831738</v>
      </c>
      <c r="D592" s="47">
        <f t="shared" si="18"/>
        <v>1587.7651393831738</v>
      </c>
      <c r="G592" s="47">
        <v>1170.660349854234</v>
      </c>
      <c r="H592" s="47">
        <v>878694.09912208142</v>
      </c>
      <c r="I592" s="47">
        <f t="shared" si="19"/>
        <v>878.69409912208141</v>
      </c>
    </row>
    <row r="593" spans="2:9" x14ac:dyDescent="0.2">
      <c r="B593" s="47">
        <v>1172.6597667638553</v>
      </c>
      <c r="C593" s="47">
        <v>1587675.9656159636</v>
      </c>
      <c r="D593" s="47">
        <f t="shared" si="18"/>
        <v>1587.6759656159636</v>
      </c>
      <c r="G593" s="47">
        <v>1172.6597667638553</v>
      </c>
      <c r="H593" s="47">
        <v>878707.93587029772</v>
      </c>
      <c r="I593" s="47">
        <f t="shared" si="19"/>
        <v>878.70793587029777</v>
      </c>
    </row>
    <row r="594" spans="2:9" x14ac:dyDescent="0.2">
      <c r="B594" s="47">
        <v>1174.659183673476</v>
      </c>
      <c r="C594" s="47">
        <v>1587596.3882820976</v>
      </c>
      <c r="D594" s="47">
        <f t="shared" si="18"/>
        <v>1587.5963882820977</v>
      </c>
      <c r="G594" s="47">
        <v>1174.659183673476</v>
      </c>
      <c r="H594" s="47">
        <v>878722.33196243737</v>
      </c>
      <c r="I594" s="47">
        <f t="shared" si="19"/>
        <v>878.72233196243735</v>
      </c>
    </row>
    <row r="595" spans="2:9" x14ac:dyDescent="0.2">
      <c r="B595" s="47">
        <v>1176.6586005830973</v>
      </c>
      <c r="C595" s="47">
        <v>1587526.0930040458</v>
      </c>
      <c r="D595" s="47">
        <f t="shared" si="18"/>
        <v>1587.5260930040458</v>
      </c>
      <c r="G595" s="47">
        <v>1176.6586005830973</v>
      </c>
      <c r="H595" s="47">
        <v>878737.26907366293</v>
      </c>
      <c r="I595" s="47">
        <f t="shared" si="19"/>
        <v>878.7372690736629</v>
      </c>
    </row>
    <row r="596" spans="2:9" x14ac:dyDescent="0.2">
      <c r="B596" s="47">
        <v>1178.658017492718</v>
      </c>
      <c r="C596" s="47">
        <v>1587436.9244696754</v>
      </c>
      <c r="D596" s="47">
        <f t="shared" si="18"/>
        <v>1587.4369244696754</v>
      </c>
      <c r="G596" s="47">
        <v>1178.658017492718</v>
      </c>
      <c r="H596" s="47">
        <v>878751.10609301226</v>
      </c>
      <c r="I596" s="47">
        <f t="shared" si="19"/>
        <v>878.75110609301225</v>
      </c>
    </row>
    <row r="597" spans="2:9" x14ac:dyDescent="0.2">
      <c r="B597" s="47">
        <v>1180.6574344023393</v>
      </c>
      <c r="C597" s="47">
        <v>1587357.3523917794</v>
      </c>
      <c r="D597" s="47">
        <f t="shared" si="18"/>
        <v>1587.3573523917794</v>
      </c>
      <c r="G597" s="47">
        <v>1180.6574344023393</v>
      </c>
      <c r="H597" s="47">
        <v>878765.50245767354</v>
      </c>
      <c r="I597" s="47">
        <f t="shared" si="19"/>
        <v>878.76550245767351</v>
      </c>
    </row>
    <row r="598" spans="2:9" x14ac:dyDescent="0.2">
      <c r="B598" s="47">
        <v>1182.6568513119601</v>
      </c>
      <c r="C598" s="47">
        <v>1587287.0134369058</v>
      </c>
      <c r="D598" s="47">
        <f t="shared" si="18"/>
        <v>1587.2870134369059</v>
      </c>
      <c r="G598" s="47">
        <v>1182.6568513119601</v>
      </c>
      <c r="H598" s="47">
        <v>878780.43698925897</v>
      </c>
      <c r="I598" s="47">
        <f t="shared" si="19"/>
        <v>878.78043698925899</v>
      </c>
    </row>
    <row r="599" spans="2:9" x14ac:dyDescent="0.2">
      <c r="B599" s="47">
        <v>1184.6562682215813</v>
      </c>
      <c r="C599" s="47">
        <v>1587198.1053791612</v>
      </c>
      <c r="D599" s="47">
        <f t="shared" si="18"/>
        <v>1587.1981053791612</v>
      </c>
      <c r="G599" s="47">
        <v>1184.6562682215813</v>
      </c>
      <c r="H599" s="47">
        <v>878794.28915850341</v>
      </c>
      <c r="I599" s="47">
        <f t="shared" si="19"/>
        <v>878.79428915850337</v>
      </c>
    </row>
    <row r="600" spans="2:9" x14ac:dyDescent="0.2">
      <c r="B600" s="47">
        <v>1186.6556851312021</v>
      </c>
      <c r="C600" s="47">
        <v>1587118.3324739703</v>
      </c>
      <c r="D600" s="47">
        <f t="shared" si="18"/>
        <v>1587.1183324739702</v>
      </c>
      <c r="G600" s="47">
        <v>1186.6556851312021</v>
      </c>
      <c r="H600" s="47">
        <v>878808.673783437</v>
      </c>
      <c r="I600" s="47">
        <f t="shared" si="19"/>
        <v>878.80867378343703</v>
      </c>
    </row>
    <row r="601" spans="2:9" x14ac:dyDescent="0.2">
      <c r="B601" s="47">
        <v>1188.6551020408233</v>
      </c>
      <c r="C601" s="47">
        <v>1587038.6103648923</v>
      </c>
      <c r="D601" s="47">
        <f t="shared" si="18"/>
        <v>1587.0386103648923</v>
      </c>
      <c r="G601" s="47">
        <v>1188.6551020408233</v>
      </c>
      <c r="H601" s="47">
        <v>878823.06135795161</v>
      </c>
      <c r="I601" s="47">
        <f t="shared" si="19"/>
        <v>878.82306135795159</v>
      </c>
    </row>
    <row r="602" spans="2:9" x14ac:dyDescent="0.2">
      <c r="B602" s="47">
        <v>1190.6545189504441</v>
      </c>
      <c r="C602" s="47">
        <v>1586959.0472545677</v>
      </c>
      <c r="D602" s="47">
        <f t="shared" si="18"/>
        <v>1586.9590472545676</v>
      </c>
      <c r="G602" s="47">
        <v>1190.6545189504441</v>
      </c>
      <c r="H602" s="47">
        <v>878837.45818951284</v>
      </c>
      <c r="I602" s="47">
        <f t="shared" si="19"/>
        <v>878.83745818951286</v>
      </c>
    </row>
    <row r="603" spans="2:9" x14ac:dyDescent="0.2">
      <c r="B603" s="47">
        <v>1192.6539358600653</v>
      </c>
      <c r="C603" s="47">
        <v>1586879.377789014</v>
      </c>
      <c r="D603" s="47">
        <f t="shared" si="18"/>
        <v>1586.8793777890139</v>
      </c>
      <c r="G603" s="47">
        <v>1192.6539358600653</v>
      </c>
      <c r="H603" s="47">
        <v>878851.8488105858</v>
      </c>
      <c r="I603" s="47">
        <f t="shared" si="19"/>
        <v>878.85184881058581</v>
      </c>
    </row>
    <row r="604" spans="2:9" x14ac:dyDescent="0.2">
      <c r="B604" s="47">
        <v>1194.6533527696861</v>
      </c>
      <c r="C604" s="47">
        <v>1586790.2235919801</v>
      </c>
      <c r="D604" s="47">
        <f t="shared" si="18"/>
        <v>1586.7902235919801</v>
      </c>
      <c r="G604" s="47">
        <v>1194.6533527696861</v>
      </c>
      <c r="H604" s="47">
        <v>878865.68657302181</v>
      </c>
      <c r="I604" s="47">
        <f t="shared" si="19"/>
        <v>878.86568657302178</v>
      </c>
    </row>
    <row r="605" spans="2:9" x14ac:dyDescent="0.2">
      <c r="B605" s="47">
        <v>1196.6527696793073</v>
      </c>
      <c r="C605" s="47">
        <v>1586720.0545361454</v>
      </c>
      <c r="D605" s="47">
        <f t="shared" si="18"/>
        <v>1586.7200545361454</v>
      </c>
      <c r="G605" s="47">
        <v>1196.6527696793073</v>
      </c>
      <c r="H605" s="47">
        <v>878880.63093196356</v>
      </c>
      <c r="I605" s="47">
        <f t="shared" si="19"/>
        <v>878.88063093196354</v>
      </c>
    </row>
    <row r="606" spans="2:9" x14ac:dyDescent="0.2">
      <c r="B606" s="47">
        <v>1198.6521865889281</v>
      </c>
      <c r="C606" s="47">
        <v>1586649.7791495663</v>
      </c>
      <c r="D606" s="47">
        <f t="shared" si="18"/>
        <v>1586.6497791495663</v>
      </c>
      <c r="G606" s="47">
        <v>1198.6521865889281</v>
      </c>
      <c r="H606" s="47">
        <v>878895.56907885941</v>
      </c>
      <c r="I606" s="47">
        <f t="shared" si="19"/>
        <v>878.89556907885935</v>
      </c>
    </row>
    <row r="607" spans="2:9" x14ac:dyDescent="0.2">
      <c r="B607" s="47">
        <v>1200.6516034985493</v>
      </c>
      <c r="C607" s="47">
        <v>1586560.5814941174</v>
      </c>
      <c r="D607" s="47">
        <f t="shared" si="18"/>
        <v>1586.5605814941173</v>
      </c>
      <c r="G607" s="47">
        <v>1200.6516034985493</v>
      </c>
      <c r="H607" s="47">
        <v>878909.40427697205</v>
      </c>
      <c r="I607" s="47">
        <f t="shared" si="19"/>
        <v>878.90940427697205</v>
      </c>
    </row>
    <row r="608" spans="2:9" x14ac:dyDescent="0.2">
      <c r="B608" s="47">
        <v>1202.6510204081701</v>
      </c>
      <c r="C608" s="47">
        <v>1586471.6899321442</v>
      </c>
      <c r="D608" s="47">
        <f t="shared" si="18"/>
        <v>1586.4716899321443</v>
      </c>
      <c r="G608" s="47">
        <v>1202.6510204081701</v>
      </c>
      <c r="H608" s="47">
        <v>878923.2573038853</v>
      </c>
      <c r="I608" s="47">
        <f t="shared" si="19"/>
        <v>878.92325730388529</v>
      </c>
    </row>
    <row r="609" spans="2:9" x14ac:dyDescent="0.2">
      <c r="B609" s="47">
        <v>1204.6504373177913</v>
      </c>
      <c r="C609" s="47">
        <v>1586392.0316244024</v>
      </c>
      <c r="D609" s="47">
        <f t="shared" si="18"/>
        <v>1586.3920316244023</v>
      </c>
      <c r="G609" s="47">
        <v>1204.6504373177913</v>
      </c>
      <c r="H609" s="47">
        <v>878936.87470911036</v>
      </c>
      <c r="I609" s="47">
        <f t="shared" si="19"/>
        <v>878.93687470911038</v>
      </c>
    </row>
    <row r="610" spans="2:9" x14ac:dyDescent="0.2">
      <c r="B610" s="47">
        <v>1206.6498542274121</v>
      </c>
      <c r="C610" s="47">
        <v>1586321.7147601233</v>
      </c>
      <c r="D610" s="47">
        <f t="shared" si="18"/>
        <v>1586.3217147601233</v>
      </c>
      <c r="G610" s="47">
        <v>1206.6498542274121</v>
      </c>
      <c r="H610" s="47">
        <v>878950.98055406322</v>
      </c>
      <c r="I610" s="47">
        <f t="shared" si="19"/>
        <v>878.95098055406322</v>
      </c>
    </row>
    <row r="611" spans="2:9" x14ac:dyDescent="0.2">
      <c r="B611" s="47">
        <v>1208.6492711370333</v>
      </c>
      <c r="C611" s="47">
        <v>1586242.1193982731</v>
      </c>
      <c r="D611" s="47">
        <f t="shared" si="18"/>
        <v>1586.242119398273</v>
      </c>
      <c r="G611" s="47">
        <v>1208.6492711370333</v>
      </c>
      <c r="H611" s="47">
        <v>878964.46050902153</v>
      </c>
      <c r="I611" s="47">
        <f t="shared" si="19"/>
        <v>878.96446050902148</v>
      </c>
    </row>
    <row r="612" spans="2:9" x14ac:dyDescent="0.2">
      <c r="B612" s="47">
        <v>1210.6486880466541</v>
      </c>
      <c r="C612" s="47">
        <v>1586162.3687638589</v>
      </c>
      <c r="D612" s="47">
        <f t="shared" si="18"/>
        <v>1586.1623687638589</v>
      </c>
      <c r="G612" s="47">
        <v>1210.6486880466541</v>
      </c>
      <c r="H612" s="47">
        <v>878977.92997949535</v>
      </c>
      <c r="I612" s="47">
        <f t="shared" si="19"/>
        <v>878.97792997949534</v>
      </c>
    </row>
    <row r="613" spans="2:9" x14ac:dyDescent="0.2">
      <c r="B613" s="47">
        <v>1212.6481049562753</v>
      </c>
      <c r="C613" s="47">
        <v>1586073.4867268861</v>
      </c>
      <c r="D613" s="47">
        <f t="shared" si="18"/>
        <v>1586.0734867268861</v>
      </c>
      <c r="G613" s="47">
        <v>1212.6481049562753</v>
      </c>
      <c r="H613" s="47">
        <v>878990.78349025128</v>
      </c>
      <c r="I613" s="47">
        <f t="shared" si="19"/>
        <v>878.99078349025126</v>
      </c>
    </row>
    <row r="614" spans="2:9" x14ac:dyDescent="0.2">
      <c r="B614" s="47">
        <v>1214.6475218658961</v>
      </c>
      <c r="C614" s="47">
        <v>1585993.8380147987</v>
      </c>
      <c r="D614" s="47">
        <f t="shared" si="18"/>
        <v>1585.9938380147987</v>
      </c>
      <c r="G614" s="47">
        <v>1214.6475218658961</v>
      </c>
      <c r="H614" s="47">
        <v>879004.25981528265</v>
      </c>
      <c r="I614" s="47">
        <f t="shared" si="19"/>
        <v>879.00425981528269</v>
      </c>
    </row>
    <row r="615" spans="2:9" x14ac:dyDescent="0.2">
      <c r="B615" s="47">
        <v>1216.6469387755174</v>
      </c>
      <c r="C615" s="47">
        <v>1585923.4817458296</v>
      </c>
      <c r="D615" s="47">
        <f t="shared" si="18"/>
        <v>1585.9234817458296</v>
      </c>
      <c r="G615" s="47">
        <v>1216.6469387755174</v>
      </c>
      <c r="H615" s="47">
        <v>879018.36294013355</v>
      </c>
      <c r="I615" s="47">
        <f t="shared" si="19"/>
        <v>879.01836294013356</v>
      </c>
    </row>
    <row r="616" spans="2:9" x14ac:dyDescent="0.2">
      <c r="B616" s="47">
        <v>1218.6463556851381</v>
      </c>
      <c r="C616" s="47">
        <v>1585834.5565200027</v>
      </c>
      <c r="D616" s="47">
        <f t="shared" si="18"/>
        <v>1585.8345565200027</v>
      </c>
      <c r="G616" s="47">
        <v>1218.6463556851381</v>
      </c>
      <c r="H616" s="47">
        <v>879031.21349795151</v>
      </c>
      <c r="I616" s="47">
        <f t="shared" si="19"/>
        <v>879.03121349795151</v>
      </c>
    </row>
    <row r="617" spans="2:9" x14ac:dyDescent="0.2">
      <c r="B617" s="47">
        <v>1220.6457725947594</v>
      </c>
      <c r="C617" s="47">
        <v>1585754.9136846741</v>
      </c>
      <c r="D617" s="47">
        <f t="shared" si="18"/>
        <v>1585.754913684674</v>
      </c>
      <c r="G617" s="47">
        <v>1220.6457725947594</v>
      </c>
      <c r="H617" s="47">
        <v>879044.69018508086</v>
      </c>
      <c r="I617" s="47">
        <f t="shared" si="19"/>
        <v>879.04469018508087</v>
      </c>
    </row>
    <row r="618" spans="2:9" x14ac:dyDescent="0.2">
      <c r="B618" s="47">
        <v>1222.6451895043801</v>
      </c>
      <c r="C618" s="47">
        <v>1585684.563331164</v>
      </c>
      <c r="D618" s="47">
        <f t="shared" si="18"/>
        <v>1585.6845633311639</v>
      </c>
      <c r="G618" s="47">
        <v>1222.6451895043801</v>
      </c>
      <c r="H618" s="47">
        <v>879058.79368123482</v>
      </c>
      <c r="I618" s="47">
        <f t="shared" si="19"/>
        <v>879.05879368123487</v>
      </c>
    </row>
    <row r="619" spans="2:9" x14ac:dyDescent="0.2">
      <c r="B619" s="47">
        <v>1224.6446064140014</v>
      </c>
      <c r="C619" s="47">
        <v>1585595.5949916309</v>
      </c>
      <c r="D619" s="47">
        <f t="shared" si="18"/>
        <v>1585.5955949916308</v>
      </c>
      <c r="G619" s="47">
        <v>1224.6446064140014</v>
      </c>
      <c r="H619" s="47">
        <v>879071.64130253915</v>
      </c>
      <c r="I619" s="47">
        <f t="shared" si="19"/>
        <v>879.07164130253921</v>
      </c>
    </row>
    <row r="620" spans="2:9" x14ac:dyDescent="0.2">
      <c r="B620" s="47">
        <v>1226.6440233236222</v>
      </c>
      <c r="C620" s="47">
        <v>1585515.9581397537</v>
      </c>
      <c r="D620" s="47">
        <f t="shared" si="18"/>
        <v>1585.5159581397536</v>
      </c>
      <c r="G620" s="47">
        <v>1226.6440233236222</v>
      </c>
      <c r="H620" s="47">
        <v>879085.11836067366</v>
      </c>
      <c r="I620" s="47">
        <f t="shared" si="19"/>
        <v>879.08511836067362</v>
      </c>
    </row>
    <row r="621" spans="2:9" x14ac:dyDescent="0.2">
      <c r="B621" s="47">
        <v>1228.6434402332434</v>
      </c>
      <c r="C621" s="47">
        <v>1585436.323296784</v>
      </c>
      <c r="D621" s="47">
        <f t="shared" si="18"/>
        <v>1585.4363232967839</v>
      </c>
      <c r="G621" s="47">
        <v>1228.6434402332434</v>
      </c>
      <c r="H621" s="47">
        <v>879098.59554265055</v>
      </c>
      <c r="I621" s="47">
        <f t="shared" si="19"/>
        <v>879.09859554265051</v>
      </c>
    </row>
    <row r="622" spans="2:9" x14ac:dyDescent="0.2">
      <c r="B622" s="47">
        <v>1230.6428571428642</v>
      </c>
      <c r="C622" s="47">
        <v>1585356.7495757225</v>
      </c>
      <c r="D622" s="47">
        <f t="shared" si="18"/>
        <v>1585.3567495757225</v>
      </c>
      <c r="G622" s="47">
        <v>1230.6428571428642</v>
      </c>
      <c r="H622" s="47">
        <v>879112.0768360548</v>
      </c>
      <c r="I622" s="47">
        <f t="shared" si="19"/>
        <v>879.11207683605483</v>
      </c>
    </row>
    <row r="623" spans="2:9" x14ac:dyDescent="0.2">
      <c r="B623" s="47">
        <v>1232.6422740524854</v>
      </c>
      <c r="C623" s="47">
        <v>1585277.0697474012</v>
      </c>
      <c r="D623" s="47">
        <f t="shared" si="18"/>
        <v>1585.2770697474011</v>
      </c>
      <c r="G623" s="47">
        <v>1232.6422740524854</v>
      </c>
      <c r="H623" s="47">
        <v>879125.55096045777</v>
      </c>
      <c r="I623" s="47">
        <f t="shared" si="19"/>
        <v>879.12555096045776</v>
      </c>
    </row>
    <row r="624" spans="2:9" x14ac:dyDescent="0.2">
      <c r="B624" s="47">
        <v>1234.6416909621062</v>
      </c>
      <c r="C624" s="47">
        <v>1585197.3919707972</v>
      </c>
      <c r="D624" s="47">
        <f t="shared" si="18"/>
        <v>1585.1973919707973</v>
      </c>
      <c r="G624" s="47">
        <v>1234.6416909621062</v>
      </c>
      <c r="H624" s="47">
        <v>879139.02521285531</v>
      </c>
      <c r="I624" s="47">
        <f t="shared" si="19"/>
        <v>879.13902521285536</v>
      </c>
    </row>
    <row r="625" spans="2:9" x14ac:dyDescent="0.2">
      <c r="B625" s="47">
        <v>1236.6411078717274</v>
      </c>
      <c r="C625" s="47">
        <v>1585117.8734361024</v>
      </c>
      <c r="D625" s="47">
        <f t="shared" si="18"/>
        <v>1585.1178734361024</v>
      </c>
      <c r="G625" s="47">
        <v>1236.6411078717274</v>
      </c>
      <c r="H625" s="47">
        <v>879152.51019516855</v>
      </c>
      <c r="I625" s="47">
        <f t="shared" si="19"/>
        <v>879.15251019516859</v>
      </c>
    </row>
    <row r="626" spans="2:9" x14ac:dyDescent="0.2">
      <c r="B626" s="47">
        <v>1238.6405247813482</v>
      </c>
      <c r="C626" s="47">
        <v>1585028.8602540921</v>
      </c>
      <c r="D626" s="47">
        <f t="shared" si="18"/>
        <v>1585.0288602540923</v>
      </c>
      <c r="G626" s="47">
        <v>1238.6405247813482</v>
      </c>
      <c r="H626" s="47">
        <v>879165.35470599891</v>
      </c>
      <c r="I626" s="47">
        <f t="shared" si="19"/>
        <v>879.16535470599888</v>
      </c>
    </row>
    <row r="627" spans="2:9" x14ac:dyDescent="0.2">
      <c r="B627" s="47">
        <v>1240.6399416909694</v>
      </c>
      <c r="C627" s="47">
        <v>1584958.5282190565</v>
      </c>
      <c r="D627" s="47">
        <f t="shared" si="18"/>
        <v>1584.9585282190565</v>
      </c>
      <c r="G627" s="47">
        <v>1240.6399416909694</v>
      </c>
      <c r="H627" s="47">
        <v>879179.45933440817</v>
      </c>
      <c r="I627" s="47">
        <f t="shared" si="19"/>
        <v>879.17945933440819</v>
      </c>
    </row>
    <row r="628" spans="2:9" x14ac:dyDescent="0.2">
      <c r="B628" s="47">
        <v>1242.6393586005902</v>
      </c>
      <c r="C628" s="47">
        <v>1584878.9668670099</v>
      </c>
      <c r="D628" s="47">
        <f t="shared" si="18"/>
        <v>1584.8789668670099</v>
      </c>
      <c r="G628" s="47">
        <v>1242.6393586005902</v>
      </c>
      <c r="H628" s="47">
        <v>879192.9413945562</v>
      </c>
      <c r="I628" s="47">
        <f t="shared" si="19"/>
        <v>879.19294139455621</v>
      </c>
    </row>
    <row r="629" spans="2:9" x14ac:dyDescent="0.2">
      <c r="B629" s="47">
        <v>1244.6387755102114</v>
      </c>
      <c r="C629" s="47">
        <v>1584799.3485694274</v>
      </c>
      <c r="D629" s="47">
        <f t="shared" si="18"/>
        <v>1584.7993485694274</v>
      </c>
      <c r="G629" s="47">
        <v>1244.6387755102114</v>
      </c>
      <c r="H629" s="47">
        <v>879206.41960351705</v>
      </c>
      <c r="I629" s="47">
        <f t="shared" si="19"/>
        <v>879.20641960351702</v>
      </c>
    </row>
    <row r="630" spans="2:9" x14ac:dyDescent="0.2">
      <c r="B630" s="47">
        <v>1246.6381924198322</v>
      </c>
      <c r="C630" s="47">
        <v>1584719.7323956317</v>
      </c>
      <c r="D630" s="47">
        <f t="shared" si="18"/>
        <v>1584.7197323956318</v>
      </c>
      <c r="G630" s="47">
        <v>1246.6381924198322</v>
      </c>
      <c r="H630" s="47">
        <v>879219.89794464491</v>
      </c>
      <c r="I630" s="47">
        <f t="shared" si="19"/>
        <v>879.21989794464491</v>
      </c>
    </row>
    <row r="631" spans="2:9" x14ac:dyDescent="0.2">
      <c r="B631" s="47">
        <v>1248.6376093294534</v>
      </c>
      <c r="C631" s="47">
        <v>1584630.6315987101</v>
      </c>
      <c r="D631" s="47">
        <f t="shared" si="18"/>
        <v>1584.6306315987101</v>
      </c>
      <c r="G631" s="47">
        <v>1248.6376093294534</v>
      </c>
      <c r="H631" s="47">
        <v>879232.73649468075</v>
      </c>
      <c r="I631" s="47">
        <f t="shared" si="19"/>
        <v>879.23273649468069</v>
      </c>
    </row>
    <row r="632" spans="2:9" x14ac:dyDescent="0.2">
      <c r="B632" s="47">
        <v>1250.6370262390742</v>
      </c>
      <c r="C632" s="47">
        <v>1584551.0787320479</v>
      </c>
      <c r="D632" s="47">
        <f t="shared" si="18"/>
        <v>1584.5510787320479</v>
      </c>
      <c r="G632" s="47">
        <v>1250.6370262390742</v>
      </c>
      <c r="H632" s="47">
        <v>879246.21908302023</v>
      </c>
      <c r="I632" s="47">
        <f t="shared" si="19"/>
        <v>879.24621908302026</v>
      </c>
    </row>
    <row r="633" spans="2:9" x14ac:dyDescent="0.2">
      <c r="B633" s="47">
        <v>1252.6364431486954</v>
      </c>
      <c r="C633" s="47">
        <v>1584480.8575973012</v>
      </c>
      <c r="D633" s="47">
        <f t="shared" si="18"/>
        <v>1584.4808575973013</v>
      </c>
      <c r="G633" s="47">
        <v>1252.6364431486954</v>
      </c>
      <c r="H633" s="47">
        <v>879260.33112678048</v>
      </c>
      <c r="I633" s="47">
        <f t="shared" si="19"/>
        <v>879.26033112678044</v>
      </c>
    </row>
    <row r="634" spans="2:9" x14ac:dyDescent="0.2">
      <c r="B634" s="47">
        <v>1254.6358600583162</v>
      </c>
      <c r="C634" s="47">
        <v>1584401.2500282349</v>
      </c>
      <c r="D634" s="47">
        <f t="shared" si="18"/>
        <v>1584.4012500282349</v>
      </c>
      <c r="G634" s="47">
        <v>1254.6358600583162</v>
      </c>
      <c r="H634" s="47">
        <v>879273.81000395201</v>
      </c>
      <c r="I634" s="47">
        <f t="shared" si="19"/>
        <v>879.27381000395201</v>
      </c>
    </row>
    <row r="635" spans="2:9" x14ac:dyDescent="0.2">
      <c r="B635" s="47">
        <v>1256.6352769679374</v>
      </c>
      <c r="C635" s="47">
        <v>1584312.3150429646</v>
      </c>
      <c r="D635" s="47">
        <f t="shared" si="18"/>
        <v>1584.3123150429647</v>
      </c>
      <c r="G635" s="47">
        <v>1256.6352769679374</v>
      </c>
      <c r="H635" s="47">
        <v>879286.65969428245</v>
      </c>
      <c r="I635" s="47">
        <f t="shared" si="19"/>
        <v>879.28665969428243</v>
      </c>
    </row>
    <row r="636" spans="2:9" x14ac:dyDescent="0.2">
      <c r="B636" s="47">
        <v>1258.6346938775582</v>
      </c>
      <c r="C636" s="47">
        <v>1584232.6627638671</v>
      </c>
      <c r="D636" s="47">
        <f t="shared" si="18"/>
        <v>1584.232662763867</v>
      </c>
      <c r="G636" s="47">
        <v>1258.6346938775582</v>
      </c>
      <c r="H636" s="47">
        <v>879300.13553235296</v>
      </c>
      <c r="I636" s="47">
        <f t="shared" si="19"/>
        <v>879.30013553235301</v>
      </c>
    </row>
    <row r="637" spans="2:9" x14ac:dyDescent="0.2">
      <c r="B637" s="47">
        <v>1260.6341107871795</v>
      </c>
      <c r="C637" s="47">
        <v>1584153.012679942</v>
      </c>
      <c r="D637" s="47">
        <f t="shared" si="18"/>
        <v>1584.1530126799419</v>
      </c>
      <c r="G637" s="47">
        <v>1260.6341107871795</v>
      </c>
      <c r="H637" s="47">
        <v>879313.61150702706</v>
      </c>
      <c r="I637" s="47">
        <f t="shared" si="19"/>
        <v>879.31361150702708</v>
      </c>
    </row>
    <row r="638" spans="2:9" x14ac:dyDescent="0.2">
      <c r="B638" s="47">
        <v>1262.6335276968002</v>
      </c>
      <c r="C638" s="47">
        <v>1584073.4729149397</v>
      </c>
      <c r="D638" s="47">
        <f t="shared" si="18"/>
        <v>1584.0734729149397</v>
      </c>
      <c r="G638" s="47">
        <v>1262.6335276968002</v>
      </c>
      <c r="H638" s="47">
        <v>879327.09491236159</v>
      </c>
      <c r="I638" s="47">
        <f t="shared" si="19"/>
        <v>879.32709491236153</v>
      </c>
    </row>
    <row r="639" spans="2:9" x14ac:dyDescent="0.2">
      <c r="B639" s="47">
        <v>1264.6329446064215</v>
      </c>
      <c r="C639" s="47">
        <v>1584003.265000738</v>
      </c>
      <c r="D639" s="47">
        <f t="shared" si="18"/>
        <v>1584.0032650007379</v>
      </c>
      <c r="G639" s="47">
        <v>1264.6329446064215</v>
      </c>
      <c r="H639" s="47">
        <v>879341.20778109587</v>
      </c>
      <c r="I639" s="47">
        <f t="shared" si="19"/>
        <v>879.34120778109582</v>
      </c>
    </row>
    <row r="640" spans="2:9" x14ac:dyDescent="0.2">
      <c r="B640" s="47">
        <v>1266.6323615160422</v>
      </c>
      <c r="C640" s="47">
        <v>1583914.2820873591</v>
      </c>
      <c r="D640" s="47">
        <f t="shared" si="18"/>
        <v>1583.9142820873592</v>
      </c>
      <c r="G640" s="47">
        <v>1266.6323615160422</v>
      </c>
      <c r="H640" s="47">
        <v>879354.05418380874</v>
      </c>
      <c r="I640" s="47">
        <f t="shared" si="19"/>
        <v>879.35405418380878</v>
      </c>
    </row>
    <row r="641" spans="2:9" x14ac:dyDescent="0.2">
      <c r="B641" s="47">
        <v>1268.6317784256635</v>
      </c>
      <c r="C641" s="47">
        <v>1583834.7490491718</v>
      </c>
      <c r="D641" s="47">
        <f t="shared" si="18"/>
        <v>1583.8347490491717</v>
      </c>
      <c r="G641" s="47">
        <v>1268.6317784256635</v>
      </c>
      <c r="H641" s="47">
        <v>879367.53800939128</v>
      </c>
      <c r="I641" s="47">
        <f t="shared" si="19"/>
        <v>879.3675380093913</v>
      </c>
    </row>
    <row r="642" spans="2:9" x14ac:dyDescent="0.2">
      <c r="B642" s="47">
        <v>1270.6311953352842</v>
      </c>
      <c r="C642" s="47">
        <v>1583755.1101904574</v>
      </c>
      <c r="D642" s="47">
        <f t="shared" si="18"/>
        <v>1583.7551101904573</v>
      </c>
      <c r="G642" s="47">
        <v>1270.6311953352842</v>
      </c>
      <c r="H642" s="47">
        <v>879381.01468540728</v>
      </c>
      <c r="I642" s="47">
        <f t="shared" si="19"/>
        <v>879.38101468540731</v>
      </c>
    </row>
    <row r="643" spans="2:9" x14ac:dyDescent="0.2">
      <c r="B643" s="47">
        <v>1272.6306122449055</v>
      </c>
      <c r="C643" s="47">
        <v>1583666.035872065</v>
      </c>
      <c r="D643" s="47">
        <f t="shared" si="18"/>
        <v>1583.6660358720651</v>
      </c>
      <c r="G643" s="47">
        <v>1272.6306122449055</v>
      </c>
      <c r="H643" s="47">
        <v>879393.85488494276</v>
      </c>
      <c r="I643" s="47">
        <f t="shared" si="19"/>
        <v>879.39385488494281</v>
      </c>
    </row>
    <row r="644" spans="2:9" x14ac:dyDescent="0.2">
      <c r="B644" s="47">
        <v>1274.6300291545263</v>
      </c>
      <c r="C644" s="47">
        <v>1583595.8393409092</v>
      </c>
      <c r="D644" s="47">
        <f t="shared" si="18"/>
        <v>1583.5958393409092</v>
      </c>
      <c r="G644" s="47">
        <v>1274.6300291545263</v>
      </c>
      <c r="H644" s="47">
        <v>879407.96846878214</v>
      </c>
      <c r="I644" s="47">
        <f t="shared" si="19"/>
        <v>879.40796846878209</v>
      </c>
    </row>
    <row r="645" spans="2:9" x14ac:dyDescent="0.2">
      <c r="B645" s="47">
        <v>1276.6294460641475</v>
      </c>
      <c r="C645" s="47">
        <v>1583516.4136665703</v>
      </c>
      <c r="D645" s="47">
        <f t="shared" si="18"/>
        <v>1583.5164136665703</v>
      </c>
      <c r="G645" s="47">
        <v>1276.6294460641475</v>
      </c>
      <c r="H645" s="47">
        <v>879421.45949250588</v>
      </c>
      <c r="I645" s="47">
        <f t="shared" si="19"/>
        <v>879.42145949250585</v>
      </c>
    </row>
    <row r="646" spans="2:9" x14ac:dyDescent="0.2">
      <c r="B646" s="47">
        <v>1278.6288629737683</v>
      </c>
      <c r="C646" s="47">
        <v>1583436.6858148461</v>
      </c>
      <c r="D646" s="47">
        <f t="shared" si="18"/>
        <v>1583.436685814846</v>
      </c>
      <c r="G646" s="47">
        <v>1278.6288629737683</v>
      </c>
      <c r="H646" s="47">
        <v>879434.93012099399</v>
      </c>
      <c r="I646" s="47">
        <f t="shared" si="19"/>
        <v>879.43493012099395</v>
      </c>
    </row>
    <row r="647" spans="2:9" x14ac:dyDescent="0.2">
      <c r="B647" s="47">
        <v>1280.6282798833895</v>
      </c>
      <c r="C647" s="47">
        <v>1583357.1076345546</v>
      </c>
      <c r="D647" s="47">
        <f t="shared" ref="D647:D710" si="20">C647/1000</f>
        <v>1583.3571076345547</v>
      </c>
      <c r="G647" s="47">
        <v>1280.6282798833895</v>
      </c>
      <c r="H647" s="47">
        <v>879448.41083504562</v>
      </c>
      <c r="I647" s="47">
        <f t="shared" ref="I647:I710" si="21">H647/1000</f>
        <v>879.44841083504559</v>
      </c>
    </row>
    <row r="648" spans="2:9" x14ac:dyDescent="0.2">
      <c r="B648" s="47">
        <v>1282.6276967930103</v>
      </c>
      <c r="C648" s="47">
        <v>1583268.251241633</v>
      </c>
      <c r="D648" s="47">
        <f t="shared" si="20"/>
        <v>1583.2682512416329</v>
      </c>
      <c r="G648" s="47">
        <v>1282.6276967930103</v>
      </c>
      <c r="H648" s="47">
        <v>879461.26567961287</v>
      </c>
      <c r="I648" s="47">
        <f t="shared" si="21"/>
        <v>879.46126567961289</v>
      </c>
    </row>
    <row r="649" spans="2:9" x14ac:dyDescent="0.2">
      <c r="B649" s="47">
        <v>1284.6271137026315</v>
      </c>
      <c r="C649" s="47">
        <v>1583198.0173360507</v>
      </c>
      <c r="D649" s="47">
        <f t="shared" si="20"/>
        <v>1583.1980173360507</v>
      </c>
      <c r="G649" s="47">
        <v>1284.6271137026315</v>
      </c>
      <c r="H649" s="47">
        <v>879475.37668615999</v>
      </c>
      <c r="I649" s="47">
        <f t="shared" si="21"/>
        <v>879.47537668615996</v>
      </c>
    </row>
    <row r="650" spans="2:9" x14ac:dyDescent="0.2">
      <c r="B650" s="47">
        <v>1286.6265306122523</v>
      </c>
      <c r="C650" s="47">
        <v>1583118.3971729882</v>
      </c>
      <c r="D650" s="47">
        <f t="shared" si="20"/>
        <v>1583.1183971729881</v>
      </c>
      <c r="G650" s="47">
        <v>1286.6265306122523</v>
      </c>
      <c r="H650" s="47">
        <v>879488.85453451972</v>
      </c>
      <c r="I650" s="47">
        <f t="shared" si="21"/>
        <v>879.48885453451976</v>
      </c>
    </row>
    <row r="651" spans="2:9" x14ac:dyDescent="0.2">
      <c r="B651" s="47">
        <v>1288.6259475218735</v>
      </c>
      <c r="C651" s="47">
        <v>1583029.3907803213</v>
      </c>
      <c r="D651" s="47">
        <f t="shared" si="20"/>
        <v>1583.0293907803214</v>
      </c>
      <c r="G651" s="47">
        <v>1288.6259475218735</v>
      </c>
      <c r="H651" s="47">
        <v>879501.69922709919</v>
      </c>
      <c r="I651" s="47">
        <f t="shared" si="21"/>
        <v>879.50169922709915</v>
      </c>
    </row>
    <row r="652" spans="2:9" x14ac:dyDescent="0.2">
      <c r="B652" s="47">
        <v>1290.6253644314943</v>
      </c>
      <c r="C652" s="47">
        <v>1582949.9326545007</v>
      </c>
      <c r="D652" s="47">
        <f t="shared" si="20"/>
        <v>1582.9499326545008</v>
      </c>
      <c r="G652" s="47">
        <v>1290.6253644314943</v>
      </c>
      <c r="H652" s="47">
        <v>879515.18798321101</v>
      </c>
      <c r="I652" s="47">
        <f t="shared" si="21"/>
        <v>879.51518798321104</v>
      </c>
    </row>
    <row r="653" spans="2:9" x14ac:dyDescent="0.2">
      <c r="B653" s="47">
        <v>1292.6247813411155</v>
      </c>
      <c r="C653" s="47">
        <v>1582870.2706772189</v>
      </c>
      <c r="D653" s="47">
        <f t="shared" si="20"/>
        <v>1582.870270677219</v>
      </c>
      <c r="G653" s="47">
        <v>1292.6247813411155</v>
      </c>
      <c r="H653" s="47">
        <v>879528.66297733097</v>
      </c>
      <c r="I653" s="47">
        <f t="shared" si="21"/>
        <v>879.52866297733101</v>
      </c>
    </row>
    <row r="654" spans="2:9" x14ac:dyDescent="0.2">
      <c r="B654" s="47">
        <v>1294.6241982507363</v>
      </c>
      <c r="C654" s="47">
        <v>1582800.0981112025</v>
      </c>
      <c r="D654" s="47">
        <f t="shared" si="20"/>
        <v>1582.8000981112025</v>
      </c>
      <c r="G654" s="47">
        <v>1294.6241982507363</v>
      </c>
      <c r="H654" s="47">
        <v>879542.77806618868</v>
      </c>
      <c r="I654" s="47">
        <f t="shared" si="21"/>
        <v>879.5427780661887</v>
      </c>
    </row>
    <row r="655" spans="2:9" x14ac:dyDescent="0.2">
      <c r="B655" s="47">
        <v>1296.6236151603575</v>
      </c>
      <c r="C655" s="47">
        <v>1582711.2588020628</v>
      </c>
      <c r="D655" s="47">
        <f t="shared" si="20"/>
        <v>1582.7112588020627</v>
      </c>
      <c r="G655" s="47">
        <v>1296.6236151603575</v>
      </c>
      <c r="H655" s="47">
        <v>879555.63399087975</v>
      </c>
      <c r="I655" s="47">
        <f t="shared" si="21"/>
        <v>879.55563399087976</v>
      </c>
    </row>
    <row r="656" spans="2:9" x14ac:dyDescent="0.2">
      <c r="B656" s="47">
        <v>1298.6230320699783</v>
      </c>
      <c r="C656" s="47">
        <v>1582631.653535632</v>
      </c>
      <c r="D656" s="47">
        <f t="shared" si="20"/>
        <v>1582.631653535632</v>
      </c>
      <c r="G656" s="47">
        <v>1298.6230320699783</v>
      </c>
      <c r="H656" s="47">
        <v>879569.11277792288</v>
      </c>
      <c r="I656" s="47">
        <f t="shared" si="21"/>
        <v>879.5691127779229</v>
      </c>
    </row>
    <row r="657" spans="2:9" x14ac:dyDescent="0.2">
      <c r="B657" s="47">
        <v>1300.6224489795995</v>
      </c>
      <c r="C657" s="47">
        <v>1582561.4395257216</v>
      </c>
      <c r="D657" s="47">
        <f t="shared" si="20"/>
        <v>1582.5614395257217</v>
      </c>
      <c r="G657" s="47">
        <v>1300.6224489795995</v>
      </c>
      <c r="H657" s="47">
        <v>879583.225030815</v>
      </c>
      <c r="I657" s="47">
        <f t="shared" si="21"/>
        <v>879.58322503081502</v>
      </c>
    </row>
    <row r="658" spans="2:9" x14ac:dyDescent="0.2">
      <c r="B658" s="47">
        <v>1302.6218658892203</v>
      </c>
      <c r="C658" s="47">
        <v>1582463.0621899709</v>
      </c>
      <c r="D658" s="47">
        <f t="shared" si="20"/>
        <v>1582.463062189971</v>
      </c>
      <c r="G658" s="47">
        <v>1302.6218658892203</v>
      </c>
      <c r="H658" s="47">
        <v>879595.43753456534</v>
      </c>
      <c r="I658" s="47">
        <f t="shared" si="21"/>
        <v>879.59543753456535</v>
      </c>
    </row>
    <row r="659" spans="2:9" x14ac:dyDescent="0.2">
      <c r="B659" s="47">
        <v>1304.6212827988415</v>
      </c>
      <c r="C659" s="47">
        <v>1582393.0107722036</v>
      </c>
      <c r="D659" s="47">
        <f t="shared" si="20"/>
        <v>1582.3930107722035</v>
      </c>
      <c r="G659" s="47">
        <v>1304.6212827988415</v>
      </c>
      <c r="H659" s="47">
        <v>879609.56074186822</v>
      </c>
      <c r="I659" s="47">
        <f t="shared" si="21"/>
        <v>879.60956074186822</v>
      </c>
    </row>
    <row r="660" spans="2:9" x14ac:dyDescent="0.2">
      <c r="B660" s="47">
        <v>1306.6206997084623</v>
      </c>
      <c r="C660" s="47">
        <v>1582322.75583341</v>
      </c>
      <c r="D660" s="47">
        <f t="shared" si="20"/>
        <v>1582.3227558334099</v>
      </c>
      <c r="G660" s="47">
        <v>1306.6206997084623</v>
      </c>
      <c r="H660" s="47">
        <v>879623.67019988492</v>
      </c>
      <c r="I660" s="47">
        <f t="shared" si="21"/>
        <v>879.62367019988494</v>
      </c>
    </row>
    <row r="661" spans="2:9" x14ac:dyDescent="0.2">
      <c r="B661" s="47">
        <v>1308.6201166180836</v>
      </c>
      <c r="C661" s="47">
        <v>1582224.4360994145</v>
      </c>
      <c r="D661" s="47">
        <f t="shared" si="20"/>
        <v>1582.2244360994146</v>
      </c>
      <c r="G661" s="47">
        <v>1308.6201166180836</v>
      </c>
      <c r="H661" s="47">
        <v>879635.88655615156</v>
      </c>
      <c r="I661" s="47">
        <f t="shared" si="21"/>
        <v>879.6358865561516</v>
      </c>
    </row>
    <row r="662" spans="2:9" x14ac:dyDescent="0.2">
      <c r="B662" s="47">
        <v>1310.6195335277043</v>
      </c>
      <c r="C662" s="47">
        <v>1582154.3934871904</v>
      </c>
      <c r="D662" s="47">
        <f t="shared" si="20"/>
        <v>1582.1543934871904</v>
      </c>
      <c r="G662" s="47">
        <v>1310.6195335277043</v>
      </c>
      <c r="H662" s="47">
        <v>879650.01032439992</v>
      </c>
      <c r="I662" s="47">
        <f t="shared" si="21"/>
        <v>879.65001032439989</v>
      </c>
    </row>
    <row r="663" spans="2:9" x14ac:dyDescent="0.2">
      <c r="B663" s="47">
        <v>1312.6189504373256</v>
      </c>
      <c r="C663" s="47">
        <v>1582074.7590870641</v>
      </c>
      <c r="D663" s="47">
        <f t="shared" si="20"/>
        <v>1582.074759087064</v>
      </c>
      <c r="G663" s="47">
        <v>1312.6189504373256</v>
      </c>
      <c r="H663" s="47">
        <v>879663.4870670567</v>
      </c>
      <c r="I663" s="47">
        <f t="shared" si="21"/>
        <v>879.66348706705674</v>
      </c>
    </row>
    <row r="664" spans="2:9" x14ac:dyDescent="0.2">
      <c r="B664" s="47">
        <v>1314.6183673469463</v>
      </c>
      <c r="C664" s="47">
        <v>1581985.8377778246</v>
      </c>
      <c r="D664" s="47">
        <f t="shared" si="20"/>
        <v>1581.9858377778246</v>
      </c>
      <c r="G664" s="47">
        <v>1314.6183673469463</v>
      </c>
      <c r="H664" s="47">
        <v>879676.33735190996</v>
      </c>
      <c r="I664" s="47">
        <f t="shared" si="21"/>
        <v>879.67633735190998</v>
      </c>
    </row>
    <row r="665" spans="2:9" x14ac:dyDescent="0.2">
      <c r="B665" s="47">
        <v>1316.6177842565676</v>
      </c>
      <c r="C665" s="47">
        <v>1581915.6484154582</v>
      </c>
      <c r="D665" s="47">
        <f t="shared" si="20"/>
        <v>1581.9156484154582</v>
      </c>
      <c r="G665" s="47">
        <v>1316.6177842565676</v>
      </c>
      <c r="H665" s="47">
        <v>879690.45118169941</v>
      </c>
      <c r="I665" s="47">
        <f t="shared" si="21"/>
        <v>879.69045118169936</v>
      </c>
    </row>
    <row r="666" spans="2:9" x14ac:dyDescent="0.2">
      <c r="B666" s="47">
        <v>1318.6172011661884</v>
      </c>
      <c r="C666" s="47">
        <v>1581826.8430002774</v>
      </c>
      <c r="D666" s="47">
        <f t="shared" si="20"/>
        <v>1581.8268430002774</v>
      </c>
      <c r="G666" s="47">
        <v>1318.6172011661884</v>
      </c>
      <c r="H666" s="47">
        <v>879703.30926685478</v>
      </c>
      <c r="I666" s="47">
        <f t="shared" si="21"/>
        <v>879.70330926685483</v>
      </c>
    </row>
    <row r="667" spans="2:9" x14ac:dyDescent="0.2">
      <c r="B667" s="47">
        <v>1320.6166180758096</v>
      </c>
      <c r="C667" s="47">
        <v>1581756.6623753728</v>
      </c>
      <c r="D667" s="47">
        <f t="shared" si="20"/>
        <v>1581.7566623753728</v>
      </c>
      <c r="G667" s="47">
        <v>1320.6166180758096</v>
      </c>
      <c r="H667" s="47">
        <v>879717.42366953229</v>
      </c>
      <c r="I667" s="47">
        <f t="shared" si="21"/>
        <v>879.71742366953231</v>
      </c>
    </row>
    <row r="668" spans="2:9" x14ac:dyDescent="0.2">
      <c r="B668" s="47">
        <v>1322.6160349854304</v>
      </c>
      <c r="C668" s="47">
        <v>1581677.0491252821</v>
      </c>
      <c r="D668" s="47">
        <f t="shared" si="20"/>
        <v>1581.6770491252821</v>
      </c>
      <c r="G668" s="47">
        <v>1322.6160349854304</v>
      </c>
      <c r="H668" s="47">
        <v>879730.90178277786</v>
      </c>
      <c r="I668" s="47">
        <f t="shared" si="21"/>
        <v>879.73090178277789</v>
      </c>
    </row>
    <row r="669" spans="2:9" x14ac:dyDescent="0.2">
      <c r="B669" s="47">
        <v>1324.6154518950516</v>
      </c>
      <c r="C669" s="47">
        <v>1581588.1515760047</v>
      </c>
      <c r="D669" s="47">
        <f t="shared" si="20"/>
        <v>1581.5881515760047</v>
      </c>
      <c r="G669" s="47">
        <v>1324.6154518950516</v>
      </c>
      <c r="H669" s="47">
        <v>879743.75361422205</v>
      </c>
      <c r="I669" s="47">
        <f t="shared" si="21"/>
        <v>879.7437536142221</v>
      </c>
    </row>
    <row r="670" spans="2:9" x14ac:dyDescent="0.2">
      <c r="B670" s="47">
        <v>1326.6148688046724</v>
      </c>
      <c r="C670" s="47">
        <v>1581508.7578504148</v>
      </c>
      <c r="D670" s="47">
        <f t="shared" si="20"/>
        <v>1581.5087578504149</v>
      </c>
      <c r="G670" s="47">
        <v>1326.6148688046724</v>
      </c>
      <c r="H670" s="47">
        <v>879757.24651369161</v>
      </c>
      <c r="I670" s="47">
        <f t="shared" si="21"/>
        <v>879.7572465136916</v>
      </c>
    </row>
    <row r="671" spans="2:9" x14ac:dyDescent="0.2">
      <c r="B671" s="47">
        <v>1328.6142857142936</v>
      </c>
      <c r="C671" s="47">
        <v>1581429.1662875048</v>
      </c>
      <c r="D671" s="47">
        <f t="shared" si="20"/>
        <v>1581.4291662875048</v>
      </c>
      <c r="G671" s="47">
        <v>1328.6142857142936</v>
      </c>
      <c r="H671" s="47">
        <v>879770.72605704423</v>
      </c>
      <c r="I671" s="47">
        <f t="shared" si="21"/>
        <v>879.77072605704427</v>
      </c>
    </row>
    <row r="672" spans="2:9" x14ac:dyDescent="0.2">
      <c r="B672" s="47">
        <v>1330.6137026239144</v>
      </c>
      <c r="C672" s="47">
        <v>1581349.6834054552</v>
      </c>
      <c r="D672" s="47">
        <f t="shared" si="20"/>
        <v>1581.3496834054552</v>
      </c>
      <c r="G672" s="47">
        <v>1330.6137026239144</v>
      </c>
      <c r="H672" s="47">
        <v>879784.21292060381</v>
      </c>
      <c r="I672" s="47">
        <f t="shared" si="21"/>
        <v>879.78421292060386</v>
      </c>
    </row>
    <row r="673" spans="2:9" x14ac:dyDescent="0.2">
      <c r="B673" s="47">
        <v>1332.6131195335356</v>
      </c>
      <c r="C673" s="47">
        <v>1581270.1640615992</v>
      </c>
      <c r="D673" s="47">
        <f t="shared" si="20"/>
        <v>1581.2701640615992</v>
      </c>
      <c r="G673" s="47">
        <v>1332.6131195335356</v>
      </c>
      <c r="H673" s="47">
        <v>879797.69731356355</v>
      </c>
      <c r="I673" s="47">
        <f t="shared" si="21"/>
        <v>879.7976973135635</v>
      </c>
    </row>
    <row r="674" spans="2:9" x14ac:dyDescent="0.2">
      <c r="B674" s="47">
        <v>1334.6125364431564</v>
      </c>
      <c r="C674" s="47">
        <v>1581200.1572357267</v>
      </c>
      <c r="D674" s="47">
        <f t="shared" si="20"/>
        <v>1581.2001572357267</v>
      </c>
      <c r="G674" s="47">
        <v>1334.6125364431564</v>
      </c>
      <c r="H674" s="47">
        <v>879811.82335517323</v>
      </c>
      <c r="I674" s="47">
        <f t="shared" si="21"/>
        <v>879.81182335517326</v>
      </c>
    </row>
    <row r="675" spans="2:9" x14ac:dyDescent="0.2">
      <c r="B675" s="47">
        <v>1336.6119533527776</v>
      </c>
      <c r="C675" s="47">
        <v>1581111.3340492006</v>
      </c>
      <c r="D675" s="47">
        <f t="shared" si="20"/>
        <v>1581.1113340492007</v>
      </c>
      <c r="G675" s="47">
        <v>1336.6119533527776</v>
      </c>
      <c r="H675" s="47">
        <v>879824.6801414591</v>
      </c>
      <c r="I675" s="47">
        <f t="shared" si="21"/>
        <v>879.82468014145911</v>
      </c>
    </row>
    <row r="676" spans="2:9" x14ac:dyDescent="0.2">
      <c r="B676" s="47">
        <v>1338.6113702623984</v>
      </c>
      <c r="C676" s="47">
        <v>1581022.4868287568</v>
      </c>
      <c r="D676" s="47">
        <f t="shared" si="20"/>
        <v>1581.0224868287567</v>
      </c>
      <c r="G676" s="47">
        <v>1338.6113702623984</v>
      </c>
      <c r="H676" s="47">
        <v>879837.53529223858</v>
      </c>
      <c r="I676" s="47">
        <f t="shared" si="21"/>
        <v>879.83753529223861</v>
      </c>
    </row>
    <row r="677" spans="2:9" x14ac:dyDescent="0.2">
      <c r="B677" s="47">
        <v>1340.6107871720196</v>
      </c>
      <c r="C677" s="47">
        <v>1580952.3999074777</v>
      </c>
      <c r="D677" s="47">
        <f t="shared" si="20"/>
        <v>1580.9523999074777</v>
      </c>
      <c r="G677" s="47">
        <v>1340.6107871720196</v>
      </c>
      <c r="H677" s="47">
        <v>879851.65590072027</v>
      </c>
      <c r="I677" s="47">
        <f t="shared" si="21"/>
        <v>879.85165590072029</v>
      </c>
    </row>
    <row r="678" spans="2:9" x14ac:dyDescent="0.2">
      <c r="B678" s="47">
        <v>1342.6102040816404</v>
      </c>
      <c r="C678" s="47">
        <v>1580877.9153014356</v>
      </c>
      <c r="D678" s="47">
        <f t="shared" si="20"/>
        <v>1580.8779153014357</v>
      </c>
      <c r="G678" s="47">
        <v>1342.6102040816404</v>
      </c>
      <c r="H678" s="47">
        <v>879865.47985224589</v>
      </c>
      <c r="I678" s="47">
        <f t="shared" si="21"/>
        <v>879.86547985224593</v>
      </c>
    </row>
    <row r="679" spans="2:9" x14ac:dyDescent="0.2">
      <c r="B679" s="47">
        <v>1344.6096209912616</v>
      </c>
      <c r="C679" s="47">
        <v>1580784.4505930955</v>
      </c>
      <c r="D679" s="47">
        <f t="shared" si="20"/>
        <v>1580.7844505930955</v>
      </c>
      <c r="G679" s="47">
        <v>1344.6096209912616</v>
      </c>
      <c r="H679" s="47">
        <v>879878.02350160643</v>
      </c>
      <c r="I679" s="47">
        <f t="shared" si="21"/>
        <v>879.87802350160644</v>
      </c>
    </row>
    <row r="680" spans="2:9" x14ac:dyDescent="0.2">
      <c r="B680" s="47">
        <v>1346.6090379008824</v>
      </c>
      <c r="C680" s="47">
        <v>1580709.9300177568</v>
      </c>
      <c r="D680" s="47">
        <f t="shared" si="20"/>
        <v>1580.7099300177567</v>
      </c>
      <c r="G680" s="47">
        <v>1346.6090379008824</v>
      </c>
      <c r="H680" s="47">
        <v>879891.84500836651</v>
      </c>
      <c r="I680" s="47">
        <f t="shared" si="21"/>
        <v>879.89184500836654</v>
      </c>
    </row>
    <row r="681" spans="2:9" x14ac:dyDescent="0.2">
      <c r="B681" s="47">
        <v>1348.6084548105036</v>
      </c>
      <c r="C681" s="47">
        <v>1580630.7542928173</v>
      </c>
      <c r="D681" s="47">
        <f t="shared" si="20"/>
        <v>1580.6307542928173</v>
      </c>
      <c r="G681" s="47">
        <v>1348.6084548105036</v>
      </c>
      <c r="H681" s="47">
        <v>879905.35249001055</v>
      </c>
      <c r="I681" s="47">
        <f t="shared" si="21"/>
        <v>879.9053524900105</v>
      </c>
    </row>
    <row r="682" spans="2:9" x14ac:dyDescent="0.2">
      <c r="B682" s="47">
        <v>1350.6078717201244</v>
      </c>
      <c r="C682" s="47">
        <v>1580546.9497111544</v>
      </c>
      <c r="D682" s="47">
        <f t="shared" si="20"/>
        <v>1580.5469497111544</v>
      </c>
      <c r="G682" s="47">
        <v>1350.6078717201244</v>
      </c>
      <c r="H682" s="47">
        <v>879918.54772188351</v>
      </c>
      <c r="I682" s="47">
        <f t="shared" si="21"/>
        <v>879.91854772188356</v>
      </c>
    </row>
    <row r="683" spans="2:9" x14ac:dyDescent="0.2">
      <c r="B683" s="47">
        <v>1352.6072886297457</v>
      </c>
      <c r="C683" s="47">
        <v>1580472.9384043561</v>
      </c>
      <c r="D683" s="47">
        <f t="shared" si="20"/>
        <v>1580.4729384043562</v>
      </c>
      <c r="G683" s="47">
        <v>1352.6072886297457</v>
      </c>
      <c r="H683" s="47">
        <v>879932.40354354284</v>
      </c>
      <c r="I683" s="47">
        <f t="shared" si="21"/>
        <v>879.93240354354282</v>
      </c>
    </row>
    <row r="684" spans="2:9" x14ac:dyDescent="0.2">
      <c r="B684" s="47">
        <v>1354.6067055393664</v>
      </c>
      <c r="C684" s="47">
        <v>1580389.4765163821</v>
      </c>
      <c r="D684" s="47">
        <f t="shared" si="20"/>
        <v>1580.389476516382</v>
      </c>
      <c r="G684" s="47">
        <v>1354.6067055393664</v>
      </c>
      <c r="H684" s="47">
        <v>879945.62187062809</v>
      </c>
      <c r="I684" s="47">
        <f t="shared" si="21"/>
        <v>879.94562187062809</v>
      </c>
    </row>
    <row r="685" spans="2:9" x14ac:dyDescent="0.2">
      <c r="B685" s="47">
        <v>1356.6061224489877</v>
      </c>
      <c r="C685" s="47">
        <v>1580311.010322981</v>
      </c>
      <c r="D685" s="47">
        <f t="shared" si="20"/>
        <v>1580.311010322981</v>
      </c>
      <c r="G685" s="47">
        <v>1356.6061224489877</v>
      </c>
      <c r="H685" s="47">
        <v>879959.17716938292</v>
      </c>
      <c r="I685" s="47">
        <f t="shared" si="21"/>
        <v>879.95917716938288</v>
      </c>
    </row>
    <row r="686" spans="2:9" x14ac:dyDescent="0.2">
      <c r="B686" s="47">
        <v>1358.6055393586084</v>
      </c>
      <c r="C686" s="47">
        <v>1580228.2273074007</v>
      </c>
      <c r="D686" s="47">
        <f t="shared" si="20"/>
        <v>1580.2282273074006</v>
      </c>
      <c r="G686" s="47">
        <v>1358.6055393586084</v>
      </c>
      <c r="H686" s="47">
        <v>879972.44126871775</v>
      </c>
      <c r="I686" s="47">
        <f t="shared" si="21"/>
        <v>879.97244126871772</v>
      </c>
    </row>
    <row r="687" spans="2:9" x14ac:dyDescent="0.2">
      <c r="B687" s="47">
        <v>1360.6049562682297</v>
      </c>
      <c r="C687" s="47">
        <v>1580150.6743539285</v>
      </c>
      <c r="D687" s="47">
        <f t="shared" si="20"/>
        <v>1580.1506743539285</v>
      </c>
      <c r="G687" s="47">
        <v>1360.6049562682297</v>
      </c>
      <c r="H687" s="47">
        <v>879986.05814762611</v>
      </c>
      <c r="I687" s="47">
        <f t="shared" si="21"/>
        <v>879.98605814762607</v>
      </c>
    </row>
    <row r="688" spans="2:9" x14ac:dyDescent="0.2">
      <c r="B688" s="47">
        <v>1362.6043731778504</v>
      </c>
      <c r="C688" s="47">
        <v>1580068.7779843218</v>
      </c>
      <c r="D688" s="47">
        <f t="shared" si="20"/>
        <v>1580.0687779843217</v>
      </c>
      <c r="G688" s="47">
        <v>1362.6043731778504</v>
      </c>
      <c r="H688" s="47">
        <v>879999.38203184889</v>
      </c>
      <c r="I688" s="47">
        <f t="shared" si="21"/>
        <v>879.99938203184888</v>
      </c>
    </row>
    <row r="689" spans="2:9" x14ac:dyDescent="0.2">
      <c r="B689" s="47">
        <v>1364.6037900874717</v>
      </c>
      <c r="C689" s="47">
        <v>1579987.7064380196</v>
      </c>
      <c r="D689" s="47">
        <f t="shared" si="20"/>
        <v>1579.9877064380196</v>
      </c>
      <c r="G689" s="47">
        <v>1364.6037900874717</v>
      </c>
      <c r="H689" s="47">
        <v>880012.76154275204</v>
      </c>
      <c r="I689" s="47">
        <f t="shared" si="21"/>
        <v>880.01276154275206</v>
      </c>
    </row>
    <row r="690" spans="2:9" x14ac:dyDescent="0.2">
      <c r="B690" s="47">
        <v>1366.6032069970925</v>
      </c>
      <c r="C690" s="47">
        <v>1579912.177561322</v>
      </c>
      <c r="D690" s="47">
        <f t="shared" si="20"/>
        <v>1579.9121775613221</v>
      </c>
      <c r="G690" s="47">
        <v>1366.6032069970925</v>
      </c>
      <c r="H690" s="47">
        <v>880026.51491917216</v>
      </c>
      <c r="I690" s="47">
        <f t="shared" si="21"/>
        <v>880.0265149191722</v>
      </c>
    </row>
    <row r="691" spans="2:9" x14ac:dyDescent="0.2">
      <c r="B691" s="47">
        <v>1368.6026239067137</v>
      </c>
      <c r="C691" s="47">
        <v>1579828.4939212617</v>
      </c>
      <c r="D691" s="47">
        <f t="shared" si="20"/>
        <v>1579.8284939212617</v>
      </c>
      <c r="G691" s="47">
        <v>1368.6026239067137</v>
      </c>
      <c r="H691" s="47">
        <v>880039.71821006713</v>
      </c>
      <c r="I691" s="47">
        <f t="shared" si="21"/>
        <v>880.03971821006712</v>
      </c>
    </row>
    <row r="692" spans="2:9" x14ac:dyDescent="0.2">
      <c r="B692" s="47">
        <v>1370.6020408163345</v>
      </c>
      <c r="C692" s="47">
        <v>1579746.7234087677</v>
      </c>
      <c r="D692" s="47">
        <f t="shared" si="20"/>
        <v>1579.7467234087678</v>
      </c>
      <c r="G692" s="47">
        <v>1370.6020408163345</v>
      </c>
      <c r="H692" s="47">
        <v>880053.05054020532</v>
      </c>
      <c r="I692" s="47">
        <f t="shared" si="21"/>
        <v>880.05305054020528</v>
      </c>
    </row>
    <row r="693" spans="2:9" x14ac:dyDescent="0.2">
      <c r="B693" s="47">
        <v>1372.6014577259557</v>
      </c>
      <c r="C693" s="47">
        <v>1579666.7439508955</v>
      </c>
      <c r="D693" s="47">
        <f t="shared" si="20"/>
        <v>1579.6667439508956</v>
      </c>
      <c r="G693" s="47">
        <v>1372.6014577259557</v>
      </c>
      <c r="H693" s="47">
        <v>880066.50367287861</v>
      </c>
      <c r="I693" s="47">
        <f t="shared" si="21"/>
        <v>880.06650367287864</v>
      </c>
    </row>
    <row r="694" spans="2:9" x14ac:dyDescent="0.2">
      <c r="B694" s="47">
        <v>1374.6008746355765</v>
      </c>
      <c r="C694" s="47">
        <v>1579589.5448793182</v>
      </c>
      <c r="D694" s="47">
        <f t="shared" si="20"/>
        <v>1579.5895448793183</v>
      </c>
      <c r="G694" s="47">
        <v>1374.6008746355765</v>
      </c>
      <c r="H694" s="47">
        <v>880080.14434399561</v>
      </c>
      <c r="I694" s="47">
        <f t="shared" si="21"/>
        <v>880.08014434399558</v>
      </c>
    </row>
    <row r="695" spans="2:9" x14ac:dyDescent="0.2">
      <c r="B695" s="47">
        <v>1376.6002915451977</v>
      </c>
      <c r="C695" s="47">
        <v>1579519.8224544111</v>
      </c>
      <c r="D695" s="47">
        <f t="shared" si="20"/>
        <v>1579.519822454411</v>
      </c>
      <c r="G695" s="47">
        <v>1376.6002915451977</v>
      </c>
      <c r="H695" s="47">
        <v>880094.28933803341</v>
      </c>
      <c r="I695" s="47">
        <f t="shared" si="21"/>
        <v>880.09428933803338</v>
      </c>
    </row>
    <row r="696" spans="2:9" x14ac:dyDescent="0.2">
      <c r="B696" s="47">
        <v>1378.6004292113385</v>
      </c>
      <c r="C696" s="47">
        <v>1579421.7586545495</v>
      </c>
      <c r="D696" s="47">
        <f t="shared" si="20"/>
        <v>1579.4217586545494</v>
      </c>
      <c r="G696" s="47">
        <v>1378.6004292113385</v>
      </c>
      <c r="H696" s="47">
        <v>880106.52935752424</v>
      </c>
      <c r="I696" s="47">
        <f t="shared" si="21"/>
        <v>880.10652935752421</v>
      </c>
    </row>
    <row r="697" spans="2:9" x14ac:dyDescent="0.2">
      <c r="B697" s="47">
        <v>1380.6012876339996</v>
      </c>
      <c r="C697" s="47">
        <v>1579296.0710230274</v>
      </c>
      <c r="D697" s="47">
        <f t="shared" si="20"/>
        <v>1579.2960710230275</v>
      </c>
      <c r="G697" s="47">
        <v>1380.6012876339996</v>
      </c>
      <c r="H697" s="47">
        <v>880116.91280658334</v>
      </c>
      <c r="I697" s="47">
        <f t="shared" si="21"/>
        <v>880.11691280658329</v>
      </c>
    </row>
    <row r="698" spans="2:9" x14ac:dyDescent="0.2">
      <c r="B698" s="47">
        <v>1382.6021460566603</v>
      </c>
      <c r="C698" s="47">
        <v>1579161.2261318036</v>
      </c>
      <c r="D698" s="47">
        <f t="shared" si="20"/>
        <v>1579.1612261318037</v>
      </c>
      <c r="G698" s="47">
        <v>1382.6021460566603</v>
      </c>
      <c r="H698" s="47">
        <v>880126.67853900313</v>
      </c>
      <c r="I698" s="47">
        <f t="shared" si="21"/>
        <v>880.12667853900314</v>
      </c>
    </row>
    <row r="699" spans="2:9" x14ac:dyDescent="0.2">
      <c r="B699" s="47">
        <v>1384.6030044793215</v>
      </c>
      <c r="C699" s="47">
        <v>1579023.7792462274</v>
      </c>
      <c r="D699" s="47">
        <f t="shared" si="20"/>
        <v>1579.0237792462274</v>
      </c>
      <c r="G699" s="47">
        <v>1384.6030044793215</v>
      </c>
      <c r="H699" s="47">
        <v>880136.26873598702</v>
      </c>
      <c r="I699" s="47">
        <f t="shared" si="21"/>
        <v>880.13626873598707</v>
      </c>
    </row>
    <row r="700" spans="2:9" x14ac:dyDescent="0.2">
      <c r="B700" s="47">
        <v>1386.6038629019822</v>
      </c>
      <c r="C700" s="47">
        <v>1578898.5461860066</v>
      </c>
      <c r="D700" s="47">
        <f t="shared" si="20"/>
        <v>1578.8985461860066</v>
      </c>
      <c r="G700" s="47">
        <v>1386.6038629019822</v>
      </c>
      <c r="H700" s="47">
        <v>880146.68279385986</v>
      </c>
      <c r="I700" s="47">
        <f t="shared" si="21"/>
        <v>880.1466827938599</v>
      </c>
    </row>
    <row r="701" spans="2:9" x14ac:dyDescent="0.2">
      <c r="B701" s="47">
        <v>1388.6047213246434</v>
      </c>
      <c r="C701" s="47">
        <v>1578762.4527481592</v>
      </c>
      <c r="D701" s="47">
        <f t="shared" si="20"/>
        <v>1578.7624527481591</v>
      </c>
      <c r="G701" s="47">
        <v>1388.6047213246434</v>
      </c>
      <c r="H701" s="47">
        <v>880156.3642527695</v>
      </c>
      <c r="I701" s="47">
        <f t="shared" si="21"/>
        <v>880.15636425276955</v>
      </c>
    </row>
    <row r="702" spans="2:9" x14ac:dyDescent="0.2">
      <c r="B702" s="47">
        <v>1390.6055797473041</v>
      </c>
      <c r="C702" s="47">
        <v>1578625.1288480668</v>
      </c>
      <c r="D702" s="47">
        <f t="shared" si="20"/>
        <v>1578.6251288480669</v>
      </c>
      <c r="G702" s="47">
        <v>1390.6055797473041</v>
      </c>
      <c r="H702" s="47">
        <v>880165.96269094257</v>
      </c>
      <c r="I702" s="47">
        <f t="shared" si="21"/>
        <v>880.16596269094259</v>
      </c>
    </row>
    <row r="703" spans="2:9" x14ac:dyDescent="0.2">
      <c r="B703" s="47">
        <v>1392.6064381699653</v>
      </c>
      <c r="C703" s="47">
        <v>1578496.2686670825</v>
      </c>
      <c r="D703" s="47">
        <f t="shared" si="20"/>
        <v>1578.4962686670826</v>
      </c>
      <c r="G703" s="47">
        <v>1392.6064381699653</v>
      </c>
      <c r="H703" s="47">
        <v>880176.13202688831</v>
      </c>
      <c r="I703" s="47">
        <f t="shared" si="21"/>
        <v>880.17613202688835</v>
      </c>
    </row>
    <row r="704" spans="2:9" x14ac:dyDescent="0.2">
      <c r="B704" s="47">
        <v>1394.607296592626</v>
      </c>
      <c r="C704" s="47">
        <v>1578362.2615380099</v>
      </c>
      <c r="D704" s="47">
        <f t="shared" si="20"/>
        <v>1578.3622615380098</v>
      </c>
      <c r="G704" s="47">
        <v>1394.607296592626</v>
      </c>
      <c r="H704" s="47">
        <v>880185.9541617817</v>
      </c>
      <c r="I704" s="47">
        <f t="shared" si="21"/>
        <v>880.18595416178175</v>
      </c>
    </row>
    <row r="705" spans="2:9" x14ac:dyDescent="0.2">
      <c r="B705" s="47">
        <v>1396.6081550152871</v>
      </c>
      <c r="C705" s="47">
        <v>1578227.6575533992</v>
      </c>
      <c r="D705" s="47">
        <f t="shared" si="20"/>
        <v>1578.2276575533992</v>
      </c>
      <c r="G705" s="47">
        <v>1396.6081550152871</v>
      </c>
      <c r="H705" s="47">
        <v>880195.73601730797</v>
      </c>
      <c r="I705" s="47">
        <f t="shared" si="21"/>
        <v>880.19573601730792</v>
      </c>
    </row>
    <row r="706" spans="2:9" x14ac:dyDescent="0.2">
      <c r="B706" s="47">
        <v>1398.6090134379479</v>
      </c>
      <c r="C706" s="47">
        <v>1578092.6265532183</v>
      </c>
      <c r="D706" s="47">
        <f t="shared" si="20"/>
        <v>1578.0926265532185</v>
      </c>
      <c r="G706" s="47">
        <v>1398.6090134379479</v>
      </c>
      <c r="H706" s="47">
        <v>880205.48905015609</v>
      </c>
      <c r="I706" s="47">
        <f t="shared" si="21"/>
        <v>880.20548905015607</v>
      </c>
    </row>
    <row r="707" spans="2:9" x14ac:dyDescent="0.2">
      <c r="B707" s="47">
        <v>1400.609871860609</v>
      </c>
      <c r="C707" s="47">
        <v>1577957.408448502</v>
      </c>
      <c r="D707" s="47">
        <f t="shared" si="20"/>
        <v>1577.9574084485021</v>
      </c>
      <c r="G707" s="47">
        <v>1400.609871860609</v>
      </c>
      <c r="H707" s="47">
        <v>880215.22944402951</v>
      </c>
      <c r="I707" s="47">
        <f t="shared" si="21"/>
        <v>880.21522944402955</v>
      </c>
    </row>
    <row r="708" spans="2:9" x14ac:dyDescent="0.2">
      <c r="B708" s="47">
        <v>1402.6107302832697</v>
      </c>
      <c r="C708" s="47">
        <v>1577826.5647379507</v>
      </c>
      <c r="D708" s="47">
        <f t="shared" si="20"/>
        <v>1577.8265647379508</v>
      </c>
      <c r="G708" s="47">
        <v>1402.6107302832697</v>
      </c>
      <c r="H708" s="47">
        <v>880225.2648916489</v>
      </c>
      <c r="I708" s="47">
        <f t="shared" si="21"/>
        <v>880.22526489164886</v>
      </c>
    </row>
    <row r="709" spans="2:9" x14ac:dyDescent="0.2">
      <c r="B709" s="47">
        <v>1404.6115887059309</v>
      </c>
      <c r="C709" s="47">
        <v>1577695.609576653</v>
      </c>
      <c r="D709" s="47">
        <f t="shared" si="20"/>
        <v>1577.6956095766529</v>
      </c>
      <c r="G709" s="47">
        <v>1404.6115887059309</v>
      </c>
      <c r="H709" s="47">
        <v>880235.29280361137</v>
      </c>
      <c r="I709" s="47">
        <f t="shared" si="21"/>
        <v>880.2352928036114</v>
      </c>
    </row>
    <row r="710" spans="2:9" x14ac:dyDescent="0.2">
      <c r="B710" s="47">
        <v>1406.6124471285916</v>
      </c>
      <c r="C710" s="47">
        <v>1577559.8476293471</v>
      </c>
      <c r="D710" s="47">
        <f t="shared" si="20"/>
        <v>1577.5598476293471</v>
      </c>
      <c r="G710" s="47">
        <v>1406.6124471285916</v>
      </c>
      <c r="H710" s="47">
        <v>880244.99645863415</v>
      </c>
      <c r="I710" s="47">
        <f t="shared" si="21"/>
        <v>880.2449964586342</v>
      </c>
    </row>
    <row r="711" spans="2:9" x14ac:dyDescent="0.2">
      <c r="B711" s="47">
        <v>1408.6133055512528</v>
      </c>
      <c r="C711" s="47">
        <v>1577423.9983785027</v>
      </c>
      <c r="D711" s="47">
        <f t="shared" ref="D711:D774" si="22">C711/1000</f>
        <v>1577.4239983785026</v>
      </c>
      <c r="G711" s="47">
        <v>1408.6133055512528</v>
      </c>
      <c r="H711" s="47">
        <v>880254.69420640368</v>
      </c>
      <c r="I711" s="47">
        <f t="shared" ref="I711:I774" si="23">H711/1000</f>
        <v>880.25469420640366</v>
      </c>
    </row>
    <row r="712" spans="2:9" x14ac:dyDescent="0.2">
      <c r="B712" s="47">
        <v>1410.6141639739135</v>
      </c>
      <c r="C712" s="47">
        <v>1577292.8231525347</v>
      </c>
      <c r="D712" s="47">
        <f t="shared" si="22"/>
        <v>1577.2928231525348</v>
      </c>
      <c r="G712" s="47">
        <v>1410.6141639739135</v>
      </c>
      <c r="H712" s="47">
        <v>880264.70722031209</v>
      </c>
      <c r="I712" s="47">
        <f t="shared" si="23"/>
        <v>880.26470722031206</v>
      </c>
    </row>
    <row r="713" spans="2:9" x14ac:dyDescent="0.2">
      <c r="B713" s="47">
        <v>1412.6150223965747</v>
      </c>
      <c r="C713" s="47">
        <v>1577156.8177384252</v>
      </c>
      <c r="D713" s="47">
        <f t="shared" si="22"/>
        <v>1577.1568177384252</v>
      </c>
      <c r="G713" s="47">
        <v>1412.6150223965747</v>
      </c>
      <c r="H713" s="47">
        <v>880274.39439746877</v>
      </c>
      <c r="I713" s="47">
        <f t="shared" si="23"/>
        <v>880.27439439746877</v>
      </c>
    </row>
    <row r="714" spans="2:9" x14ac:dyDescent="0.2">
      <c r="B714" s="47">
        <v>1414.6158808192354</v>
      </c>
      <c r="C714" s="47">
        <v>1577025.5196035558</v>
      </c>
      <c r="D714" s="47">
        <f t="shared" si="22"/>
        <v>1577.0255196035557</v>
      </c>
      <c r="G714" s="47">
        <v>1414.6158808192354</v>
      </c>
      <c r="H714" s="47">
        <v>880284.3990838402</v>
      </c>
      <c r="I714" s="47">
        <f t="shared" si="23"/>
        <v>880.28439908384019</v>
      </c>
    </row>
    <row r="715" spans="2:9" x14ac:dyDescent="0.2">
      <c r="B715" s="47">
        <v>1416.6167392418965</v>
      </c>
      <c r="C715" s="47">
        <v>1576894.2029689583</v>
      </c>
      <c r="D715" s="47">
        <f t="shared" si="22"/>
        <v>1576.8942029689583</v>
      </c>
      <c r="G715" s="47">
        <v>1416.6167392418965</v>
      </c>
      <c r="H715" s="47">
        <v>880294.40250347892</v>
      </c>
      <c r="I715" s="47">
        <f t="shared" si="23"/>
        <v>880.29440250347898</v>
      </c>
    </row>
    <row r="716" spans="2:9" x14ac:dyDescent="0.2">
      <c r="B716" s="47">
        <v>1418.6175976645573</v>
      </c>
      <c r="C716" s="47">
        <v>1576753.5011653404</v>
      </c>
      <c r="D716" s="47">
        <f t="shared" si="22"/>
        <v>1576.7535011653404</v>
      </c>
      <c r="G716" s="47">
        <v>1418.6175976645573</v>
      </c>
      <c r="H716" s="47">
        <v>880303.77283362148</v>
      </c>
      <c r="I716" s="47">
        <f t="shared" si="23"/>
        <v>880.30377283362145</v>
      </c>
    </row>
    <row r="717" spans="2:9" x14ac:dyDescent="0.2">
      <c r="B717" s="47">
        <v>1420.6184560872184</v>
      </c>
      <c r="C717" s="47">
        <v>1576626.8590464734</v>
      </c>
      <c r="D717" s="47">
        <f t="shared" si="22"/>
        <v>1576.6268590464733</v>
      </c>
      <c r="G717" s="47">
        <v>1420.6184560872184</v>
      </c>
      <c r="H717" s="47">
        <v>880314.09153598221</v>
      </c>
      <c r="I717" s="47">
        <f t="shared" si="23"/>
        <v>880.31409153598224</v>
      </c>
    </row>
    <row r="718" spans="2:9" x14ac:dyDescent="0.2">
      <c r="B718" s="47">
        <v>1422.6193145098791</v>
      </c>
      <c r="C718" s="47">
        <v>1576490.7942755658</v>
      </c>
      <c r="D718" s="47">
        <f t="shared" si="22"/>
        <v>1576.4907942755658</v>
      </c>
      <c r="G718" s="47">
        <v>1422.6193145098791</v>
      </c>
      <c r="H718" s="47">
        <v>880323.77461933135</v>
      </c>
      <c r="I718" s="47">
        <f t="shared" si="23"/>
        <v>880.3237746193314</v>
      </c>
    </row>
    <row r="719" spans="2:9" x14ac:dyDescent="0.2">
      <c r="B719" s="47">
        <v>1424.6201729325403</v>
      </c>
      <c r="C719" s="47">
        <v>1576354.8831953709</v>
      </c>
      <c r="D719" s="47">
        <f t="shared" si="22"/>
        <v>1576.3548831953708</v>
      </c>
      <c r="G719" s="47">
        <v>1424.6201729325403</v>
      </c>
      <c r="H719" s="47">
        <v>880333.46805075975</v>
      </c>
      <c r="I719" s="47">
        <f t="shared" si="23"/>
        <v>880.33346805075973</v>
      </c>
    </row>
    <row r="720" spans="2:9" x14ac:dyDescent="0.2">
      <c r="B720" s="47">
        <v>1426.621031355201</v>
      </c>
      <c r="C720" s="47">
        <v>1576223.5210010204</v>
      </c>
      <c r="D720" s="47">
        <f t="shared" si="22"/>
        <v>1576.2235210010203</v>
      </c>
      <c r="G720" s="47">
        <v>1426.621031355201</v>
      </c>
      <c r="H720" s="47">
        <v>880343.46830566088</v>
      </c>
      <c r="I720" s="47">
        <f t="shared" si="23"/>
        <v>880.34346830566085</v>
      </c>
    </row>
    <row r="721" spans="2:9" x14ac:dyDescent="0.2">
      <c r="B721" s="47">
        <v>1428.6218897778622</v>
      </c>
      <c r="C721" s="47">
        <v>1576087.4826457186</v>
      </c>
      <c r="D721" s="47">
        <f t="shared" si="22"/>
        <v>1576.0874826457186</v>
      </c>
      <c r="G721" s="47">
        <v>1428.6218897778622</v>
      </c>
      <c r="H721" s="47">
        <v>880353.15311431279</v>
      </c>
      <c r="I721" s="47">
        <f t="shared" si="23"/>
        <v>880.35315311431282</v>
      </c>
    </row>
    <row r="722" spans="2:9" x14ac:dyDescent="0.2">
      <c r="B722" s="47">
        <v>1430.6227482005229</v>
      </c>
      <c r="C722" s="47">
        <v>1575960.9315690764</v>
      </c>
      <c r="D722" s="47">
        <f t="shared" si="22"/>
        <v>1575.9609315690764</v>
      </c>
      <c r="G722" s="47">
        <v>1430.6227482005229</v>
      </c>
      <c r="H722" s="47">
        <v>880363.47786514147</v>
      </c>
      <c r="I722" s="47">
        <f t="shared" si="23"/>
        <v>880.36347786514148</v>
      </c>
    </row>
    <row r="723" spans="2:9" x14ac:dyDescent="0.2">
      <c r="B723" s="47">
        <v>1432.6236066231841</v>
      </c>
      <c r="C723" s="47">
        <v>1575820.2832180464</v>
      </c>
      <c r="D723" s="47">
        <f t="shared" si="22"/>
        <v>1575.8202832180464</v>
      </c>
      <c r="G723" s="47">
        <v>1432.6236066231841</v>
      </c>
      <c r="H723" s="47">
        <v>880372.85167483136</v>
      </c>
      <c r="I723" s="47">
        <f t="shared" si="23"/>
        <v>880.3728516748314</v>
      </c>
    </row>
    <row r="724" spans="2:9" x14ac:dyDescent="0.2">
      <c r="B724" s="47">
        <v>1434.6244650458448</v>
      </c>
      <c r="C724" s="47">
        <v>1575689.0264033715</v>
      </c>
      <c r="D724" s="47">
        <f t="shared" si="22"/>
        <v>1575.6890264033714</v>
      </c>
      <c r="G724" s="47">
        <v>1434.6244650458448</v>
      </c>
      <c r="H724" s="47">
        <v>880382.85896685591</v>
      </c>
      <c r="I724" s="47">
        <f t="shared" si="23"/>
        <v>880.38285896685591</v>
      </c>
    </row>
    <row r="725" spans="2:9" x14ac:dyDescent="0.2">
      <c r="B725" s="47">
        <v>1436.6253234685059</v>
      </c>
      <c r="C725" s="47">
        <v>1575557.7375106155</v>
      </c>
      <c r="D725" s="47">
        <f t="shared" si="22"/>
        <v>1575.5577375106154</v>
      </c>
      <c r="G725" s="47">
        <v>1436.6253234685059</v>
      </c>
      <c r="H725" s="47">
        <v>880392.86407498759</v>
      </c>
      <c r="I725" s="47">
        <f t="shared" si="23"/>
        <v>880.39286407498764</v>
      </c>
    </row>
    <row r="726" spans="2:9" x14ac:dyDescent="0.2">
      <c r="B726" s="47">
        <v>1438.6261818911667</v>
      </c>
      <c r="C726" s="47">
        <v>1575417.1406334857</v>
      </c>
      <c r="D726" s="47">
        <f t="shared" si="22"/>
        <v>1575.4171406334858</v>
      </c>
      <c r="G726" s="47">
        <v>1438.6261818911667</v>
      </c>
      <c r="H726" s="47">
        <v>880402.24129995669</v>
      </c>
      <c r="I726" s="47">
        <f t="shared" si="23"/>
        <v>880.4022412999567</v>
      </c>
    </row>
    <row r="727" spans="2:9" x14ac:dyDescent="0.2">
      <c r="B727" s="47">
        <v>1440.6270403138278</v>
      </c>
      <c r="C727" s="47">
        <v>1575290.6747955878</v>
      </c>
      <c r="D727" s="47">
        <f t="shared" si="22"/>
        <v>1575.2906747955878</v>
      </c>
      <c r="G727" s="47">
        <v>1440.6270403138278</v>
      </c>
      <c r="H727" s="47">
        <v>880412.57171099808</v>
      </c>
      <c r="I727" s="47">
        <f t="shared" si="23"/>
        <v>880.41257171099812</v>
      </c>
    </row>
    <row r="728" spans="2:9" x14ac:dyDescent="0.2">
      <c r="B728" s="47">
        <v>1442.6278987364885</v>
      </c>
      <c r="C728" s="47">
        <v>1575154.8036709283</v>
      </c>
      <c r="D728" s="47">
        <f t="shared" si="22"/>
        <v>1575.1548036709285</v>
      </c>
      <c r="G728" s="47">
        <v>1442.6278987364885</v>
      </c>
      <c r="H728" s="47">
        <v>880422.26767452841</v>
      </c>
      <c r="I728" s="47">
        <f t="shared" si="23"/>
        <v>880.42226767452837</v>
      </c>
    </row>
    <row r="729" spans="2:9" x14ac:dyDescent="0.2">
      <c r="B729" s="47">
        <v>1444.6287571591497</v>
      </c>
      <c r="C729" s="47">
        <v>1575018.7459030165</v>
      </c>
      <c r="D729" s="47">
        <f t="shared" si="22"/>
        <v>1575.0187459030165</v>
      </c>
      <c r="G729" s="47">
        <v>1444.6287571591497</v>
      </c>
      <c r="H729" s="47">
        <v>880431.95102826005</v>
      </c>
      <c r="I729" s="47">
        <f t="shared" si="23"/>
        <v>880.43195102826007</v>
      </c>
    </row>
    <row r="730" spans="2:9" x14ac:dyDescent="0.2">
      <c r="B730" s="47">
        <v>1446.6296155818104</v>
      </c>
      <c r="C730" s="47">
        <v>1574892.2902729323</v>
      </c>
      <c r="D730" s="47">
        <f t="shared" si="22"/>
        <v>1574.8922902729323</v>
      </c>
      <c r="G730" s="47">
        <v>1446.6296155818104</v>
      </c>
      <c r="H730" s="47">
        <v>880442.28207149846</v>
      </c>
      <c r="I730" s="47">
        <f t="shared" si="23"/>
        <v>880.44228207149843</v>
      </c>
    </row>
    <row r="731" spans="2:9" x14ac:dyDescent="0.2">
      <c r="B731" s="47">
        <v>1448.6304740044716</v>
      </c>
      <c r="C731" s="47">
        <v>1574751.8416467339</v>
      </c>
      <c r="D731" s="47">
        <f t="shared" si="22"/>
        <v>1574.751841646734</v>
      </c>
      <c r="G731" s="47">
        <v>1448.6304740044716</v>
      </c>
      <c r="H731" s="47">
        <v>880451.66920830961</v>
      </c>
      <c r="I731" s="47">
        <f t="shared" si="23"/>
        <v>880.45166920830957</v>
      </c>
    </row>
    <row r="732" spans="2:9" x14ac:dyDescent="0.2">
      <c r="B732" s="47">
        <v>1450.6313324271323</v>
      </c>
      <c r="C732" s="47">
        <v>1574616.0031477942</v>
      </c>
      <c r="D732" s="47">
        <f t="shared" si="22"/>
        <v>1574.6160031477941</v>
      </c>
      <c r="G732" s="47">
        <v>1450.6313324271323</v>
      </c>
      <c r="H732" s="47">
        <v>880461.36729828711</v>
      </c>
      <c r="I732" s="47">
        <f t="shared" si="23"/>
        <v>880.46136729828709</v>
      </c>
    </row>
    <row r="733" spans="2:9" x14ac:dyDescent="0.2">
      <c r="B733" s="47">
        <v>1452.6321908497935</v>
      </c>
      <c r="C733" s="47">
        <v>1574489.6107511953</v>
      </c>
      <c r="D733" s="47">
        <f t="shared" si="22"/>
        <v>1574.4896107511954</v>
      </c>
      <c r="G733" s="47">
        <v>1452.6321908497935</v>
      </c>
      <c r="H733" s="47">
        <v>880471.70255229424</v>
      </c>
      <c r="I733" s="47">
        <f t="shared" si="23"/>
        <v>880.47170255229423</v>
      </c>
    </row>
    <row r="734" spans="2:9" x14ac:dyDescent="0.2">
      <c r="B734" s="47">
        <v>1454.6330492724542</v>
      </c>
      <c r="C734" s="47">
        <v>1574353.9140861847</v>
      </c>
      <c r="D734" s="47">
        <f t="shared" si="22"/>
        <v>1574.3539140861847</v>
      </c>
      <c r="G734" s="47">
        <v>1454.6330492724542</v>
      </c>
      <c r="H734" s="47">
        <v>880481.41017448285</v>
      </c>
      <c r="I734" s="47">
        <f t="shared" si="23"/>
        <v>880.4814101744829</v>
      </c>
    </row>
    <row r="735" spans="2:9" x14ac:dyDescent="0.2">
      <c r="B735" s="47">
        <v>1456.6339076951153</v>
      </c>
      <c r="C735" s="47">
        <v>1574218.1408411935</v>
      </c>
      <c r="D735" s="47">
        <f t="shared" si="22"/>
        <v>1574.2181408411934</v>
      </c>
      <c r="G735" s="47">
        <v>1456.6339076951153</v>
      </c>
      <c r="H735" s="47">
        <v>880491.11261155072</v>
      </c>
      <c r="I735" s="47">
        <f t="shared" si="23"/>
        <v>880.49111261155076</v>
      </c>
    </row>
    <row r="736" spans="2:9" x14ac:dyDescent="0.2">
      <c r="B736" s="47">
        <v>1458.6347661177761</v>
      </c>
      <c r="C736" s="47">
        <v>1574082.4393059141</v>
      </c>
      <c r="D736" s="47">
        <f t="shared" si="22"/>
        <v>1574.082439305914</v>
      </c>
      <c r="G736" s="47">
        <v>1458.6347661177761</v>
      </c>
      <c r="H736" s="47">
        <v>880500.81986805063</v>
      </c>
      <c r="I736" s="47">
        <f t="shared" si="23"/>
        <v>880.5008198680506</v>
      </c>
    </row>
    <row r="737" spans="2:9" x14ac:dyDescent="0.2">
      <c r="B737" s="47">
        <v>1460.6356245404372</v>
      </c>
      <c r="C737" s="47">
        <v>1573951.4481299673</v>
      </c>
      <c r="D737" s="47">
        <f t="shared" si="22"/>
        <v>1573.9514481299673</v>
      </c>
      <c r="G737" s="47">
        <v>1460.6356245404372</v>
      </c>
      <c r="H737" s="47">
        <v>880510.84484153241</v>
      </c>
      <c r="I737" s="47">
        <f t="shared" si="23"/>
        <v>880.51084484153239</v>
      </c>
    </row>
    <row r="738" spans="2:9" x14ac:dyDescent="0.2">
      <c r="B738" s="47">
        <v>1462.6364829630979</v>
      </c>
      <c r="C738" s="47">
        <v>1573820.4799380675</v>
      </c>
      <c r="D738" s="47">
        <f t="shared" si="22"/>
        <v>1573.8204799380676</v>
      </c>
      <c r="G738" s="47">
        <v>1462.6364829630979</v>
      </c>
      <c r="H738" s="47">
        <v>880520.87134638312</v>
      </c>
      <c r="I738" s="47">
        <f t="shared" si="23"/>
        <v>880.52087134638316</v>
      </c>
    </row>
    <row r="739" spans="2:9" x14ac:dyDescent="0.2">
      <c r="B739" s="47">
        <v>1464.6373413857591</v>
      </c>
      <c r="C739" s="47">
        <v>1573684.8473240272</v>
      </c>
      <c r="D739" s="47">
        <f t="shared" si="22"/>
        <v>1573.6848473240273</v>
      </c>
      <c r="G739" s="47">
        <v>1464.6373413857591</v>
      </c>
      <c r="H739" s="47">
        <v>880530.58319709019</v>
      </c>
      <c r="I739" s="47">
        <f t="shared" si="23"/>
        <v>880.53058319709021</v>
      </c>
    </row>
    <row r="740" spans="2:9" x14ac:dyDescent="0.2">
      <c r="B740" s="47">
        <v>1466.6381998084198</v>
      </c>
      <c r="C740" s="47">
        <v>1573553.8766114085</v>
      </c>
      <c r="D740" s="47">
        <f t="shared" si="22"/>
        <v>1573.5538766114084</v>
      </c>
      <c r="G740" s="47">
        <v>1466.6381998084198</v>
      </c>
      <c r="H740" s="47">
        <v>880540.60949582269</v>
      </c>
      <c r="I740" s="47">
        <f t="shared" si="23"/>
        <v>880.54060949582265</v>
      </c>
    </row>
    <row r="741" spans="2:9" x14ac:dyDescent="0.2">
      <c r="B741" s="47">
        <v>1468.639058231081</v>
      </c>
      <c r="C741" s="47">
        <v>1573418.3407703112</v>
      </c>
      <c r="D741" s="47">
        <f t="shared" si="22"/>
        <v>1573.4183407703113</v>
      </c>
      <c r="G741" s="47">
        <v>1468.639058231081</v>
      </c>
      <c r="H741" s="47">
        <v>880550.32783908246</v>
      </c>
      <c r="I741" s="47">
        <f t="shared" si="23"/>
        <v>880.55032783908246</v>
      </c>
    </row>
    <row r="742" spans="2:9" x14ac:dyDescent="0.2">
      <c r="B742" s="47">
        <v>1470.6399166537417</v>
      </c>
      <c r="C742" s="47">
        <v>1573282.7797213725</v>
      </c>
      <c r="D742" s="47">
        <f t="shared" si="22"/>
        <v>1573.2827797213724</v>
      </c>
      <c r="G742" s="47">
        <v>1470.6399166537417</v>
      </c>
      <c r="H742" s="47">
        <v>880560.04446324625</v>
      </c>
      <c r="I742" s="47">
        <f t="shared" si="23"/>
        <v>880.5600444632463</v>
      </c>
    </row>
    <row r="743" spans="2:9" x14ac:dyDescent="0.2">
      <c r="B743" s="47">
        <v>1472.6407750764029</v>
      </c>
      <c r="C743" s="47">
        <v>1573147.2431230089</v>
      </c>
      <c r="D743" s="47">
        <f t="shared" si="22"/>
        <v>1573.1472431230088</v>
      </c>
      <c r="G743" s="47">
        <v>1472.6407750764029</v>
      </c>
      <c r="H743" s="47">
        <v>880569.76271854981</v>
      </c>
      <c r="I743" s="47">
        <f t="shared" si="23"/>
        <v>880.56976271854978</v>
      </c>
    </row>
    <row r="744" spans="2:9" x14ac:dyDescent="0.2">
      <c r="B744" s="47">
        <v>1474.6416334990636</v>
      </c>
      <c r="C744" s="47">
        <v>1573016.2617740619</v>
      </c>
      <c r="D744" s="47">
        <f t="shared" si="22"/>
        <v>1573.0162617740621</v>
      </c>
      <c r="G744" s="47">
        <v>1474.6416334990636</v>
      </c>
      <c r="H744" s="47">
        <v>880579.7882275912</v>
      </c>
      <c r="I744" s="47">
        <f t="shared" si="23"/>
        <v>880.57978822759117</v>
      </c>
    </row>
    <row r="745" spans="2:9" x14ac:dyDescent="0.2">
      <c r="B745" s="47">
        <v>1476.6424919217247</v>
      </c>
      <c r="C745" s="47">
        <v>1572885.4132882417</v>
      </c>
      <c r="D745" s="47">
        <f t="shared" si="22"/>
        <v>1572.8854132882418</v>
      </c>
      <c r="G745" s="47">
        <v>1476.6424919217247</v>
      </c>
      <c r="H745" s="47">
        <v>880589.8226793654</v>
      </c>
      <c r="I745" s="47">
        <f t="shared" si="23"/>
        <v>880.5898226793654</v>
      </c>
    </row>
    <row r="746" spans="2:9" x14ac:dyDescent="0.2">
      <c r="B746" s="47">
        <v>1478.6433503443855</v>
      </c>
      <c r="C746" s="47">
        <v>1572750.0012083747</v>
      </c>
      <c r="D746" s="47">
        <f t="shared" si="22"/>
        <v>1572.7500012083747</v>
      </c>
      <c r="G746" s="47">
        <v>1478.6433503443855</v>
      </c>
      <c r="H746" s="47">
        <v>880599.5492790204</v>
      </c>
      <c r="I746" s="47">
        <f t="shared" si="23"/>
        <v>880.59954927902038</v>
      </c>
    </row>
    <row r="747" spans="2:9" x14ac:dyDescent="0.2">
      <c r="B747" s="47">
        <v>1480.6442087670466</v>
      </c>
      <c r="C747" s="47">
        <v>1572619.2284194189</v>
      </c>
      <c r="D747" s="47">
        <f t="shared" si="22"/>
        <v>1572.619228419419</v>
      </c>
      <c r="G747" s="47">
        <v>1480.6442087670466</v>
      </c>
      <c r="H747" s="47">
        <v>880609.58880104963</v>
      </c>
      <c r="I747" s="47">
        <f t="shared" si="23"/>
        <v>880.60958880104965</v>
      </c>
    </row>
    <row r="748" spans="2:9" x14ac:dyDescent="0.2">
      <c r="B748" s="47">
        <v>1482.6450671897073</v>
      </c>
      <c r="C748" s="47">
        <v>1572479.1062046899</v>
      </c>
      <c r="D748" s="47">
        <f t="shared" si="22"/>
        <v>1572.47910620469</v>
      </c>
      <c r="G748" s="47">
        <v>1482.6450671897073</v>
      </c>
      <c r="H748" s="47">
        <v>880618.99764520035</v>
      </c>
      <c r="I748" s="47">
        <f t="shared" si="23"/>
        <v>880.61899764520035</v>
      </c>
    </row>
    <row r="749" spans="2:9" x14ac:dyDescent="0.2">
      <c r="B749" s="47">
        <v>1484.6459256123685</v>
      </c>
      <c r="C749" s="47">
        <v>1572348.4350723764</v>
      </c>
      <c r="D749" s="47">
        <f t="shared" si="22"/>
        <v>1572.3484350723763</v>
      </c>
      <c r="G749" s="47">
        <v>1484.6459256123685</v>
      </c>
      <c r="H749" s="47">
        <v>880629.04398938676</v>
      </c>
      <c r="I749" s="47">
        <f t="shared" si="23"/>
        <v>880.62904398938679</v>
      </c>
    </row>
    <row r="750" spans="2:9" x14ac:dyDescent="0.2">
      <c r="B750" s="47">
        <v>1486.6467840350292</v>
      </c>
      <c r="C750" s="47">
        <v>1572217.7658646933</v>
      </c>
      <c r="D750" s="47">
        <f t="shared" si="22"/>
        <v>1572.2177658646933</v>
      </c>
      <c r="G750" s="47">
        <v>1486.6467840350292</v>
      </c>
      <c r="H750" s="47">
        <v>880639.09044315817</v>
      </c>
      <c r="I750" s="47">
        <f t="shared" si="23"/>
        <v>880.63909044315812</v>
      </c>
    </row>
    <row r="751" spans="2:9" x14ac:dyDescent="0.2">
      <c r="B751" s="47">
        <v>1488.6476424576904</v>
      </c>
      <c r="C751" s="47">
        <v>1572077.748185321</v>
      </c>
      <c r="D751" s="47">
        <f t="shared" si="22"/>
        <v>1572.0777481853211</v>
      </c>
      <c r="G751" s="47">
        <v>1488.6476424576904</v>
      </c>
      <c r="H751" s="47">
        <v>880648.50628210441</v>
      </c>
      <c r="I751" s="47">
        <f t="shared" si="23"/>
        <v>880.64850628210445</v>
      </c>
    </row>
    <row r="752" spans="2:9" x14ac:dyDescent="0.2">
      <c r="B752" s="47">
        <v>1490.6485008803511</v>
      </c>
      <c r="C752" s="47">
        <v>1571947.1084952897</v>
      </c>
      <c r="D752" s="47">
        <f t="shared" si="22"/>
        <v>1571.9471084952897</v>
      </c>
      <c r="G752" s="47">
        <v>1490.6485008803511</v>
      </c>
      <c r="H752" s="47">
        <v>880658.55469096568</v>
      </c>
      <c r="I752" s="47">
        <f t="shared" si="23"/>
        <v>880.65855469096573</v>
      </c>
    </row>
    <row r="753" spans="2:9" x14ac:dyDescent="0.2">
      <c r="B753" s="47">
        <v>1492.6493593030123</v>
      </c>
      <c r="C753" s="47">
        <v>1571816.5211178996</v>
      </c>
      <c r="D753" s="47">
        <f t="shared" si="22"/>
        <v>1571.8165211178996</v>
      </c>
      <c r="G753" s="47">
        <v>1492.6493593030123</v>
      </c>
      <c r="H753" s="47">
        <v>880668.60661053285</v>
      </c>
      <c r="I753" s="47">
        <f t="shared" si="23"/>
        <v>880.66860661053283</v>
      </c>
    </row>
    <row r="754" spans="2:9" x14ac:dyDescent="0.2">
      <c r="B754" s="47">
        <v>1494.650217725673</v>
      </c>
      <c r="C754" s="47">
        <v>1571681.2739817491</v>
      </c>
      <c r="D754" s="47">
        <f t="shared" si="22"/>
        <v>1571.681273981749</v>
      </c>
      <c r="G754" s="47">
        <v>1494.650217725673</v>
      </c>
      <c r="H754" s="47">
        <v>880678.34419053036</v>
      </c>
      <c r="I754" s="47">
        <f t="shared" si="23"/>
        <v>880.67834419053031</v>
      </c>
    </row>
    <row r="755" spans="2:9" x14ac:dyDescent="0.2">
      <c r="B755" s="47">
        <v>1496.6510761483341</v>
      </c>
      <c r="C755" s="47">
        <v>1571546.0551456383</v>
      </c>
      <c r="D755" s="47">
        <f t="shared" si="22"/>
        <v>1571.5460551456383</v>
      </c>
      <c r="G755" s="47">
        <v>1496.6510761483341</v>
      </c>
      <c r="H755" s="47">
        <v>880688.08366107021</v>
      </c>
      <c r="I755" s="47">
        <f t="shared" si="23"/>
        <v>880.68808366107021</v>
      </c>
    </row>
    <row r="756" spans="2:9" x14ac:dyDescent="0.2">
      <c r="B756" s="47">
        <v>1498.6519345709949</v>
      </c>
      <c r="C756" s="47">
        <v>1571415.3954910126</v>
      </c>
      <c r="D756" s="47">
        <f t="shared" si="22"/>
        <v>1571.4153954910125</v>
      </c>
      <c r="G756" s="47">
        <v>1498.6519345709949</v>
      </c>
      <c r="H756" s="47">
        <v>880698.13065074058</v>
      </c>
      <c r="I756" s="47">
        <f t="shared" si="23"/>
        <v>880.69813065074061</v>
      </c>
    </row>
    <row r="757" spans="2:9" x14ac:dyDescent="0.2">
      <c r="B757" s="47">
        <v>1500.652792993656</v>
      </c>
      <c r="C757" s="47">
        <v>1571280.2343158149</v>
      </c>
      <c r="D757" s="47">
        <f t="shared" si="22"/>
        <v>1571.2802343158148</v>
      </c>
      <c r="G757" s="47">
        <v>1500.652792993656</v>
      </c>
      <c r="H757" s="47">
        <v>880707.87397448032</v>
      </c>
      <c r="I757" s="47">
        <f t="shared" si="23"/>
        <v>880.70787397448032</v>
      </c>
    </row>
    <row r="758" spans="2:9" x14ac:dyDescent="0.2">
      <c r="B758" s="47">
        <v>1502.6536514163167</v>
      </c>
      <c r="C758" s="47">
        <v>1571145.0777969882</v>
      </c>
      <c r="D758" s="47">
        <f t="shared" si="22"/>
        <v>1571.1450777969883</v>
      </c>
      <c r="G758" s="47">
        <v>1502.6536514163167</v>
      </c>
      <c r="H758" s="47">
        <v>880717.6175936918</v>
      </c>
      <c r="I758" s="47">
        <f t="shared" si="23"/>
        <v>880.71761759369178</v>
      </c>
    </row>
    <row r="759" spans="2:9" x14ac:dyDescent="0.2">
      <c r="B759" s="47">
        <v>1504.6545098389779</v>
      </c>
      <c r="C759" s="47">
        <v>1571010.0004503645</v>
      </c>
      <c r="D759" s="47">
        <f t="shared" si="22"/>
        <v>1571.0100004503645</v>
      </c>
      <c r="G759" s="47">
        <v>1504.6545098389779</v>
      </c>
      <c r="H759" s="47">
        <v>880727.36653576337</v>
      </c>
      <c r="I759" s="47">
        <f t="shared" si="23"/>
        <v>880.72736653576339</v>
      </c>
    </row>
    <row r="760" spans="2:9" x14ac:dyDescent="0.2">
      <c r="B760" s="47">
        <v>1506.6553682616386</v>
      </c>
      <c r="C760" s="47">
        <v>1570879.6162257367</v>
      </c>
      <c r="D760" s="47">
        <f t="shared" si="22"/>
        <v>1570.8796162257368</v>
      </c>
      <c r="G760" s="47">
        <v>1506.6553682616386</v>
      </c>
      <c r="H760" s="47">
        <v>880737.43203181028</v>
      </c>
      <c r="I760" s="47">
        <f t="shared" si="23"/>
        <v>880.73743203181027</v>
      </c>
    </row>
    <row r="761" spans="2:9" x14ac:dyDescent="0.2">
      <c r="B761" s="47">
        <v>1508.6562266842998</v>
      </c>
      <c r="C761" s="47">
        <v>1570744.5253336669</v>
      </c>
      <c r="D761" s="47">
        <f t="shared" si="22"/>
        <v>1570.7445253336668</v>
      </c>
      <c r="G761" s="47">
        <v>1508.6562266842998</v>
      </c>
      <c r="H761" s="47">
        <v>880747.18002328149</v>
      </c>
      <c r="I761" s="47">
        <f t="shared" si="23"/>
        <v>880.74718002328143</v>
      </c>
    </row>
    <row r="762" spans="2:9" x14ac:dyDescent="0.2">
      <c r="B762" s="47">
        <v>1510.6570851069605</v>
      </c>
      <c r="C762" s="47">
        <v>1570614.2519419757</v>
      </c>
      <c r="D762" s="47">
        <f t="shared" si="22"/>
        <v>1570.6142519419757</v>
      </c>
      <c r="G762" s="47">
        <v>1510.6570851069605</v>
      </c>
      <c r="H762" s="47">
        <v>880757.25295988109</v>
      </c>
      <c r="I762" s="47">
        <f t="shared" si="23"/>
        <v>880.75725295988104</v>
      </c>
    </row>
    <row r="763" spans="2:9" x14ac:dyDescent="0.2">
      <c r="B763" s="47">
        <v>1512.6579435296217</v>
      </c>
      <c r="C763" s="47">
        <v>1570479.2479193639</v>
      </c>
      <c r="D763" s="47">
        <f t="shared" si="22"/>
        <v>1570.4792479193638</v>
      </c>
      <c r="G763" s="47">
        <v>1512.6579435296217</v>
      </c>
      <c r="H763" s="47">
        <v>880767.00677495624</v>
      </c>
      <c r="I763" s="47">
        <f t="shared" si="23"/>
        <v>880.76700677495626</v>
      </c>
    </row>
    <row r="764" spans="2:9" x14ac:dyDescent="0.2">
      <c r="B764" s="47">
        <v>1514.6588019522824</v>
      </c>
      <c r="C764" s="47">
        <v>1570339.5878498687</v>
      </c>
      <c r="D764" s="47">
        <f t="shared" si="22"/>
        <v>1570.3395878498686</v>
      </c>
      <c r="G764" s="47">
        <v>1514.6588019522824</v>
      </c>
      <c r="H764" s="47">
        <v>880776.44649801636</v>
      </c>
      <c r="I764" s="47">
        <f t="shared" si="23"/>
        <v>880.77644649801641</v>
      </c>
    </row>
    <row r="765" spans="2:9" x14ac:dyDescent="0.2">
      <c r="B765" s="47">
        <v>1516.6596603749435</v>
      </c>
      <c r="C765" s="47">
        <v>1570213.9153109635</v>
      </c>
      <c r="D765" s="47">
        <f t="shared" si="22"/>
        <v>1570.2139153109636</v>
      </c>
      <c r="G765" s="47">
        <v>1516.6596603749435</v>
      </c>
      <c r="H765" s="47">
        <v>880786.82972617936</v>
      </c>
      <c r="I765" s="47">
        <f t="shared" si="23"/>
        <v>880.78682972617935</v>
      </c>
    </row>
    <row r="766" spans="2:9" x14ac:dyDescent="0.2">
      <c r="B766" s="47">
        <v>1518.6605187976043</v>
      </c>
      <c r="C766" s="47">
        <v>1570079.0322697735</v>
      </c>
      <c r="D766" s="47">
        <f t="shared" si="22"/>
        <v>1570.0790322697735</v>
      </c>
      <c r="G766" s="47">
        <v>1518.6605187976043</v>
      </c>
      <c r="H766" s="47">
        <v>880796.59164698864</v>
      </c>
      <c r="I766" s="47">
        <f t="shared" si="23"/>
        <v>880.79659164698865</v>
      </c>
    </row>
    <row r="767" spans="2:9" x14ac:dyDescent="0.2">
      <c r="B767" s="47">
        <v>1520.6613772202654</v>
      </c>
      <c r="C767" s="47">
        <v>1569944.1574000698</v>
      </c>
      <c r="D767" s="47">
        <f t="shared" si="22"/>
        <v>1569.9441574000698</v>
      </c>
      <c r="G767" s="47">
        <v>1520.6613772202654</v>
      </c>
      <c r="H767" s="47">
        <v>880806.35410026636</v>
      </c>
      <c r="I767" s="47">
        <f t="shared" si="23"/>
        <v>880.80635410026639</v>
      </c>
    </row>
    <row r="768" spans="2:9" x14ac:dyDescent="0.2">
      <c r="B768" s="47">
        <v>1522.6622356429261</v>
      </c>
      <c r="C768" s="47">
        <v>1569809.3406022303</v>
      </c>
      <c r="D768" s="47">
        <f t="shared" si="22"/>
        <v>1569.8093406022303</v>
      </c>
      <c r="G768" s="47">
        <v>1522.6622356429261</v>
      </c>
      <c r="H768" s="47">
        <v>880816.1204528868</v>
      </c>
      <c r="I768" s="47">
        <f t="shared" si="23"/>
        <v>880.81612045288682</v>
      </c>
    </row>
    <row r="769" spans="2:9" x14ac:dyDescent="0.2">
      <c r="B769" s="47">
        <v>1524.6630940655873</v>
      </c>
      <c r="C769" s="47">
        <v>1569674.5575651999</v>
      </c>
      <c r="D769" s="47">
        <f t="shared" si="22"/>
        <v>1569.6745575651998</v>
      </c>
      <c r="G769" s="47">
        <v>1524.6630940655873</v>
      </c>
      <c r="H769" s="47">
        <v>880825.88906449871</v>
      </c>
      <c r="I769" s="47">
        <f t="shared" si="23"/>
        <v>880.82588906449871</v>
      </c>
    </row>
    <row r="770" spans="2:9" x14ac:dyDescent="0.2">
      <c r="B770" s="47">
        <v>1526.663952488248</v>
      </c>
      <c r="C770" s="47">
        <v>1569544.4964843125</v>
      </c>
      <c r="D770" s="47">
        <f t="shared" si="22"/>
        <v>1569.5444964843125</v>
      </c>
      <c r="G770" s="47">
        <v>1526.663952488248</v>
      </c>
      <c r="H770" s="47">
        <v>880835.97617507342</v>
      </c>
      <c r="I770" s="47">
        <f t="shared" si="23"/>
        <v>880.83597617507337</v>
      </c>
    </row>
    <row r="771" spans="2:9" x14ac:dyDescent="0.2">
      <c r="B771" s="47">
        <v>1528.6648109109092</v>
      </c>
      <c r="C771" s="47">
        <v>1569409.7823092702</v>
      </c>
      <c r="D771" s="47">
        <f t="shared" si="22"/>
        <v>1569.4097823092702</v>
      </c>
      <c r="G771" s="47">
        <v>1528.6648109109092</v>
      </c>
      <c r="H771" s="47">
        <v>880845.74939536338</v>
      </c>
      <c r="I771" s="47">
        <f t="shared" si="23"/>
        <v>880.84574939536333</v>
      </c>
    </row>
    <row r="772" spans="2:9" x14ac:dyDescent="0.2">
      <c r="B772" s="47">
        <v>1530.6656693335699</v>
      </c>
      <c r="C772" s="47">
        <v>1569275.0785050499</v>
      </c>
      <c r="D772" s="47">
        <f t="shared" si="22"/>
        <v>1569.27507850505</v>
      </c>
      <c r="G772" s="47">
        <v>1530.6656693335699</v>
      </c>
      <c r="H772" s="47">
        <v>880855.52329663269</v>
      </c>
      <c r="I772" s="47">
        <f t="shared" si="23"/>
        <v>880.85552329663267</v>
      </c>
    </row>
    <row r="773" spans="2:9" x14ac:dyDescent="0.2">
      <c r="B773" s="47">
        <v>1532.6665277562311</v>
      </c>
      <c r="C773" s="47">
        <v>1569140.4597520481</v>
      </c>
      <c r="D773" s="47">
        <f t="shared" si="22"/>
        <v>1569.1404597520482</v>
      </c>
      <c r="G773" s="47">
        <v>1532.6665277562311</v>
      </c>
      <c r="H773" s="47">
        <v>880865.30291720922</v>
      </c>
      <c r="I773" s="47">
        <f t="shared" si="23"/>
        <v>880.86530291720919</v>
      </c>
    </row>
    <row r="774" spans="2:9" x14ac:dyDescent="0.2">
      <c r="B774" s="47">
        <v>1534.6673861788918</v>
      </c>
      <c r="C774" s="47">
        <v>1569010.382859258</v>
      </c>
      <c r="D774" s="47">
        <f t="shared" si="22"/>
        <v>1569.010382859258</v>
      </c>
      <c r="G774" s="47">
        <v>1534.6673861788918</v>
      </c>
      <c r="H774" s="47">
        <v>880875.388888538</v>
      </c>
      <c r="I774" s="47">
        <f t="shared" si="23"/>
        <v>880.87538888853805</v>
      </c>
    </row>
    <row r="775" spans="2:9" x14ac:dyDescent="0.2">
      <c r="B775" s="47">
        <v>1536.6682446015529</v>
      </c>
      <c r="C775" s="47">
        <v>1568875.7624115192</v>
      </c>
      <c r="D775" s="47">
        <f t="shared" ref="D775:D838" si="24">C775/1000</f>
        <v>1568.8757624115192</v>
      </c>
      <c r="G775" s="47">
        <v>1536.6682446015529</v>
      </c>
      <c r="H775" s="47">
        <v>880885.16835769557</v>
      </c>
      <c r="I775" s="47">
        <f t="shared" ref="I775:I838" si="25">H775/1000</f>
        <v>880.88516835769553</v>
      </c>
    </row>
    <row r="776" spans="2:9" x14ac:dyDescent="0.2">
      <c r="B776" s="47">
        <v>1538.6691030242137</v>
      </c>
      <c r="C776" s="47">
        <v>1568736.5654700233</v>
      </c>
      <c r="D776" s="47">
        <f t="shared" si="24"/>
        <v>1568.7365654700234</v>
      </c>
      <c r="G776" s="47">
        <v>1538.6691030242137</v>
      </c>
      <c r="H776" s="47">
        <v>880894.63910302299</v>
      </c>
      <c r="I776" s="47">
        <f t="shared" si="25"/>
        <v>880.894639103023</v>
      </c>
    </row>
    <row r="777" spans="2:9" x14ac:dyDescent="0.2">
      <c r="B777" s="47">
        <v>1540.6699614468748</v>
      </c>
      <c r="C777" s="47">
        <v>1568611.4445137179</v>
      </c>
      <c r="D777" s="47">
        <f t="shared" si="24"/>
        <v>1568.611444513718</v>
      </c>
      <c r="G777" s="47">
        <v>1540.6699614468748</v>
      </c>
      <c r="H777" s="47">
        <v>880905.05931990768</v>
      </c>
      <c r="I777" s="47">
        <f t="shared" si="25"/>
        <v>880.90505931990765</v>
      </c>
    </row>
    <row r="778" spans="2:9" x14ac:dyDescent="0.2">
      <c r="B778" s="47">
        <v>1542.6708198695355</v>
      </c>
      <c r="C778" s="47">
        <v>1568472.27354444</v>
      </c>
      <c r="D778" s="47">
        <f t="shared" si="24"/>
        <v>1568.47227354444</v>
      </c>
      <c r="G778" s="47">
        <v>1542.6708198695355</v>
      </c>
      <c r="H778" s="47">
        <v>880914.53178314085</v>
      </c>
      <c r="I778" s="47">
        <f t="shared" si="25"/>
        <v>880.91453178314089</v>
      </c>
    </row>
    <row r="779" spans="2:9" x14ac:dyDescent="0.2">
      <c r="B779" s="47">
        <v>1544.6716782921967</v>
      </c>
      <c r="C779" s="47">
        <v>1568337.8783401721</v>
      </c>
      <c r="D779" s="47">
        <f t="shared" si="24"/>
        <v>1568.3378783401722</v>
      </c>
      <c r="G779" s="47">
        <v>1544.6716782921967</v>
      </c>
      <c r="H779" s="47">
        <v>880924.32637309714</v>
      </c>
      <c r="I779" s="47">
        <f t="shared" si="25"/>
        <v>880.92432637309719</v>
      </c>
    </row>
    <row r="780" spans="2:9" x14ac:dyDescent="0.2">
      <c r="B780" s="47">
        <v>1546.6725367148574</v>
      </c>
      <c r="C780" s="47">
        <v>1568212.8729133592</v>
      </c>
      <c r="D780" s="47">
        <f t="shared" si="24"/>
        <v>1568.2128729133592</v>
      </c>
      <c r="G780" s="47">
        <v>1546.6725367148574</v>
      </c>
      <c r="H780" s="47">
        <v>880934.75432530558</v>
      </c>
      <c r="I780" s="47">
        <f t="shared" si="25"/>
        <v>880.93475432530556</v>
      </c>
    </row>
    <row r="781" spans="2:9" x14ac:dyDescent="0.2">
      <c r="B781" s="47">
        <v>1548.6733951375186</v>
      </c>
      <c r="C781" s="47">
        <v>1568073.6618093154</v>
      </c>
      <c r="D781" s="47">
        <f t="shared" si="24"/>
        <v>1568.0736618093154</v>
      </c>
      <c r="G781" s="47">
        <v>1548.6733951375186</v>
      </c>
      <c r="H781" s="47">
        <v>880944.22402426426</v>
      </c>
      <c r="I781" s="47">
        <f t="shared" si="25"/>
        <v>880.94422402426426</v>
      </c>
    </row>
    <row r="782" spans="2:9" x14ac:dyDescent="0.2">
      <c r="B782" s="47">
        <v>1550.6742535601793</v>
      </c>
      <c r="C782" s="47">
        <v>1567934.6479678063</v>
      </c>
      <c r="D782" s="47">
        <f t="shared" si="24"/>
        <v>1567.9346479678063</v>
      </c>
      <c r="G782" s="47">
        <v>1550.6742535601793</v>
      </c>
      <c r="H782" s="47">
        <v>880953.70701119758</v>
      </c>
      <c r="I782" s="47">
        <f t="shared" si="25"/>
        <v>880.95370701119759</v>
      </c>
    </row>
    <row r="783" spans="2:9" x14ac:dyDescent="0.2">
      <c r="B783" s="47">
        <v>1552.6751119828405</v>
      </c>
      <c r="C783" s="47">
        <v>1567805.0998035236</v>
      </c>
      <c r="D783" s="47">
        <f t="shared" si="24"/>
        <v>1567.8050998035237</v>
      </c>
      <c r="G783" s="47">
        <v>1552.6751119828405</v>
      </c>
      <c r="H783" s="47">
        <v>880963.82848335896</v>
      </c>
      <c r="I783" s="47">
        <f t="shared" si="25"/>
        <v>880.96382848335895</v>
      </c>
    </row>
    <row r="784" spans="2:9" x14ac:dyDescent="0.2">
      <c r="B784" s="47">
        <v>1554.6759704055012</v>
      </c>
      <c r="C784" s="47">
        <v>1567675.543284605</v>
      </c>
      <c r="D784" s="47">
        <f t="shared" si="24"/>
        <v>1567.6755432846051</v>
      </c>
      <c r="G784" s="47">
        <v>1554.6759704055012</v>
      </c>
      <c r="H784" s="47">
        <v>880973.94937222532</v>
      </c>
      <c r="I784" s="47">
        <f t="shared" si="25"/>
        <v>880.97394937222532</v>
      </c>
    </row>
    <row r="785" spans="2:9" x14ac:dyDescent="0.2">
      <c r="B785" s="47">
        <v>1556.6768288281623</v>
      </c>
      <c r="C785" s="47">
        <v>1567536.6777521153</v>
      </c>
      <c r="D785" s="47">
        <f t="shared" si="24"/>
        <v>1567.5366777521153</v>
      </c>
      <c r="G785" s="47">
        <v>1556.6768288281623</v>
      </c>
      <c r="H785" s="47">
        <v>880983.44230904023</v>
      </c>
      <c r="I785" s="47">
        <f t="shared" si="25"/>
        <v>880.98344230904024</v>
      </c>
    </row>
    <row r="786" spans="2:9" x14ac:dyDescent="0.2">
      <c r="B786" s="47">
        <v>1558.6776872508231</v>
      </c>
      <c r="C786" s="47">
        <v>1567402.5670726602</v>
      </c>
      <c r="D786" s="47">
        <f t="shared" si="24"/>
        <v>1567.4025670726603</v>
      </c>
      <c r="G786" s="47">
        <v>1558.6776872508231</v>
      </c>
      <c r="H786" s="47">
        <v>880993.25596385857</v>
      </c>
      <c r="I786" s="47">
        <f t="shared" si="25"/>
        <v>880.99325596385859</v>
      </c>
    </row>
    <row r="787" spans="2:9" x14ac:dyDescent="0.2">
      <c r="B787" s="47">
        <v>1560.6785456734842</v>
      </c>
      <c r="C787" s="47">
        <v>1567273.137514255</v>
      </c>
      <c r="D787" s="47">
        <f t="shared" si="24"/>
        <v>1567.273137514255</v>
      </c>
      <c r="G787" s="47">
        <v>1560.6785456734842</v>
      </c>
      <c r="H787" s="47">
        <v>881003.38536254608</v>
      </c>
      <c r="I787" s="47">
        <f t="shared" si="25"/>
        <v>881.00338536254606</v>
      </c>
    </row>
    <row r="788" spans="2:9" x14ac:dyDescent="0.2">
      <c r="B788" s="47">
        <v>1562.6794040961449</v>
      </c>
      <c r="C788" s="47">
        <v>1567138.9312708636</v>
      </c>
      <c r="D788" s="47">
        <f t="shared" si="24"/>
        <v>1567.1389312708636</v>
      </c>
      <c r="G788" s="47">
        <v>1562.6794040961449</v>
      </c>
      <c r="H788" s="47">
        <v>881013.19253414357</v>
      </c>
      <c r="I788" s="47">
        <f t="shared" si="25"/>
        <v>881.01319253414363</v>
      </c>
    </row>
    <row r="789" spans="2:9" x14ac:dyDescent="0.2">
      <c r="B789" s="47">
        <v>1564.6802625188061</v>
      </c>
      <c r="C789" s="47">
        <v>1567004.9015248739</v>
      </c>
      <c r="D789" s="47">
        <f t="shared" si="24"/>
        <v>1567.004901524874</v>
      </c>
      <c r="G789" s="47">
        <v>1564.6802625188061</v>
      </c>
      <c r="H789" s="47">
        <v>881023.01159276953</v>
      </c>
      <c r="I789" s="47">
        <f t="shared" si="25"/>
        <v>881.02301159276954</v>
      </c>
    </row>
    <row r="790" spans="2:9" x14ac:dyDescent="0.2">
      <c r="B790" s="47">
        <v>1566.6811209414668</v>
      </c>
      <c r="C790" s="47">
        <v>1566870.9412723624</v>
      </c>
      <c r="D790" s="47">
        <f t="shared" si="24"/>
        <v>1566.8709412723624</v>
      </c>
      <c r="G790" s="47">
        <v>1566.6811209414668</v>
      </c>
      <c r="H790" s="47">
        <v>881032.83532111754</v>
      </c>
      <c r="I790" s="47">
        <f t="shared" si="25"/>
        <v>881.03283532111755</v>
      </c>
    </row>
    <row r="791" spans="2:9" x14ac:dyDescent="0.2">
      <c r="B791" s="47">
        <v>1568.681979364128</v>
      </c>
      <c r="C791" s="47">
        <v>1566737.0511349416</v>
      </c>
      <c r="D791" s="47">
        <f t="shared" si="24"/>
        <v>1566.7370511349416</v>
      </c>
      <c r="G791" s="47">
        <v>1568.681979364128</v>
      </c>
      <c r="H791" s="47">
        <v>881042.66376089526</v>
      </c>
      <c r="I791" s="47">
        <f t="shared" si="25"/>
        <v>881.04266376089527</v>
      </c>
    </row>
    <row r="792" spans="2:9" x14ac:dyDescent="0.2">
      <c r="B792" s="47">
        <v>1570.6828377867887</v>
      </c>
      <c r="C792" s="47">
        <v>1566603.1574016341</v>
      </c>
      <c r="D792" s="47">
        <f t="shared" si="24"/>
        <v>1566.6031574016342</v>
      </c>
      <c r="G792" s="47">
        <v>1570.6828377867887</v>
      </c>
      <c r="H792" s="47">
        <v>881052.49193937122</v>
      </c>
      <c r="I792" s="47">
        <f t="shared" si="25"/>
        <v>881.05249193937118</v>
      </c>
    </row>
    <row r="793" spans="2:9" x14ac:dyDescent="0.2">
      <c r="B793" s="47">
        <v>1572.6836962094499</v>
      </c>
      <c r="C793" s="47">
        <v>1566469.310279273</v>
      </c>
      <c r="D793" s="47">
        <f t="shared" si="24"/>
        <v>1566.469310279273</v>
      </c>
      <c r="G793" s="47">
        <v>1572.6836962094499</v>
      </c>
      <c r="H793" s="47">
        <v>881062.32324359473</v>
      </c>
      <c r="I793" s="47">
        <f t="shared" si="25"/>
        <v>881.06232324359473</v>
      </c>
    </row>
    <row r="794" spans="2:9" x14ac:dyDescent="0.2">
      <c r="B794" s="47">
        <v>1574.6845546321106</v>
      </c>
      <c r="C794" s="47">
        <v>1566335.5600136947</v>
      </c>
      <c r="D794" s="47">
        <f t="shared" si="24"/>
        <v>1566.3355600136947</v>
      </c>
      <c r="G794" s="47">
        <v>1574.6845546321106</v>
      </c>
      <c r="H794" s="47">
        <v>881072.15046047</v>
      </c>
      <c r="I794" s="47">
        <f t="shared" si="25"/>
        <v>881.07215046046997</v>
      </c>
    </row>
    <row r="795" spans="2:9" x14ac:dyDescent="0.2">
      <c r="B795" s="47">
        <v>1576.6854130547717</v>
      </c>
      <c r="C795" s="47">
        <v>1566201.6509194248</v>
      </c>
      <c r="D795" s="47">
        <f t="shared" si="24"/>
        <v>1566.2016509194248</v>
      </c>
      <c r="G795" s="47">
        <v>1576.6854130547717</v>
      </c>
      <c r="H795" s="47">
        <v>881081.98815085215</v>
      </c>
      <c r="I795" s="47">
        <f t="shared" si="25"/>
        <v>881.08198815085211</v>
      </c>
    </row>
    <row r="796" spans="2:9" x14ac:dyDescent="0.2">
      <c r="B796" s="47">
        <v>1578.6862714774325</v>
      </c>
      <c r="C796" s="47">
        <v>1566067.9724398451</v>
      </c>
      <c r="D796" s="47">
        <f t="shared" si="24"/>
        <v>1566.0679724398451</v>
      </c>
      <c r="G796" s="47">
        <v>1578.6862714774325</v>
      </c>
      <c r="H796" s="47">
        <v>881091.83077619295</v>
      </c>
      <c r="I796" s="47">
        <f t="shared" si="25"/>
        <v>881.09183077619298</v>
      </c>
    </row>
    <row r="797" spans="2:9" x14ac:dyDescent="0.2">
      <c r="B797" s="47">
        <v>1580.6871299000936</v>
      </c>
      <c r="C797" s="47">
        <v>1565934.3432719335</v>
      </c>
      <c r="D797" s="47">
        <f t="shared" si="24"/>
        <v>1565.9343432719336</v>
      </c>
      <c r="G797" s="47">
        <v>1580.6871299000936</v>
      </c>
      <c r="H797" s="47">
        <v>881101.67670957034</v>
      </c>
      <c r="I797" s="47">
        <f t="shared" si="25"/>
        <v>881.10167670957037</v>
      </c>
    </row>
    <row r="798" spans="2:9" x14ac:dyDescent="0.2">
      <c r="B798" s="47">
        <v>1582.6879883227543</v>
      </c>
      <c r="C798" s="47">
        <v>1565803.0832377232</v>
      </c>
      <c r="D798" s="47">
        <f t="shared" si="24"/>
        <v>1565.8030832377233</v>
      </c>
      <c r="G798" s="47">
        <v>1582.6879883227543</v>
      </c>
      <c r="H798" s="47">
        <v>881111.68243314384</v>
      </c>
      <c r="I798" s="47">
        <f t="shared" si="25"/>
        <v>881.11168243314387</v>
      </c>
    </row>
    <row r="799" spans="2:9" x14ac:dyDescent="0.2">
      <c r="B799" s="47">
        <v>1584.6888467454155</v>
      </c>
      <c r="C799" s="47">
        <v>1565669.5796507529</v>
      </c>
      <c r="D799" s="47">
        <f t="shared" si="24"/>
        <v>1565.6695796507529</v>
      </c>
      <c r="G799" s="47">
        <v>1584.6888467454155</v>
      </c>
      <c r="H799" s="47">
        <v>881121.53680115845</v>
      </c>
      <c r="I799" s="47">
        <f t="shared" si="25"/>
        <v>881.12153680115841</v>
      </c>
    </row>
    <row r="800" spans="2:9" x14ac:dyDescent="0.2">
      <c r="B800" s="47">
        <v>1586.6897051680762</v>
      </c>
      <c r="C800" s="47">
        <v>1565533.60166941</v>
      </c>
      <c r="D800" s="47">
        <f t="shared" si="24"/>
        <v>1565.53360166941</v>
      </c>
      <c r="G800" s="47">
        <v>1586.6897051680762</v>
      </c>
      <c r="H800" s="47">
        <v>881131.22424161911</v>
      </c>
      <c r="I800" s="47">
        <f t="shared" si="25"/>
        <v>881.13122424161907</v>
      </c>
    </row>
    <row r="801" spans="2:9" x14ac:dyDescent="0.2">
      <c r="B801" s="47">
        <v>1588.6905635907374</v>
      </c>
      <c r="C801" s="47">
        <v>1565400.1521848727</v>
      </c>
      <c r="D801" s="47">
        <f t="shared" si="24"/>
        <v>1565.4001521848727</v>
      </c>
      <c r="G801" s="47">
        <v>1588.6905635907374</v>
      </c>
      <c r="H801" s="47">
        <v>881141.08222167136</v>
      </c>
      <c r="I801" s="47">
        <f t="shared" si="25"/>
        <v>881.14108222167135</v>
      </c>
    </row>
    <row r="802" spans="2:9" x14ac:dyDescent="0.2">
      <c r="B802" s="47">
        <v>1590.6914220133981</v>
      </c>
      <c r="C802" s="47">
        <v>1565266.7308750805</v>
      </c>
      <c r="D802" s="47">
        <f t="shared" si="24"/>
        <v>1565.2667308750804</v>
      </c>
      <c r="G802" s="47">
        <v>1590.6914220133981</v>
      </c>
      <c r="H802" s="47">
        <v>881150.94208385551</v>
      </c>
      <c r="I802" s="47">
        <f t="shared" si="25"/>
        <v>881.15094208385551</v>
      </c>
    </row>
    <row r="803" spans="2:9" x14ac:dyDescent="0.2">
      <c r="B803" s="47">
        <v>1592.6922804360593</v>
      </c>
      <c r="C803" s="47">
        <v>1565133.462559504</v>
      </c>
      <c r="D803" s="47">
        <f t="shared" si="24"/>
        <v>1565.1334625595039</v>
      </c>
      <c r="G803" s="47">
        <v>1592.6922804360593</v>
      </c>
      <c r="H803" s="47">
        <v>881160.81224884244</v>
      </c>
      <c r="I803" s="47">
        <f t="shared" si="25"/>
        <v>881.16081224884249</v>
      </c>
    </row>
    <row r="804" spans="2:9" x14ac:dyDescent="0.2">
      <c r="B804" s="47">
        <v>1594.69313885872</v>
      </c>
      <c r="C804" s="47">
        <v>1565000.1991690835</v>
      </c>
      <c r="D804" s="47">
        <f t="shared" si="24"/>
        <v>1565.0001991690835</v>
      </c>
      <c r="G804" s="47">
        <v>1594.69313885872</v>
      </c>
      <c r="H804" s="47">
        <v>881170.68272738205</v>
      </c>
      <c r="I804" s="47">
        <f t="shared" si="25"/>
        <v>881.17068272738209</v>
      </c>
    </row>
    <row r="805" spans="2:9" x14ac:dyDescent="0.2">
      <c r="B805" s="47">
        <v>1596.6939972813811</v>
      </c>
      <c r="C805" s="47">
        <v>1564866.9415050114</v>
      </c>
      <c r="D805" s="47">
        <f t="shared" si="24"/>
        <v>1564.8669415050115</v>
      </c>
      <c r="G805" s="47">
        <v>1596.6939972813811</v>
      </c>
      <c r="H805" s="47">
        <v>881180.55357347662</v>
      </c>
      <c r="I805" s="47">
        <f t="shared" si="25"/>
        <v>881.18055357347657</v>
      </c>
    </row>
    <row r="806" spans="2:9" x14ac:dyDescent="0.2">
      <c r="B806" s="47">
        <v>1598.6948557040419</v>
      </c>
      <c r="C806" s="47">
        <v>1564733.6572589604</v>
      </c>
      <c r="D806" s="47">
        <f t="shared" si="24"/>
        <v>1564.7336572589604</v>
      </c>
      <c r="G806" s="47">
        <v>1598.6948557040419</v>
      </c>
      <c r="H806" s="47">
        <v>881190.42260862922</v>
      </c>
      <c r="I806" s="47">
        <f t="shared" si="25"/>
        <v>881.19042260862921</v>
      </c>
    </row>
    <row r="807" spans="2:9" x14ac:dyDescent="0.2">
      <c r="B807" s="47">
        <v>1600.695714126703</v>
      </c>
      <c r="C807" s="47">
        <v>1564595.8745775367</v>
      </c>
      <c r="D807" s="47">
        <f t="shared" si="24"/>
        <v>1564.5958745775367</v>
      </c>
      <c r="G807" s="47">
        <v>1600.695714126703</v>
      </c>
      <c r="H807" s="47">
        <v>881199.9881857069</v>
      </c>
      <c r="I807" s="47">
        <f t="shared" si="25"/>
        <v>881.19998818570684</v>
      </c>
    </row>
    <row r="808" spans="2:9" x14ac:dyDescent="0.2">
      <c r="B808" s="47">
        <v>1602.6965725493637</v>
      </c>
      <c r="C808" s="47">
        <v>1564465.1318049873</v>
      </c>
      <c r="D808" s="47">
        <f t="shared" si="24"/>
        <v>1564.4651318049873</v>
      </c>
      <c r="G808" s="47">
        <v>1602.6965725493637</v>
      </c>
      <c r="H808" s="47">
        <v>881210.02861789742</v>
      </c>
      <c r="I808" s="47">
        <f t="shared" si="25"/>
        <v>881.21002861789736</v>
      </c>
    </row>
    <row r="809" spans="2:9" x14ac:dyDescent="0.2">
      <c r="B809" s="47">
        <v>1604.6974309720249</v>
      </c>
      <c r="C809" s="47">
        <v>1564334.5222045134</v>
      </c>
      <c r="D809" s="47">
        <f t="shared" si="24"/>
        <v>1564.3345222045134</v>
      </c>
      <c r="G809" s="47">
        <v>1604.6974309720249</v>
      </c>
      <c r="H809" s="47">
        <v>881220.07801476505</v>
      </c>
      <c r="I809" s="47">
        <f t="shared" si="25"/>
        <v>881.22007801476502</v>
      </c>
    </row>
    <row r="810" spans="2:9" x14ac:dyDescent="0.2">
      <c r="B810" s="47">
        <v>1606.6982893946856</v>
      </c>
      <c r="C810" s="47">
        <v>1564196.9404831936</v>
      </c>
      <c r="D810" s="47">
        <f t="shared" si="24"/>
        <v>1564.1969404831937</v>
      </c>
      <c r="G810" s="47">
        <v>1606.6982893946856</v>
      </c>
      <c r="H810" s="47">
        <v>881229.65709281154</v>
      </c>
      <c r="I810" s="47">
        <f t="shared" si="25"/>
        <v>881.22965709281152</v>
      </c>
    </row>
    <row r="811" spans="2:9" x14ac:dyDescent="0.2">
      <c r="B811" s="47">
        <v>1608.6991478173468</v>
      </c>
      <c r="C811" s="47">
        <v>1564063.8753917089</v>
      </c>
      <c r="D811" s="47">
        <f t="shared" si="24"/>
        <v>1564.063875391709</v>
      </c>
      <c r="G811" s="47">
        <v>1608.6991478173468</v>
      </c>
      <c r="H811" s="47">
        <v>881239.54081875039</v>
      </c>
      <c r="I811" s="47">
        <f t="shared" si="25"/>
        <v>881.23954081875036</v>
      </c>
    </row>
    <row r="812" spans="2:9" x14ac:dyDescent="0.2">
      <c r="B812" s="47">
        <v>1610.7000062400075</v>
      </c>
      <c r="C812" s="47">
        <v>1563931.0537020629</v>
      </c>
      <c r="D812" s="47">
        <f t="shared" si="24"/>
        <v>1563.9310537020629</v>
      </c>
      <c r="G812" s="47">
        <v>1610.7000062400075</v>
      </c>
      <c r="H812" s="47">
        <v>881249.44094497862</v>
      </c>
      <c r="I812" s="47">
        <f t="shared" si="25"/>
        <v>881.24944094497857</v>
      </c>
    </row>
    <row r="813" spans="2:9" x14ac:dyDescent="0.2">
      <c r="B813" s="47">
        <v>1612.7008646626687</v>
      </c>
      <c r="C813" s="47">
        <v>1563796.0000944142</v>
      </c>
      <c r="D813" s="47">
        <f t="shared" si="24"/>
        <v>1563.7960000944142</v>
      </c>
      <c r="G813" s="47">
        <v>1612.7008646626687</v>
      </c>
      <c r="H813" s="47">
        <v>881259.19050061854</v>
      </c>
      <c r="I813" s="47">
        <f t="shared" si="25"/>
        <v>881.2591905006185</v>
      </c>
    </row>
    <row r="814" spans="2:9" x14ac:dyDescent="0.2">
      <c r="B814" s="47">
        <v>1614.7017230853294</v>
      </c>
      <c r="C814" s="47">
        <v>1563663.3288374075</v>
      </c>
      <c r="D814" s="47">
        <f t="shared" si="24"/>
        <v>1563.6633288374076</v>
      </c>
      <c r="G814" s="47">
        <v>1614.7017230853294</v>
      </c>
      <c r="H814" s="47">
        <v>881269.10073810292</v>
      </c>
      <c r="I814" s="47">
        <f t="shared" si="25"/>
        <v>881.26910073810291</v>
      </c>
    </row>
    <row r="815" spans="2:9" x14ac:dyDescent="0.2">
      <c r="B815" s="47">
        <v>1616.7025815079905</v>
      </c>
      <c r="C815" s="47">
        <v>1563530.6969903647</v>
      </c>
      <c r="D815" s="47">
        <f t="shared" si="24"/>
        <v>1563.5306969903647</v>
      </c>
      <c r="G815" s="47">
        <v>1616.7025815079905</v>
      </c>
      <c r="H815" s="47">
        <v>881279.01361535362</v>
      </c>
      <c r="I815" s="47">
        <f t="shared" si="25"/>
        <v>881.27901361535362</v>
      </c>
    </row>
    <row r="816" spans="2:9" x14ac:dyDescent="0.2">
      <c r="B816" s="47">
        <v>1618.7034399306513</v>
      </c>
      <c r="C816" s="47">
        <v>1563397.9980175076</v>
      </c>
      <c r="D816" s="47">
        <f t="shared" si="24"/>
        <v>1563.3979980175077</v>
      </c>
      <c r="G816" s="47">
        <v>1618.7034399306513</v>
      </c>
      <c r="H816" s="47">
        <v>881288.92194645549</v>
      </c>
      <c r="I816" s="47">
        <f t="shared" si="25"/>
        <v>881.2889219464555</v>
      </c>
    </row>
    <row r="817" spans="2:9" x14ac:dyDescent="0.2">
      <c r="B817" s="47">
        <v>1620.7042983533124</v>
      </c>
      <c r="C817" s="47">
        <v>1563260.8346421851</v>
      </c>
      <c r="D817" s="47">
        <f t="shared" si="24"/>
        <v>1563.260834642185</v>
      </c>
      <c r="G817" s="47">
        <v>1620.7042983533124</v>
      </c>
      <c r="H817" s="47">
        <v>881298.52911550703</v>
      </c>
      <c r="I817" s="47">
        <f t="shared" si="25"/>
        <v>881.29852911550699</v>
      </c>
    </row>
    <row r="818" spans="2:9" x14ac:dyDescent="0.2">
      <c r="B818" s="47">
        <v>1622.7051567759731</v>
      </c>
      <c r="C818" s="47">
        <v>1563128.4014987682</v>
      </c>
      <c r="D818" s="47">
        <f t="shared" si="24"/>
        <v>1563.1284014987682</v>
      </c>
      <c r="G818" s="47">
        <v>1622.7051567759731</v>
      </c>
      <c r="H818" s="47">
        <v>881308.45534126402</v>
      </c>
      <c r="I818" s="47">
        <f t="shared" si="25"/>
        <v>881.30845534126399</v>
      </c>
    </row>
    <row r="819" spans="2:9" x14ac:dyDescent="0.2">
      <c r="B819" s="47">
        <v>1624.7060151986343</v>
      </c>
      <c r="C819" s="47">
        <v>1562998.4054064793</v>
      </c>
      <c r="D819" s="47">
        <f t="shared" si="24"/>
        <v>1562.9984054064792</v>
      </c>
      <c r="G819" s="47">
        <v>1624.7060151986343</v>
      </c>
      <c r="H819" s="47">
        <v>881318.54593826353</v>
      </c>
      <c r="I819" s="47">
        <f t="shared" si="25"/>
        <v>881.31854593826358</v>
      </c>
    </row>
    <row r="820" spans="2:9" x14ac:dyDescent="0.2">
      <c r="B820" s="47">
        <v>1626.706873621295</v>
      </c>
      <c r="C820" s="47">
        <v>1562861.4469387829</v>
      </c>
      <c r="D820" s="47">
        <f t="shared" si="24"/>
        <v>1562.8614469387828</v>
      </c>
      <c r="G820" s="47">
        <v>1626.706873621295</v>
      </c>
      <c r="H820" s="47">
        <v>881328.16687392176</v>
      </c>
      <c r="I820" s="47">
        <f t="shared" si="25"/>
        <v>881.32816687392176</v>
      </c>
    </row>
    <row r="821" spans="2:9" x14ac:dyDescent="0.2">
      <c r="B821" s="47">
        <v>1628.7077320439562</v>
      </c>
      <c r="C821" s="47">
        <v>1562726.7207957995</v>
      </c>
      <c r="D821" s="47">
        <f t="shared" si="24"/>
        <v>1562.7267207957996</v>
      </c>
      <c r="G821" s="47">
        <v>1628.7077320439562</v>
      </c>
      <c r="H821" s="47">
        <v>881337.93837134051</v>
      </c>
      <c r="I821" s="47">
        <f t="shared" si="25"/>
        <v>881.33793837134056</v>
      </c>
    </row>
    <row r="822" spans="2:9" x14ac:dyDescent="0.2">
      <c r="B822" s="47">
        <v>1630.7085904666169</v>
      </c>
      <c r="C822" s="47">
        <v>1562592.248234825</v>
      </c>
      <c r="D822" s="47">
        <f t="shared" si="24"/>
        <v>1562.5922482348249</v>
      </c>
      <c r="G822" s="47">
        <v>1630.7085904666169</v>
      </c>
      <c r="H822" s="47">
        <v>881347.72695594002</v>
      </c>
      <c r="I822" s="47">
        <f t="shared" si="25"/>
        <v>881.34772695594006</v>
      </c>
    </row>
    <row r="823" spans="2:9" x14ac:dyDescent="0.2">
      <c r="B823" s="47">
        <v>1632.7094488892781</v>
      </c>
      <c r="C823" s="47">
        <v>1562462.5361868013</v>
      </c>
      <c r="D823" s="47">
        <f t="shared" si="24"/>
        <v>1562.4625361868013</v>
      </c>
      <c r="G823" s="47">
        <v>1632.7094488892781</v>
      </c>
      <c r="H823" s="47">
        <v>881357.83664058975</v>
      </c>
      <c r="I823" s="47">
        <f t="shared" si="25"/>
        <v>881.35783664058977</v>
      </c>
    </row>
    <row r="824" spans="2:9" x14ac:dyDescent="0.2">
      <c r="B824" s="47">
        <v>1634.7103073119388</v>
      </c>
      <c r="C824" s="47">
        <v>1562328.1852807216</v>
      </c>
      <c r="D824" s="47">
        <f t="shared" si="24"/>
        <v>1562.3281852807215</v>
      </c>
      <c r="G824" s="47">
        <v>1634.7103073119388</v>
      </c>
      <c r="H824" s="47">
        <v>881367.63339465274</v>
      </c>
      <c r="I824" s="47">
        <f t="shared" si="25"/>
        <v>881.36763339465278</v>
      </c>
    </row>
    <row r="825" spans="2:9" x14ac:dyDescent="0.2">
      <c r="B825" s="47">
        <v>1636.7111657345999</v>
      </c>
      <c r="C825" s="47">
        <v>1562193.9342375023</v>
      </c>
      <c r="D825" s="47">
        <f t="shared" si="24"/>
        <v>1562.1939342375024</v>
      </c>
      <c r="G825" s="47">
        <v>1636.7111657345999</v>
      </c>
      <c r="H825" s="47">
        <v>881377.4368664975</v>
      </c>
      <c r="I825" s="47">
        <f t="shared" si="25"/>
        <v>881.37743686649753</v>
      </c>
    </row>
    <row r="826" spans="2:9" x14ac:dyDescent="0.2">
      <c r="B826" s="47">
        <v>1638.7120241572607</v>
      </c>
      <c r="C826" s="47">
        <v>1562059.6022003915</v>
      </c>
      <c r="D826" s="47">
        <f t="shared" si="24"/>
        <v>1562.0596022003915</v>
      </c>
      <c r="G826" s="47">
        <v>1638.7120241572607</v>
      </c>
      <c r="H826" s="47">
        <v>881387.23485685734</v>
      </c>
      <c r="I826" s="47">
        <f t="shared" si="25"/>
        <v>881.38723485685739</v>
      </c>
    </row>
    <row r="827" spans="2:9" x14ac:dyDescent="0.2">
      <c r="B827" s="47">
        <v>1640.7128825799218</v>
      </c>
      <c r="C827" s="47">
        <v>1561925.4799153919</v>
      </c>
      <c r="D827" s="47">
        <f t="shared" si="24"/>
        <v>1561.9254799153919</v>
      </c>
      <c r="G827" s="47">
        <v>1640.7128825799218</v>
      </c>
      <c r="H827" s="47">
        <v>881397.04697720776</v>
      </c>
      <c r="I827" s="47">
        <f t="shared" si="25"/>
        <v>881.39704697720776</v>
      </c>
    </row>
    <row r="828" spans="2:9" x14ac:dyDescent="0.2">
      <c r="B828" s="47">
        <v>1642.7137410025825</v>
      </c>
      <c r="C828" s="47">
        <v>1561793.8050703325</v>
      </c>
      <c r="D828" s="47">
        <f t="shared" si="24"/>
        <v>1561.7938050703324</v>
      </c>
      <c r="G828" s="47">
        <v>1642.7137410025825</v>
      </c>
      <c r="H828" s="47">
        <v>881407.02416998555</v>
      </c>
      <c r="I828" s="47">
        <f t="shared" si="25"/>
        <v>881.40702416998556</v>
      </c>
    </row>
    <row r="829" spans="2:9" x14ac:dyDescent="0.2">
      <c r="B829" s="47">
        <v>1644.7145994252437</v>
      </c>
      <c r="C829" s="47">
        <v>1561657.5223270238</v>
      </c>
      <c r="D829" s="47">
        <f t="shared" si="24"/>
        <v>1561.6575223270238</v>
      </c>
      <c r="G829" s="47">
        <v>1644.7145994252437</v>
      </c>
      <c r="H829" s="47">
        <v>881416.6905211109</v>
      </c>
      <c r="I829" s="47">
        <f t="shared" si="25"/>
        <v>881.41669052111092</v>
      </c>
    </row>
    <row r="830" spans="2:9" x14ac:dyDescent="0.2">
      <c r="B830" s="47">
        <v>1646.7154578479044</v>
      </c>
      <c r="C830" s="47">
        <v>1561525.8266009295</v>
      </c>
      <c r="D830" s="47">
        <f t="shared" si="24"/>
        <v>1561.5258266009296</v>
      </c>
      <c r="G830" s="47">
        <v>1646.7154578479044</v>
      </c>
      <c r="H830" s="47">
        <v>881426.66626874637</v>
      </c>
      <c r="I830" s="47">
        <f t="shared" si="25"/>
        <v>881.42666626874632</v>
      </c>
    </row>
    <row r="831" spans="2:9" x14ac:dyDescent="0.2">
      <c r="B831" s="47">
        <v>1648.7163162705656</v>
      </c>
      <c r="C831" s="47">
        <v>1561392.0515662699</v>
      </c>
      <c r="D831" s="47">
        <f t="shared" si="24"/>
        <v>1561.3920515662699</v>
      </c>
      <c r="G831" s="47">
        <v>1648.7163162705656</v>
      </c>
      <c r="H831" s="47">
        <v>881436.50173950207</v>
      </c>
      <c r="I831" s="47">
        <f t="shared" si="25"/>
        <v>881.43650173950209</v>
      </c>
    </row>
    <row r="832" spans="2:9" x14ac:dyDescent="0.2">
      <c r="B832" s="47">
        <v>1650.7171746932263</v>
      </c>
      <c r="C832" s="47">
        <v>1561258.3604356449</v>
      </c>
      <c r="D832" s="47">
        <f t="shared" si="24"/>
        <v>1561.2583604356448</v>
      </c>
      <c r="G832" s="47">
        <v>1650.7171746932263</v>
      </c>
      <c r="H832" s="47">
        <v>881446.34285152599</v>
      </c>
      <c r="I832" s="47">
        <f t="shared" si="25"/>
        <v>881.44634285152597</v>
      </c>
    </row>
    <row r="833" spans="2:9" x14ac:dyDescent="0.2">
      <c r="B833" s="47">
        <v>1652.7180331158875</v>
      </c>
      <c r="C833" s="47">
        <v>1561124.7297174069</v>
      </c>
      <c r="D833" s="47">
        <f t="shared" si="24"/>
        <v>1561.1247297174068</v>
      </c>
      <c r="G833" s="47">
        <v>1652.7180331158875</v>
      </c>
      <c r="H833" s="47">
        <v>881456.18801999418</v>
      </c>
      <c r="I833" s="47">
        <f t="shared" si="25"/>
        <v>881.45618801999422</v>
      </c>
    </row>
    <row r="834" spans="2:9" x14ac:dyDescent="0.2">
      <c r="B834" s="47">
        <v>1654.7188915385482</v>
      </c>
      <c r="C834" s="47">
        <v>1560991.1856834204</v>
      </c>
      <c r="D834" s="47">
        <f t="shared" si="24"/>
        <v>1560.9911856834203</v>
      </c>
      <c r="G834" s="47">
        <v>1654.7188915385482</v>
      </c>
      <c r="H834" s="47">
        <v>881466.03901741805</v>
      </c>
      <c r="I834" s="47">
        <f t="shared" si="25"/>
        <v>881.4660390174181</v>
      </c>
    </row>
    <row r="835" spans="2:9" x14ac:dyDescent="0.2">
      <c r="B835" s="47">
        <v>1656.7197499612093</v>
      </c>
      <c r="C835" s="47">
        <v>1560857.5974667976</v>
      </c>
      <c r="D835" s="47">
        <f t="shared" si="24"/>
        <v>1560.8575974667976</v>
      </c>
      <c r="G835" s="47">
        <v>1656.7197499612093</v>
      </c>
      <c r="H835" s="47">
        <v>881475.88701654971</v>
      </c>
      <c r="I835" s="47">
        <f t="shared" si="25"/>
        <v>881.47588701654968</v>
      </c>
    </row>
    <row r="836" spans="2:9" x14ac:dyDescent="0.2">
      <c r="B836" s="47">
        <v>1658.7206083838701</v>
      </c>
      <c r="C836" s="47">
        <v>1560724.2809094884</v>
      </c>
      <c r="D836" s="47">
        <f t="shared" si="24"/>
        <v>1560.7242809094885</v>
      </c>
      <c r="G836" s="47">
        <v>1658.7206083838701</v>
      </c>
      <c r="H836" s="47">
        <v>881485.75332215359</v>
      </c>
      <c r="I836" s="47">
        <f t="shared" si="25"/>
        <v>881.48575332215364</v>
      </c>
    </row>
    <row r="837" spans="2:9" x14ac:dyDescent="0.2">
      <c r="B837" s="47">
        <v>1660.7214668065312</v>
      </c>
      <c r="C837" s="47">
        <v>1560590.9807938775</v>
      </c>
      <c r="D837" s="47">
        <f t="shared" si="24"/>
        <v>1560.5909807938774</v>
      </c>
      <c r="G837" s="47">
        <v>1660.7214668065312</v>
      </c>
      <c r="H837" s="47">
        <v>881495.62071782665</v>
      </c>
      <c r="I837" s="47">
        <f t="shared" si="25"/>
        <v>881.49562071782668</v>
      </c>
    </row>
    <row r="838" spans="2:9" x14ac:dyDescent="0.2">
      <c r="B838" s="47">
        <v>1662.7223252291919</v>
      </c>
      <c r="C838" s="47">
        <v>1560455.4791343694</v>
      </c>
      <c r="D838" s="47">
        <f t="shared" si="24"/>
        <v>1560.4554791343694</v>
      </c>
      <c r="G838" s="47">
        <v>1662.7223252291919</v>
      </c>
      <c r="H838" s="47">
        <v>881505.33959141956</v>
      </c>
      <c r="I838" s="47">
        <f t="shared" si="25"/>
        <v>881.50533959141956</v>
      </c>
    </row>
    <row r="839" spans="2:9" x14ac:dyDescent="0.2">
      <c r="B839" s="47">
        <v>1664.7231836518531</v>
      </c>
      <c r="C839" s="47">
        <v>1560319.9144552229</v>
      </c>
      <c r="D839" s="47">
        <f t="shared" ref="D839:D902" si="26">C839/1000</f>
        <v>1560.3199144552229</v>
      </c>
      <c r="G839" s="47">
        <v>1664.7231836518531</v>
      </c>
      <c r="H839" s="47">
        <v>881515.0541957306</v>
      </c>
      <c r="I839" s="47">
        <f t="shared" ref="I839:I902" si="27">H839/1000</f>
        <v>881.51505419573061</v>
      </c>
    </row>
    <row r="840" spans="2:9" x14ac:dyDescent="0.2">
      <c r="B840" s="47">
        <v>1666.7240420745138</v>
      </c>
      <c r="C840" s="47">
        <v>1560189.2657072579</v>
      </c>
      <c r="D840" s="47">
        <f t="shared" si="26"/>
        <v>1560.1892657072578</v>
      </c>
      <c r="G840" s="47">
        <v>1666.7240420745138</v>
      </c>
      <c r="H840" s="47">
        <v>881525.10038330976</v>
      </c>
      <c r="I840" s="47">
        <f t="shared" si="27"/>
        <v>881.52510038330979</v>
      </c>
    </row>
    <row r="841" spans="2:9" x14ac:dyDescent="0.2">
      <c r="B841" s="47">
        <v>1668.724900497175</v>
      </c>
      <c r="C841" s="47">
        <v>1560058.7392380631</v>
      </c>
      <c r="D841" s="47">
        <f t="shared" si="26"/>
        <v>1560.058739238063</v>
      </c>
      <c r="G841" s="47">
        <v>1668.724900497175</v>
      </c>
      <c r="H841" s="47">
        <v>881535.15480039956</v>
      </c>
      <c r="I841" s="47">
        <f t="shared" si="27"/>
        <v>881.5351548003996</v>
      </c>
    </row>
    <row r="842" spans="2:9" x14ac:dyDescent="0.2">
      <c r="B842" s="47">
        <v>1670.7257589198357</v>
      </c>
      <c r="C842" s="47">
        <v>1559921.2551451586</v>
      </c>
      <c r="D842" s="47">
        <f t="shared" si="26"/>
        <v>1559.9212551451585</v>
      </c>
      <c r="G842" s="47">
        <v>1670.7257589198357</v>
      </c>
      <c r="H842" s="47">
        <v>881544.73987648345</v>
      </c>
      <c r="I842" s="47">
        <f t="shared" si="27"/>
        <v>881.5447398764835</v>
      </c>
    </row>
    <row r="843" spans="2:9" x14ac:dyDescent="0.2">
      <c r="B843" s="47">
        <v>1672.7266173424969</v>
      </c>
      <c r="C843" s="47">
        <v>1559788.4273722724</v>
      </c>
      <c r="D843" s="47">
        <f t="shared" si="26"/>
        <v>1559.7884273722723</v>
      </c>
      <c r="G843" s="47">
        <v>1672.7266173424969</v>
      </c>
      <c r="H843" s="47">
        <v>881554.63902399805</v>
      </c>
      <c r="I843" s="47">
        <f t="shared" si="27"/>
        <v>881.55463902399811</v>
      </c>
    </row>
    <row r="844" spans="2:9" x14ac:dyDescent="0.2">
      <c r="B844" s="47">
        <v>1674.7274757651576</v>
      </c>
      <c r="C844" s="47">
        <v>1559653.5028888532</v>
      </c>
      <c r="D844" s="47">
        <f t="shared" si="26"/>
        <v>1559.6535028888532</v>
      </c>
      <c r="G844" s="47">
        <v>1674.7274757651576</v>
      </c>
      <c r="H844" s="47">
        <v>881564.39672062849</v>
      </c>
      <c r="I844" s="47">
        <f t="shared" si="27"/>
        <v>881.56439672062845</v>
      </c>
    </row>
    <row r="845" spans="2:9" x14ac:dyDescent="0.2">
      <c r="B845" s="47">
        <v>1676.7283341878187</v>
      </c>
      <c r="C845" s="47">
        <v>1559521.0265982493</v>
      </c>
      <c r="D845" s="47">
        <f t="shared" si="26"/>
        <v>1559.5210265982494</v>
      </c>
      <c r="G845" s="47">
        <v>1676.7283341878187</v>
      </c>
      <c r="H845" s="47">
        <v>881574.31954041356</v>
      </c>
      <c r="I845" s="47">
        <f t="shared" si="27"/>
        <v>881.57431954041351</v>
      </c>
    </row>
    <row r="846" spans="2:9" x14ac:dyDescent="0.2">
      <c r="B846" s="47">
        <v>1678.7291926104795</v>
      </c>
      <c r="C846" s="47">
        <v>1559388.6563676437</v>
      </c>
      <c r="D846" s="47">
        <f t="shared" si="26"/>
        <v>1559.3886563676438</v>
      </c>
      <c r="G846" s="47">
        <v>1678.7291926104795</v>
      </c>
      <c r="H846" s="47">
        <v>881584.24949553935</v>
      </c>
      <c r="I846" s="47">
        <f t="shared" si="27"/>
        <v>881.58424949553932</v>
      </c>
    </row>
    <row r="847" spans="2:9" x14ac:dyDescent="0.2">
      <c r="B847" s="47">
        <v>1680.7300510331406</v>
      </c>
      <c r="C847" s="47">
        <v>1559251.53654436</v>
      </c>
      <c r="D847" s="47">
        <f t="shared" si="26"/>
        <v>1559.2515365443601</v>
      </c>
      <c r="G847" s="47">
        <v>1680.7300510331406</v>
      </c>
      <c r="H847" s="47">
        <v>881593.8590507803</v>
      </c>
      <c r="I847" s="47">
        <f t="shared" si="27"/>
        <v>881.59385905078034</v>
      </c>
    </row>
    <row r="848" spans="2:9" x14ac:dyDescent="0.2">
      <c r="B848" s="47">
        <v>1682.7309094558013</v>
      </c>
      <c r="C848" s="47">
        <v>1559121.7404173457</v>
      </c>
      <c r="D848" s="47">
        <f t="shared" si="26"/>
        <v>1559.1217404173456</v>
      </c>
      <c r="G848" s="47">
        <v>1682.7309094558013</v>
      </c>
      <c r="H848" s="47">
        <v>881603.96260443074</v>
      </c>
      <c r="I848" s="47">
        <f t="shared" si="27"/>
        <v>881.60396260443076</v>
      </c>
    </row>
    <row r="849" spans="2:9" x14ac:dyDescent="0.2">
      <c r="B849" s="47">
        <v>1684.7317678784625</v>
      </c>
      <c r="C849" s="47">
        <v>1558985.0117562448</v>
      </c>
      <c r="D849" s="47">
        <f t="shared" si="26"/>
        <v>1558.9850117562448</v>
      </c>
      <c r="G849" s="47">
        <v>1684.7317678784625</v>
      </c>
      <c r="H849" s="47">
        <v>881613.59850955487</v>
      </c>
      <c r="I849" s="47">
        <f t="shared" si="27"/>
        <v>881.61359850955489</v>
      </c>
    </row>
    <row r="850" spans="2:9" x14ac:dyDescent="0.2">
      <c r="B850" s="47">
        <v>1686.7326263011232</v>
      </c>
      <c r="C850" s="47">
        <v>1558853.0846739265</v>
      </c>
      <c r="D850" s="47">
        <f t="shared" si="26"/>
        <v>1558.8530846739266</v>
      </c>
      <c r="G850" s="47">
        <v>1686.7326263011232</v>
      </c>
      <c r="H850" s="47">
        <v>881623.55828422913</v>
      </c>
      <c r="I850" s="47">
        <f t="shared" si="27"/>
        <v>881.62355828422915</v>
      </c>
    </row>
    <row r="851" spans="2:9" x14ac:dyDescent="0.2">
      <c r="B851" s="47">
        <v>1688.7334847237844</v>
      </c>
      <c r="C851" s="47">
        <v>1558721.1161121917</v>
      </c>
      <c r="D851" s="47">
        <f t="shared" si="26"/>
        <v>1558.7211161121918</v>
      </c>
      <c r="G851" s="47">
        <v>1688.7334847237844</v>
      </c>
      <c r="H851" s="47">
        <v>881633.51524181315</v>
      </c>
      <c r="I851" s="47">
        <f t="shared" si="27"/>
        <v>881.63351524181314</v>
      </c>
    </row>
    <row r="852" spans="2:9" x14ac:dyDescent="0.2">
      <c r="B852" s="47">
        <v>1690.7343431464451</v>
      </c>
      <c r="C852" s="47">
        <v>1558584.7346356127</v>
      </c>
      <c r="D852" s="47">
        <f t="shared" si="26"/>
        <v>1558.5847346356127</v>
      </c>
      <c r="G852" s="47">
        <v>1690.7343431464451</v>
      </c>
      <c r="H852" s="47">
        <v>881643.17451010016</v>
      </c>
      <c r="I852" s="47">
        <f t="shared" si="27"/>
        <v>881.64317451010015</v>
      </c>
    </row>
    <row r="853" spans="2:9" x14ac:dyDescent="0.2">
      <c r="B853" s="47">
        <v>1692.7352015691063</v>
      </c>
      <c r="C853" s="47">
        <v>1558450.8169628547</v>
      </c>
      <c r="D853" s="47">
        <f t="shared" si="26"/>
        <v>1558.4508169628548</v>
      </c>
      <c r="G853" s="47">
        <v>1692.7352015691063</v>
      </c>
      <c r="H853" s="47">
        <v>881652.99995488173</v>
      </c>
      <c r="I853" s="47">
        <f t="shared" si="27"/>
        <v>881.65299995488169</v>
      </c>
    </row>
    <row r="854" spans="2:9" x14ac:dyDescent="0.2">
      <c r="B854" s="47">
        <v>1694.736059991767</v>
      </c>
      <c r="C854" s="47">
        <v>1558316.9963909392</v>
      </c>
      <c r="D854" s="47">
        <f t="shared" si="26"/>
        <v>1558.3169963909393</v>
      </c>
      <c r="G854" s="47">
        <v>1694.736059991767</v>
      </c>
      <c r="H854" s="47">
        <v>881662.8213281146</v>
      </c>
      <c r="I854" s="47">
        <f t="shared" si="27"/>
        <v>881.66282132811455</v>
      </c>
    </row>
    <row r="855" spans="2:9" x14ac:dyDescent="0.2">
      <c r="B855" s="47">
        <v>1696.7369184144281</v>
      </c>
      <c r="C855" s="47">
        <v>1558187.8805675262</v>
      </c>
      <c r="D855" s="47">
        <f t="shared" si="26"/>
        <v>1558.1878805675262</v>
      </c>
      <c r="G855" s="47">
        <v>1696.7369184144281</v>
      </c>
      <c r="H855" s="47">
        <v>881672.98124560958</v>
      </c>
      <c r="I855" s="47">
        <f t="shared" si="27"/>
        <v>881.67298124560955</v>
      </c>
    </row>
    <row r="856" spans="2:9" x14ac:dyDescent="0.2">
      <c r="B856" s="47">
        <v>1698.7377768370889</v>
      </c>
      <c r="C856" s="47">
        <v>1558049.6476897919</v>
      </c>
      <c r="D856" s="47">
        <f t="shared" si="26"/>
        <v>1558.0496476897918</v>
      </c>
      <c r="G856" s="47">
        <v>1698.7377768370889</v>
      </c>
      <c r="H856" s="47">
        <v>881682.51555618097</v>
      </c>
      <c r="I856" s="47">
        <f t="shared" si="27"/>
        <v>881.68251555618099</v>
      </c>
    </row>
    <row r="857" spans="2:9" x14ac:dyDescent="0.2">
      <c r="B857" s="47">
        <v>1700.73863525975</v>
      </c>
      <c r="C857" s="47">
        <v>1557916.2065133066</v>
      </c>
      <c r="D857" s="47">
        <f t="shared" si="26"/>
        <v>1557.9162065133066</v>
      </c>
      <c r="G857" s="47">
        <v>1700.73863525975</v>
      </c>
      <c r="H857" s="47">
        <v>881692.37306918309</v>
      </c>
      <c r="I857" s="47">
        <f t="shared" si="27"/>
        <v>881.69237306918308</v>
      </c>
    </row>
    <row r="858" spans="2:9" x14ac:dyDescent="0.2">
      <c r="B858" s="47">
        <v>1702.7394936824107</v>
      </c>
      <c r="C858" s="47">
        <v>1557786.2925216178</v>
      </c>
      <c r="D858" s="47">
        <f t="shared" si="26"/>
        <v>1557.786292521618</v>
      </c>
      <c r="G858" s="47">
        <v>1702.7394936824107</v>
      </c>
      <c r="H858" s="47">
        <v>881702.46848778462</v>
      </c>
      <c r="I858" s="47">
        <f t="shared" si="27"/>
        <v>881.70246848778459</v>
      </c>
    </row>
    <row r="859" spans="2:9" x14ac:dyDescent="0.2">
      <c r="B859" s="47">
        <v>1704.7403521050719</v>
      </c>
      <c r="C859" s="47">
        <v>1557648.4653722409</v>
      </c>
      <c r="D859" s="47">
        <f t="shared" si="26"/>
        <v>1557.6484653722409</v>
      </c>
      <c r="G859" s="47">
        <v>1704.7403521050719</v>
      </c>
      <c r="H859" s="47">
        <v>881712.03011052031</v>
      </c>
      <c r="I859" s="47">
        <f t="shared" si="27"/>
        <v>881.71203011052035</v>
      </c>
    </row>
    <row r="860" spans="2:9" x14ac:dyDescent="0.2">
      <c r="B860" s="47">
        <v>1706.7412105277326</v>
      </c>
      <c r="C860" s="47">
        <v>1557515.4245990156</v>
      </c>
      <c r="D860" s="47">
        <f t="shared" si="26"/>
        <v>1557.5154245990157</v>
      </c>
      <c r="G860" s="47">
        <v>1706.7412105277326</v>
      </c>
      <c r="H860" s="47">
        <v>881721.91457720392</v>
      </c>
      <c r="I860" s="47">
        <f t="shared" si="27"/>
        <v>881.72191457720396</v>
      </c>
    </row>
    <row r="861" spans="2:9" x14ac:dyDescent="0.2">
      <c r="B861" s="47">
        <v>1708.7420689503938</v>
      </c>
      <c r="C861" s="47">
        <v>1557383.706630622</v>
      </c>
      <c r="D861" s="47">
        <f t="shared" si="26"/>
        <v>1557.3837066306221</v>
      </c>
      <c r="G861" s="47">
        <v>1708.7420689503938</v>
      </c>
      <c r="H861" s="47">
        <v>881731.88825467462</v>
      </c>
      <c r="I861" s="47">
        <f t="shared" si="27"/>
        <v>881.73188825467457</v>
      </c>
    </row>
    <row r="862" spans="2:9" x14ac:dyDescent="0.2">
      <c r="B862" s="47">
        <v>1710.7429273730545</v>
      </c>
      <c r="C862" s="47">
        <v>1557249.6658241856</v>
      </c>
      <c r="D862" s="47">
        <f t="shared" si="26"/>
        <v>1557.2496658241855</v>
      </c>
      <c r="G862" s="47">
        <v>1710.7429273730545</v>
      </c>
      <c r="H862" s="47">
        <v>881741.70522827527</v>
      </c>
      <c r="I862" s="47">
        <f t="shared" si="27"/>
        <v>881.74170522827524</v>
      </c>
    </row>
    <row r="863" spans="2:9" x14ac:dyDescent="0.2">
      <c r="B863" s="47">
        <v>1712.7437857957157</v>
      </c>
      <c r="C863" s="47">
        <v>1557115.888266949</v>
      </c>
      <c r="D863" s="47">
        <f t="shared" si="26"/>
        <v>1557.115888266949</v>
      </c>
      <c r="G863" s="47">
        <v>1712.7437857957157</v>
      </c>
      <c r="H863" s="47">
        <v>881751.5399404841</v>
      </c>
      <c r="I863" s="47">
        <f t="shared" si="27"/>
        <v>881.75153994048412</v>
      </c>
    </row>
    <row r="864" spans="2:9" x14ac:dyDescent="0.2">
      <c r="B864" s="47">
        <v>1714.7446442183764</v>
      </c>
      <c r="C864" s="47">
        <v>1556981.0723478275</v>
      </c>
      <c r="D864" s="47">
        <f t="shared" si="26"/>
        <v>1556.9810723478274</v>
      </c>
      <c r="G864" s="47">
        <v>1714.7446442183764</v>
      </c>
      <c r="H864" s="47">
        <v>881761.30459206947</v>
      </c>
      <c r="I864" s="47">
        <f t="shared" si="27"/>
        <v>881.76130459206945</v>
      </c>
    </row>
    <row r="865" spans="2:9" x14ac:dyDescent="0.2">
      <c r="B865" s="47">
        <v>1716.7455026410375</v>
      </c>
      <c r="C865" s="47">
        <v>1556847.4573779039</v>
      </c>
      <c r="D865" s="47">
        <f t="shared" si="26"/>
        <v>1556.8474573779038</v>
      </c>
      <c r="G865" s="47">
        <v>1716.7455026410375</v>
      </c>
      <c r="H865" s="47">
        <v>881771.15023496572</v>
      </c>
      <c r="I865" s="47">
        <f t="shared" si="27"/>
        <v>881.77115023496572</v>
      </c>
    </row>
    <row r="866" spans="2:9" x14ac:dyDescent="0.2">
      <c r="B866" s="47">
        <v>1718.7463610636983</v>
      </c>
      <c r="C866" s="47">
        <v>1556715.3105500671</v>
      </c>
      <c r="D866" s="47">
        <f t="shared" si="26"/>
        <v>1556.7153105500672</v>
      </c>
      <c r="G866" s="47">
        <v>1718.7463610636983</v>
      </c>
      <c r="H866" s="47">
        <v>881781.09489212406</v>
      </c>
      <c r="I866" s="47">
        <f t="shared" si="27"/>
        <v>881.78109489212409</v>
      </c>
    </row>
    <row r="867" spans="2:9" x14ac:dyDescent="0.2">
      <c r="B867" s="47">
        <v>1720.7472194863594</v>
      </c>
      <c r="C867" s="47">
        <v>1556580.9614966307</v>
      </c>
      <c r="D867" s="47">
        <f t="shared" si="26"/>
        <v>1556.5809614966306</v>
      </c>
      <c r="G867" s="47">
        <v>1720.7472194863594</v>
      </c>
      <c r="H867" s="47">
        <v>881790.89098081051</v>
      </c>
      <c r="I867" s="47">
        <f t="shared" si="27"/>
        <v>881.79089098081056</v>
      </c>
    </row>
    <row r="868" spans="2:9" x14ac:dyDescent="0.2">
      <c r="B868" s="47">
        <v>1722.7480779090201</v>
      </c>
      <c r="C868" s="47">
        <v>1556447.9538613085</v>
      </c>
      <c r="D868" s="47">
        <f t="shared" si="26"/>
        <v>1556.4479538613084</v>
      </c>
      <c r="G868" s="47">
        <v>1722.7480779090201</v>
      </c>
      <c r="H868" s="47">
        <v>881800.77753578662</v>
      </c>
      <c r="I868" s="47">
        <f t="shared" si="27"/>
        <v>881.80077753578666</v>
      </c>
    </row>
    <row r="869" spans="2:9" x14ac:dyDescent="0.2">
      <c r="B869" s="47">
        <v>1724.7489363316813</v>
      </c>
      <c r="C869" s="47">
        <v>1556313.7643617112</v>
      </c>
      <c r="D869" s="47">
        <f t="shared" si="26"/>
        <v>1556.3137643617113</v>
      </c>
      <c r="G869" s="47">
        <v>1724.7489363316813</v>
      </c>
      <c r="H869" s="47">
        <v>881810.58435022354</v>
      </c>
      <c r="I869" s="47">
        <f t="shared" si="27"/>
        <v>881.81058435022351</v>
      </c>
    </row>
    <row r="870" spans="2:9" x14ac:dyDescent="0.2">
      <c r="B870" s="47">
        <v>1726.749794754342</v>
      </c>
      <c r="C870" s="47">
        <v>1556178.7351447768</v>
      </c>
      <c r="D870" s="47">
        <f t="shared" si="26"/>
        <v>1556.1787351447767</v>
      </c>
      <c r="G870" s="47">
        <v>1726.749794754342</v>
      </c>
      <c r="H870" s="47">
        <v>881820.3345035573</v>
      </c>
      <c r="I870" s="47">
        <f t="shared" si="27"/>
        <v>881.82033450355732</v>
      </c>
    </row>
    <row r="871" spans="2:9" x14ac:dyDescent="0.2">
      <c r="B871" s="47">
        <v>1728.7506531770032</v>
      </c>
      <c r="C871" s="47">
        <v>1556046.2028352316</v>
      </c>
      <c r="D871" s="47">
        <f t="shared" si="26"/>
        <v>1556.0462028352315</v>
      </c>
      <c r="G871" s="47">
        <v>1728.7506531770032</v>
      </c>
      <c r="H871" s="47">
        <v>881830.25306604977</v>
      </c>
      <c r="I871" s="47">
        <f t="shared" si="27"/>
        <v>881.83025306604975</v>
      </c>
    </row>
    <row r="872" spans="2:9" x14ac:dyDescent="0.2">
      <c r="B872" s="47">
        <v>1730.7515115996639</v>
      </c>
      <c r="C872" s="47">
        <v>1555913.6940892083</v>
      </c>
      <c r="D872" s="47">
        <f t="shared" si="26"/>
        <v>1555.9136940892083</v>
      </c>
      <c r="G872" s="47">
        <v>1730.7515115996639</v>
      </c>
      <c r="H872" s="47">
        <v>881840.17319959984</v>
      </c>
      <c r="I872" s="47">
        <f t="shared" si="27"/>
        <v>881.8401731995998</v>
      </c>
    </row>
    <row r="873" spans="2:9" x14ac:dyDescent="0.2">
      <c r="B873" s="47">
        <v>1732.7523700223251</v>
      </c>
      <c r="C873" s="47">
        <v>1555779.1571813982</v>
      </c>
      <c r="D873" s="47">
        <f t="shared" si="26"/>
        <v>1555.7791571813982</v>
      </c>
      <c r="G873" s="47">
        <v>1732.7523700223251</v>
      </c>
      <c r="H873" s="47">
        <v>881849.9565060637</v>
      </c>
      <c r="I873" s="47">
        <f t="shared" si="27"/>
        <v>881.84995650606368</v>
      </c>
    </row>
    <row r="874" spans="2:9" x14ac:dyDescent="0.2">
      <c r="B874" s="47">
        <v>1734.7532284449858</v>
      </c>
      <c r="C874" s="47">
        <v>1555644.7941587404</v>
      </c>
      <c r="D874" s="47">
        <f t="shared" si="26"/>
        <v>1555.6447941587405</v>
      </c>
      <c r="G874" s="47">
        <v>1734.7532284449858</v>
      </c>
      <c r="H874" s="47">
        <v>881859.75152342359</v>
      </c>
      <c r="I874" s="47">
        <f t="shared" si="27"/>
        <v>881.8597515234236</v>
      </c>
    </row>
    <row r="875" spans="2:9" x14ac:dyDescent="0.2">
      <c r="B875" s="47">
        <v>1736.7540868676469</v>
      </c>
      <c r="C875" s="47">
        <v>1555511.6350304338</v>
      </c>
      <c r="D875" s="47">
        <f t="shared" si="26"/>
        <v>1555.5116350304338</v>
      </c>
      <c r="G875" s="47">
        <v>1736.7540868676469</v>
      </c>
      <c r="H875" s="47">
        <v>881869.62773058168</v>
      </c>
      <c r="I875" s="47">
        <f t="shared" si="27"/>
        <v>881.86962773058167</v>
      </c>
    </row>
    <row r="876" spans="2:9" x14ac:dyDescent="0.2">
      <c r="B876" s="47">
        <v>1738.7549452903077</v>
      </c>
      <c r="C876" s="47">
        <v>1555378.7998993339</v>
      </c>
      <c r="D876" s="47">
        <f t="shared" si="26"/>
        <v>1555.3787998993339</v>
      </c>
      <c r="G876" s="47">
        <v>1738.7549452903077</v>
      </c>
      <c r="H876" s="47">
        <v>881879.52577432536</v>
      </c>
      <c r="I876" s="47">
        <f t="shared" si="27"/>
        <v>881.87952577432532</v>
      </c>
    </row>
    <row r="877" spans="2:9" x14ac:dyDescent="0.2">
      <c r="B877" s="47">
        <v>1740.7558037129688</v>
      </c>
      <c r="C877" s="47">
        <v>1555244.9871194835</v>
      </c>
      <c r="D877" s="47">
        <f t="shared" si="26"/>
        <v>1555.2449871194835</v>
      </c>
      <c r="G877" s="47">
        <v>1740.7558037129688</v>
      </c>
      <c r="H877" s="47">
        <v>881889.35785289644</v>
      </c>
      <c r="I877" s="47">
        <f t="shared" si="27"/>
        <v>881.88935785289641</v>
      </c>
    </row>
    <row r="878" spans="2:9" x14ac:dyDescent="0.2">
      <c r="B878" s="47">
        <v>1742.7566621356295</v>
      </c>
      <c r="C878" s="47">
        <v>1555110.0044658661</v>
      </c>
      <c r="D878" s="47">
        <f t="shared" si="26"/>
        <v>1555.110004465866</v>
      </c>
      <c r="G878" s="47">
        <v>1742.7566621356295</v>
      </c>
      <c r="H878" s="47">
        <v>881899.11099964019</v>
      </c>
      <c r="I878" s="47">
        <f t="shared" si="27"/>
        <v>881.89911099964024</v>
      </c>
    </row>
    <row r="879" spans="2:9" x14ac:dyDescent="0.2">
      <c r="B879" s="47">
        <v>1744.7575205582907</v>
      </c>
      <c r="C879" s="47">
        <v>1554976.5624407528</v>
      </c>
      <c r="D879" s="47">
        <f t="shared" si="26"/>
        <v>1554.9765624407528</v>
      </c>
      <c r="G879" s="47">
        <v>1744.7575205582907</v>
      </c>
      <c r="H879" s="47">
        <v>881908.96805045067</v>
      </c>
      <c r="I879" s="47">
        <f t="shared" si="27"/>
        <v>881.90896805045065</v>
      </c>
    </row>
    <row r="880" spans="2:9" x14ac:dyDescent="0.2">
      <c r="B880" s="47">
        <v>1746.7583789809514</v>
      </c>
      <c r="C880" s="47">
        <v>1554844.4808693025</v>
      </c>
      <c r="D880" s="47">
        <f t="shared" si="26"/>
        <v>1554.8444808693025</v>
      </c>
      <c r="G880" s="47">
        <v>1746.7583789809514</v>
      </c>
      <c r="H880" s="47">
        <v>881918.91685150855</v>
      </c>
      <c r="I880" s="47">
        <f t="shared" si="27"/>
        <v>881.91891685150858</v>
      </c>
    </row>
    <row r="881" spans="2:9" x14ac:dyDescent="0.2">
      <c r="B881" s="47">
        <v>1748.7592374036126</v>
      </c>
      <c r="C881" s="47">
        <v>1554710.0633234715</v>
      </c>
      <c r="D881" s="47">
        <f t="shared" si="26"/>
        <v>1554.7100633234716</v>
      </c>
      <c r="G881" s="47">
        <v>1748.7592374036126</v>
      </c>
      <c r="H881" s="47">
        <v>881928.70806195214</v>
      </c>
      <c r="I881" s="47">
        <f t="shared" si="27"/>
        <v>881.92870806195219</v>
      </c>
    </row>
    <row r="882" spans="2:9" x14ac:dyDescent="0.2">
      <c r="B882" s="47">
        <v>1750.7600958262733</v>
      </c>
      <c r="C882" s="47">
        <v>1554576.0068876187</v>
      </c>
      <c r="D882" s="47">
        <f t="shared" si="26"/>
        <v>1554.5760068876186</v>
      </c>
      <c r="G882" s="47">
        <v>1750.7600958262733</v>
      </c>
      <c r="H882" s="47">
        <v>881938.52361248527</v>
      </c>
      <c r="I882" s="47">
        <f t="shared" si="27"/>
        <v>881.93852361248526</v>
      </c>
    </row>
    <row r="883" spans="2:9" x14ac:dyDescent="0.2">
      <c r="B883" s="47">
        <v>1752.7609542489345</v>
      </c>
      <c r="C883" s="47">
        <v>1554442.1426959198</v>
      </c>
      <c r="D883" s="47">
        <f t="shared" si="26"/>
        <v>1554.4421426959198</v>
      </c>
      <c r="G883" s="47">
        <v>1752.7609542489345</v>
      </c>
      <c r="H883" s="47">
        <v>881948.35211244226</v>
      </c>
      <c r="I883" s="47">
        <f t="shared" si="27"/>
        <v>881.94835211244231</v>
      </c>
    </row>
    <row r="884" spans="2:9" x14ac:dyDescent="0.2">
      <c r="B884" s="47">
        <v>1754.7618126715952</v>
      </c>
      <c r="C884" s="47">
        <v>1554309.4920090453</v>
      </c>
      <c r="D884" s="47">
        <f t="shared" si="26"/>
        <v>1554.3094920090452</v>
      </c>
      <c r="G884" s="47">
        <v>1754.7618126715952</v>
      </c>
      <c r="H884" s="47">
        <v>881958.26245047909</v>
      </c>
      <c r="I884" s="47">
        <f t="shared" si="27"/>
        <v>881.95826245047908</v>
      </c>
    </row>
    <row r="885" spans="2:9" x14ac:dyDescent="0.2">
      <c r="B885" s="47">
        <v>1756.7626710942563</v>
      </c>
      <c r="C885" s="47">
        <v>1554176.0184722715</v>
      </c>
      <c r="D885" s="47">
        <f t="shared" si="26"/>
        <v>1554.1760184722716</v>
      </c>
      <c r="G885" s="47">
        <v>1756.7626710942563</v>
      </c>
      <c r="H885" s="47">
        <v>881968.11726508092</v>
      </c>
      <c r="I885" s="47">
        <f t="shared" si="27"/>
        <v>881.96811726508088</v>
      </c>
    </row>
    <row r="886" spans="2:9" x14ac:dyDescent="0.2">
      <c r="B886" s="47">
        <v>1758.7635295169171</v>
      </c>
      <c r="C886" s="47">
        <v>1554040.3790181717</v>
      </c>
      <c r="D886" s="47">
        <f t="shared" si="26"/>
        <v>1554.0403790181717</v>
      </c>
      <c r="G886" s="47">
        <v>1758.7635295169171</v>
      </c>
      <c r="H886" s="47">
        <v>881977.82596020168</v>
      </c>
      <c r="I886" s="47">
        <f t="shared" si="27"/>
        <v>881.9778259602017</v>
      </c>
    </row>
    <row r="887" spans="2:9" x14ac:dyDescent="0.2">
      <c r="B887" s="47">
        <v>1760.7643879395782</v>
      </c>
      <c r="C887" s="47">
        <v>1553908.2863820621</v>
      </c>
      <c r="D887" s="47">
        <f t="shared" si="26"/>
        <v>1553.9082863820622</v>
      </c>
      <c r="G887" s="47">
        <v>1760.7643879395782</v>
      </c>
      <c r="H887" s="47">
        <v>881987.77388575743</v>
      </c>
      <c r="I887" s="47">
        <f t="shared" si="27"/>
        <v>881.98777388575741</v>
      </c>
    </row>
    <row r="888" spans="2:9" x14ac:dyDescent="0.2">
      <c r="B888" s="47">
        <v>1762.7652463622389</v>
      </c>
      <c r="C888" s="47">
        <v>1553774.203711248</v>
      </c>
      <c r="D888" s="47">
        <f t="shared" si="26"/>
        <v>1553.774203711248</v>
      </c>
      <c r="G888" s="47">
        <v>1762.7652463622389</v>
      </c>
      <c r="H888" s="47">
        <v>881997.58755620057</v>
      </c>
      <c r="I888" s="47">
        <f t="shared" si="27"/>
        <v>881.99758755620053</v>
      </c>
    </row>
    <row r="889" spans="2:9" x14ac:dyDescent="0.2">
      <c r="B889" s="47">
        <v>1764.7661047849001</v>
      </c>
      <c r="C889" s="47">
        <v>1553640.287403712</v>
      </c>
      <c r="D889" s="47">
        <f t="shared" si="26"/>
        <v>1553.6402874037121</v>
      </c>
      <c r="G889" s="47">
        <v>1764.7661047849001</v>
      </c>
      <c r="H889" s="47">
        <v>882007.41243003856</v>
      </c>
      <c r="I889" s="47">
        <f t="shared" si="27"/>
        <v>882.00741243003858</v>
      </c>
    </row>
    <row r="890" spans="2:9" x14ac:dyDescent="0.2">
      <c r="B890" s="47">
        <v>1766.7669632075608</v>
      </c>
      <c r="C890" s="47">
        <v>1553507.5636947721</v>
      </c>
      <c r="D890" s="47">
        <f t="shared" si="26"/>
        <v>1553.507563694772</v>
      </c>
      <c r="G890" s="47">
        <v>1766.7669632075608</v>
      </c>
      <c r="H890" s="47">
        <v>882017.31773155695</v>
      </c>
      <c r="I890" s="47">
        <f t="shared" si="27"/>
        <v>882.017317731557</v>
      </c>
    </row>
    <row r="891" spans="2:9" x14ac:dyDescent="0.2">
      <c r="B891" s="47">
        <v>1768.767821630222</v>
      </c>
      <c r="C891" s="47">
        <v>1553373.9871187471</v>
      </c>
      <c r="D891" s="47">
        <f t="shared" si="26"/>
        <v>1553.373987118747</v>
      </c>
      <c r="G891" s="47">
        <v>1768.767821630222</v>
      </c>
      <c r="H891" s="47">
        <v>882027.16548494331</v>
      </c>
      <c r="I891" s="47">
        <f t="shared" si="27"/>
        <v>882.02716548494334</v>
      </c>
    </row>
    <row r="892" spans="2:9" x14ac:dyDescent="0.2">
      <c r="B892" s="47">
        <v>1770.7686800528827</v>
      </c>
      <c r="C892" s="47">
        <v>1553239.9615927441</v>
      </c>
      <c r="D892" s="47">
        <f t="shared" si="26"/>
        <v>1553.2399615927441</v>
      </c>
      <c r="G892" s="47">
        <v>1770.7686800528827</v>
      </c>
      <c r="H892" s="47">
        <v>882036.98293611535</v>
      </c>
      <c r="I892" s="47">
        <f t="shared" si="27"/>
        <v>882.03698293611535</v>
      </c>
    </row>
    <row r="893" spans="2:9" x14ac:dyDescent="0.2">
      <c r="B893" s="47">
        <v>1772.7695384755439</v>
      </c>
      <c r="C893" s="47">
        <v>1553105.3392155201</v>
      </c>
      <c r="D893" s="47">
        <f t="shared" si="26"/>
        <v>1553.10533921552</v>
      </c>
      <c r="G893" s="47">
        <v>1772.7695384755439</v>
      </c>
      <c r="H893" s="47">
        <v>882046.76010862633</v>
      </c>
      <c r="I893" s="47">
        <f t="shared" si="27"/>
        <v>882.04676010862636</v>
      </c>
    </row>
    <row r="894" spans="2:9" x14ac:dyDescent="0.2">
      <c r="B894" s="47">
        <v>1774.7703968982046</v>
      </c>
      <c r="C894" s="47">
        <v>1552972.1601460385</v>
      </c>
      <c r="D894" s="47">
        <f t="shared" si="26"/>
        <v>1552.9721601460385</v>
      </c>
      <c r="G894" s="47">
        <v>1774.7703968982046</v>
      </c>
      <c r="H894" s="47">
        <v>882056.63462031179</v>
      </c>
      <c r="I894" s="47">
        <f t="shared" si="27"/>
        <v>882.0566346203118</v>
      </c>
    </row>
    <row r="895" spans="2:9" x14ac:dyDescent="0.2">
      <c r="B895" s="47">
        <v>1776.7712553208657</v>
      </c>
      <c r="C895" s="47">
        <v>1552839.0645074572</v>
      </c>
      <c r="D895" s="47">
        <f t="shared" si="26"/>
        <v>1552.8390645074571</v>
      </c>
      <c r="G895" s="47">
        <v>1776.7712553208657</v>
      </c>
      <c r="H895" s="47">
        <v>882066.51474126254</v>
      </c>
      <c r="I895" s="47">
        <f t="shared" si="27"/>
        <v>882.06651474126249</v>
      </c>
    </row>
    <row r="896" spans="2:9" x14ac:dyDescent="0.2">
      <c r="B896" s="47">
        <v>1778.7721137435265</v>
      </c>
      <c r="C896" s="47">
        <v>1552705.8712317958</v>
      </c>
      <c r="D896" s="47">
        <f t="shared" si="26"/>
        <v>1552.7058712317958</v>
      </c>
      <c r="G896" s="47">
        <v>1778.7721137435265</v>
      </c>
      <c r="H896" s="47">
        <v>882076.38825767708</v>
      </c>
      <c r="I896" s="47">
        <f t="shared" si="27"/>
        <v>882.07638825767708</v>
      </c>
    </row>
    <row r="897" spans="2:9" x14ac:dyDescent="0.2">
      <c r="B897" s="47">
        <v>1780.7729721661876</v>
      </c>
      <c r="C897" s="47">
        <v>1552571.0997990777</v>
      </c>
      <c r="D897" s="47">
        <f t="shared" si="26"/>
        <v>1552.5710997990777</v>
      </c>
      <c r="G897" s="47">
        <v>1780.7729721661876</v>
      </c>
      <c r="H897" s="47">
        <v>882086.15530188673</v>
      </c>
      <c r="I897" s="47">
        <f t="shared" si="27"/>
        <v>882.08615530188672</v>
      </c>
    </row>
    <row r="898" spans="2:9" x14ac:dyDescent="0.2">
      <c r="B898" s="47">
        <v>1782.7738305888483</v>
      </c>
      <c r="C898" s="47">
        <v>1552437.4780154331</v>
      </c>
      <c r="D898" s="47">
        <f t="shared" si="26"/>
        <v>1552.437478015433</v>
      </c>
      <c r="G898" s="47">
        <v>1782.7738305888483</v>
      </c>
      <c r="H898" s="47">
        <v>882095.9998765965</v>
      </c>
      <c r="I898" s="47">
        <f t="shared" si="27"/>
        <v>882.09599987659647</v>
      </c>
    </row>
    <row r="899" spans="2:9" x14ac:dyDescent="0.2">
      <c r="B899" s="47">
        <v>1784.7746890115095</v>
      </c>
      <c r="C899" s="47">
        <v>1552304.7941101426</v>
      </c>
      <c r="D899" s="47">
        <f t="shared" si="26"/>
        <v>1552.3047941101427</v>
      </c>
      <c r="G899" s="47">
        <v>1784.7746890115095</v>
      </c>
      <c r="H899" s="47">
        <v>882105.90769694478</v>
      </c>
      <c r="I899" s="47">
        <f t="shared" si="27"/>
        <v>882.10590769694477</v>
      </c>
    </row>
    <row r="900" spans="2:9" x14ac:dyDescent="0.2">
      <c r="B900" s="47">
        <v>1786.7755474341702</v>
      </c>
      <c r="C900" s="47">
        <v>1552170.3727398408</v>
      </c>
      <c r="D900" s="47">
        <f t="shared" si="26"/>
        <v>1552.1703727398408</v>
      </c>
      <c r="G900" s="47">
        <v>1786.7755474341702</v>
      </c>
      <c r="H900" s="47">
        <v>882115.69829908281</v>
      </c>
      <c r="I900" s="47">
        <f t="shared" si="27"/>
        <v>882.11569829908285</v>
      </c>
    </row>
    <row r="901" spans="2:9" x14ac:dyDescent="0.2">
      <c r="B901" s="47">
        <v>1788.7764058568314</v>
      </c>
      <c r="C901" s="47">
        <v>1552036.8883612761</v>
      </c>
      <c r="D901" s="47">
        <f t="shared" si="26"/>
        <v>1552.0368883612762</v>
      </c>
      <c r="G901" s="47">
        <v>1788.7764058568314</v>
      </c>
      <c r="H901" s="47">
        <v>882125.55208694597</v>
      </c>
      <c r="I901" s="47">
        <f t="shared" si="27"/>
        <v>882.12555208694596</v>
      </c>
    </row>
    <row r="902" spans="2:9" x14ac:dyDescent="0.2">
      <c r="B902" s="47">
        <v>1790.7772642794921</v>
      </c>
      <c r="C902" s="47">
        <v>1551903.5209068395</v>
      </c>
      <c r="D902" s="47">
        <f t="shared" si="26"/>
        <v>1551.9035209068395</v>
      </c>
      <c r="G902" s="47">
        <v>1790.7772642794921</v>
      </c>
      <c r="H902" s="47">
        <v>882135.41374342353</v>
      </c>
      <c r="I902" s="47">
        <f t="shared" si="27"/>
        <v>882.13541374342356</v>
      </c>
    </row>
    <row r="903" spans="2:9" x14ac:dyDescent="0.2">
      <c r="B903" s="47">
        <v>1792.7781227021533</v>
      </c>
      <c r="C903" s="47">
        <v>1551769.2980194588</v>
      </c>
      <c r="D903" s="47">
        <f t="shared" ref="D903:D929" si="28">C903/1000</f>
        <v>1551.7692980194588</v>
      </c>
      <c r="G903" s="47">
        <v>1792.7781227021533</v>
      </c>
      <c r="H903" s="47">
        <v>882145.21767870337</v>
      </c>
      <c r="I903" s="47">
        <f t="shared" ref="I903:I929" si="29">H903/1000</f>
        <v>882.14521767870337</v>
      </c>
    </row>
    <row r="904" spans="2:9" x14ac:dyDescent="0.2">
      <c r="B904" s="47">
        <v>1794.778981124814</v>
      </c>
      <c r="C904" s="47">
        <v>1551635.6581324702</v>
      </c>
      <c r="D904" s="47">
        <f t="shared" si="28"/>
        <v>1551.6356581324703</v>
      </c>
      <c r="G904" s="47">
        <v>1794.778981124814</v>
      </c>
      <c r="H904" s="47">
        <v>882155.06092139822</v>
      </c>
      <c r="I904" s="47">
        <f t="shared" si="29"/>
        <v>882.15506092139822</v>
      </c>
    </row>
    <row r="905" spans="2:9" x14ac:dyDescent="0.2">
      <c r="B905" s="47">
        <v>1796.7798395474751</v>
      </c>
      <c r="C905" s="47">
        <v>1551502.9097478827</v>
      </c>
      <c r="D905" s="47">
        <f t="shared" si="28"/>
        <v>1551.5029097478828</v>
      </c>
      <c r="G905" s="47">
        <v>1796.7798395474751</v>
      </c>
      <c r="H905" s="47">
        <v>882164.9642816633</v>
      </c>
      <c r="I905" s="47">
        <f t="shared" si="29"/>
        <v>882.16496428166329</v>
      </c>
    </row>
    <row r="906" spans="2:9" x14ac:dyDescent="0.2">
      <c r="B906" s="47">
        <v>1798.7806979701359</v>
      </c>
      <c r="C906" s="47">
        <v>1551368.7962072741</v>
      </c>
      <c r="D906" s="47">
        <f t="shared" si="28"/>
        <v>1551.368796207274</v>
      </c>
      <c r="G906" s="47">
        <v>1798.7806979701359</v>
      </c>
      <c r="H906" s="47">
        <v>882174.77553754405</v>
      </c>
      <c r="I906" s="47">
        <f t="shared" si="29"/>
        <v>882.17477553754406</v>
      </c>
    </row>
    <row r="907" spans="2:9" x14ac:dyDescent="0.2">
      <c r="B907" s="47">
        <v>1800.781556392797</v>
      </c>
      <c r="C907" s="47">
        <v>1551234.5248155256</v>
      </c>
      <c r="D907" s="47">
        <f t="shared" si="28"/>
        <v>1551.2345248155257</v>
      </c>
      <c r="G907" s="47">
        <v>1800.781556392797</v>
      </c>
      <c r="H907" s="47">
        <v>882184.57612701831</v>
      </c>
      <c r="I907" s="47">
        <f t="shared" si="29"/>
        <v>882.18457612701832</v>
      </c>
    </row>
    <row r="908" spans="2:9" x14ac:dyDescent="0.2">
      <c r="B908" s="47">
        <v>1802.7824148154577</v>
      </c>
      <c r="C908" s="47">
        <v>1551101.3233270133</v>
      </c>
      <c r="D908" s="47">
        <f t="shared" si="28"/>
        <v>1551.1013233270132</v>
      </c>
      <c r="G908" s="47">
        <v>1802.7824148154577</v>
      </c>
      <c r="H908" s="47">
        <v>882194.44886782335</v>
      </c>
      <c r="I908" s="47">
        <f t="shared" si="29"/>
        <v>882.19444886782333</v>
      </c>
    </row>
    <row r="909" spans="2:9" x14ac:dyDescent="0.2">
      <c r="B909" s="47">
        <v>1804.7832732381189</v>
      </c>
      <c r="C909" s="47">
        <v>1550967.8166241364</v>
      </c>
      <c r="D909" s="47">
        <f t="shared" si="28"/>
        <v>1550.9678166241365</v>
      </c>
      <c r="G909" s="47">
        <v>1804.7832732381189</v>
      </c>
      <c r="H909" s="47">
        <v>882204.30100208311</v>
      </c>
      <c r="I909" s="47">
        <f t="shared" si="29"/>
        <v>882.20430100208307</v>
      </c>
    </row>
    <row r="910" spans="2:9" x14ac:dyDescent="0.2">
      <c r="B910" s="47">
        <v>1806.7841316607796</v>
      </c>
      <c r="C910" s="47">
        <v>1550834.3416855661</v>
      </c>
      <c r="D910" s="47">
        <f t="shared" si="28"/>
        <v>1550.8343416855662</v>
      </c>
      <c r="G910" s="47">
        <v>1806.7841316607796</v>
      </c>
      <c r="H910" s="47">
        <v>882214.15526055009</v>
      </c>
      <c r="I910" s="47">
        <f t="shared" si="29"/>
        <v>882.21415526055011</v>
      </c>
    </row>
    <row r="911" spans="2:9" x14ac:dyDescent="0.2">
      <c r="B911" s="47">
        <v>1808.7849900834408</v>
      </c>
      <c r="C911" s="47">
        <v>1550700.1570070512</v>
      </c>
      <c r="D911" s="47">
        <f t="shared" si="28"/>
        <v>1550.7001570070511</v>
      </c>
      <c r="G911" s="47">
        <v>1808.7849900834408</v>
      </c>
      <c r="H911" s="47">
        <v>882223.96162537753</v>
      </c>
      <c r="I911" s="47">
        <f t="shared" si="29"/>
        <v>882.22396162537757</v>
      </c>
    </row>
    <row r="912" spans="2:9" x14ac:dyDescent="0.2">
      <c r="B912" s="47">
        <v>1810.7858485061015</v>
      </c>
      <c r="C912" s="47">
        <v>1550566.6135971239</v>
      </c>
      <c r="D912" s="47">
        <f t="shared" si="28"/>
        <v>1550.5666135971239</v>
      </c>
      <c r="G912" s="47">
        <v>1810.7858485061015</v>
      </c>
      <c r="H912" s="47">
        <v>882233.8112281689</v>
      </c>
      <c r="I912" s="47">
        <f t="shared" si="29"/>
        <v>882.23381122816886</v>
      </c>
    </row>
    <row r="913" spans="2:9" x14ac:dyDescent="0.2">
      <c r="B913" s="47">
        <v>1812.7867069287627</v>
      </c>
      <c r="C913" s="47">
        <v>1550433.1976487837</v>
      </c>
      <c r="D913" s="47">
        <f t="shared" si="28"/>
        <v>1550.4331976487838</v>
      </c>
      <c r="G913" s="47">
        <v>1812.7867069287627</v>
      </c>
      <c r="H913" s="47">
        <v>882243.66941032722</v>
      </c>
      <c r="I913" s="47">
        <f t="shared" si="29"/>
        <v>882.24366941032724</v>
      </c>
    </row>
    <row r="914" spans="2:9" x14ac:dyDescent="0.2">
      <c r="B914" s="47">
        <v>1814.7875653514234</v>
      </c>
      <c r="C914" s="47">
        <v>1550299.4493607732</v>
      </c>
      <c r="D914" s="47">
        <f t="shared" si="28"/>
        <v>1550.2994493607732</v>
      </c>
      <c r="G914" s="47">
        <v>1814.7875653514234</v>
      </c>
      <c r="H914" s="47">
        <v>882253.5051561466</v>
      </c>
      <c r="I914" s="47">
        <f t="shared" si="29"/>
        <v>882.25350515614662</v>
      </c>
    </row>
    <row r="915" spans="2:9" x14ac:dyDescent="0.2">
      <c r="B915" s="47">
        <v>1816.7884237740845</v>
      </c>
      <c r="C915" s="47">
        <v>1550165.9210429699</v>
      </c>
      <c r="D915" s="47">
        <f t="shared" si="28"/>
        <v>1550.16592104297</v>
      </c>
      <c r="G915" s="47">
        <v>1816.7884237740845</v>
      </c>
      <c r="H915" s="47">
        <v>882263.35572151467</v>
      </c>
      <c r="I915" s="47">
        <f t="shared" si="29"/>
        <v>882.2633557215147</v>
      </c>
    </row>
    <row r="916" spans="2:9" x14ac:dyDescent="0.2">
      <c r="B916" s="47">
        <v>1818.7892821967453</v>
      </c>
      <c r="C916" s="47">
        <v>1550031.8473571711</v>
      </c>
      <c r="D916" s="47">
        <f t="shared" si="28"/>
        <v>1550.031847357171</v>
      </c>
      <c r="G916" s="47">
        <v>1818.7892821967453</v>
      </c>
      <c r="H916" s="47">
        <v>882273.1694808678</v>
      </c>
      <c r="I916" s="47">
        <f t="shared" si="29"/>
        <v>882.27316948086775</v>
      </c>
    </row>
    <row r="917" spans="2:9" x14ac:dyDescent="0.2">
      <c r="B917" s="47">
        <v>1820.7901406194064</v>
      </c>
      <c r="C917" s="47">
        <v>1549898.4491651782</v>
      </c>
      <c r="D917" s="47">
        <f t="shared" si="28"/>
        <v>1549.8984491651781</v>
      </c>
      <c r="G917" s="47">
        <v>1820.7901406194064</v>
      </c>
      <c r="H917" s="47">
        <v>882283.02878679987</v>
      </c>
      <c r="I917" s="47">
        <f t="shared" si="29"/>
        <v>882.28302878679983</v>
      </c>
    </row>
    <row r="918" spans="2:9" x14ac:dyDescent="0.2">
      <c r="B918" s="47">
        <v>1822.7909990420671</v>
      </c>
      <c r="C918" s="47">
        <v>1549764.9706309317</v>
      </c>
      <c r="D918" s="47">
        <f t="shared" si="28"/>
        <v>1549.7649706309317</v>
      </c>
      <c r="G918" s="47">
        <v>1822.7909990420671</v>
      </c>
      <c r="H918" s="47">
        <v>882292.88265481638</v>
      </c>
      <c r="I918" s="47">
        <f t="shared" si="29"/>
        <v>882.29288265481637</v>
      </c>
    </row>
    <row r="919" spans="2:9" x14ac:dyDescent="0.2">
      <c r="B919" s="47">
        <v>1824.7918574647283</v>
      </c>
      <c r="C919" s="47">
        <v>1549630.9930118935</v>
      </c>
      <c r="D919" s="47">
        <f t="shared" si="28"/>
        <v>1549.6309930118935</v>
      </c>
      <c r="G919" s="47">
        <v>1824.7918574647283</v>
      </c>
      <c r="H919" s="47">
        <v>882302.70283880329</v>
      </c>
      <c r="I919" s="47">
        <f t="shared" si="29"/>
        <v>882.30270283880327</v>
      </c>
    </row>
    <row r="920" spans="2:9" x14ac:dyDescent="0.2">
      <c r="B920" s="47">
        <v>1826.792715887389</v>
      </c>
      <c r="C920" s="47">
        <v>1549497.3776758371</v>
      </c>
      <c r="D920" s="47">
        <f t="shared" si="28"/>
        <v>1549.4973776758372</v>
      </c>
      <c r="G920" s="47">
        <v>1826.792715887389</v>
      </c>
      <c r="H920" s="47">
        <v>882312.54744193237</v>
      </c>
      <c r="I920" s="47">
        <f t="shared" si="29"/>
        <v>882.31254744193234</v>
      </c>
    </row>
    <row r="921" spans="2:9" x14ac:dyDescent="0.2">
      <c r="B921" s="47">
        <v>1828.7935743100502</v>
      </c>
      <c r="C921" s="47">
        <v>1549363.7754360023</v>
      </c>
      <c r="D921" s="47">
        <f t="shared" si="28"/>
        <v>1549.3637754360022</v>
      </c>
      <c r="G921" s="47">
        <v>1828.7935743100502</v>
      </c>
      <c r="H921" s="47">
        <v>882322.39290997572</v>
      </c>
      <c r="I921" s="47">
        <f t="shared" si="29"/>
        <v>882.32239290997575</v>
      </c>
    </row>
    <row r="922" spans="2:9" x14ac:dyDescent="0.2">
      <c r="B922" s="47">
        <v>1830.7944327327109</v>
      </c>
      <c r="C922" s="47">
        <v>1549230.2623239113</v>
      </c>
      <c r="D922" s="47">
        <f t="shared" si="28"/>
        <v>1549.2302623239113</v>
      </c>
      <c r="G922" s="47">
        <v>1830.7944327327109</v>
      </c>
      <c r="H922" s="47">
        <v>882332.24437155493</v>
      </c>
      <c r="I922" s="47">
        <f t="shared" si="29"/>
        <v>882.33224437155491</v>
      </c>
    </row>
    <row r="923" spans="2:9" x14ac:dyDescent="0.2">
      <c r="B923" s="47">
        <v>1832.7952911553721</v>
      </c>
      <c r="C923" s="47">
        <v>1549096.5005323021</v>
      </c>
      <c r="D923" s="47">
        <f t="shared" si="28"/>
        <v>1549.0965005323021</v>
      </c>
      <c r="G923" s="47">
        <v>1832.7952911553721</v>
      </c>
      <c r="H923" s="47">
        <v>882342.07904010278</v>
      </c>
      <c r="I923" s="47">
        <f t="shared" si="29"/>
        <v>882.34207904010282</v>
      </c>
    </row>
    <row r="924" spans="2:9" x14ac:dyDescent="0.2">
      <c r="B924" s="47">
        <v>1834.7961495780328</v>
      </c>
      <c r="C924" s="47">
        <v>1548962.6283868339</v>
      </c>
      <c r="D924" s="47">
        <f t="shared" si="28"/>
        <v>1548.962628386834</v>
      </c>
      <c r="G924" s="47">
        <v>1834.7961495780328</v>
      </c>
      <c r="H924" s="47">
        <v>882351.90624632291</v>
      </c>
      <c r="I924" s="47">
        <f t="shared" si="29"/>
        <v>882.35190624632287</v>
      </c>
    </row>
    <row r="925" spans="2:9" x14ac:dyDescent="0.2">
      <c r="B925" s="47">
        <v>1836.7970080006939</v>
      </c>
      <c r="C925" s="47">
        <v>1548828.2808749243</v>
      </c>
      <c r="D925" s="47">
        <f t="shared" si="28"/>
        <v>1548.8282808749243</v>
      </c>
      <c r="G925" s="47">
        <v>1836.7970080006939</v>
      </c>
      <c r="H925" s="47">
        <v>882361.70136843331</v>
      </c>
      <c r="I925" s="47">
        <f t="shared" si="29"/>
        <v>882.36170136843327</v>
      </c>
    </row>
    <row r="926" spans="2:9" x14ac:dyDescent="0.2">
      <c r="B926" s="47">
        <v>1838.7978664233547</v>
      </c>
      <c r="C926" s="47">
        <v>1548692.4808838232</v>
      </c>
      <c r="D926" s="47">
        <f t="shared" si="28"/>
        <v>1548.6924808838232</v>
      </c>
      <c r="G926" s="47">
        <v>1838.7978664233547</v>
      </c>
      <c r="H926" s="47">
        <v>882371.39849591663</v>
      </c>
      <c r="I926" s="47">
        <f t="shared" si="29"/>
        <v>882.37139849591665</v>
      </c>
    </row>
    <row r="927" spans="2:9" x14ac:dyDescent="0.2">
      <c r="B927" s="47">
        <v>1840.7987248460158</v>
      </c>
      <c r="C927" s="47">
        <v>1548550.1555003917</v>
      </c>
      <c r="D927" s="47">
        <f t="shared" si="28"/>
        <v>1548.5501555003918</v>
      </c>
      <c r="G927" s="47">
        <v>1840.7987248460158</v>
      </c>
      <c r="H927" s="47">
        <v>882380.6554389114</v>
      </c>
      <c r="I927" s="47">
        <f t="shared" si="29"/>
        <v>882.38065543891139</v>
      </c>
    </row>
    <row r="928" spans="2:9" x14ac:dyDescent="0.2">
      <c r="B928" s="47">
        <v>1842.7995832686765</v>
      </c>
      <c r="C928" s="47">
        <v>1548382.11987948</v>
      </c>
      <c r="D928" s="47">
        <f t="shared" si="28"/>
        <v>1548.3821198794799</v>
      </c>
      <c r="G928" s="47">
        <v>1842.7995832686765</v>
      </c>
      <c r="H928" s="47">
        <v>882388.17810464511</v>
      </c>
      <c r="I928" s="47">
        <f t="shared" si="29"/>
        <v>882.38817810464514</v>
      </c>
    </row>
    <row r="929" spans="2:9" x14ac:dyDescent="0.2">
      <c r="B929" s="47">
        <v>1843.8000124800071</v>
      </c>
      <c r="C929" s="47">
        <v>1548288.0115326473</v>
      </c>
      <c r="D929" s="47">
        <f t="shared" si="28"/>
        <v>1548.2880115326473</v>
      </c>
      <c r="G929" s="47">
        <v>1843.8000124800071</v>
      </c>
      <c r="H929" s="47">
        <v>882391.25883894577</v>
      </c>
      <c r="I929" s="47">
        <f t="shared" si="29"/>
        <v>882.39125883894576</v>
      </c>
    </row>
  </sheetData>
  <mergeCells count="2">
    <mergeCell ref="B3:D3"/>
    <mergeCell ref="G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10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Title Sheet</vt:lpstr>
      <vt:lpstr>OrcaFlex Props</vt:lpstr>
      <vt:lpstr>Tensioner</vt:lpstr>
      <vt:lpstr>Riser</vt:lpstr>
      <vt:lpstr>Stroke &amp; Stretch</vt:lpstr>
      <vt:lpstr>Post-processing</vt:lpstr>
      <vt:lpstr>Timetraces</vt:lpstr>
      <vt:lpstr>Stroke-Stress</vt:lpstr>
      <vt:lpstr>ET Results</vt:lpstr>
      <vt:lpstr>VM Results</vt:lpstr>
      <vt:lpstr>Stroke-Stretch</vt:lpstr>
      <vt:lpstr>Tension-Stress</vt:lpstr>
      <vt:lpstr>Tension-Strain</vt:lpstr>
      <vt:lpstr>ET_Chart</vt:lpstr>
      <vt:lpstr>VM_Chart</vt:lpstr>
      <vt:lpstr>'Post-processing'!LineDirectTensileStrain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OrcaFlex Spreadsheet</dc:title>
  <dc:subject/>
  <dc:creator>Manoj Pydah</dc:creator>
  <cp:lastModifiedBy>AceEngineer</cp:lastModifiedBy>
  <dcterms:created xsi:type="dcterms:W3CDTF">1998-07-24T09:46:18Z</dcterms:created>
  <dcterms:modified xsi:type="dcterms:W3CDTF">2016-07-03T14:18:07Z</dcterms:modified>
</cp:coreProperties>
</file>