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Engineer\Dropbox\0119 Programming\001 VMStress2RD\COD\Burst,collapse code\Rev2\TestData\"/>
    </mc:Choice>
  </mc:AlternateContent>
  <bookViews>
    <workbookView xWindow="0" yWindow="0" windowWidth="20490" windowHeight="7755"/>
  </bookViews>
  <sheets>
    <sheet name="Burst_API ST 2RD" sheetId="1" r:id="rId1"/>
    <sheet name="Collapse_API ST 2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28" i="2"/>
  <c r="D26" i="2"/>
  <c r="D24" i="2"/>
  <c r="D22" i="2"/>
  <c r="D20" i="2"/>
  <c r="D18" i="2"/>
  <c r="D9" i="2"/>
  <c r="D12" i="1"/>
  <c r="D7" i="1"/>
</calcChain>
</file>

<file path=xl/sharedStrings.xml><?xml version="1.0" encoding="utf-8"?>
<sst xmlns="http://schemas.openxmlformats.org/spreadsheetml/2006/main" count="65" uniqueCount="40">
  <si>
    <t>Burst Pressure Inputs</t>
  </si>
  <si>
    <t>k</t>
  </si>
  <si>
    <t>D</t>
  </si>
  <si>
    <t>t</t>
  </si>
  <si>
    <t>S</t>
  </si>
  <si>
    <t>ksi</t>
  </si>
  <si>
    <t>pb</t>
  </si>
  <si>
    <t>API ST 2RD</t>
  </si>
  <si>
    <t>Collapse Due to External Pressure Inputs</t>
  </si>
  <si>
    <t>py</t>
  </si>
  <si>
    <t>E</t>
  </si>
  <si>
    <t>pc</t>
  </si>
  <si>
    <t>pp</t>
  </si>
  <si>
    <t>Collapse Due to Pure Bending</t>
  </si>
  <si>
    <t xml:space="preserve">Diameter of pipe for outer riser </t>
  </si>
  <si>
    <t>Units</t>
  </si>
  <si>
    <t>inch</t>
  </si>
  <si>
    <t>Inch</t>
  </si>
  <si>
    <t>tfab</t>
  </si>
  <si>
    <t>tca</t>
  </si>
  <si>
    <t>U</t>
  </si>
  <si>
    <t>specified minimum yield strength of the pipe; (material= X65) for outer Riser</t>
  </si>
  <si>
    <t>specified minimum ultimate strength of the pipe.(material= X65) for outer Riser</t>
  </si>
  <si>
    <t>parameter to account for variability in mechanical properties and wall thickness, and is equal</t>
  </si>
  <si>
    <t>δ0</t>
  </si>
  <si>
    <t>the minimum burst pressure of outer riser pipe</t>
  </si>
  <si>
    <t xml:space="preserve">Youngs Modolus </t>
  </si>
  <si>
    <t>Poissions Ratio</t>
  </si>
  <si>
    <t>V</t>
  </si>
  <si>
    <t>αfab</t>
  </si>
  <si>
    <t xml:space="preserve"> Fabrication Factor at (Seamless Pipe)</t>
  </si>
  <si>
    <t>Yield collapse pressure Py</t>
  </si>
  <si>
    <t>elastic collapse pressure Pel</t>
  </si>
  <si>
    <t>pel</t>
  </si>
  <si>
    <t>plastic collapse pressure Pp</t>
  </si>
  <si>
    <t>collapse pressure Pc</t>
  </si>
  <si>
    <t>collapse pressure may alternatively be calculated as a function</t>
  </si>
  <si>
    <t>condition1</t>
  </si>
  <si>
    <t>Condition2</t>
  </si>
  <si>
    <t>ϵb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</si>
</sst>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2" fontId="1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20</xdr:col>
      <xdr:colOff>38100</xdr:colOff>
      <xdr:row>12</xdr:row>
      <xdr:rowOff>29609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219075"/>
          <a:ext cx="4895850" cy="20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323290</xdr:colOff>
      <xdr:row>15</xdr:row>
      <xdr:rowOff>169209</xdr:rowOff>
    </xdr:from>
    <xdr:to>
      <xdr:col>10</xdr:col>
      <xdr:colOff>44823</xdr:colOff>
      <xdr:row>24</xdr:row>
      <xdr:rowOff>166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2849" y="3026709"/>
          <a:ext cx="3352239" cy="1545457"/>
        </a:xfrm>
        <a:prstGeom prst="rect">
          <a:avLst/>
        </a:prstGeom>
      </xdr:spPr>
    </xdr:pic>
    <xdr:clientData/>
  </xdr:twoCellAnchor>
  <xdr:twoCellAnchor editAs="oneCell">
    <xdr:from>
      <xdr:col>10</xdr:col>
      <xdr:colOff>75080</xdr:colOff>
      <xdr:row>16</xdr:row>
      <xdr:rowOff>62192</xdr:rowOff>
    </xdr:from>
    <xdr:to>
      <xdr:col>17</xdr:col>
      <xdr:colOff>355241</xdr:colOff>
      <xdr:row>21</xdr:row>
      <xdr:rowOff>166967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5345" y="3110192"/>
          <a:ext cx="4515984" cy="1057275"/>
        </a:xfrm>
        <a:prstGeom prst="rect">
          <a:avLst/>
        </a:prstGeom>
      </xdr:spPr>
    </xdr:pic>
    <xdr:clientData/>
  </xdr:twoCellAnchor>
  <xdr:twoCellAnchor editAs="oneCell">
    <xdr:from>
      <xdr:col>4</xdr:col>
      <xdr:colOff>196664</xdr:colOff>
      <xdr:row>24</xdr:row>
      <xdr:rowOff>145677</xdr:rowOff>
    </xdr:from>
    <xdr:to>
      <xdr:col>11</xdr:col>
      <xdr:colOff>330015</xdr:colOff>
      <xdr:row>43</xdr:row>
      <xdr:rowOff>37128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6223" y="4717677"/>
          <a:ext cx="4369174" cy="351095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59</xdr:row>
      <xdr:rowOff>142875</xdr:rowOff>
    </xdr:from>
    <xdr:to>
      <xdr:col>10</xdr:col>
      <xdr:colOff>457001</xdr:colOff>
      <xdr:row>64</xdr:row>
      <xdr:rowOff>106902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2550" y="8629650"/>
          <a:ext cx="1580952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5" sqref="E15"/>
    </sheetView>
  </sheetViews>
  <sheetFormatPr defaultRowHeight="15" x14ac:dyDescent="0.25"/>
  <cols>
    <col min="1" max="1" width="36.85546875" customWidth="1"/>
    <col min="4" max="4" width="11.140625" customWidth="1"/>
  </cols>
  <sheetData>
    <row r="1" spans="1:4" x14ac:dyDescent="0.25">
      <c r="A1" t="s">
        <v>0</v>
      </c>
      <c r="B1" t="s">
        <v>7</v>
      </c>
    </row>
    <row r="2" spans="1:4" x14ac:dyDescent="0.25">
      <c r="C2" t="s">
        <v>15</v>
      </c>
    </row>
    <row r="3" spans="1:4" x14ac:dyDescent="0.25">
      <c r="A3" t="s">
        <v>23</v>
      </c>
      <c r="B3" t="s">
        <v>1</v>
      </c>
      <c r="D3">
        <v>0.45</v>
      </c>
    </row>
    <row r="4" spans="1:4" x14ac:dyDescent="0.25">
      <c r="A4" t="s">
        <v>14</v>
      </c>
      <c r="B4" t="s">
        <v>2</v>
      </c>
      <c r="C4" t="s">
        <v>17</v>
      </c>
      <c r="D4">
        <v>14.9</v>
      </c>
    </row>
    <row r="5" spans="1:4" x14ac:dyDescent="0.25">
      <c r="B5" t="s">
        <v>18</v>
      </c>
      <c r="C5" t="s">
        <v>16</v>
      </c>
      <c r="D5">
        <v>0.6</v>
      </c>
    </row>
    <row r="6" spans="1:4" x14ac:dyDescent="0.25">
      <c r="B6" t="s">
        <v>19</v>
      </c>
      <c r="C6" t="s">
        <v>16</v>
      </c>
      <c r="D6">
        <v>0.06</v>
      </c>
    </row>
    <row r="7" spans="1:4" x14ac:dyDescent="0.25">
      <c r="B7" t="s">
        <v>3</v>
      </c>
      <c r="C7" t="s">
        <v>16</v>
      </c>
      <c r="D7">
        <f>D5-D6</f>
        <v>0.54</v>
      </c>
    </row>
    <row r="8" spans="1:4" x14ac:dyDescent="0.25">
      <c r="A8" t="s">
        <v>21</v>
      </c>
      <c r="B8" t="s">
        <v>4</v>
      </c>
      <c r="C8" t="s">
        <v>5</v>
      </c>
      <c r="D8">
        <v>80</v>
      </c>
    </row>
    <row r="9" spans="1:4" x14ac:dyDescent="0.25">
      <c r="A9" t="s">
        <v>22</v>
      </c>
      <c r="B9" t="s">
        <v>20</v>
      </c>
      <c r="C9" t="s">
        <v>5</v>
      </c>
      <c r="D9">
        <v>95</v>
      </c>
    </row>
    <row r="10" spans="1:4" x14ac:dyDescent="0.25">
      <c r="B10" t="s">
        <v>24</v>
      </c>
      <c r="D10">
        <v>0.01</v>
      </c>
    </row>
    <row r="12" spans="1:4" x14ac:dyDescent="0.25">
      <c r="A12" t="s">
        <v>25</v>
      </c>
      <c r="B12" s="4" t="s">
        <v>6</v>
      </c>
      <c r="D12" s="5">
        <f>D3*(D8+D9)*LN(D4/(D4-2*D7))</f>
        <v>5.9254960756863042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12" zoomScale="85" zoomScaleNormal="85" workbookViewId="0">
      <selection activeCell="O30" sqref="O30"/>
    </sheetView>
  </sheetViews>
  <sheetFormatPr defaultRowHeight="15" x14ac:dyDescent="0.25"/>
  <cols>
    <col min="1" max="1" width="71.5703125" customWidth="1"/>
    <col min="2" max="2" width="12" bestFit="1" customWidth="1"/>
  </cols>
  <sheetData>
    <row r="1" spans="1:4" x14ac:dyDescent="0.25">
      <c r="A1" s="4" t="s">
        <v>7</v>
      </c>
    </row>
    <row r="2" spans="1:4" x14ac:dyDescent="0.25">
      <c r="A2" s="4" t="s">
        <v>8</v>
      </c>
    </row>
    <row r="3" spans="1:4" x14ac:dyDescent="0.25">
      <c r="A3" t="s">
        <v>0</v>
      </c>
      <c r="B3" t="s">
        <v>7</v>
      </c>
    </row>
    <row r="4" spans="1:4" x14ac:dyDescent="0.25">
      <c r="C4" t="s">
        <v>15</v>
      </c>
    </row>
    <row r="5" spans="1:4" x14ac:dyDescent="0.25">
      <c r="A5" t="s">
        <v>23</v>
      </c>
      <c r="B5" t="s">
        <v>1</v>
      </c>
      <c r="D5">
        <v>0.45</v>
      </c>
    </row>
    <row r="6" spans="1:4" x14ac:dyDescent="0.25">
      <c r="A6" t="s">
        <v>14</v>
      </c>
      <c r="B6" t="s">
        <v>2</v>
      </c>
      <c r="C6" t="s">
        <v>17</v>
      </c>
      <c r="D6">
        <v>14.9</v>
      </c>
    </row>
    <row r="7" spans="1:4" x14ac:dyDescent="0.25">
      <c r="B7" t="s">
        <v>18</v>
      </c>
      <c r="C7" t="s">
        <v>16</v>
      </c>
      <c r="D7">
        <v>0.6</v>
      </c>
    </row>
    <row r="8" spans="1:4" x14ac:dyDescent="0.25">
      <c r="B8" t="s">
        <v>19</v>
      </c>
      <c r="C8" t="s">
        <v>16</v>
      </c>
      <c r="D8">
        <v>0.06</v>
      </c>
    </row>
    <row r="9" spans="1:4" x14ac:dyDescent="0.25">
      <c r="B9" t="s">
        <v>3</v>
      </c>
      <c r="C9" t="s">
        <v>16</v>
      </c>
      <c r="D9">
        <f>D7-D8</f>
        <v>0.54</v>
      </c>
    </row>
    <row r="10" spans="1:4" x14ac:dyDescent="0.25">
      <c r="A10" t="s">
        <v>21</v>
      </c>
      <c r="B10" t="s">
        <v>4</v>
      </c>
      <c r="C10" t="s">
        <v>5</v>
      </c>
      <c r="D10">
        <v>80</v>
      </c>
    </row>
    <row r="11" spans="1:4" x14ac:dyDescent="0.25">
      <c r="A11" t="s">
        <v>22</v>
      </c>
      <c r="B11" t="s">
        <v>20</v>
      </c>
      <c r="C11" t="s">
        <v>5</v>
      </c>
      <c r="D11">
        <v>95</v>
      </c>
    </row>
    <row r="12" spans="1:4" x14ac:dyDescent="0.25">
      <c r="B12" t="s">
        <v>24</v>
      </c>
      <c r="D12">
        <v>0.01</v>
      </c>
    </row>
    <row r="13" spans="1:4" x14ac:dyDescent="0.25">
      <c r="A13" s="7" t="s">
        <v>26</v>
      </c>
      <c r="B13" t="s">
        <v>10</v>
      </c>
      <c r="D13" s="6">
        <v>207000</v>
      </c>
    </row>
    <row r="14" spans="1:4" x14ac:dyDescent="0.25">
      <c r="A14" s="7" t="s">
        <v>27</v>
      </c>
      <c r="B14" t="s">
        <v>28</v>
      </c>
      <c r="D14">
        <v>0.3</v>
      </c>
    </row>
    <row r="15" spans="1:4" x14ac:dyDescent="0.25">
      <c r="A15" s="7" t="s">
        <v>30</v>
      </c>
      <c r="B15" t="s">
        <v>29</v>
      </c>
      <c r="D15">
        <v>1</v>
      </c>
    </row>
    <row r="16" spans="1:4" x14ac:dyDescent="0.25">
      <c r="A16" s="7"/>
    </row>
    <row r="18" spans="1:4" x14ac:dyDescent="0.25">
      <c r="A18" t="s">
        <v>31</v>
      </c>
      <c r="B18" t="s">
        <v>9</v>
      </c>
      <c r="D18">
        <f>2*D10*(D9/D6)</f>
        <v>5.7986577181208059</v>
      </c>
    </row>
    <row r="20" spans="1:4" x14ac:dyDescent="0.25">
      <c r="A20" t="s">
        <v>32</v>
      </c>
      <c r="B20" t="s">
        <v>33</v>
      </c>
      <c r="D20">
        <f>2*D13*(D9/D6)^3/(1-D14^2)</f>
        <v>21.65615858402537</v>
      </c>
    </row>
    <row r="22" spans="1:4" x14ac:dyDescent="0.25">
      <c r="A22" t="s">
        <v>34</v>
      </c>
      <c r="B22" t="s">
        <v>12</v>
      </c>
      <c r="D22">
        <f>2*D9/D6*D10*D15</f>
        <v>5.7986577181208059</v>
      </c>
    </row>
    <row r="23" spans="1:4" x14ac:dyDescent="0.25">
      <c r="B23" s="2"/>
    </row>
    <row r="24" spans="1:4" x14ac:dyDescent="0.25">
      <c r="A24" t="s">
        <v>35</v>
      </c>
      <c r="B24" s="7" t="s">
        <v>11</v>
      </c>
      <c r="D24">
        <f>D18*D20/SQRT(D18^2+D20^2)</f>
        <v>5.6013377897199925</v>
      </c>
    </row>
    <row r="25" spans="1:4" x14ac:dyDescent="0.25">
      <c r="A25" s="3"/>
      <c r="B25" s="1"/>
    </row>
    <row r="26" spans="1:4" x14ac:dyDescent="0.25">
      <c r="A26" t="s">
        <v>36</v>
      </c>
      <c r="B26" t="s">
        <v>37</v>
      </c>
      <c r="D26">
        <f>(D24-D20)*(D24^2-D22^2)</f>
        <v>36.11445719079731</v>
      </c>
    </row>
    <row r="28" spans="1:4" x14ac:dyDescent="0.25">
      <c r="B28" t="s">
        <v>38</v>
      </c>
      <c r="D28">
        <f>D24*D20*D22*2*D12*(D6/D9)</f>
        <v>388.17107026198505</v>
      </c>
    </row>
    <row r="31" spans="1:4" x14ac:dyDescent="0.25">
      <c r="A31" t="s">
        <v>13</v>
      </c>
      <c r="B31" t="s">
        <v>39</v>
      </c>
      <c r="D31">
        <f>D9/2*D6</f>
        <v>4.0230000000000006</v>
      </c>
    </row>
    <row r="59" spans="1:1" x14ac:dyDescent="0.25">
      <c r="A59" s="4"/>
    </row>
    <row r="61" spans="1:1" x14ac:dyDescent="0.25">
      <c r="A61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Burst_API ST 2RD</vt:lpstr>
      <vt:lpstr>Collapse_API ST 2RD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AceEngineer</dc:creator>
  <cp:lastModifiedBy>AceEngineer</cp:lastModifiedBy>
  <dcterms:created xsi:type="dcterms:W3CDTF">2018-05-17T03:42:20Z</dcterms:created>
  <dcterms:modified xsi:type="dcterms:W3CDTF">2018-06-22T10:21:34Z</dcterms:modified>
</cp:coreProperties>
</file>